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tsto_qti_qualcomm_com/Documents/Standards/3GPP/SA4/TSGS4_119-e/Report/"/>
    </mc:Choice>
  </mc:AlternateContent>
  <xr:revisionPtr revIDLastSave="206" documentId="8_{A945400A-5EEF-49FB-B25F-EABE4752E49D}" xr6:coauthVersionLast="47" xr6:coauthVersionMax="47" xr10:uidLastSave="{6AEF95EE-C258-45B0-8B88-C7D2E5E80DF4}"/>
  <bookViews>
    <workbookView xWindow="18900" yWindow="0" windowWidth="16695" windowHeight="14115" firstSheet="1" activeTab="1" xr2:uid="{00000000-000D-0000-FFFF-FFFF00000000}"/>
  </bookViews>
  <sheets>
    <sheet name="Parameters" sheetId="4" state="hidden" r:id="rId1"/>
    <sheet name="Tracking" sheetId="7" r:id="rId2"/>
    <sheet name="Emails" sheetId="6" r:id="rId3"/>
    <sheet name="Documents" sheetId="8" r:id="rId4"/>
    <sheet name="Attendees" sheetId="9" r:id="rId5"/>
  </sheets>
  <definedNames>
    <definedName name="Categories">Parameters!$C$3:$C$8</definedName>
    <definedName name="for">Parameters!$D$3:$D$10</definedName>
    <definedName name="Releases">Parameters!$E$3:$E$23</definedName>
    <definedName name="Statuses">Parameters!$B$3:$B$21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6" l="1"/>
  <c r="E90" i="6"/>
  <c r="E85" i="6"/>
  <c r="E264" i="6"/>
  <c r="E271" i="6"/>
  <c r="E329" i="6"/>
  <c r="E55" i="6"/>
  <c r="E54" i="6"/>
  <c r="F88" i="6"/>
  <c r="F90" i="6"/>
  <c r="F85" i="6"/>
  <c r="H85" i="6" s="1"/>
  <c r="D85" i="6" s="1"/>
  <c r="F264" i="6"/>
  <c r="F271" i="6"/>
  <c r="F329" i="6"/>
  <c r="F55" i="6"/>
  <c r="H55" i="6" s="1"/>
  <c r="D55" i="6" s="1"/>
  <c r="F54" i="6"/>
  <c r="H88" i="6"/>
  <c r="D88" i="6" s="1"/>
  <c r="H90" i="6"/>
  <c r="D90" i="6" s="1"/>
  <c r="H264" i="6"/>
  <c r="D264" i="6" s="1"/>
  <c r="H271" i="6"/>
  <c r="D271" i="6" s="1"/>
  <c r="H329" i="6"/>
  <c r="D329" i="6" s="1"/>
  <c r="F290" i="6"/>
  <c r="E290" i="6"/>
  <c r="E234" i="6"/>
  <c r="F234" i="6"/>
  <c r="E229" i="6"/>
  <c r="F229" i="6"/>
  <c r="E57" i="6"/>
  <c r="F57" i="6"/>
  <c r="E199" i="6"/>
  <c r="F199" i="6"/>
  <c r="E143" i="6"/>
  <c r="F143" i="6"/>
  <c r="E235" i="6"/>
  <c r="F235" i="6"/>
  <c r="E230" i="6"/>
  <c r="F230" i="6"/>
  <c r="E103" i="6"/>
  <c r="F103" i="6"/>
  <c r="E178" i="6"/>
  <c r="F178" i="6"/>
  <c r="E172" i="6"/>
  <c r="F172" i="6"/>
  <c r="E149" i="6"/>
  <c r="F149" i="6"/>
  <c r="E91" i="6"/>
  <c r="F91" i="6"/>
  <c r="E92" i="6"/>
  <c r="F92" i="6"/>
  <c r="E173" i="6"/>
  <c r="F173" i="6"/>
  <c r="E174" i="6"/>
  <c r="F174" i="6"/>
  <c r="E78" i="6"/>
  <c r="F78" i="6"/>
  <c r="E293" i="6"/>
  <c r="F293" i="6"/>
  <c r="E111" i="6"/>
  <c r="F111" i="6"/>
  <c r="E297" i="6"/>
  <c r="F297" i="6"/>
  <c r="E175" i="6"/>
  <c r="F175" i="6"/>
  <c r="E221" i="6"/>
  <c r="F221" i="6"/>
  <c r="E102" i="6"/>
  <c r="F102" i="6"/>
  <c r="E194" i="6"/>
  <c r="F194" i="6"/>
  <c r="E206" i="6"/>
  <c r="F206" i="6"/>
  <c r="E164" i="6"/>
  <c r="F164" i="6"/>
  <c r="E144" i="6"/>
  <c r="F144" i="6"/>
  <c r="E326" i="6"/>
  <c r="F326" i="6"/>
  <c r="E145" i="6"/>
  <c r="F145" i="6"/>
  <c r="E296" i="6"/>
  <c r="F296" i="6"/>
  <c r="E327" i="6"/>
  <c r="F327" i="6"/>
  <c r="E184" i="6"/>
  <c r="F184" i="6"/>
  <c r="E189" i="6"/>
  <c r="F189" i="6"/>
  <c r="E105" i="6"/>
  <c r="F105" i="6"/>
  <c r="E106" i="6"/>
  <c r="F106" i="6"/>
  <c r="E214" i="6"/>
  <c r="F214" i="6"/>
  <c r="E185" i="6"/>
  <c r="F185" i="6"/>
  <c r="E202" i="6"/>
  <c r="F202" i="6"/>
  <c r="E330" i="6"/>
  <c r="F330" i="6"/>
  <c r="E176" i="6"/>
  <c r="F176" i="6"/>
  <c r="E150" i="6"/>
  <c r="F150" i="6"/>
  <c r="E121" i="6"/>
  <c r="F121" i="6"/>
  <c r="E276" i="6"/>
  <c r="F276" i="6"/>
  <c r="E151" i="6"/>
  <c r="F151" i="6"/>
  <c r="E133" i="6"/>
  <c r="F133" i="6"/>
  <c r="E328" i="6"/>
  <c r="F328" i="6"/>
  <c r="E152" i="6"/>
  <c r="F152" i="6"/>
  <c r="E243" i="6"/>
  <c r="F243" i="6"/>
  <c r="E190" i="6"/>
  <c r="F190" i="6"/>
  <c r="E298" i="6"/>
  <c r="F298" i="6"/>
  <c r="E250" i="6"/>
  <c r="F250" i="6"/>
  <c r="E186" i="6"/>
  <c r="F186" i="6"/>
  <c r="E265" i="6"/>
  <c r="F265" i="6"/>
  <c r="E256" i="6"/>
  <c r="F256" i="6"/>
  <c r="E179" i="6"/>
  <c r="F179" i="6"/>
  <c r="E277" i="6"/>
  <c r="F277" i="6"/>
  <c r="E140" i="6"/>
  <c r="F140" i="6"/>
  <c r="E153" i="6"/>
  <c r="F153" i="6"/>
  <c r="E311" i="6"/>
  <c r="F311" i="6"/>
  <c r="E82" i="6"/>
  <c r="F82" i="6"/>
  <c r="E89" i="6"/>
  <c r="F89" i="6"/>
  <c r="E299" i="6"/>
  <c r="F299" i="6"/>
  <c r="E162" i="6"/>
  <c r="F162" i="6"/>
  <c r="E83" i="6"/>
  <c r="F83" i="6"/>
  <c r="E300" i="6"/>
  <c r="F300" i="6"/>
  <c r="E86" i="6"/>
  <c r="F86" i="6"/>
  <c r="E93" i="6"/>
  <c r="F93" i="6"/>
  <c r="E301" i="6"/>
  <c r="F301" i="6"/>
  <c r="E272" i="6"/>
  <c r="F272" i="6"/>
  <c r="E110" i="6"/>
  <c r="F110" i="6"/>
  <c r="E295" i="6"/>
  <c r="F295" i="6"/>
  <c r="E217" i="6"/>
  <c r="F217" i="6"/>
  <c r="E224" i="6"/>
  <c r="F224" i="6"/>
  <c r="E191" i="6"/>
  <c r="F191" i="6"/>
  <c r="E177" i="6"/>
  <c r="F177" i="6"/>
  <c r="E134" i="6"/>
  <c r="F134" i="6"/>
  <c r="E154" i="6"/>
  <c r="F154" i="6"/>
  <c r="E119" i="6"/>
  <c r="E251" i="6"/>
  <c r="E208" i="6"/>
  <c r="E122" i="6"/>
  <c r="E209" i="6"/>
  <c r="E146" i="6"/>
  <c r="E87" i="6"/>
  <c r="E123" i="6"/>
  <c r="E21" i="6"/>
  <c r="E252" i="6"/>
  <c r="E257" i="6"/>
  <c r="E147" i="6"/>
  <c r="E318" i="6"/>
  <c r="E112" i="6"/>
  <c r="E253" i="6"/>
  <c r="E225" i="6"/>
  <c r="E302" i="6"/>
  <c r="E266" i="6"/>
  <c r="E254" i="6"/>
  <c r="E210" i="6"/>
  <c r="E124" i="6"/>
  <c r="E195" i="6"/>
  <c r="E196" i="6"/>
  <c r="E303" i="6"/>
  <c r="E197" i="6"/>
  <c r="E273" i="6"/>
  <c r="E294" i="6"/>
  <c r="E325" i="6"/>
  <c r="E207" i="6"/>
  <c r="E218" i="6"/>
  <c r="E94" i="6"/>
  <c r="E222" i="6"/>
  <c r="E231" i="6"/>
  <c r="E155" i="6"/>
  <c r="E45" i="6"/>
  <c r="E95" i="6"/>
  <c r="E304" i="6"/>
  <c r="E96" i="6"/>
  <c r="E267" i="6"/>
  <c r="E113" i="6"/>
  <c r="E215" i="6"/>
  <c r="E125" i="6"/>
  <c r="E97" i="6"/>
  <c r="E305" i="6"/>
  <c r="E268" i="6"/>
  <c r="E120" i="6"/>
  <c r="E126" i="6"/>
  <c r="E98" i="6"/>
  <c r="E258" i="6"/>
  <c r="E12" i="6"/>
  <c r="E50" i="6"/>
  <c r="E142" i="6"/>
  <c r="E306" i="6"/>
  <c r="E99" i="6"/>
  <c r="E135" i="6"/>
  <c r="E260" i="6"/>
  <c r="E216" i="6"/>
  <c r="E81" i="6"/>
  <c r="E148" i="6"/>
  <c r="E65" i="6"/>
  <c r="F119" i="6"/>
  <c r="F251" i="6"/>
  <c r="F208" i="6"/>
  <c r="F122" i="6"/>
  <c r="F209" i="6"/>
  <c r="F146" i="6"/>
  <c r="F87" i="6"/>
  <c r="F123" i="6"/>
  <c r="F21" i="6"/>
  <c r="F252" i="6"/>
  <c r="F257" i="6"/>
  <c r="F147" i="6"/>
  <c r="F318" i="6"/>
  <c r="F112" i="6"/>
  <c r="F253" i="6"/>
  <c r="F225" i="6"/>
  <c r="F302" i="6"/>
  <c r="F266" i="6"/>
  <c r="F254" i="6"/>
  <c r="F210" i="6"/>
  <c r="F124" i="6"/>
  <c r="F195" i="6"/>
  <c r="F196" i="6"/>
  <c r="F303" i="6"/>
  <c r="F197" i="6"/>
  <c r="F273" i="6"/>
  <c r="F294" i="6"/>
  <c r="F325" i="6"/>
  <c r="F207" i="6"/>
  <c r="F218" i="6"/>
  <c r="F94" i="6"/>
  <c r="F222" i="6"/>
  <c r="F231" i="6"/>
  <c r="F155" i="6"/>
  <c r="F45" i="6"/>
  <c r="F95" i="6"/>
  <c r="F304" i="6"/>
  <c r="F96" i="6"/>
  <c r="F267" i="6"/>
  <c r="F113" i="6"/>
  <c r="F215" i="6"/>
  <c r="F125" i="6"/>
  <c r="F97" i="6"/>
  <c r="F305" i="6"/>
  <c r="F268" i="6"/>
  <c r="F120" i="6"/>
  <c r="F126" i="6"/>
  <c r="F98" i="6"/>
  <c r="F258" i="6"/>
  <c r="F12" i="6"/>
  <c r="F50" i="6"/>
  <c r="F142" i="6"/>
  <c r="F306" i="6"/>
  <c r="F99" i="6"/>
  <c r="F135" i="6"/>
  <c r="F260" i="6"/>
  <c r="F216" i="6"/>
  <c r="F81" i="6"/>
  <c r="F148" i="6"/>
  <c r="F65" i="6"/>
  <c r="E244" i="6"/>
  <c r="E287" i="6"/>
  <c r="E245" i="6"/>
  <c r="E7" i="6"/>
  <c r="E38" i="6"/>
  <c r="E32" i="6"/>
  <c r="E40" i="6"/>
  <c r="E48" i="6"/>
  <c r="E51" i="6"/>
  <c r="E58" i="6"/>
  <c r="E10" i="6"/>
  <c r="E241" i="6"/>
  <c r="E291" i="6"/>
  <c r="E246" i="6"/>
  <c r="E2" i="6"/>
  <c r="E76" i="6"/>
  <c r="E77" i="6"/>
  <c r="E70" i="6"/>
  <c r="E8" i="6"/>
  <c r="E9" i="6"/>
  <c r="E15" i="6"/>
  <c r="E23" i="6"/>
  <c r="E24" i="6"/>
  <c r="E6" i="6"/>
  <c r="E43" i="6"/>
  <c r="E75" i="6"/>
  <c r="E72" i="6"/>
  <c r="E69" i="6"/>
  <c r="E63" i="6"/>
  <c r="E25" i="6"/>
  <c r="E36" i="6"/>
  <c r="E27" i="6"/>
  <c r="E16" i="6"/>
  <c r="E44" i="6"/>
  <c r="E41" i="6"/>
  <c r="E52" i="6"/>
  <c r="E62" i="6"/>
  <c r="E60" i="6"/>
  <c r="E61" i="6"/>
  <c r="E53" i="6"/>
  <c r="E66" i="6"/>
  <c r="E17" i="6"/>
  <c r="E67" i="6"/>
  <c r="E68" i="6"/>
  <c r="E3" i="6"/>
  <c r="E46" i="6"/>
  <c r="E263" i="6"/>
  <c r="E64" i="6"/>
  <c r="E28" i="6"/>
  <c r="E29" i="6"/>
  <c r="E289" i="6"/>
  <c r="E71" i="6"/>
  <c r="E26" i="6"/>
  <c r="E19" i="6"/>
  <c r="E20" i="6"/>
  <c r="E11" i="6"/>
  <c r="E22" i="6"/>
  <c r="E42" i="6"/>
  <c r="E73" i="6"/>
  <c r="E4" i="6"/>
  <c r="E33" i="6"/>
  <c r="E285" i="6"/>
  <c r="E59" i="6"/>
  <c r="E39" i="6"/>
  <c r="E248" i="6"/>
  <c r="E247" i="6"/>
  <c r="E30" i="6"/>
  <c r="E292" i="6"/>
  <c r="E34" i="6"/>
  <c r="E286" i="6"/>
  <c r="E35" i="6"/>
  <c r="E261" i="6"/>
  <c r="E323" i="6"/>
  <c r="E324" i="6"/>
  <c r="E262" i="6"/>
  <c r="E5" i="6"/>
  <c r="E288" i="6"/>
  <c r="E18" i="6"/>
  <c r="E74" i="6"/>
  <c r="E49" i="6"/>
  <c r="E108" i="6"/>
  <c r="E278" i="6"/>
  <c r="E321" i="6"/>
  <c r="E320" i="6"/>
  <c r="E319" i="6"/>
  <c r="E315" i="6"/>
  <c r="E240" i="6"/>
  <c r="E284" i="6"/>
  <c r="E37" i="6"/>
  <c r="E107" i="6"/>
  <c r="E279" i="6"/>
  <c r="E282" i="6"/>
  <c r="E31" i="6"/>
  <c r="E14" i="6"/>
  <c r="E322" i="6"/>
  <c r="E283" i="6"/>
  <c r="E331" i="6"/>
  <c r="E239" i="6"/>
  <c r="E238" i="6"/>
  <c r="E187" i="6"/>
  <c r="E237" i="6"/>
  <c r="E165" i="6"/>
  <c r="E104" i="6"/>
  <c r="E242" i="6"/>
  <c r="E163" i="6"/>
  <c r="E169" i="6"/>
  <c r="E280" i="6"/>
  <c r="E139" i="6"/>
  <c r="E259" i="6"/>
  <c r="E79" i="6"/>
  <c r="E13" i="6"/>
  <c r="E138" i="6"/>
  <c r="E270" i="6"/>
  <c r="E137" i="6"/>
  <c r="E118" i="6"/>
  <c r="E213" i="6"/>
  <c r="E212" i="6"/>
  <c r="E211" i="6"/>
  <c r="E317" i="6"/>
  <c r="E314" i="6"/>
  <c r="E161" i="6"/>
  <c r="E168" i="6"/>
  <c r="E255" i="6"/>
  <c r="E167" i="6"/>
  <c r="E236" i="6"/>
  <c r="E313" i="6"/>
  <c r="E312" i="6"/>
  <c r="E316" i="6"/>
  <c r="E136" i="6"/>
  <c r="E117" i="6"/>
  <c r="E84" i="6"/>
  <c r="E160" i="6"/>
  <c r="E159" i="6"/>
  <c r="E158" i="6"/>
  <c r="E157" i="6"/>
  <c r="E132" i="6"/>
  <c r="E131" i="6"/>
  <c r="E101" i="6"/>
  <c r="E183" i="6"/>
  <c r="E249" i="6"/>
  <c r="E100" i="6"/>
  <c r="E182" i="6"/>
  <c r="E130" i="6"/>
  <c r="E116" i="6"/>
  <c r="E129" i="6"/>
  <c r="E281" i="6"/>
  <c r="E181" i="6"/>
  <c r="E275" i="6"/>
  <c r="E310" i="6"/>
  <c r="E180" i="6"/>
  <c r="E115" i="6"/>
  <c r="E274" i="6"/>
  <c r="E269" i="6"/>
  <c r="E128" i="6"/>
  <c r="E309" i="6"/>
  <c r="E80" i="6"/>
  <c r="E156" i="6"/>
  <c r="E127" i="6"/>
  <c r="E308" i="6"/>
  <c r="E307" i="6"/>
  <c r="E114" i="6"/>
  <c r="E205" i="6"/>
  <c r="E193" i="6"/>
  <c r="E204" i="6"/>
  <c r="E220" i="6"/>
  <c r="E228" i="6"/>
  <c r="E192" i="6"/>
  <c r="E227" i="6"/>
  <c r="E233" i="6"/>
  <c r="E203" i="6"/>
  <c r="E219" i="6"/>
  <c r="E226" i="6"/>
  <c r="E141" i="6"/>
  <c r="E201" i="6"/>
  <c r="E200" i="6"/>
  <c r="E56" i="6"/>
  <c r="E47" i="6"/>
  <c r="E171" i="6"/>
  <c r="E166" i="6"/>
  <c r="E223" i="6"/>
  <c r="E232" i="6"/>
  <c r="E198" i="6"/>
  <c r="E170" i="6"/>
  <c r="E188" i="6"/>
  <c r="E109" i="6"/>
  <c r="F139" i="6"/>
  <c r="F109" i="6"/>
  <c r="F270" i="6"/>
  <c r="F44" i="6"/>
  <c r="F16" i="6"/>
  <c r="F138" i="6"/>
  <c r="F114" i="6"/>
  <c r="F13" i="6"/>
  <c r="F307" i="6"/>
  <c r="F79" i="6"/>
  <c r="F308" i="6"/>
  <c r="F211" i="6"/>
  <c r="F280" i="6"/>
  <c r="F27" i="6"/>
  <c r="F157" i="6"/>
  <c r="F212" i="6"/>
  <c r="F158" i="6"/>
  <c r="F226" i="6"/>
  <c r="F213" i="6"/>
  <c r="F159" i="6"/>
  <c r="F160" i="6"/>
  <c r="F127" i="6"/>
  <c r="F84" i="6"/>
  <c r="F156" i="6"/>
  <c r="F80" i="6"/>
  <c r="F309" i="6"/>
  <c r="F219" i="6"/>
  <c r="F203" i="6"/>
  <c r="F233" i="6"/>
  <c r="F118" i="6"/>
  <c r="F117" i="6"/>
  <c r="F136" i="6"/>
  <c r="F36" i="6"/>
  <c r="F223" i="6"/>
  <c r="F25" i="6"/>
  <c r="F169" i="6"/>
  <c r="F316" i="6"/>
  <c r="F312" i="6"/>
  <c r="F313" i="6"/>
  <c r="F236" i="6"/>
  <c r="F167" i="6"/>
  <c r="F63" i="6"/>
  <c r="F128" i="6"/>
  <c r="F269" i="6"/>
  <c r="F274" i="6"/>
  <c r="F115" i="6"/>
  <c r="F180" i="6"/>
  <c r="F228" i="6"/>
  <c r="F220" i="6"/>
  <c r="F310" i="6"/>
  <c r="F275" i="6"/>
  <c r="F181" i="6"/>
  <c r="F255" i="6"/>
  <c r="F168" i="6"/>
  <c r="F204" i="6"/>
  <c r="F161" i="6"/>
  <c r="F69" i="6"/>
  <c r="F281" i="6"/>
  <c r="F129" i="6"/>
  <c r="F72" i="6"/>
  <c r="F116" i="6"/>
  <c r="F75" i="6"/>
  <c r="F47" i="6"/>
  <c r="F130" i="6"/>
  <c r="F182" i="6"/>
  <c r="F193" i="6"/>
  <c r="F100" i="6"/>
  <c r="F249" i="6"/>
  <c r="F183" i="6"/>
  <c r="F101" i="6"/>
  <c r="F314" i="6"/>
  <c r="F227" i="6"/>
  <c r="F131" i="6"/>
  <c r="F132" i="6"/>
  <c r="F317" i="6"/>
  <c r="F137" i="6"/>
  <c r="F259" i="6"/>
  <c r="F192" i="6"/>
  <c r="F205" i="6"/>
  <c r="F291" i="6"/>
  <c r="F163" i="6"/>
  <c r="F244" i="6"/>
  <c r="H244" i="6" s="1"/>
  <c r="D244" i="6" s="1"/>
  <c r="F241" i="6"/>
  <c r="F56" i="6"/>
  <c r="F188" i="6"/>
  <c r="F200" i="6"/>
  <c r="H54" i="6" l="1"/>
  <c r="D54" i="6" s="1"/>
  <c r="G54" i="6"/>
  <c r="G329" i="6"/>
  <c r="G271" i="6"/>
  <c r="G264" i="6"/>
  <c r="G85" i="6"/>
  <c r="G55" i="6"/>
  <c r="G90" i="6"/>
  <c r="G88" i="6"/>
  <c r="H72" i="6"/>
  <c r="D72" i="6" s="1"/>
  <c r="H155" i="6"/>
  <c r="D155" i="6" s="1"/>
  <c r="H110" i="6"/>
  <c r="D110" i="6" s="1"/>
  <c r="H274" i="6"/>
  <c r="D274" i="6" s="1"/>
  <c r="H56" i="6"/>
  <c r="D56" i="6" s="1"/>
  <c r="H116" i="6"/>
  <c r="D116" i="6" s="1"/>
  <c r="H295" i="6"/>
  <c r="D295" i="6" s="1"/>
  <c r="H225" i="6"/>
  <c r="D225" i="6" s="1"/>
  <c r="H126" i="6"/>
  <c r="D126" i="6" s="1"/>
  <c r="H190" i="6"/>
  <c r="D190" i="6" s="1"/>
  <c r="H162" i="6"/>
  <c r="D162" i="6" s="1"/>
  <c r="H256" i="6"/>
  <c r="D256" i="6" s="1"/>
  <c r="H142" i="6"/>
  <c r="D142" i="6" s="1"/>
  <c r="H305" i="6"/>
  <c r="D305" i="6" s="1"/>
  <c r="H82" i="6"/>
  <c r="D82" i="6" s="1"/>
  <c r="H265" i="6"/>
  <c r="D265" i="6" s="1"/>
  <c r="H302" i="6"/>
  <c r="D302" i="6" s="1"/>
  <c r="H119" i="6"/>
  <c r="D119" i="6" s="1"/>
  <c r="H316" i="6"/>
  <c r="D316" i="6" s="1"/>
  <c r="H280" i="6"/>
  <c r="D280" i="6" s="1"/>
  <c r="H260" i="6"/>
  <c r="D260" i="6" s="1"/>
  <c r="H98" i="6"/>
  <c r="D98" i="6" s="1"/>
  <c r="H113" i="6"/>
  <c r="D113" i="6" s="1"/>
  <c r="H222" i="6"/>
  <c r="D222" i="6" s="1"/>
  <c r="H177" i="6"/>
  <c r="D177" i="6" s="1"/>
  <c r="H93" i="6"/>
  <c r="D93" i="6" s="1"/>
  <c r="H57" i="6"/>
  <c r="D57" i="6" s="1"/>
  <c r="H25" i="6"/>
  <c r="D25" i="6" s="1"/>
  <c r="H133" i="6"/>
  <c r="D133" i="6" s="1"/>
  <c r="H235" i="6"/>
  <c r="D235" i="6" s="1"/>
  <c r="H314" i="6"/>
  <c r="D314" i="6" s="1"/>
  <c r="H193" i="6"/>
  <c r="D193" i="6" s="1"/>
  <c r="H63" i="6"/>
  <c r="D63" i="6" s="1"/>
  <c r="H309" i="6"/>
  <c r="D309" i="6" s="1"/>
  <c r="H306" i="6"/>
  <c r="D306" i="6" s="1"/>
  <c r="H268" i="6"/>
  <c r="D268" i="6" s="1"/>
  <c r="H304" i="6"/>
  <c r="D304" i="6" s="1"/>
  <c r="H207" i="6"/>
  <c r="D207" i="6" s="1"/>
  <c r="H124" i="6"/>
  <c r="D124" i="6" s="1"/>
  <c r="H318" i="6"/>
  <c r="D318" i="6" s="1"/>
  <c r="H209" i="6"/>
  <c r="D209" i="6" s="1"/>
  <c r="H216" i="6"/>
  <c r="D216" i="6" s="1"/>
  <c r="H299" i="6"/>
  <c r="D299" i="6" s="1"/>
  <c r="H311" i="6"/>
  <c r="D311" i="6" s="1"/>
  <c r="H179" i="6"/>
  <c r="D179" i="6" s="1"/>
  <c r="H250" i="6"/>
  <c r="D250" i="6" s="1"/>
  <c r="G155" i="6"/>
  <c r="H210" i="6"/>
  <c r="D210" i="6" s="1"/>
  <c r="H272" i="6"/>
  <c r="D272" i="6" s="1"/>
  <c r="H300" i="6"/>
  <c r="D300" i="6" s="1"/>
  <c r="H143" i="6"/>
  <c r="D143" i="6" s="1"/>
  <c r="H148" i="6"/>
  <c r="D148" i="6" s="1"/>
  <c r="H97" i="6"/>
  <c r="D97" i="6" s="1"/>
  <c r="H45" i="6"/>
  <c r="D45" i="6" s="1"/>
  <c r="H294" i="6"/>
  <c r="D294" i="6" s="1"/>
  <c r="H257" i="6"/>
  <c r="D257" i="6" s="1"/>
  <c r="H208" i="6"/>
  <c r="D208" i="6" s="1"/>
  <c r="H253" i="6"/>
  <c r="D253" i="6" s="1"/>
  <c r="H188" i="6"/>
  <c r="D188" i="6" s="1"/>
  <c r="H136" i="6"/>
  <c r="D136" i="6" s="1"/>
  <c r="H81" i="6"/>
  <c r="D81" i="6" s="1"/>
  <c r="H12" i="6"/>
  <c r="D12" i="6" s="1"/>
  <c r="H125" i="6"/>
  <c r="D125" i="6" s="1"/>
  <c r="H273" i="6"/>
  <c r="D273" i="6" s="1"/>
  <c r="H266" i="6"/>
  <c r="D266" i="6" s="1"/>
  <c r="H252" i="6"/>
  <c r="D252" i="6" s="1"/>
  <c r="H251" i="6"/>
  <c r="D251" i="6" s="1"/>
  <c r="H301" i="6"/>
  <c r="D301" i="6" s="1"/>
  <c r="H89" i="6"/>
  <c r="D89" i="6" s="1"/>
  <c r="H103" i="6"/>
  <c r="D103" i="6" s="1"/>
  <c r="G244" i="6"/>
  <c r="H290" i="6"/>
  <c r="G290" i="6" s="1"/>
  <c r="H258" i="6"/>
  <c r="D258" i="6" s="1"/>
  <c r="H215" i="6"/>
  <c r="D215" i="6" s="1"/>
  <c r="H231" i="6"/>
  <c r="D231" i="6" s="1"/>
  <c r="H197" i="6"/>
  <c r="D197" i="6" s="1"/>
  <c r="H21" i="6"/>
  <c r="D21" i="6" s="1"/>
  <c r="H328" i="6"/>
  <c r="D328" i="6" s="1"/>
  <c r="H202" i="6"/>
  <c r="D202" i="6" s="1"/>
  <c r="H105" i="6"/>
  <c r="D105" i="6" s="1"/>
  <c r="H194" i="6"/>
  <c r="D194" i="6" s="1"/>
  <c r="H174" i="6"/>
  <c r="D174" i="6" s="1"/>
  <c r="H149" i="6"/>
  <c r="D149" i="6" s="1"/>
  <c r="H102" i="6"/>
  <c r="D102" i="6" s="1"/>
  <c r="H303" i="6"/>
  <c r="H123" i="6"/>
  <c r="D123" i="6" s="1"/>
  <c r="H154" i="6"/>
  <c r="D154" i="6" s="1"/>
  <c r="H224" i="6"/>
  <c r="D224" i="6" s="1"/>
  <c r="H186" i="6"/>
  <c r="D186" i="6" s="1"/>
  <c r="H230" i="6"/>
  <c r="D230" i="6" s="1"/>
  <c r="H100" i="6"/>
  <c r="D100" i="6" s="1"/>
  <c r="H185" i="6"/>
  <c r="D185" i="6" s="1"/>
  <c r="H220" i="6"/>
  <c r="D220" i="6" s="1"/>
  <c r="H79" i="6"/>
  <c r="D79" i="6" s="1"/>
  <c r="H181" i="6"/>
  <c r="D181" i="6" s="1"/>
  <c r="H241" i="6"/>
  <c r="D241" i="6" s="1"/>
  <c r="H134" i="6"/>
  <c r="D134" i="6" s="1"/>
  <c r="H310" i="6"/>
  <c r="D310" i="6" s="1"/>
  <c r="H259" i="6"/>
  <c r="D259" i="6" s="1"/>
  <c r="H36" i="6"/>
  <c r="D36" i="6" s="1"/>
  <c r="H236" i="6"/>
  <c r="D236" i="6" s="1"/>
  <c r="H156" i="6"/>
  <c r="D156" i="6" s="1"/>
  <c r="H212" i="6"/>
  <c r="D212" i="6" s="1"/>
  <c r="H135" i="6"/>
  <c r="D135" i="6" s="1"/>
  <c r="H267" i="6"/>
  <c r="D267" i="6" s="1"/>
  <c r="H94" i="6"/>
  <c r="D94" i="6" s="1"/>
  <c r="H196" i="6"/>
  <c r="D196" i="6" s="1"/>
  <c r="H87" i="6"/>
  <c r="D87" i="6" s="1"/>
  <c r="H140" i="6"/>
  <c r="D140" i="6" s="1"/>
  <c r="H152" i="6"/>
  <c r="D152" i="6" s="1"/>
  <c r="H330" i="6"/>
  <c r="D330" i="6" s="1"/>
  <c r="H327" i="6"/>
  <c r="D327" i="6" s="1"/>
  <c r="H78" i="6"/>
  <c r="D78" i="6" s="1"/>
  <c r="H151" i="6"/>
  <c r="D151" i="6" s="1"/>
  <c r="H145" i="6"/>
  <c r="D145" i="6" s="1"/>
  <c r="H297" i="6"/>
  <c r="D297" i="6" s="1"/>
  <c r="H92" i="6"/>
  <c r="D92" i="6" s="1"/>
  <c r="H16" i="6"/>
  <c r="D16" i="6" s="1"/>
  <c r="H50" i="6"/>
  <c r="D50" i="6" s="1"/>
  <c r="H254" i="6"/>
  <c r="D254" i="6" s="1"/>
  <c r="H121" i="6"/>
  <c r="D121" i="6" s="1"/>
  <c r="H214" i="6"/>
  <c r="H144" i="6"/>
  <c r="D144" i="6" s="1"/>
  <c r="H221" i="6"/>
  <c r="D221" i="6" s="1"/>
  <c r="H219" i="6"/>
  <c r="D219" i="6" s="1"/>
  <c r="H296" i="6"/>
  <c r="D296" i="6" s="1"/>
  <c r="H173" i="6"/>
  <c r="H176" i="6"/>
  <c r="D176" i="6" s="1"/>
  <c r="H184" i="6"/>
  <c r="D184" i="6" s="1"/>
  <c r="H206" i="6"/>
  <c r="D206" i="6" s="1"/>
  <c r="H293" i="6"/>
  <c r="D293" i="6" s="1"/>
  <c r="H178" i="6"/>
  <c r="D178" i="6" s="1"/>
  <c r="H234" i="6"/>
  <c r="D234" i="6" s="1"/>
  <c r="H191" i="6"/>
  <c r="D191" i="6" s="1"/>
  <c r="H86" i="6"/>
  <c r="D86" i="6" s="1"/>
  <c r="H153" i="6"/>
  <c r="D153" i="6" s="1"/>
  <c r="H298" i="6"/>
  <c r="D298" i="6" s="1"/>
  <c r="H276" i="6"/>
  <c r="D276" i="6" s="1"/>
  <c r="H106" i="6"/>
  <c r="D106" i="6" s="1"/>
  <c r="H326" i="6"/>
  <c r="D326" i="6" s="1"/>
  <c r="H175" i="6"/>
  <c r="D175" i="6" s="1"/>
  <c r="H91" i="6"/>
  <c r="D91" i="6" s="1"/>
  <c r="H199" i="6"/>
  <c r="D199" i="6" s="1"/>
  <c r="H217" i="6"/>
  <c r="D217" i="6" s="1"/>
  <c r="H83" i="6"/>
  <c r="D83" i="6" s="1"/>
  <c r="H277" i="6"/>
  <c r="D277" i="6" s="1"/>
  <c r="H243" i="6"/>
  <c r="D243" i="6" s="1"/>
  <c r="H150" i="6"/>
  <c r="D150" i="6" s="1"/>
  <c r="H189" i="6"/>
  <c r="D189" i="6" s="1"/>
  <c r="H164" i="6"/>
  <c r="D164" i="6" s="1"/>
  <c r="H111" i="6"/>
  <c r="D111" i="6" s="1"/>
  <c r="H172" i="6"/>
  <c r="D172" i="6" s="1"/>
  <c r="H229" i="6"/>
  <c r="D229" i="6" s="1"/>
  <c r="H200" i="6"/>
  <c r="D200" i="6" s="1"/>
  <c r="H192" i="6"/>
  <c r="D192" i="6" s="1"/>
  <c r="H183" i="6"/>
  <c r="D183" i="6" s="1"/>
  <c r="H99" i="6"/>
  <c r="D99" i="6" s="1"/>
  <c r="H120" i="6"/>
  <c r="H96" i="6"/>
  <c r="D96" i="6" s="1"/>
  <c r="H218" i="6"/>
  <c r="D218" i="6" s="1"/>
  <c r="H195" i="6"/>
  <c r="D195" i="6" s="1"/>
  <c r="H112" i="6"/>
  <c r="D112" i="6" s="1"/>
  <c r="H146" i="6"/>
  <c r="D146" i="6" s="1"/>
  <c r="H307" i="6"/>
  <c r="D307" i="6" s="1"/>
  <c r="H139" i="6"/>
  <c r="D139" i="6" s="1"/>
  <c r="H317" i="6"/>
  <c r="D317" i="6" s="1"/>
  <c r="H130" i="6"/>
  <c r="D130" i="6" s="1"/>
  <c r="H137" i="6"/>
  <c r="D137" i="6" s="1"/>
  <c r="H168" i="6"/>
  <c r="D168" i="6" s="1"/>
  <c r="H117" i="6"/>
  <c r="D117" i="6" s="1"/>
  <c r="H84" i="6"/>
  <c r="D84" i="6" s="1"/>
  <c r="H157" i="6"/>
  <c r="D157" i="6" s="1"/>
  <c r="H228" i="6"/>
  <c r="D228" i="6" s="1"/>
  <c r="H182" i="6"/>
  <c r="D182" i="6" s="1"/>
  <c r="H158" i="6"/>
  <c r="D158" i="6" s="1"/>
  <c r="H65" i="6"/>
  <c r="D65" i="6" s="1"/>
  <c r="H95" i="6"/>
  <c r="D95" i="6" s="1"/>
  <c r="H325" i="6"/>
  <c r="D325" i="6" s="1"/>
  <c r="H147" i="6"/>
  <c r="D147" i="6" s="1"/>
  <c r="H122" i="6"/>
  <c r="D122" i="6" s="1"/>
  <c r="H205" i="6"/>
  <c r="D205" i="6" s="1"/>
  <c r="H281" i="6"/>
  <c r="D281" i="6" s="1"/>
  <c r="H128" i="6"/>
  <c r="D128" i="6" s="1"/>
  <c r="H69" i="6"/>
  <c r="D69" i="6" s="1"/>
  <c r="H204" i="6"/>
  <c r="D204" i="6" s="1"/>
  <c r="H80" i="6"/>
  <c r="D80" i="6" s="1"/>
  <c r="H160" i="6"/>
  <c r="D160" i="6" s="1"/>
  <c r="H167" i="6"/>
  <c r="D167" i="6" s="1"/>
  <c r="H180" i="6"/>
  <c r="D180" i="6" s="1"/>
  <c r="H313" i="6"/>
  <c r="D313" i="6" s="1"/>
  <c r="H233" i="6"/>
  <c r="D233" i="6" s="1"/>
  <c r="H114" i="6"/>
  <c r="H129" i="6"/>
  <c r="D129" i="6" s="1"/>
  <c r="H131" i="6"/>
  <c r="D131" i="6" s="1"/>
  <c r="H161" i="6"/>
  <c r="D161" i="6" s="1"/>
  <c r="H163" i="6"/>
  <c r="D163" i="6" s="1"/>
  <c r="H13" i="6"/>
  <c r="D13" i="6" s="1"/>
  <c r="H223" i="6"/>
  <c r="D223" i="6" s="1"/>
  <c r="H226" i="6"/>
  <c r="D226" i="6" s="1"/>
  <c r="H109" i="6"/>
  <c r="D109" i="6" s="1"/>
  <c r="H75" i="6"/>
  <c r="D75" i="6" s="1"/>
  <c r="H308" i="6"/>
  <c r="D308" i="6" s="1"/>
  <c r="H270" i="6"/>
  <c r="D270" i="6" s="1"/>
  <c r="H213" i="6"/>
  <c r="D213" i="6" s="1"/>
  <c r="H132" i="6"/>
  <c r="D132" i="6" s="1"/>
  <c r="H101" i="6"/>
  <c r="D101" i="6" s="1"/>
  <c r="H47" i="6"/>
  <c r="D47" i="6" s="1"/>
  <c r="H255" i="6"/>
  <c r="D255" i="6" s="1"/>
  <c r="H115" i="6"/>
  <c r="D115" i="6" s="1"/>
  <c r="H312" i="6"/>
  <c r="D312" i="6" s="1"/>
  <c r="H118" i="6"/>
  <c r="D118" i="6" s="1"/>
  <c r="H127" i="6"/>
  <c r="D127" i="6" s="1"/>
  <c r="H27" i="6"/>
  <c r="D27" i="6" s="1"/>
  <c r="H138" i="6"/>
  <c r="D138" i="6" s="1"/>
  <c r="H291" i="6"/>
  <c r="D291" i="6" s="1"/>
  <c r="H227" i="6"/>
  <c r="D227" i="6" s="1"/>
  <c r="H249" i="6"/>
  <c r="D249" i="6" s="1"/>
  <c r="H275" i="6"/>
  <c r="D275" i="6" s="1"/>
  <c r="H269" i="6"/>
  <c r="D269" i="6" s="1"/>
  <c r="H169" i="6"/>
  <c r="D169" i="6" s="1"/>
  <c r="H203" i="6"/>
  <c r="D203" i="6" s="1"/>
  <c r="H159" i="6"/>
  <c r="D159" i="6" s="1"/>
  <c r="H211" i="6"/>
  <c r="D211" i="6" s="1"/>
  <c r="H44" i="6"/>
  <c r="D44" i="6" s="1"/>
  <c r="F287" i="6"/>
  <c r="F245" i="6"/>
  <c r="F7" i="6"/>
  <c r="F38" i="6"/>
  <c r="F40" i="6"/>
  <c r="F51" i="6"/>
  <c r="F32" i="6"/>
  <c r="F10" i="6"/>
  <c r="F48" i="6"/>
  <c r="F58" i="6"/>
  <c r="F246" i="6"/>
  <c r="F2" i="6"/>
  <c r="F70" i="6"/>
  <c r="F77" i="6"/>
  <c r="F9" i="6"/>
  <c r="F8" i="6"/>
  <c r="F15" i="6"/>
  <c r="F76" i="6"/>
  <c r="F23" i="6"/>
  <c r="F43" i="6"/>
  <c r="F24" i="6"/>
  <c r="F6" i="6"/>
  <c r="F41" i="6"/>
  <c r="F3" i="6"/>
  <c r="F52" i="6"/>
  <c r="F67" i="6"/>
  <c r="F46" i="6"/>
  <c r="F60" i="6"/>
  <c r="F66" i="6"/>
  <c r="F62" i="6"/>
  <c r="F68" i="6"/>
  <c r="F17" i="6"/>
  <c r="F61" i="6"/>
  <c r="F53" i="6"/>
  <c r="F263" i="6"/>
  <c r="F64" i="6"/>
  <c r="F28" i="6"/>
  <c r="F29" i="6"/>
  <c r="F289" i="6"/>
  <c r="F26" i="6"/>
  <c r="F20" i="6"/>
  <c r="F19" i="6"/>
  <c r="F71" i="6"/>
  <c r="F11" i="6"/>
  <c r="F22" i="6"/>
  <c r="F42" i="6"/>
  <c r="F285" i="6"/>
  <c r="F33" i="6"/>
  <c r="F73" i="6"/>
  <c r="F4" i="6"/>
  <c r="F59" i="6"/>
  <c r="F39" i="6"/>
  <c r="F247" i="6"/>
  <c r="F248" i="6"/>
  <c r="F30" i="6"/>
  <c r="F292" i="6"/>
  <c r="F34" i="6"/>
  <c r="F286" i="6"/>
  <c r="F35" i="6"/>
  <c r="F261" i="6"/>
  <c r="F324" i="6"/>
  <c r="F323" i="6"/>
  <c r="F5" i="6"/>
  <c r="F288" i="6"/>
  <c r="F18" i="6"/>
  <c r="F262" i="6"/>
  <c r="F74" i="6"/>
  <c r="F49" i="6"/>
  <c r="F278" i="6"/>
  <c r="F108" i="6"/>
  <c r="F321" i="6"/>
  <c r="F320" i="6"/>
  <c r="F319" i="6"/>
  <c r="F284" i="6"/>
  <c r="F240" i="6"/>
  <c r="F315" i="6"/>
  <c r="F37" i="6"/>
  <c r="F107" i="6"/>
  <c r="F279" i="6"/>
  <c r="F282" i="6"/>
  <c r="F31" i="6"/>
  <c r="F14" i="6"/>
  <c r="F322" i="6"/>
  <c r="F283" i="6"/>
  <c r="F331" i="6"/>
  <c r="F239" i="6"/>
  <c r="F238" i="6"/>
  <c r="F187" i="6"/>
  <c r="F165" i="6"/>
  <c r="F237" i="6"/>
  <c r="F104" i="6"/>
  <c r="F242" i="6"/>
  <c r="F201" i="6"/>
  <c r="F141" i="6"/>
  <c r="F171" i="6"/>
  <c r="F166" i="6"/>
  <c r="F232" i="6"/>
  <c r="F170" i="6"/>
  <c r="F198" i="6"/>
  <c r="G72" i="6" l="1"/>
  <c r="G110" i="6"/>
  <c r="G116" i="6"/>
  <c r="G225" i="6"/>
  <c r="G235" i="6"/>
  <c r="G143" i="6"/>
  <c r="G97" i="6"/>
  <c r="G256" i="6"/>
  <c r="G273" i="6"/>
  <c r="G274" i="6"/>
  <c r="G295" i="6"/>
  <c r="G56" i="6"/>
  <c r="G300" i="6"/>
  <c r="G190" i="6"/>
  <c r="G304" i="6"/>
  <c r="G200" i="6"/>
  <c r="G126" i="6"/>
  <c r="G258" i="6"/>
  <c r="G162" i="6"/>
  <c r="G98" i="6"/>
  <c r="G306" i="6"/>
  <c r="G297" i="6"/>
  <c r="G301" i="6"/>
  <c r="G137" i="6"/>
  <c r="G318" i="6"/>
  <c r="G136" i="6"/>
  <c r="G294" i="6"/>
  <c r="G102" i="6"/>
  <c r="G208" i="6"/>
  <c r="G188" i="6"/>
  <c r="G254" i="6"/>
  <c r="G112" i="6"/>
  <c r="G270" i="6"/>
  <c r="G316" i="6"/>
  <c r="G269" i="6"/>
  <c r="G179" i="6"/>
  <c r="G124" i="6"/>
  <c r="G142" i="6"/>
  <c r="G25" i="6"/>
  <c r="G222" i="6"/>
  <c r="G305" i="6"/>
  <c r="G213" i="6"/>
  <c r="G209" i="6"/>
  <c r="G154" i="6"/>
  <c r="G185" i="6"/>
  <c r="G105" i="6"/>
  <c r="G181" i="6"/>
  <c r="G151" i="6"/>
  <c r="G47" i="6"/>
  <c r="G158" i="6"/>
  <c r="G210" i="6"/>
  <c r="G63" i="6"/>
  <c r="G133" i="6"/>
  <c r="G13" i="6"/>
  <c r="G326" i="6"/>
  <c r="G130" i="6"/>
  <c r="G57" i="6"/>
  <c r="G281" i="6"/>
  <c r="G217" i="6"/>
  <c r="G118" i="6"/>
  <c r="G182" i="6"/>
  <c r="G205" i="6"/>
  <c r="G16" i="6"/>
  <c r="G119" i="6"/>
  <c r="G115" i="6"/>
  <c r="G103" i="6"/>
  <c r="G148" i="6"/>
  <c r="G145" i="6"/>
  <c r="G82" i="6"/>
  <c r="G314" i="6"/>
  <c r="G229" i="6"/>
  <c r="G146" i="6"/>
  <c r="G186" i="6"/>
  <c r="G280" i="6"/>
  <c r="G265" i="6"/>
  <c r="G255" i="6"/>
  <c r="D173" i="6"/>
  <c r="G173" i="6"/>
  <c r="D303" i="6"/>
  <c r="G303" i="6"/>
  <c r="G175" i="6"/>
  <c r="G204" i="6"/>
  <c r="G260" i="6"/>
  <c r="G36" i="6"/>
  <c r="G211" i="6"/>
  <c r="G257" i="6"/>
  <c r="D120" i="6"/>
  <c r="G120" i="6"/>
  <c r="G268" i="6"/>
  <c r="G83" i="6"/>
  <c r="G266" i="6"/>
  <c r="G81" i="6"/>
  <c r="G176" i="6"/>
  <c r="G122" i="6"/>
  <c r="G167" i="6"/>
  <c r="G250" i="6"/>
  <c r="G223" i="6"/>
  <c r="G296" i="6"/>
  <c r="G191" i="6"/>
  <c r="G308" i="6"/>
  <c r="G100" i="6"/>
  <c r="G144" i="6"/>
  <c r="G177" i="6"/>
  <c r="G216" i="6"/>
  <c r="G131" i="6"/>
  <c r="G194" i="6"/>
  <c r="G169" i="6"/>
  <c r="G75" i="6"/>
  <c r="G249" i="6"/>
  <c r="G299" i="6"/>
  <c r="G312" i="6"/>
  <c r="G50" i="6"/>
  <c r="G199" i="6"/>
  <c r="G84" i="6"/>
  <c r="G129" i="6"/>
  <c r="G106" i="6"/>
  <c r="G134" i="6"/>
  <c r="G117" i="6"/>
  <c r="G259" i="6"/>
  <c r="G178" i="6"/>
  <c r="G220" i="6"/>
  <c r="G150" i="6"/>
  <c r="G195" i="6"/>
  <c r="G267" i="6"/>
  <c r="G202" i="6"/>
  <c r="G183" i="6"/>
  <c r="G302" i="6"/>
  <c r="G228" i="6"/>
  <c r="G164" i="6"/>
  <c r="G79" i="6"/>
  <c r="G132" i="6"/>
  <c r="G140" i="6"/>
  <c r="G101" i="6"/>
  <c r="G157" i="6"/>
  <c r="G86" i="6"/>
  <c r="D114" i="6"/>
  <c r="G114" i="6"/>
  <c r="G219" i="6"/>
  <c r="D214" i="6"/>
  <c r="G214" i="6"/>
  <c r="G330" i="6"/>
  <c r="G251" i="6"/>
  <c r="G125" i="6"/>
  <c r="G180" i="6"/>
  <c r="G212" i="6"/>
  <c r="G92" i="6"/>
  <c r="G272" i="6"/>
  <c r="G325" i="6"/>
  <c r="G311" i="6"/>
  <c r="G109" i="6"/>
  <c r="G69" i="6"/>
  <c r="G277" i="6"/>
  <c r="G218" i="6"/>
  <c r="G328" i="6"/>
  <c r="G163" i="6"/>
  <c r="G197" i="6"/>
  <c r="G159" i="6"/>
  <c r="G21" i="6"/>
  <c r="G192" i="6"/>
  <c r="G87" i="6"/>
  <c r="G95" i="6"/>
  <c r="G184" i="6"/>
  <c r="G138" i="6"/>
  <c r="G234" i="6"/>
  <c r="G161" i="6"/>
  <c r="G307" i="6"/>
  <c r="G91" i="6"/>
  <c r="G276" i="6"/>
  <c r="G168" i="6"/>
  <c r="G298" i="6"/>
  <c r="G45" i="6"/>
  <c r="G156" i="6"/>
  <c r="G94" i="6"/>
  <c r="G293" i="6"/>
  <c r="G139" i="6"/>
  <c r="G196" i="6"/>
  <c r="G207" i="6"/>
  <c r="G226" i="6"/>
  <c r="G193" i="6"/>
  <c r="G253" i="6"/>
  <c r="G172" i="6"/>
  <c r="G96" i="6"/>
  <c r="G128" i="6"/>
  <c r="G230" i="6"/>
  <c r="G93" i="6"/>
  <c r="G113" i="6"/>
  <c r="G160" i="6"/>
  <c r="G241" i="6"/>
  <c r="G231" i="6"/>
  <c r="G275" i="6"/>
  <c r="G89" i="6"/>
  <c r="G174" i="6"/>
  <c r="G44" i="6"/>
  <c r="G313" i="6"/>
  <c r="G27" i="6"/>
  <c r="G206" i="6"/>
  <c r="G147" i="6"/>
  <c r="G189" i="6"/>
  <c r="G327" i="6"/>
  <c r="G78" i="6"/>
  <c r="G152" i="6"/>
  <c r="G252" i="6"/>
  <c r="G12" i="6"/>
  <c r="G153" i="6"/>
  <c r="G236" i="6"/>
  <c r="G221" i="6"/>
  <c r="G224" i="6"/>
  <c r="G80" i="6"/>
  <c r="G309" i="6"/>
  <c r="G135" i="6"/>
  <c r="G111" i="6"/>
  <c r="G243" i="6"/>
  <c r="G99" i="6"/>
  <c r="G310" i="6"/>
  <c r="G149" i="6"/>
  <c r="G233" i="6"/>
  <c r="G123" i="6"/>
  <c r="G215" i="6"/>
  <c r="G227" i="6"/>
  <c r="G65" i="6"/>
  <c r="G121" i="6"/>
  <c r="G203" i="6"/>
  <c r="G291" i="6"/>
  <c r="G127" i="6"/>
  <c r="G317" i="6"/>
  <c r="D290" i="6"/>
  <c r="H166" i="6"/>
  <c r="D166" i="6" s="1"/>
  <c r="H282" i="6"/>
  <c r="D282" i="6" s="1"/>
  <c r="H286" i="6"/>
  <c r="D286" i="6" s="1"/>
  <c r="H11" i="6"/>
  <c r="D11" i="6" s="1"/>
  <c r="H60" i="6"/>
  <c r="D60" i="6" s="1"/>
  <c r="H77" i="6"/>
  <c r="D77" i="6" s="1"/>
  <c r="H287" i="6"/>
  <c r="D287" i="6" s="1"/>
  <c r="H198" i="6"/>
  <c r="D198" i="6" s="1"/>
  <c r="H171" i="6"/>
  <c r="D171" i="6" s="1"/>
  <c r="H104" i="6"/>
  <c r="D104" i="6" s="1"/>
  <c r="H238" i="6"/>
  <c r="D238" i="6" s="1"/>
  <c r="H322" i="6"/>
  <c r="D322" i="6" s="1"/>
  <c r="H279" i="6"/>
  <c r="D279" i="6" s="1"/>
  <c r="H240" i="6"/>
  <c r="D240" i="6" s="1"/>
  <c r="H321" i="6"/>
  <c r="D321" i="6" s="1"/>
  <c r="H288" i="6"/>
  <c r="D288" i="6" s="1"/>
  <c r="H261" i="6"/>
  <c r="D261" i="6" s="1"/>
  <c r="H34" i="6"/>
  <c r="D34" i="6" s="1"/>
  <c r="H73" i="6"/>
  <c r="D73" i="6" s="1"/>
  <c r="H42" i="6"/>
  <c r="D42" i="6" s="1"/>
  <c r="H26" i="6"/>
  <c r="D26" i="6" s="1"/>
  <c r="H64" i="6"/>
  <c r="D64" i="6" s="1"/>
  <c r="H61" i="6"/>
  <c r="D61" i="6" s="1"/>
  <c r="H62" i="6"/>
  <c r="D62" i="6" s="1"/>
  <c r="H46" i="6"/>
  <c r="D46" i="6" s="1"/>
  <c r="H41" i="6"/>
  <c r="D41" i="6" s="1"/>
  <c r="H24" i="6"/>
  <c r="D24" i="6" s="1"/>
  <c r="H15" i="6"/>
  <c r="D15" i="6" s="1"/>
  <c r="H70" i="6"/>
  <c r="D70" i="6" s="1"/>
  <c r="H246" i="6"/>
  <c r="D246" i="6" s="1"/>
  <c r="H10" i="6"/>
  <c r="D10" i="6" s="1"/>
  <c r="H245" i="6"/>
  <c r="D245" i="6" s="1"/>
  <c r="H315" i="6"/>
  <c r="D315" i="6" s="1"/>
  <c r="H30" i="6"/>
  <c r="D30" i="6" s="1"/>
  <c r="H20" i="6"/>
  <c r="D20" i="6" s="1"/>
  <c r="H68" i="6"/>
  <c r="D68" i="6" s="1"/>
  <c r="H76" i="6"/>
  <c r="D76" i="6" s="1"/>
  <c r="H2" i="6"/>
  <c r="D2" i="6" s="1"/>
  <c r="H40" i="6"/>
  <c r="D40" i="6" s="1"/>
  <c r="H283" i="6"/>
  <c r="D283" i="6" s="1"/>
  <c r="H18" i="6"/>
  <c r="D18" i="6" s="1"/>
  <c r="H3" i="6"/>
  <c r="D3" i="6" s="1"/>
  <c r="H7" i="6"/>
  <c r="D7" i="6" s="1"/>
  <c r="H170" i="6"/>
  <c r="D170" i="6" s="1"/>
  <c r="H141" i="6"/>
  <c r="D141" i="6" s="1"/>
  <c r="H237" i="6"/>
  <c r="D237" i="6" s="1"/>
  <c r="H239" i="6"/>
  <c r="D239" i="6" s="1"/>
  <c r="H14" i="6"/>
  <c r="D14" i="6" s="1"/>
  <c r="H107" i="6"/>
  <c r="D107" i="6" s="1"/>
  <c r="H284" i="6"/>
  <c r="D284" i="6" s="1"/>
  <c r="H108" i="6"/>
  <c r="D108" i="6" s="1"/>
  <c r="H74" i="6"/>
  <c r="D74" i="6" s="1"/>
  <c r="H5" i="6"/>
  <c r="D5" i="6" s="1"/>
  <c r="H35" i="6"/>
  <c r="D35" i="6" s="1"/>
  <c r="H292" i="6"/>
  <c r="D292" i="6" s="1"/>
  <c r="H248" i="6"/>
  <c r="D248" i="6" s="1"/>
  <c r="H33" i="6"/>
  <c r="D33" i="6" s="1"/>
  <c r="H22" i="6"/>
  <c r="D22" i="6" s="1"/>
  <c r="H71" i="6"/>
  <c r="D71" i="6" s="1"/>
  <c r="H289" i="6"/>
  <c r="D289" i="6" s="1"/>
  <c r="H263" i="6"/>
  <c r="D263" i="6" s="1"/>
  <c r="H17" i="6"/>
  <c r="D17" i="6" s="1"/>
  <c r="H67" i="6"/>
  <c r="D67" i="6" s="1"/>
  <c r="H43" i="6"/>
  <c r="D43" i="6" s="1"/>
  <c r="H8" i="6"/>
  <c r="D8" i="6" s="1"/>
  <c r="H32" i="6"/>
  <c r="D32" i="6" s="1"/>
  <c r="H187" i="6"/>
  <c r="D187" i="6" s="1"/>
  <c r="H49" i="6"/>
  <c r="D49" i="6" s="1"/>
  <c r="H39" i="6"/>
  <c r="D39" i="6" s="1"/>
  <c r="H28" i="6"/>
  <c r="D28" i="6" s="1"/>
  <c r="H242" i="6"/>
  <c r="D242" i="6" s="1"/>
  <c r="H324" i="6"/>
  <c r="D324" i="6" s="1"/>
  <c r="H6" i="6"/>
  <c r="D6" i="6" s="1"/>
  <c r="H232" i="6"/>
  <c r="D232" i="6" s="1"/>
  <c r="H201" i="6"/>
  <c r="D201" i="6" s="1"/>
  <c r="H165" i="6"/>
  <c r="D165" i="6" s="1"/>
  <c r="H331" i="6"/>
  <c r="D331" i="6" s="1"/>
  <c r="H31" i="6"/>
  <c r="D31" i="6" s="1"/>
  <c r="H37" i="6"/>
  <c r="D37" i="6" s="1"/>
  <c r="H319" i="6"/>
  <c r="D319" i="6" s="1"/>
  <c r="H278" i="6"/>
  <c r="D278" i="6" s="1"/>
  <c r="H262" i="6"/>
  <c r="D262" i="6" s="1"/>
  <c r="H323" i="6"/>
  <c r="D323" i="6" s="1"/>
  <c r="H247" i="6"/>
  <c r="D247" i="6" s="1"/>
  <c r="H59" i="6"/>
  <c r="D59" i="6" s="1"/>
  <c r="H285" i="6"/>
  <c r="D285" i="6" s="1"/>
  <c r="H19" i="6"/>
  <c r="D19" i="6" s="1"/>
  <c r="H29" i="6"/>
  <c r="D29" i="6" s="1"/>
  <c r="H66" i="6"/>
  <c r="D66" i="6" s="1"/>
  <c r="H52" i="6"/>
  <c r="D52" i="6" s="1"/>
  <c r="H23" i="6"/>
  <c r="D23" i="6" s="1"/>
  <c r="H9" i="6"/>
  <c r="D9" i="6" s="1"/>
  <c r="H58" i="6"/>
  <c r="D58" i="6" s="1"/>
  <c r="H51" i="6"/>
  <c r="D51" i="6" s="1"/>
  <c r="H38" i="6"/>
  <c r="D38" i="6" s="1"/>
  <c r="H320" i="6"/>
  <c r="D320" i="6" s="1"/>
  <c r="H4" i="6"/>
  <c r="D4" i="6" s="1"/>
  <c r="H53" i="6"/>
  <c r="D53" i="6" s="1"/>
  <c r="H48" i="6"/>
  <c r="D48" i="6" s="1"/>
  <c r="G104" i="6" l="1"/>
  <c r="G284" i="6"/>
  <c r="G187" i="6"/>
  <c r="G198" i="6"/>
  <c r="G166" i="6"/>
  <c r="G263" i="6"/>
  <c r="G240" i="6"/>
  <c r="G66" i="6"/>
  <c r="G73" i="6"/>
  <c r="G171" i="6"/>
  <c r="G60" i="6"/>
  <c r="G315" i="6"/>
  <c r="G239" i="6"/>
  <c r="G232" i="6"/>
  <c r="G26" i="6"/>
  <c r="G242" i="6"/>
  <c r="G14" i="6"/>
  <c r="G17" i="6"/>
  <c r="G39" i="6"/>
  <c r="G77" i="6"/>
  <c r="G38" i="6"/>
  <c r="G76" i="6"/>
  <c r="G51" i="6"/>
  <c r="G58" i="6"/>
  <c r="G108" i="6"/>
  <c r="G331" i="6"/>
  <c r="G29" i="6"/>
  <c r="G278" i="6"/>
  <c r="G43" i="6"/>
  <c r="G320" i="6"/>
  <c r="G24" i="6"/>
  <c r="G19" i="6"/>
  <c r="G3" i="6"/>
  <c r="G107" i="6"/>
  <c r="G22" i="6"/>
  <c r="G319" i="6"/>
  <c r="G67" i="6"/>
  <c r="G282" i="6"/>
  <c r="G261" i="6"/>
  <c r="G46" i="6"/>
  <c r="G7" i="6"/>
  <c r="G71" i="6"/>
  <c r="G141" i="6"/>
  <c r="G20" i="6"/>
  <c r="G287" i="6"/>
  <c r="G11" i="6"/>
  <c r="G288" i="6"/>
  <c r="G53" i="6"/>
  <c r="G248" i="6"/>
  <c r="G42" i="6"/>
  <c r="G61" i="6"/>
  <c r="G35" i="6"/>
  <c r="G41" i="6"/>
  <c r="G245" i="6"/>
  <c r="G262" i="6"/>
  <c r="G74" i="6"/>
  <c r="G62" i="6"/>
  <c r="G324" i="6"/>
  <c r="G28" i="6"/>
  <c r="G292" i="6"/>
  <c r="G289" i="6"/>
  <c r="G40" i="6"/>
  <c r="G59" i="6"/>
  <c r="G48" i="6"/>
  <c r="G33" i="6"/>
  <c r="G23" i="6"/>
  <c r="G321" i="6"/>
  <c r="G247" i="6"/>
  <c r="G322" i="6"/>
  <c r="G32" i="6"/>
  <c r="G237" i="6"/>
  <c r="G30" i="6"/>
  <c r="G10" i="6"/>
  <c r="G165" i="6"/>
  <c r="G170" i="6"/>
  <c r="G323" i="6"/>
  <c r="G8" i="6"/>
  <c r="G49" i="6"/>
  <c r="G15" i="6"/>
  <c r="G68" i="6"/>
  <c r="G6" i="6"/>
  <c r="G52" i="6"/>
  <c r="G279" i="6"/>
  <c r="G246" i="6"/>
  <c r="G34" i="6"/>
  <c r="G286" i="6"/>
  <c r="G201" i="6"/>
  <c r="G2" i="6"/>
  <c r="G5" i="6"/>
  <c r="G285" i="6"/>
  <c r="G4" i="6"/>
  <c r="G238" i="6"/>
  <c r="G64" i="6"/>
  <c r="G18" i="6"/>
  <c r="G31" i="6"/>
  <c r="G70" i="6"/>
  <c r="G9" i="6"/>
  <c r="G283" i="6"/>
  <c r="G37" i="6"/>
</calcChain>
</file>

<file path=xl/sharedStrings.xml><?xml version="1.0" encoding="utf-8"?>
<sst xmlns="http://schemas.openxmlformats.org/spreadsheetml/2006/main" count="1838" uniqueCount="1051">
  <si>
    <t>Types of Tdocs</t>
  </si>
  <si>
    <t>Possible statuses of Tdocs</t>
  </si>
  <si>
    <t>Categories</t>
  </si>
  <si>
    <t>A</t>
  </si>
  <si>
    <t>B</t>
  </si>
  <si>
    <t>C</t>
  </si>
  <si>
    <t>D</t>
  </si>
  <si>
    <t>E</t>
  </si>
  <si>
    <t>F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</si>
  <si>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</si>
  <si>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</si>
  <si>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</si>
  <si>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</si>
  <si>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</si>
  <si>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</si>
  <si>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</si>
  <si>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</si>
  <si>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</si>
  <si>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</si>
  <si>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</si>
  <si>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</si>
  <si>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</si>
  <si>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</si>
  <si>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</si>
  <si>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</si>
  <si>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</si>
  <si>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</si>
  <si>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</si>
  <si>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</si>
  <si>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</si>
  <si>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</si>
  <si>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</si>
  <si>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</si>
  <si>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</si>
  <si>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</si>
  <si>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</si>
  <si>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</si>
  <si>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</si>
  <si>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</si>
  <si>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</si>
  <si>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</si>
  <si>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</si>
  <si>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</si>
  <si>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</si>
  <si>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</si>
  <si>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</si>
  <si>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</si>
  <si>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</si>
  <si>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</si>
  <si>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</si>
  <si>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</si>
  <si>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</si>
  <si>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</si>
  <si>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</si>
  <si>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</si>
  <si>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</si>
  <si>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</si>
  <si>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</si>
  <si>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</si>
  <si>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</si>
  <si>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</si>
  <si>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</si>
  <si>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</si>
  <si>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</si>
  <si>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</si>
  <si>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</si>
  <si>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</si>
  <si>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</si>
  <si>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</si>
  <si>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</si>
  <si>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</si>
  <si>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</si>
  <si>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</si>
  <si>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</si>
  <si>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</si>
  <si>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</si>
  <si>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</si>
  <si>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</si>
  <si>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</si>
  <si>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</si>
  <si>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WI Summary</t>
  </si>
  <si>
    <t>not treated</t>
  </si>
  <si>
    <t>Subject</t>
  </si>
  <si>
    <t>From</t>
  </si>
  <si>
    <t>Date </t>
  </si>
  <si>
    <t>Thomas Stockhammer</t>
  </si>
  <si>
    <t>teniou(TeniouGilles)</t>
  </si>
  <si>
    <t>New Date</t>
  </si>
  <si>
    <t>Time</t>
  </si>
  <si>
    <t>SHIFT</t>
  </si>
  <si>
    <t>New Time</t>
  </si>
  <si>
    <t>Day</t>
  </si>
  <si>
    <t>Lukasz Litwic</t>
  </si>
  <si>
    <t>Gaëlle Martin-Cocher</t>
  </si>
  <si>
    <t>Dmytro Rusanovskyy</t>
  </si>
  <si>
    <t>John Simmons</t>
  </si>
  <si>
    <t>TITLE</t>
  </si>
  <si>
    <t>Family Name</t>
  </si>
  <si>
    <t>Given Name</t>
  </si>
  <si>
    <t>Organization Represented</t>
  </si>
  <si>
    <t>Dr.</t>
  </si>
  <si>
    <t>Ahsan</t>
  </si>
  <si>
    <t>Saba</t>
  </si>
  <si>
    <t>Nokia Corporation</t>
  </si>
  <si>
    <t>Nokia Denmark</t>
  </si>
  <si>
    <t>Mr.</t>
  </si>
  <si>
    <t>Aracena</t>
  </si>
  <si>
    <t>Mauricio</t>
  </si>
  <si>
    <t>Ericsson LM</t>
  </si>
  <si>
    <t>AUMONT</t>
  </si>
  <si>
    <t>FRANCK</t>
  </si>
  <si>
    <t>InterDigital France R&amp;D, SAS</t>
  </si>
  <si>
    <t>InterDigital Belgium. LLC</t>
  </si>
  <si>
    <t>Bae</t>
  </si>
  <si>
    <t>BeomSik</t>
  </si>
  <si>
    <t>Samsung R&amp;D Institute UK</t>
  </si>
  <si>
    <t>Samsung Electronics Benelux BV</t>
  </si>
  <si>
    <t>Bouazizi</t>
  </si>
  <si>
    <t>Imed</t>
  </si>
  <si>
    <t>Qualcomm Technologies Ireland</t>
  </si>
  <si>
    <t>Bradbury</t>
  </si>
  <si>
    <t>Richard</t>
  </si>
  <si>
    <t>BBC</t>
  </si>
  <si>
    <t>Bruhn</t>
  </si>
  <si>
    <t>Stefan</t>
  </si>
  <si>
    <t>Dolby Laboratories Inc.</t>
  </si>
  <si>
    <t>Budagavi</t>
  </si>
  <si>
    <t>Madhukar</t>
  </si>
  <si>
    <t>Samsung Electronics Polska</t>
  </si>
  <si>
    <t>Burdinat</t>
  </si>
  <si>
    <t>Christophe</t>
  </si>
  <si>
    <t>ATEME</t>
  </si>
  <si>
    <t>Burman</t>
  </si>
  <si>
    <t>Bo</t>
  </si>
  <si>
    <t>Ericsson Limited</t>
  </si>
  <si>
    <t>Chakraborty</t>
  </si>
  <si>
    <t>Prasenjit</t>
  </si>
  <si>
    <t>Samsung R&amp;D Institute India</t>
  </si>
  <si>
    <t>Champel</t>
  </si>
  <si>
    <t>Mary-Luc</t>
  </si>
  <si>
    <t>Beijing Xiaomi Mobile Software</t>
  </si>
  <si>
    <t>Beijing Xiaomi Electronics</t>
  </si>
  <si>
    <t>Chan</t>
  </si>
  <si>
    <t>Yee Sin</t>
  </si>
  <si>
    <t>Meta Ireland</t>
  </si>
  <si>
    <t>Facebook India</t>
  </si>
  <si>
    <t>Chen</t>
  </si>
  <si>
    <t>Lulin</t>
  </si>
  <si>
    <t>MediaTek Inc.</t>
  </si>
  <si>
    <t>Chiba</t>
  </si>
  <si>
    <t>Tsunehiko</t>
  </si>
  <si>
    <t>VIAVI Solutions</t>
  </si>
  <si>
    <t>Chien</t>
  </si>
  <si>
    <t>Wei-Jung</t>
  </si>
  <si>
    <t>Qualcomm Technologies Int</t>
  </si>
  <si>
    <t>Choi</t>
  </si>
  <si>
    <t>Hyung-Nam</t>
  </si>
  <si>
    <t>Motorola Mobility UK Ltd.</t>
  </si>
  <si>
    <t>Chou</t>
  </si>
  <si>
    <t>Joey</t>
  </si>
  <si>
    <t>Intel Corporation (UK) Ltd</t>
  </si>
  <si>
    <t>Intel Korea, Ltd.</t>
  </si>
  <si>
    <t>Ms.</t>
  </si>
  <si>
    <t>Chung</t>
  </si>
  <si>
    <t>Emily</t>
  </si>
  <si>
    <t>Microsoft Europe SARL</t>
  </si>
  <si>
    <t>Curcio</t>
  </si>
  <si>
    <t>Igor</t>
  </si>
  <si>
    <t>Nokia Italy</t>
  </si>
  <si>
    <t>Dawkins</t>
  </si>
  <si>
    <t>Spencer</t>
  </si>
  <si>
    <t>Tencent</t>
  </si>
  <si>
    <t>De Bont</t>
  </si>
  <si>
    <t>Frans</t>
  </si>
  <si>
    <t>Philips International B.V.</t>
  </si>
  <si>
    <t>Defrance</t>
  </si>
  <si>
    <t>Serge</t>
  </si>
  <si>
    <t>InterDigital, Inc.</t>
  </si>
  <si>
    <t>Doehla</t>
  </si>
  <si>
    <t>Fraunhofer IIS</t>
  </si>
  <si>
    <t>Dong</t>
  </si>
  <si>
    <t>Xufei</t>
  </si>
  <si>
    <t>China Unicom</t>
  </si>
  <si>
    <t>Ehara</t>
  </si>
  <si>
    <t>Hiroyuki</t>
  </si>
  <si>
    <t>Panasonic Corporation</t>
  </si>
  <si>
    <t>El Essaili</t>
  </si>
  <si>
    <t>Ali</t>
  </si>
  <si>
    <t>Fontaine</t>
  </si>
  <si>
    <t>Loic</t>
  </si>
  <si>
    <t>Gabin</t>
  </si>
  <si>
    <t>Frederic</t>
  </si>
  <si>
    <t>Gao</t>
  </si>
  <si>
    <t>Shuai</t>
  </si>
  <si>
    <t>Yuan</t>
  </si>
  <si>
    <t>Huawei Device Co., Ltd</t>
  </si>
  <si>
    <t>Gibellino</t>
  </si>
  <si>
    <t>Diego</t>
  </si>
  <si>
    <t>TELECOM ITALIA S.p.A.</t>
  </si>
  <si>
    <t>Gu</t>
  </si>
  <si>
    <t>Xiaojun</t>
  </si>
  <si>
    <t>HUAWEI TECHNOLOGIES Co. Ltd.</t>
  </si>
  <si>
    <t>HUAWEI TECH. GmbH</t>
  </si>
  <si>
    <t>Gudumasu</t>
  </si>
  <si>
    <t>Srinivas</t>
  </si>
  <si>
    <t>InterDigital Communications</t>
  </si>
  <si>
    <t>Gunkel</t>
  </si>
  <si>
    <t>Simon</t>
  </si>
  <si>
    <t>KPN N.V.</t>
  </si>
  <si>
    <t>Guo</t>
  </si>
  <si>
    <t>Yi</t>
  </si>
  <si>
    <t>Intel Belgium SA/NV</t>
  </si>
  <si>
    <t>Hamza</t>
  </si>
  <si>
    <t>Ahmed</t>
  </si>
  <si>
    <t>Han</t>
  </si>
  <si>
    <t>Jae-Shin</t>
  </si>
  <si>
    <t>LG Electronics Inc.</t>
  </si>
  <si>
    <t>LG Electronics Finland</t>
  </si>
  <si>
    <t>He</t>
  </si>
  <si>
    <t>Xuan (Shane)</t>
  </si>
  <si>
    <t>Nokia Germany</t>
  </si>
  <si>
    <t>Yong</t>
  </si>
  <si>
    <t>Qualcomm Tech. Netherlands B.V</t>
  </si>
  <si>
    <t>Heikkilä</t>
  </si>
  <si>
    <t>Gunnar</t>
  </si>
  <si>
    <t>Ericsson Inc.</t>
  </si>
  <si>
    <t>Holub</t>
  </si>
  <si>
    <t>Jan</t>
  </si>
  <si>
    <t>Mesaqin.com s.r.o (Ltd.)</t>
  </si>
  <si>
    <t>Howells</t>
  </si>
  <si>
    <t>Elfed</t>
  </si>
  <si>
    <t>Huawei Technologies R&amp;D UK</t>
  </si>
  <si>
    <t>Huawei Tech.(UK) Co.. Ltd</t>
  </si>
  <si>
    <t>Hu</t>
  </si>
  <si>
    <t>James</t>
  </si>
  <si>
    <t>AT&amp;T GNS Belgium SPRL</t>
  </si>
  <si>
    <t>Isabelle</t>
  </si>
  <si>
    <t>Scott</t>
  </si>
  <si>
    <t>Amazon</t>
  </si>
  <si>
    <t>Jang</t>
  </si>
  <si>
    <t>Jaehyuk</t>
  </si>
  <si>
    <t>Samsung Electronics Co., Ltd</t>
  </si>
  <si>
    <t>Jansson Toftgård</t>
  </si>
  <si>
    <t>Tomas</t>
  </si>
  <si>
    <t>Jelinek</t>
  </si>
  <si>
    <t>Milan</t>
  </si>
  <si>
    <t>VoiceAge Corporation</t>
  </si>
  <si>
    <t>Joshi</t>
  </si>
  <si>
    <t>Rajan</t>
  </si>
  <si>
    <t>Samsung Electronics Romania</t>
  </si>
  <si>
    <t>Jung</t>
  </si>
  <si>
    <t>Kyunghun</t>
  </si>
  <si>
    <t>Kang</t>
  </si>
  <si>
    <t>HyunJeong</t>
  </si>
  <si>
    <t>Samsung Electronics France SA</t>
  </si>
  <si>
    <t>Miss</t>
  </si>
  <si>
    <t>Kedalagudde</t>
  </si>
  <si>
    <t>Meghashree D</t>
  </si>
  <si>
    <t>Intel Deutschland GmbH</t>
  </si>
  <si>
    <t>Intel Corporation SAS</t>
  </si>
  <si>
    <t>Kim</t>
  </si>
  <si>
    <t>Jiwoo</t>
  </si>
  <si>
    <t>Joel</t>
  </si>
  <si>
    <t>Meta USA</t>
  </si>
  <si>
    <t>Wuk</t>
  </si>
  <si>
    <t>Harman GmbH</t>
  </si>
  <si>
    <t>Kolan</t>
  </si>
  <si>
    <t>Prakash</t>
  </si>
  <si>
    <t>Kondrad</t>
  </si>
  <si>
    <t>Lukasz</t>
  </si>
  <si>
    <t>Nokia Belgium</t>
  </si>
  <si>
    <t>Kroon</t>
  </si>
  <si>
    <t>Peter</t>
  </si>
  <si>
    <t>Apple Benelux B.V.</t>
  </si>
  <si>
    <t>Kuchibhotla</t>
  </si>
  <si>
    <t>Ravi</t>
  </si>
  <si>
    <t>Lenovo (Beijing) Ltd</t>
  </si>
  <si>
    <t>Kwon</t>
  </si>
  <si>
    <t>WooSuk</t>
  </si>
  <si>
    <t>Laaksonen</t>
  </si>
  <si>
    <t>Lasse</t>
  </si>
  <si>
    <t>Lau</t>
  </si>
  <si>
    <t>Stephen</t>
  </si>
  <si>
    <t>Kepler</t>
  </si>
  <si>
    <t>Lee</t>
  </si>
  <si>
    <t>Brian</t>
  </si>
  <si>
    <t>Hakju Ryan</t>
  </si>
  <si>
    <t>Samsung Guangzhou Mobile R&amp;D</t>
  </si>
  <si>
    <t>Lei</t>
  </si>
  <si>
    <t>Yixue</t>
  </si>
  <si>
    <t>Lemotheux</t>
  </si>
  <si>
    <t>Julien</t>
  </si>
  <si>
    <t>Orange Spain</t>
  </si>
  <si>
    <t>Leung</t>
  </si>
  <si>
    <t>Nikolai</t>
  </si>
  <si>
    <t>QUALCOMM Europe Inc. - Spain</t>
  </si>
  <si>
    <t>Li</t>
  </si>
  <si>
    <t>Zhijun</t>
  </si>
  <si>
    <t>ZTE Corporation</t>
  </si>
  <si>
    <t>Liangping</t>
  </si>
  <si>
    <t>Ma</t>
  </si>
  <si>
    <t>QUALCOMM Europe Inc. - Italy</t>
  </si>
  <si>
    <t>Litwic</t>
  </si>
  <si>
    <t>Ericsson Hungary Ltd</t>
  </si>
  <si>
    <t>Liu</t>
  </si>
  <si>
    <t>Dan</t>
  </si>
  <si>
    <t>LIU</t>
  </si>
  <si>
    <t>Jianning(Carry)</t>
  </si>
  <si>
    <t>Beijing Xiaomi Software Tech</t>
  </si>
  <si>
    <t>Lo</t>
  </si>
  <si>
    <t>Charles</t>
  </si>
  <si>
    <t>Qualcomm Finland RFFE Oy</t>
  </si>
  <si>
    <t>Lohmar</t>
  </si>
  <si>
    <t>Thorsten</t>
  </si>
  <si>
    <t>Ericsson India Private Limited</t>
  </si>
  <si>
    <t>Lu</t>
  </si>
  <si>
    <t>Wei</t>
  </si>
  <si>
    <t>Xiaomi Technology</t>
  </si>
  <si>
    <t>Luetzenkirchen</t>
  </si>
  <si>
    <t>Thomas</t>
  </si>
  <si>
    <t>MAO</t>
  </si>
  <si>
    <t>Yuxin</t>
  </si>
  <si>
    <t>Xiaomi EV Technology</t>
  </si>
  <si>
    <t>Mrs.</t>
  </si>
  <si>
    <t>Martin-Cocher</t>
  </si>
  <si>
    <t>Gaelle</t>
  </si>
  <si>
    <t>InterDigital, Europe, Ltd.</t>
  </si>
  <si>
    <t>Martinez Tarradell</t>
  </si>
  <si>
    <t>Marta</t>
  </si>
  <si>
    <t>Intel Corporation Italia SpA</t>
  </si>
  <si>
    <t>Mayer</t>
  </si>
  <si>
    <t>Georg</t>
  </si>
  <si>
    <t>HuaWei Technologies Co., Ltd</t>
  </si>
  <si>
    <t>Mika</t>
  </si>
  <si>
    <t>Johann</t>
  </si>
  <si>
    <t>ORS</t>
  </si>
  <si>
    <t>Morita</t>
  </si>
  <si>
    <t>Naotaka</t>
  </si>
  <si>
    <t>NTT</t>
  </si>
  <si>
    <t>NTT Advanced Technology Corpor</t>
  </si>
  <si>
    <t>Moriya</t>
  </si>
  <si>
    <t>Takehiro</t>
  </si>
  <si>
    <t>Multrus</t>
  </si>
  <si>
    <t>Markus</t>
  </si>
  <si>
    <t>Mysore Annaiah</t>
  </si>
  <si>
    <t>Mahesh Nayaka</t>
  </si>
  <si>
    <t>Reliance Jio</t>
  </si>
  <si>
    <t>Nangia</t>
  </si>
  <si>
    <t>Vijay</t>
  </si>
  <si>
    <t>Ni</t>
  </si>
  <si>
    <t>Hui</t>
  </si>
  <si>
    <t>HUAWEI Technologies Japan K.K.</t>
  </si>
  <si>
    <t>Niang</t>
  </si>
  <si>
    <t>Mamadou M.</t>
  </si>
  <si>
    <t>Verizon Spain</t>
  </si>
  <si>
    <t>Onno</t>
  </si>
  <si>
    <t>Stephane</t>
  </si>
  <si>
    <t>InterDigital Finland Oy</t>
  </si>
  <si>
    <t>Palat</t>
  </si>
  <si>
    <t>Sudeep</t>
  </si>
  <si>
    <t>Pan</t>
  </si>
  <si>
    <t>Qi</t>
  </si>
  <si>
    <t>Pazos</t>
  </si>
  <si>
    <t>Marcelo</t>
  </si>
  <si>
    <t>Qualcomm Korea</t>
  </si>
  <si>
    <t>Peng</t>
  </si>
  <si>
    <t>Ke</t>
  </si>
  <si>
    <t>OPPO</t>
  </si>
  <si>
    <t>Pihlajakuja</t>
  </si>
  <si>
    <t>Tapani</t>
  </si>
  <si>
    <t>Nokia Hungary</t>
  </si>
  <si>
    <t>Pilz</t>
  </si>
  <si>
    <t>Jens</t>
  </si>
  <si>
    <t>Sennheiser Electronic GmbH</t>
  </si>
  <si>
    <t>Plante</t>
  </si>
  <si>
    <t>Fabrice</t>
  </si>
  <si>
    <t>Apple Italia S.R.L.</t>
  </si>
  <si>
    <t>Pousi</t>
  </si>
  <si>
    <t>Timo</t>
  </si>
  <si>
    <t>Oy LM Ericsson AB</t>
  </si>
  <si>
    <t>Pudney</t>
  </si>
  <si>
    <t>Chris</t>
  </si>
  <si>
    <t>VODAFONE Group Plc</t>
  </si>
  <si>
    <t>Ragot</t>
  </si>
  <si>
    <t>Orange Romania</t>
  </si>
  <si>
    <t>Rämö</t>
  </si>
  <si>
    <t>Anssi</t>
  </si>
  <si>
    <t>Nokia Poland</t>
  </si>
  <si>
    <t>Reimes</t>
  </si>
  <si>
    <t>HEAD acoustics GmbH</t>
  </si>
  <si>
    <t>Rhyu</t>
  </si>
  <si>
    <t>Sungryeul</t>
  </si>
  <si>
    <t>Samsung Electronics GmbH</t>
  </si>
  <si>
    <t>Ridge</t>
  </si>
  <si>
    <t>Justin</t>
  </si>
  <si>
    <t>Nokia Korea</t>
  </si>
  <si>
    <t>Rossbach</t>
  </si>
  <si>
    <t>Ralf</t>
  </si>
  <si>
    <t>Apple GmbH</t>
  </si>
  <si>
    <t>Rusanovskyy</t>
  </si>
  <si>
    <t>Dmytro</t>
  </si>
  <si>
    <t>Qualcomm India Pvt Ltd</t>
  </si>
  <si>
    <t>Sanchez de la Fuente</t>
  </si>
  <si>
    <t>Yago</t>
  </si>
  <si>
    <t>Fraunhofer HHI</t>
  </si>
  <si>
    <t>Schevciw</t>
  </si>
  <si>
    <t>Andre</t>
  </si>
  <si>
    <t>Schierl</t>
  </si>
  <si>
    <t>Shailendra</t>
  </si>
  <si>
    <t>Samar</t>
  </si>
  <si>
    <t>Intel Technology India Pvt Ltd</t>
  </si>
  <si>
    <t>Shan</t>
  </si>
  <si>
    <t>Changhong</t>
  </si>
  <si>
    <t>Intel China Ltd.</t>
  </si>
  <si>
    <t>Shen</t>
  </si>
  <si>
    <t>Yang</t>
  </si>
  <si>
    <t>Beijing Xiaomi Mobile Softwar</t>
  </si>
  <si>
    <t>Shi</t>
  </si>
  <si>
    <t>Runyu</t>
  </si>
  <si>
    <t>Simmons</t>
  </si>
  <si>
    <t>John</t>
  </si>
  <si>
    <t>Google Inc.</t>
  </si>
  <si>
    <t>Sodagar</t>
  </si>
  <si>
    <t>Iraj</t>
  </si>
  <si>
    <t>Tencent Cloud</t>
  </si>
  <si>
    <t>Song</t>
  </si>
  <si>
    <t>Jaeyeon</t>
  </si>
  <si>
    <t>BEIJING SAMSUNG TELECOM R&amp;D</t>
  </si>
  <si>
    <t>Steck</t>
  </si>
  <si>
    <t>DTS Licensing Limited</t>
  </si>
  <si>
    <t>Stockhammer</t>
  </si>
  <si>
    <t>Qualcomm France</t>
  </si>
  <si>
    <t>Stojanovski</t>
  </si>
  <si>
    <t>Saso</t>
  </si>
  <si>
    <t>Intel Finland Oy</t>
  </si>
  <si>
    <t>Su</t>
  </si>
  <si>
    <t>Huan-yu</t>
  </si>
  <si>
    <t>sun</t>
  </si>
  <si>
    <t>zhao</t>
  </si>
  <si>
    <t>HiSilicon Technologies Co. Ltd</t>
  </si>
  <si>
    <t>Suzuki</t>
  </si>
  <si>
    <t>Rihito</t>
  </si>
  <si>
    <t>NTT corporation</t>
  </si>
  <si>
    <t>Szczerba</t>
  </si>
  <si>
    <t>Marek</t>
  </si>
  <si>
    <t>Szucs</t>
  </si>
  <si>
    <t>Paul</t>
  </si>
  <si>
    <t>Sony Europe B.V.</t>
  </si>
  <si>
    <t>TAN</t>
  </si>
  <si>
    <t>PENG</t>
  </si>
  <si>
    <t>TELUS</t>
  </si>
  <si>
    <t>Tech</t>
  </si>
  <si>
    <t>Gerhard</t>
  </si>
  <si>
    <t>Teniou</t>
  </si>
  <si>
    <t>Gilles</t>
  </si>
  <si>
    <t>Emmanuel</t>
  </si>
  <si>
    <t>Xiaomi Communications</t>
  </si>
  <si>
    <t>Tossavainen</t>
  </si>
  <si>
    <t>Antero</t>
  </si>
  <si>
    <t>Tourapis</t>
  </si>
  <si>
    <t>Alexandros</t>
  </si>
  <si>
    <t>Tsujikawa</t>
  </si>
  <si>
    <t>Toru</t>
  </si>
  <si>
    <t>tunali</t>
  </si>
  <si>
    <t>aysegul</t>
  </si>
  <si>
    <t>ASELSAN</t>
  </si>
  <si>
    <t>Varga</t>
  </si>
  <si>
    <t>Imre</t>
  </si>
  <si>
    <t>QUALCOMM JAPAN LLC.</t>
  </si>
  <si>
    <t>Wang</t>
  </si>
  <si>
    <t>Bin</t>
  </si>
  <si>
    <t>Guangdong OPPO Mobile Telecom.</t>
  </si>
  <si>
    <t>Xin</t>
  </si>
  <si>
    <t>Zhe</t>
  </si>
  <si>
    <t>Huawei Telecommunication India</t>
  </si>
  <si>
    <t>Wey</t>
  </si>
  <si>
    <t>Jun Shan</t>
  </si>
  <si>
    <t>Verizon Switzerland AG</t>
  </si>
  <si>
    <t>WU</t>
  </si>
  <si>
    <t>Jinhua</t>
  </si>
  <si>
    <t>Xie</t>
  </si>
  <si>
    <t>Minjie</t>
  </si>
  <si>
    <t>Xu</t>
  </si>
  <si>
    <t>Jiayi</t>
  </si>
  <si>
    <t>China Mobile Com. Corporation</t>
  </si>
  <si>
    <t>yan</t>
  </si>
  <si>
    <t>hua</t>
  </si>
  <si>
    <t>Hyun-Koo</t>
  </si>
  <si>
    <t>Samsung Electronics Nordic AB</t>
  </si>
  <si>
    <t>Yao</t>
  </si>
  <si>
    <t>Yizhi</t>
  </si>
  <si>
    <t>Intel Technology Poland SP Zoo</t>
  </si>
  <si>
    <t>Yin</t>
  </si>
  <si>
    <t>Yujian</t>
  </si>
  <si>
    <t>Yip</t>
  </si>
  <si>
    <t>Eric</t>
  </si>
  <si>
    <t>Samsung Electronics Iberia SA</t>
  </si>
  <si>
    <t>zhang</t>
  </si>
  <si>
    <t>dejun</t>
  </si>
  <si>
    <t>Bytedance Technology</t>
  </si>
  <si>
    <t>Zhang</t>
  </si>
  <si>
    <t>Zhijiao</t>
  </si>
  <si>
    <t>CENC</t>
  </si>
  <si>
    <t>Zhuoyun</t>
  </si>
  <si>
    <t>Zhao</t>
  </si>
  <si>
    <t>Intel Sweden AB</t>
  </si>
  <si>
    <t>Present</t>
  </si>
  <si>
    <t>Wed, 11 May 2022 20:28:54 +0000</t>
  </si>
  <si>
    <t>Wed, 11 May 2022 20:26:19 +0000</t>
  </si>
  <si>
    <t>Wed, 11 May 2022 20:06:59 +0000</t>
  </si>
  <si>
    <t>Wed, 11 May 2022 20:06:46 +0000</t>
  </si>
  <si>
    <t>Wed, 11 May 2022 19:49:09 +0000</t>
  </si>
  <si>
    <t>Wed, 11 May 2022 19:41:02 +0000</t>
  </si>
  <si>
    <t>Wed, 11 May 2022 19:22:14 +0000</t>
  </si>
  <si>
    <t>Wed, 11 May 2022 19:13:18 +0000</t>
  </si>
  <si>
    <t>Wed, 11 May 2022 18:45:53 +0000</t>
  </si>
  <si>
    <t>Wed, 11 May 2022 15:48:49 +0000</t>
  </si>
  <si>
    <t>Wed, 11 May 2022 15:42:09 +0000</t>
  </si>
  <si>
    <t>Wed, 11 May 2022 08:16:11 -0700</t>
  </si>
  <si>
    <t>Wed, 11 May 2022 15:14:46 +0000</t>
  </si>
  <si>
    <t>Wed, 11 May 2022 14:59:22 +0000</t>
  </si>
  <si>
    <t>Wed, 11 May 2022 14:54:56 +0000</t>
  </si>
  <si>
    <t>Wed, 11 May 2022 09:14:02 +0000</t>
  </si>
  <si>
    <t>Wed, 11 May 2022 09:11:12 +0000</t>
  </si>
  <si>
    <t>Wed, 11 May 2022 09:10:23 +0000</t>
  </si>
  <si>
    <t>Wed, 11 May 2022 08:54:00 +0000</t>
  </si>
  <si>
    <t>Wed, 11 May 2022 08:50:24 +0000</t>
  </si>
  <si>
    <t>Wed, 11 May 2022 08:48:50 +0000</t>
  </si>
  <si>
    <t>Wed, 11 May 2022 07:12:54 +0000</t>
  </si>
  <si>
    <t>Wed, 11 May 2022 07:11:06 +0000</t>
  </si>
  <si>
    <t>Wed, 11 May 2022 07:01:43 +0000</t>
  </si>
  <si>
    <t>Wed, 11 May 2022 05:36:58 +0000</t>
  </si>
  <si>
    <t>Wed, 11 May 2022 05:02:21 +0000</t>
  </si>
  <si>
    <t>Wed, 11 May 2022 04:49:51 +0000</t>
  </si>
  <si>
    <t>Wed, 11 May 2022 04:45:44 +0000</t>
  </si>
  <si>
    <t>Wed, 11 May 2022 04:33:04 +0000</t>
  </si>
  <si>
    <t>[FS_5GVideo, 739, Block A, 12th May 0600CEST] Updates to 26.955 to Clause 6 and 7</t>
  </si>
  <si>
    <t>Tue, 10 May 2022 23:09:19 +0000</t>
  </si>
  <si>
    <t>[FS_5GVideo, 738, Block A, 12th May 0600CEST] Editorial Updates to 26.955 to Clause 4 and 5</t>
  </si>
  <si>
    <t>Tue, 10 May 2022 23:09:12 +0000</t>
  </si>
  <si>
    <t>[FS_5GVideo, 737, Block A, 12th May 0600CEST] Updates to 26.955 - Scope and Reference</t>
  </si>
  <si>
    <t>Tue, 10 May 2022 23:09:10 +0000</t>
  </si>
  <si>
    <t>[FS_5GVideo, 734, Block A, 12th May 0600CEST] Reproducing AV1 test results</t>
  </si>
  <si>
    <t>Tue, 10 May 2022 23:09:00 +0000</t>
  </si>
  <si>
    <t>[FS_5GVideo, 732, Block A, 12th May 0600CEST] Update on AV1 Results</t>
  </si>
  <si>
    <t>Tue, 10 May 2022 23:08:56 +0000</t>
  </si>
  <si>
    <t>[FS_5GVideo, 727, Block A, 12th May 0600CEST] Verification of the VVC results</t>
  </si>
  <si>
    <t>Tue, 10 May 2022 23:08:49 +0000</t>
  </si>
  <si>
    <t>[FS_5GVideo, 723, Block A, 12th May 0600CEST] Verification of the EVC bitstreams</t>
  </si>
  <si>
    <t>Tue, 10 May 2022 23:08:42 +0000</t>
  </si>
  <si>
    <t>[FS_5GVideo, 722, Block A, 12th May 0600CEST] Proposed editorial changes to the TR text</t>
  </si>
  <si>
    <t>Tue, 10 May 2022 23:08:36 +0000</t>
  </si>
  <si>
    <t>[FS_5GVideo, 683, Block A, 12th May 0600CEST] JM Verification</t>
  </si>
  <si>
    <t>Tue, 10 May 2022 23:08:30 +0000</t>
  </si>
  <si>
    <t>[FS_5GVideo, 611, Block A, 12th May 0600CEST] Time plan considerations</t>
  </si>
  <si>
    <t>Tue, 10 May 2022 23:08:24 +0000</t>
  </si>
  <si>
    <t>[FS_5GVideo, 610, Block A, 12th May 0600CEST] Initial conclusions</t>
  </si>
  <si>
    <t>Tue, 10 May 2022 23:08:16 +0000</t>
  </si>
  <si>
    <t>[FS_5GVideo, 609, Block A, 12th May 0600CEST] Further Characterization Updates and Cleaning</t>
  </si>
  <si>
    <t>Tue, 10 May 2022 23:08:07 +0000</t>
  </si>
  <si>
    <t>[FS_5GVideo, 608, Block A, 12th May 0600CEST] Characterization updates</t>
  </si>
  <si>
    <t>Tue, 10 May 2022 23:07:27 +0000</t>
  </si>
  <si>
    <t>[FS_5GVideo, 607, Block A, 12th May 0600CEST] Verification updates</t>
  </si>
  <si>
    <t>Tue, 10 May 2022 23:07:10 +0000</t>
  </si>
  <si>
    <t>[FS_5GVideo, 606, Block A, 12th May 0600CEST] EFS bitrates</t>
  </si>
  <si>
    <t>Tue, 10 May 2022 23:07:00 +0000</t>
  </si>
  <si>
    <t>[FS_5GVideo, 604, Block A, 12th May 0600CEST] Proposed Editor's Update</t>
  </si>
  <si>
    <t>Tue, 10 May 2022 23:06:42 +0000</t>
  </si>
  <si>
    <t>Start of SA4#119-e meeting - VIDEO SWG</t>
  </si>
  <si>
    <t>Tue, 10 May 2022 23:05:06 +0000</t>
  </si>
  <si>
    <t>S4-220610r01-26.955-Conclusions.docx</t>
  </si>
  <si>
    <t>68 KB</t>
  </si>
  <si>
    <t>S4-220734 - Reproducing AV1 test results - rev1.docx</t>
  </si>
  <si>
    <t>28,6 KB</t>
  </si>
  <si>
    <t>S4-220737-Updates to 26.955 - Scope and Reference_QCOM.docx</t>
  </si>
  <si>
    <t>63,3 KB</t>
  </si>
  <si>
    <t>S4-220737-Updates to 26.955 - Scope and Reference_QCOM_ERIC.docx</t>
  </si>
  <si>
    <t>64,1 KB</t>
  </si>
  <si>
    <t>S4-220738-Editorial Updates to 26.955 to Clause 4 and 5_QCOM.docx</t>
  </si>
  <si>
    <t>226,7 KB</t>
  </si>
  <si>
    <t>S4-220739-Updates to 26.955 to Clause 6 and 7_QCOM.docx</t>
  </si>
  <si>
    <t>1437,4 KB</t>
  </si>
  <si>
    <t>S4-220739-Updates to 26.955 to Clause 6 and 7_rev1.docx</t>
  </si>
  <si>
    <t>1432,8 KB</t>
  </si>
  <si>
    <t>S4-220610-26.955-Conclusions-gmc.docx</t>
  </si>
  <si>
    <t>68,5 KB</t>
  </si>
  <si>
    <t>Thu, 12 May 2022 06:08:41 +0000</t>
  </si>
  <si>
    <t>Thu, 12 May 2022 06:01:21 +0000</t>
  </si>
  <si>
    <t>Thu, 12 May 2022 05:51:14 +0000</t>
  </si>
  <si>
    <t>Thu, 12 May 2022 05:22:42 +0000</t>
  </si>
  <si>
    <t>Thu, 12 May 2022 04:58:44 +0000</t>
  </si>
  <si>
    <t>Thu, 12 May 2022 04:46:36 +0000</t>
  </si>
  <si>
    <t>[FS_5GVideo, 734, Block A, 12th May 0600CEST] Reproducing AV1 test results - revised</t>
  </si>
  <si>
    <t>Wed, 11 May 2022 18:50:15 -0700</t>
  </si>
  <si>
    <t>Thu, 12 May 2022 00:23:23 +0000</t>
  </si>
  <si>
    <t>Thu, 12 May 2022 00:01:03 +0000</t>
  </si>
  <si>
    <t>Wed, 11 May 2022 23:54:26 +0000</t>
  </si>
  <si>
    <t>Wed, 11 May 2022 23:42:38 +0000</t>
  </si>
  <si>
    <t>Wed, 11 May 2022 23:23:11 +0000</t>
  </si>
  <si>
    <t>Wed, 11 May 2022 22:35:07 +0000</t>
  </si>
  <si>
    <t>Wed, 11 May 2022 21:55:59 +0000</t>
  </si>
  <si>
    <t>Wed, 11 May 2022 21:11:07 +0000</t>
  </si>
  <si>
    <t>Wed, 11 May 2022 20:39:25 +0000</t>
  </si>
  <si>
    <t>e-mail</t>
  </si>
  <si>
    <t>revisions</t>
  </si>
  <si>
    <t>Thu, 12 May 2022 15:57:44 +0000</t>
  </si>
  <si>
    <t>Thu, 12 May 2022 15:47:49 +0000</t>
  </si>
  <si>
    <t>Thu, 12 May 2022 06:33:41 +0000</t>
  </si>
  <si>
    <t>Thu, 19 May 2022 18:08:39 +0900</t>
  </si>
  <si>
    <t>Sungryeul Rhyu</t>
  </si>
  <si>
    <t>Thu, 19 May 2022 08:19:45 +0000</t>
  </si>
  <si>
    <t>Thu, 19 May 2022 08:07:06 +0000</t>
  </si>
  <si>
    <t>Eric Yip</t>
  </si>
  <si>
    <t>Thu, 19 May 2022 16:58:18 +0900</t>
  </si>
  <si>
    <t>Emmanuel Thomas</t>
  </si>
  <si>
    <t>Thu, 19 May 2022 07:33:11 +0000</t>
  </si>
  <si>
    <t>Thu, 19 May 2022 06:56:12 +0000</t>
  </si>
  <si>
    <t>Rajan Laxman Joshi</t>
  </si>
  <si>
    <t>Thu, 19 May 2022 06:23:29 +0000</t>
  </si>
  <si>
    <t>Thu, 19 May 2022 06:00:44 +0000</t>
  </si>
  <si>
    <t>Thu, 19 May 2022 05:55:06 +0000</t>
  </si>
  <si>
    <t>Thu, 19 May 2022 05:50:02 +0000</t>
  </si>
  <si>
    <t>Iraj Sodagar</t>
  </si>
  <si>
    <t>Thu, 19 May 2022 05:45:04 +0000</t>
  </si>
  <si>
    <t>Madhukar Budagavi</t>
  </si>
  <si>
    <t>Thu, 19 May 2022 05:42:07 +0000</t>
  </si>
  <si>
    <t>Thu, 19 May 2022 05:38:24 +0000</t>
  </si>
  <si>
    <t>Thu, 19 May 2022 05:29:04 +0000</t>
  </si>
  <si>
    <t>Final update to S4-220754 - AV1 verification of results</t>
  </si>
  <si>
    <t>Wed, 18 May 2022 22:25:06 -0700</t>
  </si>
  <si>
    <t>Thu, 19 May 2022 05:17:26 +0000</t>
  </si>
  <si>
    <t>Thu, 19 May 2022 04:12:41 +0000</t>
  </si>
  <si>
    <t>Thu, 19 May 2022 03:56:26 +0000</t>
  </si>
  <si>
    <t>Thu, 19 May 2022 03:51:11 +0000</t>
  </si>
  <si>
    <t>Thu, 19 May 2022 03:23:25 +0000</t>
  </si>
  <si>
    <t>Thu, 19 May 2022 03:20:47 +0000</t>
  </si>
  <si>
    <t>Thu, 19 May 2022 02:49:16 +0000</t>
  </si>
  <si>
    <t>Fabrice Plante</t>
  </si>
  <si>
    <t>Wed, 18 May 2022 19:41:43 -0700</t>
  </si>
  <si>
    <t>Thu, 19 May 2022 11:17:30 +0900</t>
  </si>
  <si>
    <t>gaos30</t>
  </si>
  <si>
    <t>Thu, 19 May 2022 09:22:57 +0800</t>
  </si>
  <si>
    <t>Wed, 18 May 2022 21:48:22 +0000</t>
  </si>
  <si>
    <t>Wed, 18 May 2022 21:33:08 +0000</t>
  </si>
  <si>
    <t>Wed, 18 May 2022 21:18:48 +0000</t>
  </si>
  <si>
    <t>Notes from Offline May 18, 2022 on 5G Video</t>
  </si>
  <si>
    <t>Wed, 18 May 2022 20:45:11 +0000</t>
  </si>
  <si>
    <t>Wed, 18 May 2022 20:42:49 +0000</t>
  </si>
  <si>
    <t>764: Proposed Updated Conclusions</t>
  </si>
  <si>
    <t>Wed, 18 May 2022 20:37:22 +0000</t>
  </si>
  <si>
    <t>Wed, 18 May 2022 20:18:56 +0000</t>
  </si>
  <si>
    <t>Ahsan, Saba (Nokia - FI/Espoo)</t>
  </si>
  <si>
    <t>Wed, 18 May 2022 19:42:21 +0000</t>
  </si>
  <si>
    <t>3GPP SA4 Video SWG Telco on FS_5GVideo Completion (PLACEHOLDER)</t>
  </si>
  <si>
    <t>Wed, 18 May 2022 18:29:40 +0000</t>
  </si>
  <si>
    <t>5G Video Timeplan</t>
  </si>
  <si>
    <t>Wed, 18 May 2022 18:27:39 +0000</t>
  </si>
  <si>
    <t>Wed, 18 May 2022 18:09:57 +0000</t>
  </si>
  <si>
    <t>Wed, 18 May 2022 18:00:17 +0000</t>
  </si>
  <si>
    <t>Proposed Video Telcos</t>
  </si>
  <si>
    <t>Wed, 18 May 2022 17:33:51 +0000</t>
  </si>
  <si>
    <t>5GVideo Offline #2</t>
  </si>
  <si>
    <t>Wed, 18 May 2022 14:00:59 +0000</t>
  </si>
  <si>
    <t>Update on FS_XRTraffic study</t>
  </si>
  <si>
    <t>Wed, 18 May 2022 13:47:28 +0000</t>
  </si>
  <si>
    <t>Wed, 18 May 2022 22:42:41 +0900</t>
  </si>
  <si>
    <t>Wed, 18 May 2022 13:41:03 +0000</t>
  </si>
  <si>
    <t>Wed, 18 May 2022 13:29:06 +0000</t>
  </si>
  <si>
    <t>[MeCAR] Device category naming thread (PD, 613 and 640)</t>
  </si>
  <si>
    <t>Wed, 18 May 2022 12:56:44 +0000</t>
  </si>
  <si>
    <t>Wed, 18 May 2022 12:15:28 +0000</t>
  </si>
  <si>
    <t>Wed, 18 May 2022 12:11:14 +0000</t>
  </si>
  <si>
    <t>Wed, 18 May 2022 10:43:53 +0000</t>
  </si>
  <si>
    <t>Wed, 18 May 2022 10:41:58 +0000</t>
  </si>
  <si>
    <t>Stephane Onno</t>
  </si>
  <si>
    <t>Wed, 18 May 2022 10:40:36 +0000</t>
  </si>
  <si>
    <t>Wed, 18 May 2022 10:05:21 +0000</t>
  </si>
  <si>
    <t>Wed, 18 May 2022 09:37:27 +0000</t>
  </si>
  <si>
    <t>Wed, 18 May 2022 17:16:53 +0900</t>
  </si>
  <si>
    <t>[MeCAR] Offline on device architecture and device category naming</t>
  </si>
  <si>
    <t>Wed, 18 May 2022 06:26:50 +0000</t>
  </si>
  <si>
    <t>Wed, 18 May 2022 05:23:43 +0000</t>
  </si>
  <si>
    <t>Wed, 18 May 2022 05:09:31 +0000</t>
  </si>
  <si>
    <t>5G Offline #2</t>
  </si>
  <si>
    <t>Wed, 18 May 2022 05:08:08 +0000</t>
  </si>
  <si>
    <t>Wed, 18 May 2022 05:06:45 +0000</t>
  </si>
  <si>
    <t>Wed, 18 May 2022 04:28:59 +0000</t>
  </si>
  <si>
    <t>Wed, 18 May 2022 04:26:51 +0000</t>
  </si>
  <si>
    <t>Tue, 17 May 2022 21:22:32 -0700</t>
  </si>
  <si>
    <t>Wed, 18 May 2022 04:20:51 +0000</t>
  </si>
  <si>
    <t>[FS_5GVideo, 754-r1] Verification of AV1 Results</t>
  </si>
  <si>
    <t>Tue, 17 May 2022 21:20:09 -0700</t>
  </si>
  <si>
    <t>Wed, 18 May 2022 12:17:46 +0800</t>
  </si>
  <si>
    <t>Wed, 18 May 2022 12:07:16 +0800</t>
  </si>
  <si>
    <t>Wed, 18 May 2022 03:33:06 +0000</t>
  </si>
  <si>
    <t>Wed, 18 May 2022 03:30:55 +0000</t>
  </si>
  <si>
    <t>Wed, 18 May 2022 03:25:12 +0000</t>
  </si>
  <si>
    <t>Imed Bouazizi</t>
  </si>
  <si>
    <t>Wed, 18 May 2022 03:23:58 +0000</t>
  </si>
  <si>
    <t>Yujian Yin</t>
  </si>
  <si>
    <t>Wed, 18 May 2022 11:02:00 +0800</t>
  </si>
  <si>
    <t>Wed, 18 May 2022 02:34:52 +0000</t>
  </si>
  <si>
    <t>Wed, 18 May 2022 11:26:52 +0900</t>
  </si>
  <si>
    <t>Wed, 18 May 2022 11:25:06 +0900</t>
  </si>
  <si>
    <t>Wed, 18 May 2022 02:21:19 +0000</t>
  </si>
  <si>
    <t>Wed, 18 May 2022 02:15:51 +0000</t>
  </si>
  <si>
    <t>Wed, 18 May 2022 01:46:43 +0000</t>
  </si>
  <si>
    <t>Wed, 18 May 2022 10:34:43 +0900</t>
  </si>
  <si>
    <t>Wed, 18 May 2022 10:18:05 +0900</t>
  </si>
  <si>
    <t>Wed, 18 May 2022 10:13:34 +0900</t>
  </si>
  <si>
    <t>Wed, 18 May 2022 09:42:00 +0900</t>
  </si>
  <si>
    <t>Wed, 18 May 2022 09:37:15 +0900</t>
  </si>
  <si>
    <t>Wed, 18 May 2022 09:24:48 +0900</t>
  </si>
  <si>
    <t>[MeCAR] Unified thread for device architecture discussion (613, 643, 651, 674)</t>
  </si>
  <si>
    <t>Tue, 17 May 2022 20:34:39 +0000</t>
  </si>
  <si>
    <t>Tue, 17 May 2022 20:20:47 +0000</t>
  </si>
  <si>
    <t>Tue, 17 May 2022 20:14:11 +0000</t>
  </si>
  <si>
    <t>Tue, 17 May 2022 20:00:10 +0000</t>
  </si>
  <si>
    <t>Tue, 17 May 2022 19:58:17 +0000</t>
  </si>
  <si>
    <t>Tue, 17 May 2022 19:58:10 +0000</t>
  </si>
  <si>
    <t>Tue, 17 May 2022 19:56:05 +0000</t>
  </si>
  <si>
    <t>Tue, 17 May 2022 19:54:26 +0000</t>
  </si>
  <si>
    <t>Tue, 17 May 2022 19:27:52 +0000</t>
  </si>
  <si>
    <t>Tue, 17 May 2022 19:22:52 +0000</t>
  </si>
  <si>
    <t>Offline 5G Video - Summary and Minutes</t>
  </si>
  <si>
    <t>Tue, 17 May 2022 19:13:37 +0000</t>
  </si>
  <si>
    <t>Tue, 17 May 2022 17:28:27 +0000</t>
  </si>
  <si>
    <t>Tue, 17 May 2022 16:05:46 +0000</t>
  </si>
  <si>
    <t>[FS_5GVideo] Status of remaining documents</t>
  </si>
  <si>
    <t>Tue, 17 May 2022 15:46:20 +0000</t>
  </si>
  <si>
    <t>Tue, 17 May 2022 15:37:36 +0000</t>
  </si>
  <si>
    <t>Tue, 17 May 2022 15:36:22 +0000</t>
  </si>
  <si>
    <t>Tue, 17 May 2022 15:35:37 +0000</t>
  </si>
  <si>
    <t>Tue, 17 May 2022 15:29:20 +0000</t>
  </si>
  <si>
    <t>[FS_5GVideo, 754, Block A, 12th May 0600CEST] Verification of AV1 results</t>
  </si>
  <si>
    <t>Tue, 17 May 2022 15:15:16 +0000</t>
  </si>
  <si>
    <t>Tue, 17 May 2022 15:10:58 +0000</t>
  </si>
  <si>
    <t>Tue, 17 May 2022 15:06:29 +0000</t>
  </si>
  <si>
    <t>Ali El Essaili</t>
  </si>
  <si>
    <t>Tue, 17 May 2022 14:02:07 +0000</t>
  </si>
  <si>
    <t>Tue, 17 May 2022 13:41:18 +0000</t>
  </si>
  <si>
    <t>Tue, 17 May 2022 13:30:39 +0000</t>
  </si>
  <si>
    <t>Tue, 17 May 2022 13:01:02 +0000</t>
  </si>
  <si>
    <t>Tue, 17 May 2022 12:41:49 +0000</t>
  </si>
  <si>
    <t>Tue, 17 May 2022 12:31:26 +0000</t>
  </si>
  <si>
    <t>Tue, 17 May 2022 11:42:58 +0000</t>
  </si>
  <si>
    <t>Tue, 17 May 2022 11:06:06 +0000</t>
  </si>
  <si>
    <t>Tue, 17 May 2022 11:01:42 +0000</t>
  </si>
  <si>
    <t>Tue, 17 May 2022 10:54:40 +0000</t>
  </si>
  <si>
    <t>Tue, 17 May 2022 10:35:32 +0000</t>
  </si>
  <si>
    <t>Tue, 17 May 2022 09:39:20 +0000</t>
  </si>
  <si>
    <t>Tue, 17 May 2022 09:16:57 +0000</t>
  </si>
  <si>
    <t>Tue, 17 May 2022 09:14:53 +0000</t>
  </si>
  <si>
    <t>Tue, 17 May 2022 09:06:15 +0000</t>
  </si>
  <si>
    <t>Tue, 17 May 2022 09:01:50 +0000</t>
  </si>
  <si>
    <t>Tue, 17 May 2022 17:36:21 +0900</t>
  </si>
  <si>
    <t>Tue, 17 May 2022 08:31:23 +0000</t>
  </si>
  <si>
    <t>Tue, 17 May 2022 16:35:10 +0900</t>
  </si>
  <si>
    <t>Tue, 17 May 2022 07:30:00 +0000</t>
  </si>
  <si>
    <t>Tue, 17 May 2022 07:17:04 +0000</t>
  </si>
  <si>
    <t>5G Video Offline</t>
  </si>
  <si>
    <t>Tue, 17 May 2022 06:14:11 +0000</t>
  </si>
  <si>
    <t>Kondrad, Lukasz (Nokia - DE/Munich)</t>
  </si>
  <si>
    <t>Tue, 17 May 2022 05:57:41 +0000</t>
  </si>
  <si>
    <t>Tue, 17 May 2022 13:50:43 +0800</t>
  </si>
  <si>
    <t>Tue, 17 May 2022 05:21:49 +0000</t>
  </si>
  <si>
    <t>Tue, 17 May 2022 05:12:19 +0000</t>
  </si>
  <si>
    <t>Tue, 17 May 2022 05:01:06 +0000</t>
  </si>
  <si>
    <t>Tue, 17 May 2022 12:55:43 +0800</t>
  </si>
  <si>
    <t>Tue, 17 May 2022 12:48:34 +0800</t>
  </si>
  <si>
    <t>Tue, 17 May 2022 04:45:48 +0000</t>
  </si>
  <si>
    <t>Tue, 17 May 2022 04:40:08 +0000</t>
  </si>
  <si>
    <t>Mon, 16 May 2022 21:23:33 -0700</t>
  </si>
  <si>
    <t>Tue, 17 May 2022 04:22:35 +0000</t>
  </si>
  <si>
    <t>Tue, 17 May 2022 04:18:30 +0000</t>
  </si>
  <si>
    <t>Tue, 17 May 2022 04:17:05 +0000</t>
  </si>
  <si>
    <t>Tue, 17 May 2022 04:16:55 +0000</t>
  </si>
  <si>
    <t>Tue, 17 May 2022 04:13:41 +0000</t>
  </si>
  <si>
    <t>Tue, 17 May 2022 13:12:30 +0900</t>
  </si>
  <si>
    <t>Tue, 17 May 2022 13:07:25 +0900</t>
  </si>
  <si>
    <t>Tue, 17 May 2022 04:05:40 +0000</t>
  </si>
  <si>
    <t>Tue, 17 May 2022 03:54:50 +0000</t>
  </si>
  <si>
    <t>Tue, 17 May 2022 03:36:52 +0000</t>
  </si>
  <si>
    <t>Tue, 17 May 2022 12:26:08 +0900</t>
  </si>
  <si>
    <t>Tue, 17 May 2022 11:22:38 +0800</t>
  </si>
  <si>
    <t>Tue, 17 May 2022 03:18:39 +0000</t>
  </si>
  <si>
    <t>Tue, 17 May 2022 12:16:04 +0900</t>
  </si>
  <si>
    <t>Tue, 17 May 2022 12:03:35 +0900</t>
  </si>
  <si>
    <t>Tue, 17 May 2022 11:55:23 +0900</t>
  </si>
  <si>
    <t>Tue, 17 May 2022 10:52:25 +0800</t>
  </si>
  <si>
    <t>Tue, 17 May 2022 11:27:52 +0900</t>
  </si>
  <si>
    <t>Tue, 17 May 2022 11:22:19 +0900</t>
  </si>
  <si>
    <t>Tue, 17 May 2022 11:16:22 +0900</t>
  </si>
  <si>
    <t>Tue, 17 May 2022 11:02:49 +0900</t>
  </si>
  <si>
    <t>Tue, 17 May 2022 10:44:19 +0900</t>
  </si>
  <si>
    <t>Tue, 17 May 2022 10:42:33 +0900</t>
  </si>
  <si>
    <t>Tue, 17 May 2022 10:33:02 +0900</t>
  </si>
  <si>
    <t>Tue, 17 May 2022 09:58:30 +0900</t>
  </si>
  <si>
    <t>Mon, 16 May 2022 22:20:20 +0000</t>
  </si>
  <si>
    <t>Mon, 16 May 2022 21:53:02 +0000</t>
  </si>
  <si>
    <t>Mon, 16 May 2022 21:27:13 +0000</t>
  </si>
  <si>
    <t>Mon, 16 May 2022 21:13:34 +0000</t>
  </si>
  <si>
    <t>Mon, 16 May 2022 21:12:19 +0000</t>
  </si>
  <si>
    <t>Mon, 16 May 2022 21:01:26 +0000</t>
  </si>
  <si>
    <t>Mon, 16 May 2022 20:58:14 +0000</t>
  </si>
  <si>
    <t>Mon, 16 May 2022 20:32:17 +0000</t>
  </si>
  <si>
    <t>Mon, 16 May 2022 20:19:40 +0000</t>
  </si>
  <si>
    <t>Mon, 16 May 2022 20:04:51 +0000</t>
  </si>
  <si>
    <t>Mon, 16 May 2022 19:19:23 +0000</t>
  </si>
  <si>
    <t>Mon, 16 May 2022 19:09:06 +0000</t>
  </si>
  <si>
    <t>Mon, 16 May 2022 18:48:00 +0000</t>
  </si>
  <si>
    <t>Kyunghun Jung</t>
  </si>
  <si>
    <t>Mon, 16 May 2022 18:24:15 +0000</t>
  </si>
  <si>
    <t>Mon, 16 May 2022 18:13:43 +0000</t>
  </si>
  <si>
    <t>Mon, 16 May 2022 18:04:15 +0000</t>
  </si>
  <si>
    <t>Mon, 16 May 2022 17:31:01 +0000</t>
  </si>
  <si>
    <t>Mon, 16 May 2022 17:11:05 +0000</t>
  </si>
  <si>
    <t>Mon, 16 May 2022 16:59:33 +0000</t>
  </si>
  <si>
    <t>Mon, 16 May 2022 16:51:12 +0000</t>
  </si>
  <si>
    <t>Mon, 16 May 2022 16:47:15 +0000</t>
  </si>
  <si>
    <t>Mon, 16 May 2022 16:29:12 +0000</t>
  </si>
  <si>
    <t>He, Shane (Nokia - FR/Paris-Saclay)</t>
  </si>
  <si>
    <t>Mon, 16 May 2022 16:21:58 +0000</t>
  </si>
  <si>
    <t>Mon, 16 May 2022 15:43:57 +0000</t>
  </si>
  <si>
    <t>Mon, 16 May 2022 15:17:04 +0000</t>
  </si>
  <si>
    <t>Mon, 16 May 2022 15:07:43 +0000</t>
  </si>
  <si>
    <t>Mon, 16 May 2022 15:06:44 +0000</t>
  </si>
  <si>
    <t>Mon, 16 May 2022 14:55:13 +0000</t>
  </si>
  <si>
    <t>Mon, 16 May 2022 14:51:27 +0000</t>
  </si>
  <si>
    <t>Mon, 16 May 2022 14:40:45 +0000</t>
  </si>
  <si>
    <t>Mon, 16 May 2022 14:18:10 +0000</t>
  </si>
  <si>
    <t>Mon, 16 May 2022 14:17:15 +0000</t>
  </si>
  <si>
    <t>SA-22072 is uploaded</t>
  </si>
  <si>
    <t>Mon, 16 May 2022 14:13:07 +0000</t>
  </si>
  <si>
    <t>Mon, 16 May 2022 14:02:15 +0000</t>
  </si>
  <si>
    <t>Mon, 16 May 2022 13:53:10 +0000</t>
  </si>
  <si>
    <t>Mon, 16 May 2022 13:39:40 +0000</t>
  </si>
  <si>
    <t>Mon, 16 May 2022 13:29:21 +0000</t>
  </si>
  <si>
    <t>Serge Defrance</t>
  </si>
  <si>
    <t>Mon, 16 May 2022 12:18:41 +0000</t>
  </si>
  <si>
    <t>MeCAR doc 613</t>
  </si>
  <si>
    <t>Mon, 16 May 2022 12:00:08 +0000</t>
  </si>
  <si>
    <t>Mon, 16 May 2022 11:10:45 +0000</t>
  </si>
  <si>
    <t>Doc 753 (Overlap definition)</t>
  </si>
  <si>
    <t>Mon, 16 May 2022 10:41:02 +0000</t>
  </si>
  <si>
    <t>Mon, 16 May 2022 10:34:03 +0000</t>
  </si>
  <si>
    <t>Mon, 16 May 2022 10:00:45 +0000</t>
  </si>
  <si>
    <t>Mon, 16 May 2022 09:43:10 +0000</t>
  </si>
  <si>
    <t>panqi (E)</t>
  </si>
  <si>
    <t>Mon, 16 May 2022 08:50:46 +0000</t>
  </si>
  <si>
    <t>Mon, 16 May 2022 08:26:11 +0000</t>
  </si>
  <si>
    <t>Mon, 16 May 2022 08:23:31 +0000</t>
  </si>
  <si>
    <t>Mon, 16 May 2022 07:54:08 +0000</t>
  </si>
  <si>
    <t>Mon, 16 May 2022 07:45:20 +0000</t>
  </si>
  <si>
    <t>Mon, 16 May 2022 07:25:37 +0000</t>
  </si>
  <si>
    <t>Mon, 16 May 2022 07:20:57 +0000</t>
  </si>
  <si>
    <t>Mon, 16 May 2022 07:02:17 +0000</t>
  </si>
  <si>
    <t>Mon, 16 May 2022 15:41:13 +0900</t>
  </si>
  <si>
    <t>Mon, 16 May 2022 06:37:51 +0000</t>
  </si>
  <si>
    <t>Mon, 16 May 2022 15:17:06 +0900</t>
  </si>
  <si>
    <t>Mon, 16 May 2022 06:04:40 +0000</t>
  </si>
  <si>
    <t>Mon, 16 May 2022 06:03:47 +0000</t>
  </si>
  <si>
    <t>Mon, 16 May 2022 14:56:48 +0900</t>
  </si>
  <si>
    <t>Mon, 16 May 2022 05:51:29 +0000</t>
  </si>
  <si>
    <t>Mon, 16 May 2022 05:43:02 +0000</t>
  </si>
  <si>
    <t>Mon, 16 May 2022 14:35:01 +0900</t>
  </si>
  <si>
    <t>Mon, 16 May 2022 05:30:23 +0000</t>
  </si>
  <si>
    <t>Mon, 16 May 2022 14:28:46 +0900</t>
  </si>
  <si>
    <t>Mon, 16 May 2022 05:26:22 +0000</t>
  </si>
  <si>
    <t>Mon, 16 May 2022 05:23:39 +0000</t>
  </si>
  <si>
    <t>Mon, 16 May 2022 14:08:57 +0900</t>
  </si>
  <si>
    <t>Hakju Ryan Lee</t>
  </si>
  <si>
    <t>Mon, 16 May 2022 13:52:26 +0900</t>
  </si>
  <si>
    <t>Mon, 16 May 2022 13:50:24 +0900</t>
  </si>
  <si>
    <t>Mon, 16 May 2022 13:44:48 +0900</t>
  </si>
  <si>
    <t>Mon, 16 May 2022 04:34:41 +0000</t>
  </si>
  <si>
    <t>Mon, 16 May 2022 04:03:39 +0000</t>
  </si>
  <si>
    <t>Mon, 16 May 2022 04:02:17 +0000</t>
  </si>
  <si>
    <t>Doc on Coverage</t>
  </si>
  <si>
    <t>Mon, 16 May 2022 03:38:53 +0000</t>
  </si>
  <si>
    <t>Mon, 16 May 2022 11:26:57 +0900</t>
  </si>
  <si>
    <t>Mon, 16 May 2022 10:14:27 +0900</t>
  </si>
  <si>
    <t>Mon, 16 May 2022 10:11:51 +0900</t>
  </si>
  <si>
    <t>Huan-yu Su</t>
  </si>
  <si>
    <t>Sun, 15 May 2022 17:04:45 -0800</t>
  </si>
  <si>
    <t>Mon, 16 May 2022 09:55:08 +0900</t>
  </si>
  <si>
    <t>Mon, 16 May 2022 09:32:54 +0900</t>
  </si>
  <si>
    <t>Mon, 16 May 2022 00:19:20 +0000</t>
  </si>
  <si>
    <t>Mon, 16 May 2022 09:16:39 +0900</t>
  </si>
  <si>
    <t>Mon, 16 May 2022 09:08:37 +0900</t>
  </si>
  <si>
    <t>Sun, 15 May 2022 23:57:01 +0000</t>
  </si>
  <si>
    <t>Sun, 15 May 2022 23:55:06 +0000</t>
  </si>
  <si>
    <t>Sun, 15 May 2022 23:49:49 +0000</t>
  </si>
  <si>
    <t>Sun, 15 May 2022 23:31:46 +0000</t>
  </si>
  <si>
    <t>[MeCAR, 642, Block B, 18th May 0600CEST] Revised Work Plan for MeCAR</t>
  </si>
  <si>
    <t>Sun, 15 May 2022 22:55:51 +0000</t>
  </si>
  <si>
    <t>[MeCAR, 674, Block B, 18th May 0600CEST] On MeCAR architecture</t>
  </si>
  <si>
    <t>Sun, 15 May 2022 22:55:40 +0000</t>
  </si>
  <si>
    <t>[MeCAR, 641, Block B, 18th May 0600CEST] Inspiration for defining GPU capability for MeCAR</t>
  </si>
  <si>
    <t>Sun, 15 May 2022 22:55:30 +0000</t>
  </si>
  <si>
    <t>[MeCAR, 648, Block B, 18th May 0600CEST] Real-time delivery of V3C media</t>
  </si>
  <si>
    <t>Sun, 15 May 2022 22:55:17 +0000</t>
  </si>
  <si>
    <t>[MeCAR, 640, Block B, 18th May 0600CEST] Proposed names for device category (EDGAR-type)</t>
  </si>
  <si>
    <t>Sun, 15 May 2022 22:55:08 +0000</t>
  </si>
  <si>
    <t>[MeCAR, 736, Block B, 18th May 0600CEST] Clarification on the AR glasses device type</t>
  </si>
  <si>
    <t>Sun, 15 May 2022 22:54:59 +0000</t>
  </si>
  <si>
    <t>[MeCAR, 673, Block B, 18th May 0600CEST] On split rendering information</t>
  </si>
  <si>
    <t>Sun, 15 May 2022 22:54:47 +0000</t>
  </si>
  <si>
    <t>[MeCAR, 672, Block B, 18th May 0600CEST] On split rendering media format</t>
  </si>
  <si>
    <t>Sun, 15 May 2022 22:54:38 +0000</t>
  </si>
  <si>
    <t>[MeCAR, 643, Block B, 18th May 0600CEST] Proposed terminal architecture for “EDGAR” MeCAR</t>
  </si>
  <si>
    <t>Sun, 15 May 2022 22:54:28 +0000</t>
  </si>
  <si>
    <t>[MeCAR, 651, Block B, 18th May 0600CEST] The EDGAR device architecture</t>
  </si>
  <si>
    <t>Sun, 15 May 2022 22:54:13 +0000</t>
  </si>
  <si>
    <t>[FS_AI4Media, 710, Block B, 17th May 0600CEST] Definitions and AI/ML model composition</t>
  </si>
  <si>
    <t>Sun, 15 May 2022 22:53:53 +0000</t>
  </si>
  <si>
    <t>[FS_AI4Media, 711, Block B, 17th May 0600CEST] Use-case 2.3 update</t>
  </si>
  <si>
    <t>Sun, 15 May 2022 22:53:42 +0000</t>
  </si>
  <si>
    <t>[FS_AI4Media, 632, Block B, 17th May 0600CEST] Update on use cases</t>
  </si>
  <si>
    <t>Sun, 15 May 2022 22:53:29 +0000</t>
  </si>
  <si>
    <t>[FS_AI4Media, 633, Block B, 17th May 0600CEST] Discussion on basic architecture for AI/ML</t>
  </si>
  <si>
    <t>Sun, 15 May 2022 22:53:15 +0000</t>
  </si>
  <si>
    <t>[FS_AI4Media, 627, Block B, 17th May 0600CEST] NNEF format for AI/ML</t>
  </si>
  <si>
    <t>Sun, 15 May 2022 22:53:01 +0000</t>
  </si>
  <si>
    <t>[NewSID, 675&amp;676, Block B, 17th May 0600CEST] XR Service Collaboration Extension</t>
  </si>
  <si>
    <t>Sun, 15 May 2022 22:52:31 +0000</t>
  </si>
  <si>
    <t>[NewSID, 682, Block B, 17th May 0600CEST] Feasibility Study on AR and MR QoE Metrics</t>
  </si>
  <si>
    <t>Sun, 15 May 2022 22:52:00 +0000</t>
  </si>
  <si>
    <t>SA4#119-e Start of Block B</t>
  </si>
  <si>
    <t>Sun, 15 May 2022 22:51:34 +0000</t>
  </si>
  <si>
    <t>Sun, 15 May 2022 13:45:54 -0700</t>
  </si>
  <si>
    <t>Sun, 15 May 2022 09:12:34 +0000</t>
  </si>
  <si>
    <t>[FS_5GVideo, 610, Block A, 12th May 0600CEST] Initial conclusions =&gt; 749 is available</t>
  </si>
  <si>
    <t>[FS_5GVideo, 607, Block A, 12th May 0600CEST] Verification updates =&gt; 756 available</t>
  </si>
  <si>
    <t>S4-220592r02.docx</t>
  </si>
  <si>
    <t>98,9 KB</t>
  </si>
  <si>
    <t>S4-220607-r1.zip</t>
  </si>
  <si>
    <t>63 KB</t>
  </si>
  <si>
    <t>S4-220607r02-26.955-Verification.zip</t>
  </si>
  <si>
    <t>109,2 KB</t>
  </si>
  <si>
    <t>S4-220611r01-Time-Plan-Considerations.docx</t>
  </si>
  <si>
    <t>121,4 KB</t>
  </si>
  <si>
    <t>S4-220613-Architecture-Tencent.docx</t>
  </si>
  <si>
    <t>700,1 KB</t>
  </si>
  <si>
    <t>S4-220631 Proposed Updated Time and Work Plan.docx</t>
  </si>
  <si>
    <t>36,2 KB</t>
  </si>
  <si>
    <t>S4-220631_latest draft.docx</t>
  </si>
  <si>
    <t>35,6 KB</t>
  </si>
  <si>
    <t>S4-220632r01.docx</t>
  </si>
  <si>
    <t>258,7 KB</t>
  </si>
  <si>
    <t>S4-220632r02 Update on use cases merged with S4-220711-Nokia.docx</t>
  </si>
  <si>
    <t>271,7 KB</t>
  </si>
  <si>
    <t>S4-220632r02 Update on use cases merged with S4-220711.docx</t>
  </si>
  <si>
    <t>266,2 KB</t>
  </si>
  <si>
    <t>S4-220633r01.docx</t>
  </si>
  <si>
    <t>196,3 KB</t>
  </si>
  <si>
    <t>S4-220633r02-Interdigital.docx</t>
  </si>
  <si>
    <t>287,7 KB</t>
  </si>
  <si>
    <t>S4-220633r02.docx</t>
  </si>
  <si>
    <t>282,4 KB</t>
  </si>
  <si>
    <t>S4-220633r03.docx</t>
  </si>
  <si>
    <t>284,9 KB</t>
  </si>
  <si>
    <t>S4-220633_InterDigital.docx</t>
  </si>
  <si>
    <t>195,2 KB</t>
  </si>
  <si>
    <t>S4-220641 r1.docx</t>
  </si>
  <si>
    <t>247 KB</t>
  </si>
  <si>
    <t>S4-220642 r1.docx</t>
  </si>
  <si>
    <t>53,5 KB</t>
  </si>
  <si>
    <t>S4-220648 RTP payload for V3C rXiaomi.doc</t>
  </si>
  <si>
    <t>183,5 KB</t>
  </si>
  <si>
    <t>S4-220651-MeCar-EDGARArch_samsung.docx</t>
  </si>
  <si>
    <t>515,7 KB</t>
  </si>
  <si>
    <t>S4-220672 On split rendering media format_rev1.doc</t>
  </si>
  <si>
    <t>81 KB</t>
  </si>
  <si>
    <t>S4-220672 On split rendering media format_rev2.doc</t>
  </si>
  <si>
    <t>84 KB</t>
  </si>
  <si>
    <t>S4-220672 On split rendering media format_rev3.doc</t>
  </si>
  <si>
    <t>86,5 KB</t>
  </si>
  <si>
    <t>S4-220673 On split rendering information rXiaomi.doc</t>
  </si>
  <si>
    <t>91 KB</t>
  </si>
  <si>
    <t>S4-220674 On MeCAR architecture_rev1-Tencent.doc</t>
  </si>
  <si>
    <t>2764,5 KB</t>
  </si>
  <si>
    <t>S4-220674 On MeCAR architecture_rev1.doc</t>
  </si>
  <si>
    <t>2723 KB</t>
  </si>
  <si>
    <t>S4-220674 On MeCAR architecture_rev1_Tencent.doc</t>
  </si>
  <si>
    <t>S4-220674 On MeCAR architecture_rev2.doc</t>
  </si>
  <si>
    <t>197 KB</t>
  </si>
  <si>
    <t>S4-220675r01_XRcollab.docx</t>
  </si>
  <si>
    <t>26,3 KB</t>
  </si>
  <si>
    <t>S4-220682r01.doc</t>
  </si>
  <si>
    <t>95 KB</t>
  </si>
  <si>
    <t>S4-220682_Feasibility Study on AR and MR QoE Metrics_QCOM.doc</t>
  </si>
  <si>
    <t>96,5 KB</t>
  </si>
  <si>
    <t>S4-220682_Feasibility Study on AR and MR QoE Metrics_QCOM_China Unicom v1.doc</t>
  </si>
  <si>
    <t>S4-220682_Feasibility Study on AR and MR QoE Metrics_QCOM_China Unicom.doc</t>
  </si>
  <si>
    <t>S4-220683-26.955-JM-Verification-r1.docx</t>
  </si>
  <si>
    <t>56,9 KB</t>
  </si>
  <si>
    <t>S4-220689r01_BBC_QCOM.docx</t>
  </si>
  <si>
    <t>63,5 KB</t>
  </si>
  <si>
    <t>S4-220693r02_BBC_QCOM.docx</t>
  </si>
  <si>
    <t>69 KB</t>
  </si>
  <si>
    <t>S4-220710r01.docx</t>
  </si>
  <si>
    <t>389 KB</t>
  </si>
  <si>
    <t>S4-220710_Samsung.docx</t>
  </si>
  <si>
    <t>346,7 KB</t>
  </si>
  <si>
    <t>S4-220711r02-use case 2.3 update.docx</t>
  </si>
  <si>
    <t>279,1 KB</t>
  </si>
  <si>
    <t>S4-220711r02-use case 2.3 update_Samsung.docx</t>
  </si>
  <si>
    <t>273 KB</t>
  </si>
  <si>
    <t>S4-220711r03 -use case 2.3.docx</t>
  </si>
  <si>
    <t>274,4 KB</t>
  </si>
  <si>
    <t>S4-220711r03-use case 2.3.docx</t>
  </si>
  <si>
    <t>276,5 KB</t>
  </si>
  <si>
    <t>S4-220711r1-use case 2.3 update-Nokia.docx</t>
  </si>
  <si>
    <t>S4-220711r1-use case 2.3 update.docx</t>
  </si>
  <si>
    <t>275,1 KB</t>
  </si>
  <si>
    <t>S4-220711r1-use-case 2-3 update.docx</t>
  </si>
  <si>
    <t>56,6 KB</t>
  </si>
  <si>
    <t>S4-220722-r1.zip</t>
  </si>
  <si>
    <t>1232,8 KB</t>
  </si>
  <si>
    <t>S4-220723-r1.zip</t>
  </si>
  <si>
    <t>32,1 KB</t>
  </si>
  <si>
    <t>S4-220727-r1.zip</t>
  </si>
  <si>
    <t>150,1 KB</t>
  </si>
  <si>
    <t>S4-220739-Updates to 26.955 to Clause 6 and 7_rev2.docx</t>
  </si>
  <si>
    <t>S4-220752.zip</t>
  </si>
  <si>
    <t>1052,2 KB</t>
  </si>
  <si>
    <t>S4-220754_pCR_AV1_verification-r1.zip</t>
  </si>
  <si>
    <t>255,1 KB</t>
  </si>
  <si>
    <t>S4-220754_pCR_AV1_verification-r2.zip</t>
  </si>
  <si>
    <t>269,5 KB</t>
  </si>
  <si>
    <t>S4-220754_pCR_AV1_verification.zip</t>
  </si>
  <si>
    <t>216,8 KB</t>
  </si>
  <si>
    <t>S4-220755.docx</t>
  </si>
  <si>
    <t>393,4 KB</t>
  </si>
  <si>
    <t>S4-220764-26.955-Updated-Conclusions_Apple.docx</t>
  </si>
  <si>
    <t>63,2 KB</t>
  </si>
  <si>
    <t>S4-220764r01-26.955-Updated-Conclusions-InterDigital.docx</t>
  </si>
  <si>
    <t>67,6 KB</t>
  </si>
  <si>
    <t>S4-220764r01-26.955-Updated-Conclusions.docx</t>
  </si>
  <si>
    <t>62,4 KB</t>
  </si>
  <si>
    <t>S4-220764r02-26.955-Updated-Conclusions.docx</t>
  </si>
  <si>
    <t>61,2 KB</t>
  </si>
  <si>
    <t>S4-220764r03-26.955-Updated-Conclusions.docx</t>
  </si>
  <si>
    <t>61,3 KB</t>
  </si>
  <si>
    <t>S4-220850.docx</t>
  </si>
  <si>
    <t>163,2 KB</t>
  </si>
  <si>
    <t>S4-220xxx-26.955-Characterization.zip</t>
  </si>
  <si>
    <t>393 KB</t>
  </si>
  <si>
    <t>Stockhammer-AI.pdf</t>
  </si>
  <si>
    <t>4765,4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</si>
</sst>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9">
    <font>
      <sz val="11"/>
      <name val="Calibri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EDEDE"/>
      </top>
      <bottom/>
      <diagonal/>
    </border>
    <border>
      <left/>
      <right style="medium">
        <color rgb="FFDEDEDE"/>
      </right>
      <top style="medium">
        <color rgb="FFDEDEDE"/>
      </top>
      <bottom/>
      <diagonal/>
    </border>
    <border>
      <left/>
      <right style="medium">
        <color rgb="FFDEDEDE"/>
      </right>
      <top/>
      <bottom/>
      <diagonal/>
    </border>
    <border>
      <left/>
      <right/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medium">
        <color rgb="FFDEDEDE"/>
      </left>
      <right style="medium">
        <color rgb="FFDEDEDE"/>
      </right>
      <top/>
      <bottom/>
      <diagonal/>
    </border>
    <border>
      <left style="medium">
        <color rgb="FFDEDEDE"/>
      </left>
      <right/>
      <top/>
      <bottom/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 style="medium">
        <color rgb="FFDEDEDE"/>
      </left>
      <right/>
      <top/>
      <bottom style="medium">
        <color rgb="FFDEDE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/>
      <diagonal/>
    </border>
    <border>
      <left style="medium">
        <color rgb="FFDEDEDE"/>
      </left>
      <right style="medium">
        <color rgb="FFDEDEDE"/>
      </right>
      <top/>
      <bottom style="medium">
        <color rgb="FFDEDEDE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Fill="1"/>
    <xf numFmtId="0" fontId="4" fillId="4" borderId="8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4" fillId="4" borderId="9" xfId="1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 wrapText="1"/>
    </xf>
    <xf numFmtId="14" fontId="5" fillId="0" borderId="0" xfId="0" applyNumberFormat="1" applyFont="1" applyFill="1"/>
    <xf numFmtId="2" fontId="5" fillId="0" borderId="0" xfId="0" applyNumberFormat="1" applyFont="1" applyFill="1"/>
    <xf numFmtId="0" fontId="4" fillId="0" borderId="8" xfId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5" fillId="4" borderId="0" xfId="0" applyFont="1" applyFill="1"/>
    <xf numFmtId="0" fontId="7" fillId="4" borderId="6" xfId="0" applyFont="1" applyFill="1" applyBorder="1" applyAlignment="1">
      <alignment vertical="center"/>
    </xf>
    <xf numFmtId="1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4" fillId="0" borderId="10" xfId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65" fontId="5" fillId="0" borderId="0" xfId="0" applyNumberFormat="1" applyFont="1" applyFill="1"/>
    <xf numFmtId="0" fontId="5" fillId="0" borderId="0" xfId="0" applyNumberFormat="1" applyFont="1" applyFill="1"/>
    <xf numFmtId="14" fontId="5" fillId="0" borderId="0" xfId="0" applyNumberFormat="1" applyFont="1" applyFill="1" applyBorder="1"/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NumberFormat="1" applyFont="1" applyFill="1" applyBorder="1"/>
    <xf numFmtId="0" fontId="8" fillId="4" borderId="0" xfId="0" applyFont="1" applyFill="1" applyAlignment="1">
      <alignment vertical="center" wrapText="1"/>
    </xf>
    <xf numFmtId="0" fontId="3" fillId="4" borderId="11" xfId="1" applyFill="1" applyBorder="1" applyAlignment="1">
      <alignment horizontal="left" vertical="center" wrapText="1" indent="1"/>
    </xf>
    <xf numFmtId="22" fontId="8" fillId="4" borderId="11" xfId="0" applyNumberFormat="1" applyFont="1" applyFill="1" applyBorder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7" fillId="5" borderId="13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1"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65" formatCode="[$-F400]h:mm:ss\ AM/PM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DEDED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rgb="FFDEDEDE"/>
        </left>
      </border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DEDEDE"/>
        </left>
        <right style="medium">
          <color rgb="FFDEDEDE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161925</xdr:colOff>
      <xdr:row>28</xdr:row>
      <xdr:rowOff>104775</xdr:rowOff>
    </xdr:to>
    <xdr:pic>
      <xdr:nvPicPr>
        <xdr:cNvPr id="4" name="Picture 3" descr="Sorted by Date, Most Recent First">
          <a:extLst>
            <a:ext uri="{FF2B5EF4-FFF2-40B4-BE49-F238E27FC236}">
              <a16:creationId xmlns:a16="http://schemas.microsoft.com/office/drawing/2014/main" id="{8EF5F547-95C7-4CE9-9209-60CA67BE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36357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321</xdr:row>
      <xdr:rowOff>0</xdr:rowOff>
    </xdr:from>
    <xdr:to>
      <xdr:col>2</xdr:col>
      <xdr:colOff>161925</xdr:colOff>
      <xdr:row>321</xdr:row>
      <xdr:rowOff>104775</xdr:rowOff>
    </xdr:to>
    <xdr:pic>
      <xdr:nvPicPr>
        <xdr:cNvPr id="5" name="Picture 4" descr="Sorted by Date, Most Recent First">
          <a:extLst>
            <a:ext uri="{FF2B5EF4-FFF2-40B4-BE49-F238E27FC236}">
              <a16:creationId xmlns:a16="http://schemas.microsoft.com/office/drawing/2014/main" id="{A8B66619-64B5-44A4-861A-D44D274A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37360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233</xdr:row>
      <xdr:rowOff>0</xdr:rowOff>
    </xdr:from>
    <xdr:to>
      <xdr:col>2</xdr:col>
      <xdr:colOff>161925</xdr:colOff>
      <xdr:row>233</xdr:row>
      <xdr:rowOff>104775</xdr:rowOff>
    </xdr:to>
    <xdr:pic>
      <xdr:nvPicPr>
        <xdr:cNvPr id="6" name="Picture 5" descr="Sorted by Date, Most Recent First">
          <a:extLst>
            <a:ext uri="{FF2B5EF4-FFF2-40B4-BE49-F238E27FC236}">
              <a16:creationId xmlns:a16="http://schemas.microsoft.com/office/drawing/2014/main" id="{16C5A818-1E45-481E-BB8D-0F637AE0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978015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161925</xdr:colOff>
      <xdr:row>74</xdr:row>
      <xdr:rowOff>104775</xdr:rowOff>
    </xdr:to>
    <xdr:pic>
      <xdr:nvPicPr>
        <xdr:cNvPr id="7" name="Picture 6" descr="Sorted by Date, Most Recent First">
          <a:extLst>
            <a:ext uri="{FF2B5EF4-FFF2-40B4-BE49-F238E27FC236}">
              <a16:creationId xmlns:a16="http://schemas.microsoft.com/office/drawing/2014/main" id="{1062A0BC-8189-4173-A9AB-6D913275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317307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161925</xdr:colOff>
      <xdr:row>21</xdr:row>
      <xdr:rowOff>104775</xdr:rowOff>
    </xdr:to>
    <xdr:pic>
      <xdr:nvPicPr>
        <xdr:cNvPr id="8" name="Picture 7" descr="Sorted by Date, Most Recent First">
          <a:extLst>
            <a:ext uri="{FF2B5EF4-FFF2-40B4-BE49-F238E27FC236}">
              <a16:creationId xmlns:a16="http://schemas.microsoft.com/office/drawing/2014/main" id="{D9D062D9-E66C-4088-B91A-099C9ECE6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8102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DED7EE-518C-4808-8AB2-91281BA181C7}" name="Table1" displayName="Table1" ref="A1:H331" totalsRowShown="0" headerRowDxfId="10" dataDxfId="9" tableBorderDxfId="8" headerRowCellStyle="Hyperlink">
  <autoFilter ref="A1:H331" xr:uid="{6BAD20C7-613A-4B10-89DA-DD3950A8FFEE}"/>
  <sortState xmlns:xlrd2="http://schemas.microsoft.com/office/spreadsheetml/2017/richdata2" ref="A2:H331">
    <sortCondition ref="A2:A20"/>
    <sortCondition ref="D2:D20"/>
    <sortCondition ref="G2:G20"/>
  </sortState>
  <tableColumns count="8">
    <tableColumn id="1" xr3:uid="{F360B7CA-B0D6-411E-BAF7-DD617F7DF1DB}" name="Subject" dataDxfId="7" dataCellStyle="Hyperlink"/>
    <tableColumn id="2" xr3:uid="{1713A670-5CBF-4BAA-9F06-C2C65FF5FCC7}" name="From" dataDxfId="6"/>
    <tableColumn id="3" xr3:uid="{B28E1FC6-8051-4AA3-8A9C-7C86D8AC1533}" name="Date " dataDxfId="5"/>
    <tableColumn id="4" xr3:uid="{5E617FE2-42BB-47EB-9415-6AA44D3B3AE2}" name="New Date" dataDxfId="4">
      <calculatedColumnFormula>MID(C2, 6, 11)+Table1[[#This Row],[Day]]</calculatedColumnFormula>
    </tableColumn>
    <tableColumn id="5" xr3:uid="{32E2CB9A-8721-49D0-B2F0-C5AB3CFE249C}" name="Time" dataDxfId="3">
      <calculatedColumnFormula>TIMEVALUE(MID(C2,17,9))</calculatedColumnFormula>
    </tableColumn>
    <tableColumn id="6" xr3:uid="{9850471A-CF79-492C-A392-8B01648BE383}" name="SHIFT" dataDxfId="2">
      <calculatedColumnFormula>_xlfn.NUMBERVALUE(MID(C2,26,6))/100</calculatedColumnFormula>
    </tableColumn>
    <tableColumn id="7" xr3:uid="{418BB927-1E46-446A-AE08-9415035FA6C1}" name="New Time" dataDxfId="1">
      <calculatedColumnFormula>IF(Table1[[#This Row],[SHIFT]]&gt;0, Table1[[#This Row],[Time]]-TIME(Table1[[#This Row],[SHIFT]],0,0),Table1[[#This Row],[Time]]+TIME(ABS(Table1[[#This Row],[SHIFT]]),0,0))-Table1[[#This Row],[Day]]</calculatedColumnFormula>
    </tableColumn>
    <tableColumn id="8" xr3:uid="{30B98D7A-3B71-474A-95F2-326DFDE5EAC7}" name="Day" dataDxfId="0">
      <calculatedColumnFormula>ROUND(IF(Table1[[#This Row],[SHIFT]]&gt;0, Table1[[#This Row],[Time]]-TIME(Table1[[#This Row],[SHIFT]],0,0),Table1[[#This Row],[Time]]+TIME(ABS(Table1[[#This Row],[SHIFT]]),0,0))-0.5, 0)</calculatedColumnFormula>
    </tableColumn>
  </tableColumns>
  <tableStyleInfo name="TableStyleMedium1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AA28D4-E28C-42F1-BCFE-A71BF88257E6}" name="Table2" displayName="Table2" ref="A1:E150" totalsRowShown="0">
  <autoFilter ref="A1:E150" xr:uid="{84AA28D4-E28C-42F1-BCFE-A71BF88257E6}"/>
  <tableColumns count="5">
    <tableColumn id="1" xr3:uid="{8FF95EBE-C0CF-4B23-A917-3BBAB4928520}" name="TITLE"/>
    <tableColumn id="2" xr3:uid="{8DB8BEB2-58D7-48DC-89AD-AD87B187FBEB}" name="Family Name"/>
    <tableColumn id="3" xr3:uid="{6C3AE9EC-5F6D-4A86-BC5E-622759DECCD3}" name="Given Name"/>
    <tableColumn id="4" xr3:uid="{10E6CEC2-10B9-4778-BB8D-12DA943A3B97}" name="Organization Represented"/>
    <tableColumn id="5" xr3:uid="{2DAB2A1F-9B46-4B78-B09C-93E533B022D9}" name="Present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st.etsi.org/scripts/wa.exe?A2=3GPP_TSG_SA_WG4_VIDEO;d3b0615.2205C&amp;S=" TargetMode="External"/><Relationship Id="rId299" Type="http://schemas.openxmlformats.org/officeDocument/2006/relationships/hyperlink" Target="https://list.etsi.org/scripts/wa.exe?A2=3GPP_TSG_SA_WG4_VIDEO;a85d872a.2205C&amp;S=" TargetMode="External"/><Relationship Id="rId303" Type="http://schemas.openxmlformats.org/officeDocument/2006/relationships/hyperlink" Target="https://list.etsi.org/scripts/wa.exe?A2=3GPP_TSG_SA_WG4_VIDEO;309d4dae.2205C&amp;S=" TargetMode="External"/><Relationship Id="rId21" Type="http://schemas.openxmlformats.org/officeDocument/2006/relationships/hyperlink" Target="https://list.etsi.org/scripts/wa.exe?A2=3GPP_TSG_SA_WG4_VIDEO;5c4c062e.2205B&amp;S=" TargetMode="External"/><Relationship Id="rId42" Type="http://schemas.openxmlformats.org/officeDocument/2006/relationships/hyperlink" Target="https://list.etsi.org/scripts/wa.exe?A2=3GPP_TSG_SA_WG4_VIDEO;666329d3.2205B&amp;S=" TargetMode="External"/><Relationship Id="rId63" Type="http://schemas.openxmlformats.org/officeDocument/2006/relationships/hyperlink" Target="https://list.etsi.org/scripts/wa.exe?A2=3GPP_TSG_SA_WG4_VIDEO;215a07f9.2205B&amp;S=" TargetMode="External"/><Relationship Id="rId84" Type="http://schemas.openxmlformats.org/officeDocument/2006/relationships/hyperlink" Target="https://list.etsi.org/scripts/wa.exe?A2=3GPP_TSG_SA_WG4_VIDEO;ca0a1e3e.2205C&amp;S=" TargetMode="External"/><Relationship Id="rId138" Type="http://schemas.openxmlformats.org/officeDocument/2006/relationships/hyperlink" Target="https://list.etsi.org/scripts/wa.exe?A2=3GPP_TSG_SA_WG4_VIDEO;d83e16d5.2205C&amp;S=" TargetMode="External"/><Relationship Id="rId159" Type="http://schemas.openxmlformats.org/officeDocument/2006/relationships/hyperlink" Target="https://list.etsi.org/scripts/wa.exe?A2=3GPP_TSG_SA_WG4_VIDEO;7f7dda93.2205C&amp;S=" TargetMode="External"/><Relationship Id="rId324" Type="http://schemas.openxmlformats.org/officeDocument/2006/relationships/hyperlink" Target="https://list.etsi.org/scripts/wa.exe?A2=3GPP_TSG_SA_WG4_VIDEO;9113c529.2205C&amp;S=" TargetMode="External"/><Relationship Id="rId170" Type="http://schemas.openxmlformats.org/officeDocument/2006/relationships/hyperlink" Target="https://list.etsi.org/scripts/wa.exe?A2=3GPP_TSG_SA_WG4_VIDEO;ca1f6e0e.2205C&amp;S=" TargetMode="External"/><Relationship Id="rId191" Type="http://schemas.openxmlformats.org/officeDocument/2006/relationships/hyperlink" Target="https://list.etsi.org/scripts/wa.exe?A2=3GPP_TSG_SA_WG4_VIDEO;a223a87e.2205C&amp;S=" TargetMode="External"/><Relationship Id="rId205" Type="http://schemas.openxmlformats.org/officeDocument/2006/relationships/hyperlink" Target="https://list.etsi.org/scripts/wa.exe?A2=3GPP_TSG_SA_WG4_VIDEO;2193a068.2205C&amp;S=" TargetMode="External"/><Relationship Id="rId226" Type="http://schemas.openxmlformats.org/officeDocument/2006/relationships/hyperlink" Target="https://list.etsi.org/scripts/wa.exe?A2=3GPP_TSG_SA_WG4_VIDEO;85b79b67.2205C&amp;S=" TargetMode="External"/><Relationship Id="rId247" Type="http://schemas.openxmlformats.org/officeDocument/2006/relationships/hyperlink" Target="https://list.etsi.org/scripts/wa.exe?A2=3GPP_TSG_SA_WG4_VIDEO;3f1be12c.2205C&amp;S=" TargetMode="External"/><Relationship Id="rId107" Type="http://schemas.openxmlformats.org/officeDocument/2006/relationships/hyperlink" Target="https://list.etsi.org/scripts/wa.exe?A2=3GPP_TSG_SA_WG4_VIDEO;84cc32d7.2205C&amp;S=" TargetMode="External"/><Relationship Id="rId268" Type="http://schemas.openxmlformats.org/officeDocument/2006/relationships/hyperlink" Target="https://list.etsi.org/scripts/wa.exe?A2=3GPP_TSG_SA_WG4_VIDEO;fa5568a7.2205C&amp;S=" TargetMode="External"/><Relationship Id="rId289" Type="http://schemas.openxmlformats.org/officeDocument/2006/relationships/hyperlink" Target="https://list.etsi.org/scripts/wa.exe?A2=3GPP_TSG_SA_WG4_VIDEO;e502668c.2205C&amp;S=" TargetMode="External"/><Relationship Id="rId11" Type="http://schemas.openxmlformats.org/officeDocument/2006/relationships/hyperlink" Target="https://list.etsi.org/scripts/wa.exe?A2=3GPP_TSG_SA_WG4_VIDEO;ee881cc3.2205B&amp;S=" TargetMode="External"/><Relationship Id="rId32" Type="http://schemas.openxmlformats.org/officeDocument/2006/relationships/hyperlink" Target="https://list.etsi.org/scripts/wa.exe?A2=3GPP_TSG_SA_WG4_VIDEO;4465b5b4.2205B&amp;S=" TargetMode="External"/><Relationship Id="rId53" Type="http://schemas.openxmlformats.org/officeDocument/2006/relationships/hyperlink" Target="https://list.etsi.org/scripts/wa.exe?A2=3GPP_TSG_SA_WG4_VIDEO;f96f477d.2205B&amp;S=" TargetMode="External"/><Relationship Id="rId74" Type="http://schemas.openxmlformats.org/officeDocument/2006/relationships/hyperlink" Target="https://list.etsi.org/scripts/wa.exe?A2=3GPP_TSG_SA_WG4_VIDEO;58ba8994.2205C&amp;S=" TargetMode="External"/><Relationship Id="rId128" Type="http://schemas.openxmlformats.org/officeDocument/2006/relationships/hyperlink" Target="https://list.etsi.org/scripts/wa.exe?A2=3GPP_TSG_SA_WG4_VIDEO;e508074b.2205C&amp;S=" TargetMode="External"/><Relationship Id="rId149" Type="http://schemas.openxmlformats.org/officeDocument/2006/relationships/hyperlink" Target="https://list.etsi.org/scripts/wa.exe?A2=3GPP_TSG_SA_WG4_VIDEO;d778e29f.2205C&amp;S=" TargetMode="External"/><Relationship Id="rId314" Type="http://schemas.openxmlformats.org/officeDocument/2006/relationships/hyperlink" Target="https://list.etsi.org/scripts/wa.exe?A2=3GPP_TSG_SA_WG4_VIDEO;fb4dde55.2205C&amp;S=" TargetMode="External"/><Relationship Id="rId335" Type="http://schemas.openxmlformats.org/officeDocument/2006/relationships/drawing" Target="../drawings/drawing1.xml"/><Relationship Id="rId5" Type="http://schemas.openxmlformats.org/officeDocument/2006/relationships/hyperlink" Target="https://list.etsi.org/scripts/wa.exe?A2=3GPP_TSG_SA_WG4_VIDEO;b0b24759.2205B&amp;S=" TargetMode="External"/><Relationship Id="rId95" Type="http://schemas.openxmlformats.org/officeDocument/2006/relationships/hyperlink" Target="https://list.etsi.org/scripts/wa.exe?A2=3GPP_TSG_SA_WG4_VIDEO;c6ec8258.2205C&amp;S=" TargetMode="External"/><Relationship Id="rId160" Type="http://schemas.openxmlformats.org/officeDocument/2006/relationships/hyperlink" Target="https://list.etsi.org/scripts/wa.exe?A2=3GPP_TSG_SA_WG4_VIDEO;fd961b9e.2205C&amp;S=" TargetMode="External"/><Relationship Id="rId181" Type="http://schemas.openxmlformats.org/officeDocument/2006/relationships/hyperlink" Target="https://list.etsi.org/scripts/wa.exe?A2=3GPP_TSG_SA_WG4_VIDEO;d0788de7.2205C&amp;S=" TargetMode="External"/><Relationship Id="rId216" Type="http://schemas.openxmlformats.org/officeDocument/2006/relationships/hyperlink" Target="https://list.etsi.org/scripts/wa.exe?A2=3GPP_TSG_SA_WG4_VIDEO;dcb0a9cf.2205C&amp;S=" TargetMode="External"/><Relationship Id="rId237" Type="http://schemas.openxmlformats.org/officeDocument/2006/relationships/hyperlink" Target="https://list.etsi.org/scripts/wa.exe?A2=3GPP_TSG_SA_WG4_VIDEO;a19122f5.2205C&amp;S=" TargetMode="External"/><Relationship Id="rId258" Type="http://schemas.openxmlformats.org/officeDocument/2006/relationships/hyperlink" Target="https://list.etsi.org/scripts/wa.exe?A2=3GPP_TSG_SA_WG4_VIDEO;35e6e41f.2205C&amp;S=" TargetMode="External"/><Relationship Id="rId279" Type="http://schemas.openxmlformats.org/officeDocument/2006/relationships/hyperlink" Target="https://list.etsi.org/scripts/wa.exe?A2=3GPP_TSG_SA_WG4_VIDEO;a7b68744.2205C&amp;S=" TargetMode="External"/><Relationship Id="rId22" Type="http://schemas.openxmlformats.org/officeDocument/2006/relationships/hyperlink" Target="https://list.etsi.org/scripts/wa.exe?A2=3GPP_TSG_SA_WG4_VIDEO;4e0dba7.2205B&amp;S=" TargetMode="External"/><Relationship Id="rId43" Type="http://schemas.openxmlformats.org/officeDocument/2006/relationships/hyperlink" Target="https://list.etsi.org/scripts/wa.exe?A2=3GPP_TSG_SA_WG4_VIDEO;a24c4be9.2205B&amp;S=" TargetMode="External"/><Relationship Id="rId64" Type="http://schemas.openxmlformats.org/officeDocument/2006/relationships/hyperlink" Target="https://list.etsi.org/scripts/wa.exe?A2=3GPP_TSG_SA_WG4_VIDEO;2d656d63.2205B&amp;S=" TargetMode="External"/><Relationship Id="rId118" Type="http://schemas.openxmlformats.org/officeDocument/2006/relationships/hyperlink" Target="https://list.etsi.org/scripts/wa.exe?A2=3GPP_TSG_SA_WG4_VIDEO;c4cddf96.2205C&amp;S=" TargetMode="External"/><Relationship Id="rId139" Type="http://schemas.openxmlformats.org/officeDocument/2006/relationships/hyperlink" Target="https://list.etsi.org/scripts/wa.exe?A2=3GPP_TSG_SA_WG4_VIDEO;19b7afc2.2205C&amp;S=" TargetMode="External"/><Relationship Id="rId290" Type="http://schemas.openxmlformats.org/officeDocument/2006/relationships/hyperlink" Target="https://list.etsi.org/scripts/wa.exe?A2=3GPP_TSG_SA_WG4_VIDEO;4cbe0a32.2205C&amp;S=" TargetMode="External"/><Relationship Id="rId304" Type="http://schemas.openxmlformats.org/officeDocument/2006/relationships/hyperlink" Target="https://list.etsi.org/scripts/wa.exe?A2=3GPP_TSG_SA_WG4_VIDEO;d6216bdd.2205C&amp;S=" TargetMode="External"/><Relationship Id="rId325" Type="http://schemas.openxmlformats.org/officeDocument/2006/relationships/hyperlink" Target="https://list.etsi.org/scripts/wa.exe?A2=3GPP_TSG_SA_WG4_VIDEO;f45483d3.2205C&amp;S=" TargetMode="External"/><Relationship Id="rId85" Type="http://schemas.openxmlformats.org/officeDocument/2006/relationships/hyperlink" Target="https://list.etsi.org/scripts/wa.exe?A2=3GPP_TSG_SA_WG4_VIDEO;486a814.2205C&amp;S=" TargetMode="External"/><Relationship Id="rId150" Type="http://schemas.openxmlformats.org/officeDocument/2006/relationships/hyperlink" Target="https://list.etsi.org/scripts/wa.exe?A2=3GPP_TSG_SA_WG4_VIDEO;b97e80fb.2205C&amp;S=" TargetMode="External"/><Relationship Id="rId171" Type="http://schemas.openxmlformats.org/officeDocument/2006/relationships/hyperlink" Target="https://list.etsi.org/scripts/wa.exe?A2=3GPP_TSG_SA_WG4_VIDEO;1f388bb9.2205C&amp;S=" TargetMode="External"/><Relationship Id="rId192" Type="http://schemas.openxmlformats.org/officeDocument/2006/relationships/hyperlink" Target="https://list.etsi.org/scripts/wa.exe?A2=3GPP_TSG_SA_WG4_VIDEO;6bbedbae.2205C&amp;S=" TargetMode="External"/><Relationship Id="rId206" Type="http://schemas.openxmlformats.org/officeDocument/2006/relationships/hyperlink" Target="https://list.etsi.org/scripts/wa.exe?A2=3GPP_TSG_SA_WG4_VIDEO;5064032e.2205C&amp;S=" TargetMode="External"/><Relationship Id="rId227" Type="http://schemas.openxmlformats.org/officeDocument/2006/relationships/hyperlink" Target="https://list.etsi.org/scripts/wa.exe?A2=3GPP_TSG_SA_WG4_VIDEO;6d5fd5f2.2205C&amp;S=" TargetMode="External"/><Relationship Id="rId248" Type="http://schemas.openxmlformats.org/officeDocument/2006/relationships/hyperlink" Target="https://list.etsi.org/scripts/wa.exe?A2=3GPP_TSG_SA_WG4_VIDEO;c46d075.2205C&amp;S=" TargetMode="External"/><Relationship Id="rId269" Type="http://schemas.openxmlformats.org/officeDocument/2006/relationships/hyperlink" Target="https://list.etsi.org/scripts/wa.exe?A2=3GPP_TSG_SA_WG4_VIDEO;2707394c.2205C&amp;S=" TargetMode="External"/><Relationship Id="rId12" Type="http://schemas.openxmlformats.org/officeDocument/2006/relationships/hyperlink" Target="https://list.etsi.org/scripts/wa.exe?A2=3GPP_TSG_SA_WG4_VIDEO;c5d6f641.2205B&amp;S=" TargetMode="External"/><Relationship Id="rId33" Type="http://schemas.openxmlformats.org/officeDocument/2006/relationships/hyperlink" Target="https://list.etsi.org/scripts/wa.exe?A2=3GPP_TSG_SA_WG4_VIDEO;9e65b65d.2205B&amp;S=" TargetMode="External"/><Relationship Id="rId108" Type="http://schemas.openxmlformats.org/officeDocument/2006/relationships/hyperlink" Target="https://list.etsi.org/scripts/wa.exe?A2=3GPP_TSG_SA_WG4_VIDEO;2ddafad9.2205C&amp;S=" TargetMode="External"/><Relationship Id="rId129" Type="http://schemas.openxmlformats.org/officeDocument/2006/relationships/hyperlink" Target="https://list.etsi.org/scripts/wa.exe?A2=3GPP_TSG_SA_WG4_VIDEO;678874c1.2205C&amp;S=" TargetMode="External"/><Relationship Id="rId280" Type="http://schemas.openxmlformats.org/officeDocument/2006/relationships/hyperlink" Target="https://list.etsi.org/scripts/wa.exe?A2=3GPP_TSG_SA_WG4_VIDEO;57ae7b2a.2205C&amp;S=" TargetMode="External"/><Relationship Id="rId315" Type="http://schemas.openxmlformats.org/officeDocument/2006/relationships/hyperlink" Target="https://list.etsi.org/scripts/wa.exe?A2=3GPP_TSG_SA_WG4_VIDEO;421e7c07.2205C&amp;S=" TargetMode="External"/><Relationship Id="rId336" Type="http://schemas.openxmlformats.org/officeDocument/2006/relationships/table" Target="../tables/table1.xml"/><Relationship Id="rId54" Type="http://schemas.openxmlformats.org/officeDocument/2006/relationships/hyperlink" Target="https://list.etsi.org/scripts/wa.exe?A2=3GPP_TSG_SA_WG4_VIDEO;8de62f25.2205B&amp;S=" TargetMode="External"/><Relationship Id="rId75" Type="http://schemas.openxmlformats.org/officeDocument/2006/relationships/hyperlink" Target="https://list.etsi.org/scripts/wa.exe?A2=3GPP_TSG_SA_WG4_VIDEO;112deb3c.2205C&amp;S=" TargetMode="External"/><Relationship Id="rId96" Type="http://schemas.openxmlformats.org/officeDocument/2006/relationships/hyperlink" Target="https://list.etsi.org/scripts/wa.exe?A2=3GPP_TSG_SA_WG4_VIDEO;2b65bc30.2205C&amp;S=" TargetMode="External"/><Relationship Id="rId140" Type="http://schemas.openxmlformats.org/officeDocument/2006/relationships/hyperlink" Target="https://list.etsi.org/scripts/wa.exe?A2=3GPP_TSG_SA_WG4_VIDEO;2e5e633f.2205C&amp;S=" TargetMode="External"/><Relationship Id="rId161" Type="http://schemas.openxmlformats.org/officeDocument/2006/relationships/hyperlink" Target="https://list.etsi.org/scripts/wa.exe?A2=3GPP_TSG_SA_WG4_VIDEO;9f43805f.2205C&amp;S=" TargetMode="External"/><Relationship Id="rId182" Type="http://schemas.openxmlformats.org/officeDocument/2006/relationships/hyperlink" Target="https://list.etsi.org/scripts/wa.exe?A2=3GPP_TSG_SA_WG4_VIDEO;e15d3c46.2205C&amp;S=" TargetMode="External"/><Relationship Id="rId217" Type="http://schemas.openxmlformats.org/officeDocument/2006/relationships/hyperlink" Target="https://list.etsi.org/scripts/wa.exe?A2=3GPP_TSG_SA_WG4_VIDEO;6747c5f0.2205C&amp;S=" TargetMode="External"/><Relationship Id="rId6" Type="http://schemas.openxmlformats.org/officeDocument/2006/relationships/hyperlink" Target="https://list.etsi.org/scripts/wa.exe?A2=3GPP_TSG_SA_WG4_VIDEO;f8869c63.2205B&amp;S=" TargetMode="External"/><Relationship Id="rId238" Type="http://schemas.openxmlformats.org/officeDocument/2006/relationships/hyperlink" Target="https://list.etsi.org/scripts/wa.exe?A2=3GPP_TSG_SA_WG4_VIDEO;51ac0637.2205C&amp;S=" TargetMode="External"/><Relationship Id="rId259" Type="http://schemas.openxmlformats.org/officeDocument/2006/relationships/hyperlink" Target="https://list.etsi.org/scripts/wa.exe?A2=3GPP_TSG_SA_WG4_VIDEO;8e06d8f7.2205C&amp;S=" TargetMode="External"/><Relationship Id="rId23" Type="http://schemas.openxmlformats.org/officeDocument/2006/relationships/hyperlink" Target="https://list.etsi.org/scripts/wa.exe?A2=3GPP_TSG_SA_WG4_VIDEO;df21de66.2205B&amp;S=" TargetMode="External"/><Relationship Id="rId119" Type="http://schemas.openxmlformats.org/officeDocument/2006/relationships/hyperlink" Target="https://list.etsi.org/scripts/wa.exe?A2=3GPP_TSG_SA_WG4_VIDEO;c7592f00.2205C&amp;S=" TargetMode="External"/><Relationship Id="rId270" Type="http://schemas.openxmlformats.org/officeDocument/2006/relationships/hyperlink" Target="https://list.etsi.org/scripts/wa.exe?A2=3GPP_TSG_SA_WG4_VIDEO;156011a7.2205C&amp;S=" TargetMode="External"/><Relationship Id="rId291" Type="http://schemas.openxmlformats.org/officeDocument/2006/relationships/hyperlink" Target="https://list.etsi.org/scripts/wa.exe?A2=3GPP_TSG_SA_WG4_VIDEO;d5360e84.2205C&amp;S=" TargetMode="External"/><Relationship Id="rId305" Type="http://schemas.openxmlformats.org/officeDocument/2006/relationships/hyperlink" Target="https://list.etsi.org/scripts/wa.exe?A2=3GPP_TSG_SA_WG4_VIDEO;6030fd09.2205C&amp;S=" TargetMode="External"/><Relationship Id="rId326" Type="http://schemas.openxmlformats.org/officeDocument/2006/relationships/hyperlink" Target="https://list.etsi.org/scripts/wa.exe?A2=3GPP_TSG_SA_WG4_VIDEO;4a3fe070.2205C&amp;S=" TargetMode="External"/><Relationship Id="rId44" Type="http://schemas.openxmlformats.org/officeDocument/2006/relationships/hyperlink" Target="https://list.etsi.org/scripts/wa.exe?A2=3GPP_TSG_SA_WG4_VIDEO;4b53e523.2205B&amp;S=" TargetMode="External"/><Relationship Id="rId65" Type="http://schemas.openxmlformats.org/officeDocument/2006/relationships/hyperlink" Target="https://list.etsi.org/scripts/wa.exe?A2=3GPP_TSG_SA_WG4_VIDEO;8e25813e.2205B&amp;S=" TargetMode="External"/><Relationship Id="rId86" Type="http://schemas.openxmlformats.org/officeDocument/2006/relationships/hyperlink" Target="https://list.etsi.org/scripts/wa.exe?A2=3GPP_TSG_SA_WG4_VIDEO;be256527.2205C&amp;S=" TargetMode="External"/><Relationship Id="rId130" Type="http://schemas.openxmlformats.org/officeDocument/2006/relationships/hyperlink" Target="https://list.etsi.org/scripts/wa.exe?A2=3GPP_TSG_SA_WG4_VIDEO;87c82330.2205C&amp;S=" TargetMode="External"/><Relationship Id="rId151" Type="http://schemas.openxmlformats.org/officeDocument/2006/relationships/hyperlink" Target="https://list.etsi.org/scripts/wa.exe?A2=3GPP_TSG_SA_WG4_VIDEO;7c0b987f.2205C&amp;S=" TargetMode="External"/><Relationship Id="rId172" Type="http://schemas.openxmlformats.org/officeDocument/2006/relationships/hyperlink" Target="https://list.etsi.org/scripts/wa.exe?A2=3GPP_TSG_SA_WG4_VIDEO;22b665db.2205C&amp;S=" TargetMode="External"/><Relationship Id="rId193" Type="http://schemas.openxmlformats.org/officeDocument/2006/relationships/hyperlink" Target="https://list.etsi.org/scripts/wa.exe?A2=3GPP_TSG_SA_WG4_VIDEO;2dfa4111.2205C&amp;S=" TargetMode="External"/><Relationship Id="rId207" Type="http://schemas.openxmlformats.org/officeDocument/2006/relationships/hyperlink" Target="https://list.etsi.org/scripts/wa.exe?A2=3GPP_TSG_SA_WG4_VIDEO;89c11126.2205C&amp;S=" TargetMode="External"/><Relationship Id="rId228" Type="http://schemas.openxmlformats.org/officeDocument/2006/relationships/hyperlink" Target="https://list.etsi.org/scripts/wa.exe?A2=3GPP_TSG_SA_WG4_VIDEO;f39cbb5f.2205C&amp;S=" TargetMode="External"/><Relationship Id="rId249" Type="http://schemas.openxmlformats.org/officeDocument/2006/relationships/hyperlink" Target="https://list.etsi.org/scripts/wa.exe?A2=3GPP_TSG_SA_WG4_VIDEO;52c511b0.2205C&amp;S=" TargetMode="External"/><Relationship Id="rId13" Type="http://schemas.openxmlformats.org/officeDocument/2006/relationships/hyperlink" Target="https://list.etsi.org/scripts/wa.exe?A2=3GPP_TSG_SA_WG4_VIDEO;52cc60c5.2205B&amp;S=" TargetMode="External"/><Relationship Id="rId109" Type="http://schemas.openxmlformats.org/officeDocument/2006/relationships/hyperlink" Target="https://list.etsi.org/scripts/wa.exe?A2=3GPP_TSG_SA_WG4_VIDEO;d5261085.2205C&amp;S=" TargetMode="External"/><Relationship Id="rId260" Type="http://schemas.openxmlformats.org/officeDocument/2006/relationships/hyperlink" Target="https://list.etsi.org/scripts/wa.exe?A2=3GPP_TSG_SA_WG4_VIDEO;2e2f37d.2205C&amp;S=" TargetMode="External"/><Relationship Id="rId281" Type="http://schemas.openxmlformats.org/officeDocument/2006/relationships/hyperlink" Target="https://list.etsi.org/scripts/wa.exe?A2=3GPP_TSG_SA_WG4_VIDEO;ed8b94e0.2205C&amp;S=" TargetMode="External"/><Relationship Id="rId316" Type="http://schemas.openxmlformats.org/officeDocument/2006/relationships/hyperlink" Target="https://list.etsi.org/scripts/wa.exe?A2=3GPP_TSG_SA_WG4_VIDEO;edf08676.2205C&amp;S=" TargetMode="External"/><Relationship Id="rId34" Type="http://schemas.openxmlformats.org/officeDocument/2006/relationships/hyperlink" Target="https://list.etsi.org/scripts/wa.exe?A2=3GPP_TSG_SA_WG4_VIDEO;8fc539da.2205B&amp;S=" TargetMode="External"/><Relationship Id="rId55" Type="http://schemas.openxmlformats.org/officeDocument/2006/relationships/hyperlink" Target="https://list.etsi.org/scripts/wa.exe?A2=3GPP_TSG_SA_WG4_VIDEO;7993f7e3.2205B&amp;S=" TargetMode="External"/><Relationship Id="rId76" Type="http://schemas.openxmlformats.org/officeDocument/2006/relationships/hyperlink" Target="https://list.etsi.org/scripts/wa.exe?A2=3GPP_TSG_SA_WG4_VIDEO;dbe36bfb.2205C&amp;S=" TargetMode="External"/><Relationship Id="rId97" Type="http://schemas.openxmlformats.org/officeDocument/2006/relationships/hyperlink" Target="https://list.etsi.org/scripts/wa.exe?A2=3GPP_TSG_SA_WG4_VIDEO;f7befd43.2205C&amp;S=" TargetMode="External"/><Relationship Id="rId120" Type="http://schemas.openxmlformats.org/officeDocument/2006/relationships/hyperlink" Target="https://list.etsi.org/scripts/wa.exe?A2=3GPP_TSG_SA_WG4_VIDEO;aa6713ba.2205C&amp;S=" TargetMode="External"/><Relationship Id="rId141" Type="http://schemas.openxmlformats.org/officeDocument/2006/relationships/hyperlink" Target="https://list.etsi.org/scripts/wa.exe?A2=3GPP_TSG_SA_WG4_VIDEO;ce75ee0b.2205C&amp;S=" TargetMode="External"/><Relationship Id="rId7" Type="http://schemas.openxmlformats.org/officeDocument/2006/relationships/hyperlink" Target="https://list.etsi.org/scripts/wa.exe?A2=3GPP_TSG_SA_WG4_VIDEO;435edab1.2205B&amp;S=" TargetMode="External"/><Relationship Id="rId162" Type="http://schemas.openxmlformats.org/officeDocument/2006/relationships/hyperlink" Target="https://list.etsi.org/scripts/wa.exe?A2=3GPP_TSG_SA_WG4_VIDEO;b490fc12.2205C&amp;S=" TargetMode="External"/><Relationship Id="rId183" Type="http://schemas.openxmlformats.org/officeDocument/2006/relationships/hyperlink" Target="https://list.etsi.org/scripts/wa.exe?A2=3GPP_TSG_SA_WG4_VIDEO;b5ecef27.2205C&amp;S=" TargetMode="External"/><Relationship Id="rId218" Type="http://schemas.openxmlformats.org/officeDocument/2006/relationships/hyperlink" Target="https://list.etsi.org/scripts/wa.exe?A2=3GPP_TSG_SA_WG4_VIDEO;5cfc6e0f.2205C&amp;S=" TargetMode="External"/><Relationship Id="rId239" Type="http://schemas.openxmlformats.org/officeDocument/2006/relationships/hyperlink" Target="https://list.etsi.org/scripts/wa.exe?A2=3GPP_TSG_SA_WG4_VIDEO;141a70fb.2205C&amp;S=" TargetMode="External"/><Relationship Id="rId250" Type="http://schemas.openxmlformats.org/officeDocument/2006/relationships/hyperlink" Target="https://list.etsi.org/scripts/wa.exe?A2=3GPP_TSG_SA_WG4_VIDEO;ceabb022.2205C&amp;S=" TargetMode="External"/><Relationship Id="rId271" Type="http://schemas.openxmlformats.org/officeDocument/2006/relationships/hyperlink" Target="https://list.etsi.org/scripts/wa.exe?A2=3GPP_TSG_SA_WG4_VIDEO;5ce85bc7.2205C&amp;S=" TargetMode="External"/><Relationship Id="rId292" Type="http://schemas.openxmlformats.org/officeDocument/2006/relationships/hyperlink" Target="https://list.etsi.org/scripts/wa.exe?A2=3GPP_TSG_SA_WG4_VIDEO;fa5e5513.2205C&amp;S=" TargetMode="External"/><Relationship Id="rId306" Type="http://schemas.openxmlformats.org/officeDocument/2006/relationships/hyperlink" Target="https://list.etsi.org/scripts/wa.exe?A2=3GPP_TSG_SA_WG4_VIDEO;3df20ddf.2205C&amp;S=" TargetMode="External"/><Relationship Id="rId24" Type="http://schemas.openxmlformats.org/officeDocument/2006/relationships/hyperlink" Target="https://list.etsi.org/scripts/wa.exe?A2=3GPP_TSG_SA_WG4_VIDEO;1c1e006d.2205B&amp;S=" TargetMode="External"/><Relationship Id="rId45" Type="http://schemas.openxmlformats.org/officeDocument/2006/relationships/hyperlink" Target="https://list.etsi.org/scripts/wa.exe?A2=3GPP_TSG_SA_WG4_VIDEO;5920bf4a.2205B&amp;S=" TargetMode="External"/><Relationship Id="rId66" Type="http://schemas.openxmlformats.org/officeDocument/2006/relationships/hyperlink" Target="https://list.etsi.org/scripts/wa.exe?A2=3GPP_TSG_SA_WG4_VIDEO;6b212c18.2205B&amp;S=" TargetMode="External"/><Relationship Id="rId87" Type="http://schemas.openxmlformats.org/officeDocument/2006/relationships/hyperlink" Target="https://list.etsi.org/scripts/wa.exe?A2=3GPP_TSG_SA_WG4_VIDEO;ca77c5f8.2205C&amp;S=" TargetMode="External"/><Relationship Id="rId110" Type="http://schemas.openxmlformats.org/officeDocument/2006/relationships/hyperlink" Target="https://list.etsi.org/scripts/wa.exe?A2=3GPP_TSG_SA_WG4_VIDEO;7d7cc86a.2205C&amp;S=" TargetMode="External"/><Relationship Id="rId131" Type="http://schemas.openxmlformats.org/officeDocument/2006/relationships/hyperlink" Target="https://list.etsi.org/scripts/wa.exe?A2=3GPP_TSG_SA_WG4_VIDEO;1dda2721.2205C&amp;S=" TargetMode="External"/><Relationship Id="rId327" Type="http://schemas.openxmlformats.org/officeDocument/2006/relationships/hyperlink" Target="https://list.etsi.org/scripts/wa.exe?A2=3GPP_TSG_SA_WG4_VIDEO;d3046dd3.2205C&amp;S=" TargetMode="External"/><Relationship Id="rId152" Type="http://schemas.openxmlformats.org/officeDocument/2006/relationships/hyperlink" Target="https://list.etsi.org/scripts/wa.exe?A2=3GPP_TSG_SA_WG4_VIDEO;ef407d45.2205C&amp;S=" TargetMode="External"/><Relationship Id="rId173" Type="http://schemas.openxmlformats.org/officeDocument/2006/relationships/hyperlink" Target="https://list.etsi.org/scripts/wa.exe?A2=3GPP_TSG_SA_WG4_VIDEO;5118d172.2205C&amp;S=" TargetMode="External"/><Relationship Id="rId194" Type="http://schemas.openxmlformats.org/officeDocument/2006/relationships/hyperlink" Target="https://list.etsi.org/scripts/wa.exe?A2=3GPP_TSG_SA_WG4_VIDEO;ee620568.2205C&amp;S=" TargetMode="External"/><Relationship Id="rId208" Type="http://schemas.openxmlformats.org/officeDocument/2006/relationships/hyperlink" Target="https://list.etsi.org/scripts/wa.exe?A2=3GPP_TSG_SA_WG4_VIDEO;2de1499e.2205C&amp;S=" TargetMode="External"/><Relationship Id="rId229" Type="http://schemas.openxmlformats.org/officeDocument/2006/relationships/hyperlink" Target="https://list.etsi.org/scripts/wa.exe?A2=3GPP_TSG_SA_WG4_VIDEO;2fce84d9.2205C&amp;S=" TargetMode="External"/><Relationship Id="rId240" Type="http://schemas.openxmlformats.org/officeDocument/2006/relationships/hyperlink" Target="https://list.etsi.org/scripts/wa.exe?A2=3GPP_TSG_SA_WG4_VIDEO;689922e4.2205C&amp;S=" TargetMode="External"/><Relationship Id="rId261" Type="http://schemas.openxmlformats.org/officeDocument/2006/relationships/hyperlink" Target="https://list.etsi.org/scripts/wa.exe?A2=3GPP_TSG_SA_WG4_VIDEO;c785089b.2205C&amp;S=" TargetMode="External"/><Relationship Id="rId14" Type="http://schemas.openxmlformats.org/officeDocument/2006/relationships/hyperlink" Target="https://list.etsi.org/scripts/wa.exe?A2=3GPP_TSG_SA_WG4_VIDEO;38f025d9.2205B&amp;S=" TargetMode="External"/><Relationship Id="rId35" Type="http://schemas.openxmlformats.org/officeDocument/2006/relationships/hyperlink" Target="https://list.etsi.org/scripts/wa.exe?A2=3GPP_TSG_SA_WG4_VIDEO;441adb8d.2205B&amp;S=" TargetMode="External"/><Relationship Id="rId56" Type="http://schemas.openxmlformats.org/officeDocument/2006/relationships/hyperlink" Target="https://list.etsi.org/scripts/wa.exe?A2=3GPP_TSG_SA_WG4_VIDEO;b3d6c93c.2205B&amp;S=" TargetMode="External"/><Relationship Id="rId77" Type="http://schemas.openxmlformats.org/officeDocument/2006/relationships/hyperlink" Target="https://list.etsi.org/scripts/wa.exe?A2=3GPP_TSG_SA_WG4_VIDEO;3b1d092c.2205C&amp;S=" TargetMode="External"/><Relationship Id="rId100" Type="http://schemas.openxmlformats.org/officeDocument/2006/relationships/hyperlink" Target="https://list.etsi.org/scripts/wa.exe?A2=3GPP_TSG_SA_WG4_VIDEO;9bcc0860.2205C&amp;S=" TargetMode="External"/><Relationship Id="rId282" Type="http://schemas.openxmlformats.org/officeDocument/2006/relationships/hyperlink" Target="https://list.etsi.org/scripts/wa.exe?A2=3GPP_TSG_SA_WG4_VIDEO;41af3785.2205C&amp;S=" TargetMode="External"/><Relationship Id="rId317" Type="http://schemas.openxmlformats.org/officeDocument/2006/relationships/hyperlink" Target="https://list.etsi.org/scripts/wa.exe?A2=3GPP_TSG_SA_WG4_VIDEO;12d0a5b7.2205C&amp;S=" TargetMode="External"/><Relationship Id="rId8" Type="http://schemas.openxmlformats.org/officeDocument/2006/relationships/hyperlink" Target="https://list.etsi.org/scripts/wa.exe?A2=3GPP_TSG_SA_WG4_VIDEO;cc18b94.2205B&amp;S=" TargetMode="External"/><Relationship Id="rId51" Type="http://schemas.openxmlformats.org/officeDocument/2006/relationships/hyperlink" Target="https://list.etsi.org/scripts/wa.exe?A2=3GPP_TSG_SA_WG4_VIDEO;206bf93a.2205B&amp;S=" TargetMode="External"/><Relationship Id="rId72" Type="http://schemas.openxmlformats.org/officeDocument/2006/relationships/hyperlink" Target="https://list.etsi.org/scripts/wa.exe?A2=3GPP_TSG_SA_WG4_VIDEO;c567b6de.2205C&amp;S=" TargetMode="External"/><Relationship Id="rId93" Type="http://schemas.openxmlformats.org/officeDocument/2006/relationships/hyperlink" Target="https://list.etsi.org/scripts/wa.exe?A2=3GPP_TSG_SA_WG4_VIDEO;27600b1d.2205C&amp;S=" TargetMode="External"/><Relationship Id="rId98" Type="http://schemas.openxmlformats.org/officeDocument/2006/relationships/hyperlink" Target="https://list.etsi.org/scripts/wa.exe?A2=3GPP_TSG_SA_WG4_VIDEO;b0e25a28.2205C&amp;S=" TargetMode="External"/><Relationship Id="rId121" Type="http://schemas.openxmlformats.org/officeDocument/2006/relationships/hyperlink" Target="https://list.etsi.org/scripts/wa.exe?A2=3GPP_TSG_SA_WG4_VIDEO;494913ac.2205C&amp;S=" TargetMode="External"/><Relationship Id="rId142" Type="http://schemas.openxmlformats.org/officeDocument/2006/relationships/hyperlink" Target="https://list.etsi.org/scripts/wa.exe?A2=3GPP_TSG_SA_WG4_VIDEO;4141d8d6.2205C&amp;S=" TargetMode="External"/><Relationship Id="rId163" Type="http://schemas.openxmlformats.org/officeDocument/2006/relationships/hyperlink" Target="https://list.etsi.org/scripts/wa.exe?A2=3GPP_TSG_SA_WG4_VIDEO;34283a8c.2205C&amp;S=" TargetMode="External"/><Relationship Id="rId184" Type="http://schemas.openxmlformats.org/officeDocument/2006/relationships/hyperlink" Target="https://list.etsi.org/scripts/wa.exe?A2=3GPP_TSG_SA_WG4_VIDEO;a3e31205.2205C&amp;S=" TargetMode="External"/><Relationship Id="rId189" Type="http://schemas.openxmlformats.org/officeDocument/2006/relationships/hyperlink" Target="https://list.etsi.org/scripts/wa.exe?A2=3GPP_TSG_SA_WG4_VIDEO;5f9d5b8f.2205C&amp;S=" TargetMode="External"/><Relationship Id="rId219" Type="http://schemas.openxmlformats.org/officeDocument/2006/relationships/hyperlink" Target="https://list.etsi.org/scripts/wa.exe?A2=3GPP_TSG_SA_WG4_VIDEO;610d6f7c.2205C&amp;S=" TargetMode="External"/><Relationship Id="rId3" Type="http://schemas.openxmlformats.org/officeDocument/2006/relationships/hyperlink" Target="javascript:sortbyA1Topic('a')" TargetMode="External"/><Relationship Id="rId214" Type="http://schemas.openxmlformats.org/officeDocument/2006/relationships/hyperlink" Target="https://list.etsi.org/scripts/wa.exe?A2=3GPP_TSG_SA_WG4_VIDEO;b4e32ca4.2205C&amp;S=" TargetMode="External"/><Relationship Id="rId230" Type="http://schemas.openxmlformats.org/officeDocument/2006/relationships/hyperlink" Target="https://list.etsi.org/scripts/wa.exe?A2=3GPP_TSG_SA_WG4_VIDEO;e6137d2d.2205C&amp;S=" TargetMode="External"/><Relationship Id="rId235" Type="http://schemas.openxmlformats.org/officeDocument/2006/relationships/hyperlink" Target="https://list.etsi.org/scripts/wa.exe?A2=3GPP_TSG_SA_WG4_VIDEO;e4524c6f.2205C&amp;S=" TargetMode="External"/><Relationship Id="rId251" Type="http://schemas.openxmlformats.org/officeDocument/2006/relationships/hyperlink" Target="https://list.etsi.org/scripts/wa.exe?A2=3GPP_TSG_SA_WG4_VIDEO;292921ae.2205C&amp;S=" TargetMode="External"/><Relationship Id="rId256" Type="http://schemas.openxmlformats.org/officeDocument/2006/relationships/hyperlink" Target="https://list.etsi.org/scripts/wa.exe?A2=3GPP_TSG_SA_WG4_VIDEO;3bfa1693.2205C&amp;S=" TargetMode="External"/><Relationship Id="rId277" Type="http://schemas.openxmlformats.org/officeDocument/2006/relationships/hyperlink" Target="https://list.etsi.org/scripts/wa.exe?A2=3GPP_TSG_SA_WG4_VIDEO;d47fe5e4.2205C&amp;S=" TargetMode="External"/><Relationship Id="rId298" Type="http://schemas.openxmlformats.org/officeDocument/2006/relationships/hyperlink" Target="https://list.etsi.org/scripts/wa.exe?A2=3GPP_TSG_SA_WG4_VIDEO;50f133e8.2205C&amp;S=" TargetMode="External"/><Relationship Id="rId25" Type="http://schemas.openxmlformats.org/officeDocument/2006/relationships/hyperlink" Target="https://list.etsi.org/scripts/wa.exe?A2=3GPP_TSG_SA_WG4_VIDEO;e11a2ab.2205B&amp;S=" TargetMode="External"/><Relationship Id="rId46" Type="http://schemas.openxmlformats.org/officeDocument/2006/relationships/hyperlink" Target="https://list.etsi.org/scripts/wa.exe?A2=3GPP_TSG_SA_WG4_VIDEO;f2672e0f.2205B&amp;S=" TargetMode="External"/><Relationship Id="rId67" Type="http://schemas.openxmlformats.org/officeDocument/2006/relationships/hyperlink" Target="https://list.etsi.org/scripts/wa.exe?A2=3GPP_TSG_SA_WG4_VIDEO;d6331773.2205B&amp;S=" TargetMode="External"/><Relationship Id="rId116" Type="http://schemas.openxmlformats.org/officeDocument/2006/relationships/hyperlink" Target="https://list.etsi.org/scripts/wa.exe?A2=3GPP_TSG_SA_WG4_VIDEO;c7d14fd5.2205C&amp;S=" TargetMode="External"/><Relationship Id="rId137" Type="http://schemas.openxmlformats.org/officeDocument/2006/relationships/hyperlink" Target="https://list.etsi.org/scripts/wa.exe?A2=3GPP_TSG_SA_WG4_VIDEO;d74aa104.2205C&amp;S=" TargetMode="External"/><Relationship Id="rId158" Type="http://schemas.openxmlformats.org/officeDocument/2006/relationships/hyperlink" Target="https://list.etsi.org/scripts/wa.exe?A2=3GPP_TSG_SA_WG4_VIDEO;1fcf02d7.2205C&amp;S=" TargetMode="External"/><Relationship Id="rId272" Type="http://schemas.openxmlformats.org/officeDocument/2006/relationships/hyperlink" Target="https://list.etsi.org/scripts/wa.exe?A2=3GPP_TSG_SA_WG4_VIDEO;8d5ed2af.2205C&amp;S=" TargetMode="External"/><Relationship Id="rId293" Type="http://schemas.openxmlformats.org/officeDocument/2006/relationships/hyperlink" Target="https://list.etsi.org/scripts/wa.exe?A2=3GPP_TSG_SA_WG4_VIDEO;93de363e.2205C&amp;S=" TargetMode="External"/><Relationship Id="rId302" Type="http://schemas.openxmlformats.org/officeDocument/2006/relationships/hyperlink" Target="https://list.etsi.org/scripts/wa.exe?A2=3GPP_TSG_SA_WG4_VIDEO;f1fed416.2205C&amp;S=" TargetMode="External"/><Relationship Id="rId307" Type="http://schemas.openxmlformats.org/officeDocument/2006/relationships/hyperlink" Target="https://list.etsi.org/scripts/wa.exe?A2=3GPP_TSG_SA_WG4_VIDEO;c9798191.2205C&amp;S=" TargetMode="External"/><Relationship Id="rId323" Type="http://schemas.openxmlformats.org/officeDocument/2006/relationships/hyperlink" Target="https://list.etsi.org/scripts/wa.exe?A2=3GPP_TSG_SA_WG4_VIDEO;c620e4f6.2205C&amp;S=" TargetMode="External"/><Relationship Id="rId328" Type="http://schemas.openxmlformats.org/officeDocument/2006/relationships/hyperlink" Target="https://list.etsi.org/scripts/wa.exe?A2=3GPP_TSG_SA_WG4_VIDEO;f22fc4ca.2205C&amp;S=" TargetMode="External"/><Relationship Id="rId20" Type="http://schemas.openxmlformats.org/officeDocument/2006/relationships/hyperlink" Target="https://list.etsi.org/scripts/wa.exe?A2=3GPP_TSG_SA_WG4_VIDEO;1046622c.2205B&amp;S=" TargetMode="External"/><Relationship Id="rId41" Type="http://schemas.openxmlformats.org/officeDocument/2006/relationships/hyperlink" Target="https://list.etsi.org/scripts/wa.exe?A2=3GPP_TSG_SA_WG4_VIDEO;57e5a63c.2205B&amp;S=" TargetMode="External"/><Relationship Id="rId62" Type="http://schemas.openxmlformats.org/officeDocument/2006/relationships/hyperlink" Target="https://list.etsi.org/scripts/wa.exe?A2=3GPP_TSG_SA_WG4_VIDEO;1aace293.2205B&amp;S=" TargetMode="External"/><Relationship Id="rId83" Type="http://schemas.openxmlformats.org/officeDocument/2006/relationships/hyperlink" Target="https://list.etsi.org/scripts/wa.exe?A2=3GPP_TSG_SA_WG4_VIDEO;f8b30fa5.2205C&amp;S=" TargetMode="External"/><Relationship Id="rId88" Type="http://schemas.openxmlformats.org/officeDocument/2006/relationships/hyperlink" Target="https://list.etsi.org/scripts/wa.exe?A2=3GPP_TSG_SA_WG4_VIDEO;eac8a3c0.2205C&amp;S=" TargetMode="External"/><Relationship Id="rId111" Type="http://schemas.openxmlformats.org/officeDocument/2006/relationships/hyperlink" Target="https://list.etsi.org/scripts/wa.exe?A2=3GPP_TSG_SA_WG4_VIDEO;b662cfff.2205C&amp;S=" TargetMode="External"/><Relationship Id="rId132" Type="http://schemas.openxmlformats.org/officeDocument/2006/relationships/hyperlink" Target="https://list.etsi.org/scripts/wa.exe?A2=3GPP_TSG_SA_WG4_VIDEO;4340eeb8.2205C&amp;S=" TargetMode="External"/><Relationship Id="rId153" Type="http://schemas.openxmlformats.org/officeDocument/2006/relationships/hyperlink" Target="https://list.etsi.org/scripts/wa.exe?A2=3GPP_TSG_SA_WG4_VIDEO;6d3cae5d.2205C&amp;S=" TargetMode="External"/><Relationship Id="rId174" Type="http://schemas.openxmlformats.org/officeDocument/2006/relationships/hyperlink" Target="https://list.etsi.org/scripts/wa.exe?A2=3GPP_TSG_SA_WG4_VIDEO;406469e3.2205C&amp;S=" TargetMode="External"/><Relationship Id="rId179" Type="http://schemas.openxmlformats.org/officeDocument/2006/relationships/hyperlink" Target="https://list.etsi.org/scripts/wa.exe?A2=3GPP_TSG_SA_WG4_VIDEO;c5128bf0.2205C&amp;S=" TargetMode="External"/><Relationship Id="rId195" Type="http://schemas.openxmlformats.org/officeDocument/2006/relationships/hyperlink" Target="https://list.etsi.org/scripts/wa.exe?A2=3GPP_TSG_SA_WG4_VIDEO;572975ca.2205C&amp;S=" TargetMode="External"/><Relationship Id="rId209" Type="http://schemas.openxmlformats.org/officeDocument/2006/relationships/hyperlink" Target="https://list.etsi.org/scripts/wa.exe?A2=3GPP_TSG_SA_WG4_VIDEO;6b7beb34.2205C&amp;S=" TargetMode="External"/><Relationship Id="rId190" Type="http://schemas.openxmlformats.org/officeDocument/2006/relationships/hyperlink" Target="https://list.etsi.org/scripts/wa.exe?A2=3GPP_TSG_SA_WG4_VIDEO;f31369f9.2205C&amp;S=" TargetMode="External"/><Relationship Id="rId204" Type="http://schemas.openxmlformats.org/officeDocument/2006/relationships/hyperlink" Target="https://list.etsi.org/scripts/wa.exe?A2=3GPP_TSG_SA_WG4_VIDEO;20709901.2205C&amp;S=" TargetMode="External"/><Relationship Id="rId220" Type="http://schemas.openxmlformats.org/officeDocument/2006/relationships/hyperlink" Target="https://list.etsi.org/scripts/wa.exe?A2=3GPP_TSG_SA_WG4_VIDEO;d81d29.2205C&amp;S=" TargetMode="External"/><Relationship Id="rId225" Type="http://schemas.openxmlformats.org/officeDocument/2006/relationships/hyperlink" Target="https://list.etsi.org/scripts/wa.exe?A2=3GPP_TSG_SA_WG4_VIDEO;a18ecdde.2205C&amp;S=" TargetMode="External"/><Relationship Id="rId241" Type="http://schemas.openxmlformats.org/officeDocument/2006/relationships/hyperlink" Target="https://list.etsi.org/scripts/wa.exe?A2=3GPP_TSG_SA_WG4_VIDEO;1b42efde.2205C&amp;S=" TargetMode="External"/><Relationship Id="rId246" Type="http://schemas.openxmlformats.org/officeDocument/2006/relationships/hyperlink" Target="https://list.etsi.org/scripts/wa.exe?A2=3GPP_TSG_SA_WG4_VIDEO;1cab8870.2205C&amp;S=" TargetMode="External"/><Relationship Id="rId267" Type="http://schemas.openxmlformats.org/officeDocument/2006/relationships/hyperlink" Target="https://list.etsi.org/scripts/wa.exe?A2=3GPP_TSG_SA_WG4_VIDEO;ce97624c.2205C&amp;S=" TargetMode="External"/><Relationship Id="rId288" Type="http://schemas.openxmlformats.org/officeDocument/2006/relationships/hyperlink" Target="https://list.etsi.org/scripts/wa.exe?A2=3GPP_TSG_SA_WG4_VIDEO;689f26d2.2205C&amp;S=" TargetMode="External"/><Relationship Id="rId15" Type="http://schemas.openxmlformats.org/officeDocument/2006/relationships/hyperlink" Target="https://list.etsi.org/scripts/wa.exe?A2=3GPP_TSG_SA_WG4_VIDEO;8e05b5cc.2205B&amp;S=" TargetMode="External"/><Relationship Id="rId36" Type="http://schemas.openxmlformats.org/officeDocument/2006/relationships/hyperlink" Target="https://list.etsi.org/scripts/wa.exe?A2=3GPP_TSG_SA_WG4_VIDEO;43aaf858.2205B&amp;S=" TargetMode="External"/><Relationship Id="rId57" Type="http://schemas.openxmlformats.org/officeDocument/2006/relationships/hyperlink" Target="https://list.etsi.org/scripts/wa.exe?A2=3GPP_TSG_SA_WG4_VIDEO;f6b514dc.2205B&amp;S=" TargetMode="External"/><Relationship Id="rId106" Type="http://schemas.openxmlformats.org/officeDocument/2006/relationships/hyperlink" Target="https://list.etsi.org/scripts/wa.exe?A2=3GPP_TSG_SA_WG4_VIDEO;fa715b5d.2205C&amp;S=" TargetMode="External"/><Relationship Id="rId127" Type="http://schemas.openxmlformats.org/officeDocument/2006/relationships/hyperlink" Target="https://list.etsi.org/scripts/wa.exe?A2=3GPP_TSG_SA_WG4_VIDEO;aca3d158.2205C&amp;S=" TargetMode="External"/><Relationship Id="rId262" Type="http://schemas.openxmlformats.org/officeDocument/2006/relationships/hyperlink" Target="https://list.etsi.org/scripts/wa.exe?A2=3GPP_TSG_SA_WG4_VIDEO;e7ac9431.2205C&amp;S=" TargetMode="External"/><Relationship Id="rId283" Type="http://schemas.openxmlformats.org/officeDocument/2006/relationships/hyperlink" Target="https://list.etsi.org/scripts/wa.exe?A2=3GPP_TSG_SA_WG4_VIDEO;3ebdfc3a.2205C&amp;S=" TargetMode="External"/><Relationship Id="rId313" Type="http://schemas.openxmlformats.org/officeDocument/2006/relationships/hyperlink" Target="https://list.etsi.org/scripts/wa.exe?A2=3GPP_TSG_SA_WG4_VIDEO;34dbe154.2205C&amp;S=" TargetMode="External"/><Relationship Id="rId318" Type="http://schemas.openxmlformats.org/officeDocument/2006/relationships/hyperlink" Target="https://list.etsi.org/scripts/wa.exe?A2=3GPP_TSG_SA_WG4_VIDEO;9b589064.2205C&amp;S=" TargetMode="External"/><Relationship Id="rId10" Type="http://schemas.openxmlformats.org/officeDocument/2006/relationships/hyperlink" Target="https://list.etsi.org/scripts/wa.exe?A2=3GPP_TSG_SA_WG4_VIDEO;d465c3c4.2205B&amp;S=" TargetMode="External"/><Relationship Id="rId31" Type="http://schemas.openxmlformats.org/officeDocument/2006/relationships/hyperlink" Target="https://list.etsi.org/scripts/wa.exe?A2=3GPP_TSG_SA_WG4_VIDEO;767015d3.2205B&amp;S=" TargetMode="External"/><Relationship Id="rId52" Type="http://schemas.openxmlformats.org/officeDocument/2006/relationships/hyperlink" Target="https://list.etsi.org/scripts/wa.exe?A2=3GPP_TSG_SA_WG4_VIDEO;ae6e94a9.2205B&amp;S=" TargetMode="External"/><Relationship Id="rId73" Type="http://schemas.openxmlformats.org/officeDocument/2006/relationships/hyperlink" Target="https://list.etsi.org/scripts/wa.exe?A2=3GPP_TSG_SA_WG4_VIDEO;13ef9ed3.2205C&amp;S=" TargetMode="External"/><Relationship Id="rId78" Type="http://schemas.openxmlformats.org/officeDocument/2006/relationships/hyperlink" Target="https://list.etsi.org/scripts/wa.exe?A2=3GPP_TSG_SA_WG4_VIDEO;afdd91a4.2205C&amp;S=" TargetMode="External"/><Relationship Id="rId94" Type="http://schemas.openxmlformats.org/officeDocument/2006/relationships/hyperlink" Target="https://list.etsi.org/scripts/wa.exe?A2=3GPP_TSG_SA_WG4_VIDEO;62a91887.2205C&amp;S=" TargetMode="External"/><Relationship Id="rId99" Type="http://schemas.openxmlformats.org/officeDocument/2006/relationships/hyperlink" Target="https://list.etsi.org/scripts/wa.exe?A2=3GPP_TSG_SA_WG4_VIDEO;5074c29e.2205C&amp;S=" TargetMode="External"/><Relationship Id="rId101" Type="http://schemas.openxmlformats.org/officeDocument/2006/relationships/hyperlink" Target="https://list.etsi.org/scripts/wa.exe?A2=3GPP_TSG_SA_WG4_VIDEO;3a4d95dc.2205C&amp;S=" TargetMode="External"/><Relationship Id="rId122" Type="http://schemas.openxmlformats.org/officeDocument/2006/relationships/hyperlink" Target="https://list.etsi.org/scripts/wa.exe?A2=3GPP_TSG_SA_WG4_VIDEO;b4bf62b7.2205C&amp;S=" TargetMode="External"/><Relationship Id="rId143" Type="http://schemas.openxmlformats.org/officeDocument/2006/relationships/hyperlink" Target="https://list.etsi.org/scripts/wa.exe?A2=3GPP_TSG_SA_WG4_VIDEO;f31e2d0a.2205C&amp;S=" TargetMode="External"/><Relationship Id="rId148" Type="http://schemas.openxmlformats.org/officeDocument/2006/relationships/hyperlink" Target="https://list.etsi.org/scripts/wa.exe?A2=3GPP_TSG_SA_WG4_VIDEO;12556bd6.2205C&amp;S=" TargetMode="External"/><Relationship Id="rId164" Type="http://schemas.openxmlformats.org/officeDocument/2006/relationships/hyperlink" Target="https://list.etsi.org/scripts/wa.exe?A2=3GPP_TSG_SA_WG4_VIDEO;e56f54c2.2205C&amp;S=" TargetMode="External"/><Relationship Id="rId169" Type="http://schemas.openxmlformats.org/officeDocument/2006/relationships/hyperlink" Target="https://list.etsi.org/scripts/wa.exe?A2=3GPP_TSG_SA_WG4_VIDEO;f99efd35.2205C&amp;S=" TargetMode="External"/><Relationship Id="rId185" Type="http://schemas.openxmlformats.org/officeDocument/2006/relationships/hyperlink" Target="https://list.etsi.org/scripts/wa.exe?A2=3GPP_TSG_SA_WG4_VIDEO;5782d6b7.2205C&amp;S=" TargetMode="External"/><Relationship Id="rId334" Type="http://schemas.openxmlformats.org/officeDocument/2006/relationships/printerSettings" Target="../printerSettings/printerSettings2.bin"/><Relationship Id="rId4" Type="http://schemas.openxmlformats.org/officeDocument/2006/relationships/hyperlink" Target="https://list.etsi.org/scripts/wa.exe?A2=3GPP_TSG_SA_WG4_VIDEO;696645eb.2205B&amp;S=" TargetMode="External"/><Relationship Id="rId9" Type="http://schemas.openxmlformats.org/officeDocument/2006/relationships/hyperlink" Target="https://list.etsi.org/scripts/wa.exe?A2=3GPP_TSG_SA_WG4_VIDEO;17d46d99.2205B&amp;S=" TargetMode="External"/><Relationship Id="rId180" Type="http://schemas.openxmlformats.org/officeDocument/2006/relationships/hyperlink" Target="https://list.etsi.org/scripts/wa.exe?A2=3GPP_TSG_SA_WG4_VIDEO;edb09d9d.2205C&amp;S=" TargetMode="External"/><Relationship Id="rId210" Type="http://schemas.openxmlformats.org/officeDocument/2006/relationships/hyperlink" Target="https://list.etsi.org/scripts/wa.exe?A2=3GPP_TSG_SA_WG4_VIDEO;4281c7e8.2205C&amp;S=" TargetMode="External"/><Relationship Id="rId215" Type="http://schemas.openxmlformats.org/officeDocument/2006/relationships/hyperlink" Target="https://list.etsi.org/scripts/wa.exe?A2=3GPP_TSG_SA_WG4_VIDEO;60f589a0.2205C&amp;S=" TargetMode="External"/><Relationship Id="rId236" Type="http://schemas.openxmlformats.org/officeDocument/2006/relationships/hyperlink" Target="https://list.etsi.org/scripts/wa.exe?A2=3GPP_TSG_SA_WG4_VIDEO;7d65fb17.2205C&amp;S=" TargetMode="External"/><Relationship Id="rId257" Type="http://schemas.openxmlformats.org/officeDocument/2006/relationships/hyperlink" Target="https://list.etsi.org/scripts/wa.exe?A2=3GPP_TSG_SA_WG4_VIDEO;499fae5a.2205C&amp;S=" TargetMode="External"/><Relationship Id="rId278" Type="http://schemas.openxmlformats.org/officeDocument/2006/relationships/hyperlink" Target="https://list.etsi.org/scripts/wa.exe?A2=3GPP_TSG_SA_WG4_VIDEO;c7a7ef27.2205C&amp;S=" TargetMode="External"/><Relationship Id="rId26" Type="http://schemas.openxmlformats.org/officeDocument/2006/relationships/hyperlink" Target="https://list.etsi.org/scripts/wa.exe?A2=3GPP_TSG_SA_WG4_VIDEO;addfb36d.2205B&amp;S=" TargetMode="External"/><Relationship Id="rId231" Type="http://schemas.openxmlformats.org/officeDocument/2006/relationships/hyperlink" Target="https://list.etsi.org/scripts/wa.exe?A2=3GPP_TSG_SA_WG4_VIDEO;703c5b5c.2205C&amp;S=" TargetMode="External"/><Relationship Id="rId252" Type="http://schemas.openxmlformats.org/officeDocument/2006/relationships/hyperlink" Target="https://list.etsi.org/scripts/wa.exe?A2=3GPP_TSG_SA_WG4_VIDEO;f8f234a1.2205C&amp;S=" TargetMode="External"/><Relationship Id="rId273" Type="http://schemas.openxmlformats.org/officeDocument/2006/relationships/hyperlink" Target="https://list.etsi.org/scripts/wa.exe?A2=3GPP_TSG_SA_WG4_VIDEO;c6f9d6f6.2205C&amp;S=" TargetMode="External"/><Relationship Id="rId294" Type="http://schemas.openxmlformats.org/officeDocument/2006/relationships/hyperlink" Target="https://list.etsi.org/scripts/wa.exe?A2=3GPP_TSG_SA_WG4_VIDEO;254bd1e2.2205C&amp;S=" TargetMode="External"/><Relationship Id="rId308" Type="http://schemas.openxmlformats.org/officeDocument/2006/relationships/hyperlink" Target="https://list.etsi.org/scripts/wa.exe?A2=3GPP_TSG_SA_WG4_VIDEO;a060bae7.2205C&amp;S=" TargetMode="External"/><Relationship Id="rId329" Type="http://schemas.openxmlformats.org/officeDocument/2006/relationships/hyperlink" Target="https://list.etsi.org/scripts/wa.exe?A2=3GPP_TSG_SA_WG4_VIDEO;42b4c56f.2205C&amp;S=" TargetMode="External"/><Relationship Id="rId47" Type="http://schemas.openxmlformats.org/officeDocument/2006/relationships/hyperlink" Target="https://list.etsi.org/scripts/wa.exe?A2=3GPP_TSG_SA_WG4_VIDEO;e62abb47.2205B&amp;S=" TargetMode="External"/><Relationship Id="rId68" Type="http://schemas.openxmlformats.org/officeDocument/2006/relationships/hyperlink" Target="https://list.etsi.org/scripts/wa.exe?A2=3GPP_TSG_SA_WG4_VIDEO;53f6fe60.2205B&amp;S=" TargetMode="External"/><Relationship Id="rId89" Type="http://schemas.openxmlformats.org/officeDocument/2006/relationships/hyperlink" Target="https://list.etsi.org/scripts/wa.exe?A2=3GPP_TSG_SA_WG4_VIDEO;56e9d86e.2205C&amp;S=" TargetMode="External"/><Relationship Id="rId112" Type="http://schemas.openxmlformats.org/officeDocument/2006/relationships/hyperlink" Target="https://list.etsi.org/scripts/wa.exe?A2=3GPP_TSG_SA_WG4_VIDEO;960fc767.2205C&amp;S=" TargetMode="External"/><Relationship Id="rId133" Type="http://schemas.openxmlformats.org/officeDocument/2006/relationships/hyperlink" Target="https://list.etsi.org/scripts/wa.exe?A2=3GPP_TSG_SA_WG4_VIDEO;c5644415.2205C&amp;S=" TargetMode="External"/><Relationship Id="rId154" Type="http://schemas.openxmlformats.org/officeDocument/2006/relationships/hyperlink" Target="https://list.etsi.org/scripts/wa.exe?A2=3GPP_TSG_SA_WG4_VIDEO;ff74ec70.2205C&amp;S=" TargetMode="External"/><Relationship Id="rId175" Type="http://schemas.openxmlformats.org/officeDocument/2006/relationships/hyperlink" Target="https://list.etsi.org/scripts/wa.exe?A2=3GPP_TSG_SA_WG4_VIDEO;3b84cba9.2205C&amp;S=" TargetMode="External"/><Relationship Id="rId196" Type="http://schemas.openxmlformats.org/officeDocument/2006/relationships/hyperlink" Target="https://list.etsi.org/scripts/wa.exe?A2=3GPP_TSG_SA_WG4_VIDEO;11616d11.2205C&amp;S=" TargetMode="External"/><Relationship Id="rId200" Type="http://schemas.openxmlformats.org/officeDocument/2006/relationships/hyperlink" Target="https://list.etsi.org/scripts/wa.exe?A2=3GPP_TSG_SA_WG4_VIDEO;3c606b33.2205C&amp;S=" TargetMode="External"/><Relationship Id="rId16" Type="http://schemas.openxmlformats.org/officeDocument/2006/relationships/hyperlink" Target="https://list.etsi.org/scripts/wa.exe?A2=3GPP_TSG_SA_WG4_VIDEO;5cf42781.2205B&amp;S=" TargetMode="External"/><Relationship Id="rId221" Type="http://schemas.openxmlformats.org/officeDocument/2006/relationships/hyperlink" Target="https://list.etsi.org/scripts/wa.exe?A2=3GPP_TSG_SA_WG4_VIDEO;7b99d139.2205C&amp;S=" TargetMode="External"/><Relationship Id="rId242" Type="http://schemas.openxmlformats.org/officeDocument/2006/relationships/hyperlink" Target="https://list.etsi.org/scripts/wa.exe?A2=3GPP_TSG_SA_WG4_VIDEO;d8641e1f.2205C&amp;S=" TargetMode="External"/><Relationship Id="rId263" Type="http://schemas.openxmlformats.org/officeDocument/2006/relationships/hyperlink" Target="https://list.etsi.org/scripts/wa.exe?A2=3GPP_TSG_SA_WG4_VIDEO;3ff119c4.2205C&amp;S=" TargetMode="External"/><Relationship Id="rId284" Type="http://schemas.openxmlformats.org/officeDocument/2006/relationships/hyperlink" Target="https://list.etsi.org/scripts/wa.exe?A2=3GPP_TSG_SA_WG4_VIDEO;3c82947f.2205C&amp;S=" TargetMode="External"/><Relationship Id="rId319" Type="http://schemas.openxmlformats.org/officeDocument/2006/relationships/hyperlink" Target="https://list.etsi.org/scripts/wa.exe?A2=3GPP_TSG_SA_WG4_VIDEO;7283a29f.2205C&amp;S=" TargetMode="External"/><Relationship Id="rId37" Type="http://schemas.openxmlformats.org/officeDocument/2006/relationships/hyperlink" Target="https://list.etsi.org/scripts/wa.exe?A2=3GPP_TSG_SA_WG4_VIDEO;2a5455d0.2205B&amp;S=" TargetMode="External"/><Relationship Id="rId58" Type="http://schemas.openxmlformats.org/officeDocument/2006/relationships/hyperlink" Target="https://list.etsi.org/scripts/wa.exe?A2=3GPP_TSG_SA_WG4_VIDEO;e3d5d057.2205B&amp;S=" TargetMode="External"/><Relationship Id="rId79" Type="http://schemas.openxmlformats.org/officeDocument/2006/relationships/hyperlink" Target="https://list.etsi.org/scripts/wa.exe?A2=3GPP_TSG_SA_WG4_VIDEO;6c479d91.2205C&amp;S=" TargetMode="External"/><Relationship Id="rId102" Type="http://schemas.openxmlformats.org/officeDocument/2006/relationships/hyperlink" Target="https://list.etsi.org/scripts/wa.exe?A2=3GPP_TSG_SA_WG4_VIDEO;7c52fc12.2205C&amp;S=" TargetMode="External"/><Relationship Id="rId123" Type="http://schemas.openxmlformats.org/officeDocument/2006/relationships/hyperlink" Target="https://list.etsi.org/scripts/wa.exe?A2=3GPP_TSG_SA_WG4_VIDEO;8d262ba1.2205C&amp;S=" TargetMode="External"/><Relationship Id="rId144" Type="http://schemas.openxmlformats.org/officeDocument/2006/relationships/hyperlink" Target="https://list.etsi.org/scripts/wa.exe?A2=3GPP_TSG_SA_WG4_VIDEO;902563ce.2205C&amp;S=" TargetMode="External"/><Relationship Id="rId330" Type="http://schemas.openxmlformats.org/officeDocument/2006/relationships/hyperlink" Target="https://list.etsi.org/scripts/wa.exe?A2=3GPP_TSG_SA_WG4_VIDEO;9b5b1692.2205C&amp;S=" TargetMode="External"/><Relationship Id="rId90" Type="http://schemas.openxmlformats.org/officeDocument/2006/relationships/hyperlink" Target="https://list.etsi.org/scripts/wa.exe?A2=3GPP_TSG_SA_WG4_VIDEO;a60dc0bb.2205C&amp;S=" TargetMode="External"/><Relationship Id="rId165" Type="http://schemas.openxmlformats.org/officeDocument/2006/relationships/hyperlink" Target="https://list.etsi.org/scripts/wa.exe?A2=3GPP_TSG_SA_WG4_VIDEO;9885c68e.2205C&amp;S=" TargetMode="External"/><Relationship Id="rId186" Type="http://schemas.openxmlformats.org/officeDocument/2006/relationships/hyperlink" Target="https://list.etsi.org/scripts/wa.exe?A2=3GPP_TSG_SA_WG4_VIDEO;6bcdac0f.2205C&amp;S=" TargetMode="External"/><Relationship Id="rId211" Type="http://schemas.openxmlformats.org/officeDocument/2006/relationships/hyperlink" Target="https://list.etsi.org/scripts/wa.exe?A2=3GPP_TSG_SA_WG4_VIDEO;729af76.2205C&amp;S=" TargetMode="External"/><Relationship Id="rId232" Type="http://schemas.openxmlformats.org/officeDocument/2006/relationships/hyperlink" Target="https://list.etsi.org/scripts/wa.exe?A2=3GPP_TSG_SA_WG4_VIDEO;d14ff0ba.2205C&amp;S=" TargetMode="External"/><Relationship Id="rId253" Type="http://schemas.openxmlformats.org/officeDocument/2006/relationships/hyperlink" Target="https://list.etsi.org/scripts/wa.exe?A2=3GPP_TSG_SA_WG4_VIDEO;4c6544da.2205C&amp;S=" TargetMode="External"/><Relationship Id="rId274" Type="http://schemas.openxmlformats.org/officeDocument/2006/relationships/hyperlink" Target="https://list.etsi.org/scripts/wa.exe?A2=3GPP_TSG_SA_WG4_VIDEO;e0e3522c.2205C&amp;S=" TargetMode="External"/><Relationship Id="rId295" Type="http://schemas.openxmlformats.org/officeDocument/2006/relationships/hyperlink" Target="https://list.etsi.org/scripts/wa.exe?A2=3GPP_TSG_SA_WG4_VIDEO;2ecb17d.2205C&amp;S=" TargetMode="External"/><Relationship Id="rId309" Type="http://schemas.openxmlformats.org/officeDocument/2006/relationships/hyperlink" Target="https://list.etsi.org/scripts/wa.exe?A2=3GPP_TSG_SA_WG4_VIDEO;86e9a712.2205C&amp;S=" TargetMode="External"/><Relationship Id="rId27" Type="http://schemas.openxmlformats.org/officeDocument/2006/relationships/hyperlink" Target="https://list.etsi.org/scripts/wa.exe?A2=3GPP_TSG_SA_WG4_VIDEO;8a569bff.2205B&amp;S=" TargetMode="External"/><Relationship Id="rId48" Type="http://schemas.openxmlformats.org/officeDocument/2006/relationships/hyperlink" Target="https://list.etsi.org/scripts/wa.exe?A2=3GPP_TSG_SA_WG4_VIDEO;33406d3e.2205B&amp;S=" TargetMode="External"/><Relationship Id="rId69" Type="http://schemas.openxmlformats.org/officeDocument/2006/relationships/hyperlink" Target="https://list.etsi.org/scripts/wa.exe?A2=3GPP_TSG_SA_WG4_VIDEO;979e546a.2205C&amp;S=" TargetMode="External"/><Relationship Id="rId113" Type="http://schemas.openxmlformats.org/officeDocument/2006/relationships/hyperlink" Target="https://list.etsi.org/scripts/wa.exe?A2=3GPP_TSG_SA_WG4_VIDEO;f43ecab9.2205C&amp;S=" TargetMode="External"/><Relationship Id="rId134" Type="http://schemas.openxmlformats.org/officeDocument/2006/relationships/hyperlink" Target="https://list.etsi.org/scripts/wa.exe?A2=3GPP_TSG_SA_WG4_VIDEO;35fead26.2205C&amp;S=" TargetMode="External"/><Relationship Id="rId320" Type="http://schemas.openxmlformats.org/officeDocument/2006/relationships/hyperlink" Target="https://list.etsi.org/scripts/wa.exe?A2=3GPP_TSG_SA_WG4_VIDEO;8b308f3f.2205C&amp;S=" TargetMode="External"/><Relationship Id="rId80" Type="http://schemas.openxmlformats.org/officeDocument/2006/relationships/hyperlink" Target="https://list.etsi.org/scripts/wa.exe?A2=3GPP_TSG_SA_WG4_VIDEO;377ac937.2205C&amp;S=" TargetMode="External"/><Relationship Id="rId155" Type="http://schemas.openxmlformats.org/officeDocument/2006/relationships/hyperlink" Target="https://list.etsi.org/scripts/wa.exe?A2=3GPP_TSG_SA_WG4_VIDEO;5d1855f0.2205C&amp;S=" TargetMode="External"/><Relationship Id="rId176" Type="http://schemas.openxmlformats.org/officeDocument/2006/relationships/hyperlink" Target="https://list.etsi.org/scripts/wa.exe?A2=3GPP_TSG_SA_WG4_VIDEO;1b8a2625.2205C&amp;S=" TargetMode="External"/><Relationship Id="rId197" Type="http://schemas.openxmlformats.org/officeDocument/2006/relationships/hyperlink" Target="https://list.etsi.org/scripts/wa.exe?A2=3GPP_TSG_SA_WG4_VIDEO;866b82f5.2205C&amp;S=" TargetMode="External"/><Relationship Id="rId201" Type="http://schemas.openxmlformats.org/officeDocument/2006/relationships/hyperlink" Target="https://list.etsi.org/scripts/wa.exe?A2=3GPP_TSG_SA_WG4_VIDEO;f0596381.2205C&amp;S=" TargetMode="External"/><Relationship Id="rId222" Type="http://schemas.openxmlformats.org/officeDocument/2006/relationships/hyperlink" Target="https://list.etsi.org/scripts/wa.exe?A2=3GPP_TSG_SA_WG4_VIDEO;bd31759.2205C&amp;S=" TargetMode="External"/><Relationship Id="rId243" Type="http://schemas.openxmlformats.org/officeDocument/2006/relationships/hyperlink" Target="https://list.etsi.org/scripts/wa.exe?A2=3GPP_TSG_SA_WG4_VIDEO;ec19350f.2205C&amp;S=" TargetMode="External"/><Relationship Id="rId264" Type="http://schemas.openxmlformats.org/officeDocument/2006/relationships/hyperlink" Target="https://list.etsi.org/scripts/wa.exe?A2=3GPP_TSG_SA_WG4_VIDEO;edb6c684.2205C&amp;S=" TargetMode="External"/><Relationship Id="rId285" Type="http://schemas.openxmlformats.org/officeDocument/2006/relationships/hyperlink" Target="https://list.etsi.org/scripts/wa.exe?A2=3GPP_TSG_SA_WG4_VIDEO;727598b8.2205C&amp;S=" TargetMode="External"/><Relationship Id="rId17" Type="http://schemas.openxmlformats.org/officeDocument/2006/relationships/hyperlink" Target="https://list.etsi.org/scripts/wa.exe?A2=3GPP_TSG_SA_WG4_VIDEO;f2ecc9c.2205B&amp;S=" TargetMode="External"/><Relationship Id="rId38" Type="http://schemas.openxmlformats.org/officeDocument/2006/relationships/hyperlink" Target="https://list.etsi.org/scripts/wa.exe?A2=3GPP_TSG_SA_WG4_VIDEO;c5b3d309.2205B&amp;S=" TargetMode="External"/><Relationship Id="rId59" Type="http://schemas.openxmlformats.org/officeDocument/2006/relationships/hyperlink" Target="https://list.etsi.org/scripts/wa.exe?A2=3GPP_TSG_SA_WG4_VIDEO;334d68a2.2205B&amp;S=" TargetMode="External"/><Relationship Id="rId103" Type="http://schemas.openxmlformats.org/officeDocument/2006/relationships/hyperlink" Target="https://list.etsi.org/scripts/wa.exe?A2=3GPP_TSG_SA_WG4_VIDEO;2da55b84.2205C&amp;S=" TargetMode="External"/><Relationship Id="rId124" Type="http://schemas.openxmlformats.org/officeDocument/2006/relationships/hyperlink" Target="https://list.etsi.org/scripts/wa.exe?A2=3GPP_TSG_SA_WG4_VIDEO;bc5efe92.2205C&amp;S=" TargetMode="External"/><Relationship Id="rId310" Type="http://schemas.openxmlformats.org/officeDocument/2006/relationships/hyperlink" Target="https://list.etsi.org/scripts/wa.exe?A2=3GPP_TSG_SA_WG4_VIDEO;413cfc44.2205C&amp;S=" TargetMode="External"/><Relationship Id="rId70" Type="http://schemas.openxmlformats.org/officeDocument/2006/relationships/hyperlink" Target="https://list.etsi.org/scripts/wa.exe?A2=3GPP_TSG_SA_WG4_VIDEO;98af6c3d.2205C&amp;S=" TargetMode="External"/><Relationship Id="rId91" Type="http://schemas.openxmlformats.org/officeDocument/2006/relationships/hyperlink" Target="https://list.etsi.org/scripts/wa.exe?A2=3GPP_TSG_SA_WG4_VIDEO;4ea750f8.2205C&amp;S=" TargetMode="External"/><Relationship Id="rId145" Type="http://schemas.openxmlformats.org/officeDocument/2006/relationships/hyperlink" Target="https://list.etsi.org/scripts/wa.exe?A2=3GPP_TSG_SA_WG4_VIDEO;30a584fb.2205C&amp;S=" TargetMode="External"/><Relationship Id="rId166" Type="http://schemas.openxmlformats.org/officeDocument/2006/relationships/hyperlink" Target="https://list.etsi.org/scripts/wa.exe?A2=3GPP_TSG_SA_WG4_VIDEO;6cdbab03.2205C&amp;S=" TargetMode="External"/><Relationship Id="rId187" Type="http://schemas.openxmlformats.org/officeDocument/2006/relationships/hyperlink" Target="https://list.etsi.org/scripts/wa.exe?A2=3GPP_TSG_SA_WG4_VIDEO;60ef934.2205C&amp;S=" TargetMode="External"/><Relationship Id="rId331" Type="http://schemas.openxmlformats.org/officeDocument/2006/relationships/hyperlink" Target="https://list.etsi.org/scripts/wa.exe?A2=3GPP_TSG_SA_WG4_VIDEO;9042070d.2205C&amp;S=" TargetMode="External"/><Relationship Id="rId1" Type="http://schemas.openxmlformats.org/officeDocument/2006/relationships/hyperlink" Target="javascript:sortbyA1Date('b')" TargetMode="External"/><Relationship Id="rId212" Type="http://schemas.openxmlformats.org/officeDocument/2006/relationships/hyperlink" Target="https://list.etsi.org/scripts/wa.exe?A2=3GPP_TSG_SA_WG4_VIDEO;9e61577d.2205C&amp;S=" TargetMode="External"/><Relationship Id="rId233" Type="http://schemas.openxmlformats.org/officeDocument/2006/relationships/hyperlink" Target="https://list.etsi.org/scripts/wa.exe?A2=3GPP_TSG_SA_WG4_VIDEO;41bb54d7.2205C&amp;S=" TargetMode="External"/><Relationship Id="rId254" Type="http://schemas.openxmlformats.org/officeDocument/2006/relationships/hyperlink" Target="https://list.etsi.org/scripts/wa.exe?A2=3GPP_TSG_SA_WG4_VIDEO;2dd07ac0.2205C&amp;S=" TargetMode="External"/><Relationship Id="rId28" Type="http://schemas.openxmlformats.org/officeDocument/2006/relationships/hyperlink" Target="https://list.etsi.org/scripts/wa.exe?A2=3GPP_TSG_SA_WG4_VIDEO;a5fc4cbb.2205B&amp;S=" TargetMode="External"/><Relationship Id="rId49" Type="http://schemas.openxmlformats.org/officeDocument/2006/relationships/hyperlink" Target="https://list.etsi.org/scripts/wa.exe?A2=3GPP_TSG_SA_WG4_VIDEO;d833bfb7.2205B&amp;S=" TargetMode="External"/><Relationship Id="rId114" Type="http://schemas.openxmlformats.org/officeDocument/2006/relationships/hyperlink" Target="https://list.etsi.org/scripts/wa.exe?A2=3GPP_TSG_SA_WG4_VIDEO;ccfd41d.2205C&amp;S=" TargetMode="External"/><Relationship Id="rId275" Type="http://schemas.openxmlformats.org/officeDocument/2006/relationships/hyperlink" Target="https://list.etsi.org/scripts/wa.exe?A2=3GPP_TSG_SA_WG4_VIDEO;3b75a2fa.2205C&amp;S=" TargetMode="External"/><Relationship Id="rId296" Type="http://schemas.openxmlformats.org/officeDocument/2006/relationships/hyperlink" Target="https://list.etsi.org/scripts/wa.exe?A2=3GPP_TSG_SA_WG4_VIDEO;7281a70e.2205C&amp;S=" TargetMode="External"/><Relationship Id="rId300" Type="http://schemas.openxmlformats.org/officeDocument/2006/relationships/hyperlink" Target="https://list.etsi.org/scripts/wa.exe?A2=3GPP_TSG_SA_WG4_VIDEO;adb13cde.2205C&amp;S=" TargetMode="External"/><Relationship Id="rId60" Type="http://schemas.openxmlformats.org/officeDocument/2006/relationships/hyperlink" Target="https://list.etsi.org/scripts/wa.exe?A2=3GPP_TSG_SA_WG4_VIDEO;65586888.2205B&amp;S=" TargetMode="External"/><Relationship Id="rId81" Type="http://schemas.openxmlformats.org/officeDocument/2006/relationships/hyperlink" Target="https://list.etsi.org/scripts/wa.exe?A2=3GPP_TSG_SA_WG4_VIDEO;817fbe64.2205C&amp;S=" TargetMode="External"/><Relationship Id="rId135" Type="http://schemas.openxmlformats.org/officeDocument/2006/relationships/hyperlink" Target="https://list.etsi.org/scripts/wa.exe?A2=3GPP_TSG_SA_WG4_VIDEO;26543591.2205C&amp;S=" TargetMode="External"/><Relationship Id="rId156" Type="http://schemas.openxmlformats.org/officeDocument/2006/relationships/hyperlink" Target="https://list.etsi.org/scripts/wa.exe?A2=3GPP_TSG_SA_WG4_VIDEO;32c95dcc.2205C&amp;S=" TargetMode="External"/><Relationship Id="rId177" Type="http://schemas.openxmlformats.org/officeDocument/2006/relationships/hyperlink" Target="https://list.etsi.org/scripts/wa.exe?A2=3GPP_TSG_SA_WG4_VIDEO;c29722e0.2205C&amp;S=" TargetMode="External"/><Relationship Id="rId198" Type="http://schemas.openxmlformats.org/officeDocument/2006/relationships/hyperlink" Target="https://list.etsi.org/scripts/wa.exe?A2=3GPP_TSG_SA_WG4_VIDEO;7fe56508.2205C&amp;S=" TargetMode="External"/><Relationship Id="rId321" Type="http://schemas.openxmlformats.org/officeDocument/2006/relationships/hyperlink" Target="https://list.etsi.org/scripts/wa.exe?A2=3GPP_TSG_SA_WG4_VIDEO;ad8c3ff3.2205C&amp;S=" TargetMode="External"/><Relationship Id="rId202" Type="http://schemas.openxmlformats.org/officeDocument/2006/relationships/hyperlink" Target="https://list.etsi.org/scripts/wa.exe?A2=3GPP_TSG_SA_WG4_VIDEO;ab3ab5f7.2205C&amp;S=" TargetMode="External"/><Relationship Id="rId223" Type="http://schemas.openxmlformats.org/officeDocument/2006/relationships/hyperlink" Target="https://list.etsi.org/scripts/wa.exe?A2=3GPP_TSG_SA_WG4_VIDEO;528167e2.2205C&amp;S=" TargetMode="External"/><Relationship Id="rId244" Type="http://schemas.openxmlformats.org/officeDocument/2006/relationships/hyperlink" Target="https://list.etsi.org/scripts/wa.exe?A2=3GPP_TSG_SA_WG4_VIDEO;2c4d10a1.2205C&amp;S=" TargetMode="External"/><Relationship Id="rId18" Type="http://schemas.openxmlformats.org/officeDocument/2006/relationships/hyperlink" Target="https://list.etsi.org/scripts/wa.exe?A2=3GPP_TSG_SA_WG4_VIDEO;7c2aba96.2205B&amp;S=" TargetMode="External"/><Relationship Id="rId39" Type="http://schemas.openxmlformats.org/officeDocument/2006/relationships/hyperlink" Target="https://list.etsi.org/scripts/wa.exe?A2=3GPP_TSG_SA_WG4_VIDEO;5422b550.2205B&amp;S=" TargetMode="External"/><Relationship Id="rId265" Type="http://schemas.openxmlformats.org/officeDocument/2006/relationships/hyperlink" Target="https://list.etsi.org/scripts/wa.exe?A2=3GPP_TSG_SA_WG4_VIDEO;18e7c862.2205C&amp;S=" TargetMode="External"/><Relationship Id="rId286" Type="http://schemas.openxmlformats.org/officeDocument/2006/relationships/hyperlink" Target="https://list.etsi.org/scripts/wa.exe?A2=3GPP_TSG_SA_WG4_VIDEO;56c37e0.2205C&amp;S=" TargetMode="External"/><Relationship Id="rId50" Type="http://schemas.openxmlformats.org/officeDocument/2006/relationships/hyperlink" Target="https://list.etsi.org/scripts/wa.exe?A2=3GPP_TSG_SA_WG4_VIDEO;372f7911.2205B&amp;S=" TargetMode="External"/><Relationship Id="rId104" Type="http://schemas.openxmlformats.org/officeDocument/2006/relationships/hyperlink" Target="https://list.etsi.org/scripts/wa.exe?A2=3GPP_TSG_SA_WG4_VIDEO;a07b70bd.2205C&amp;S=" TargetMode="External"/><Relationship Id="rId125" Type="http://schemas.openxmlformats.org/officeDocument/2006/relationships/hyperlink" Target="https://list.etsi.org/scripts/wa.exe?A2=3GPP_TSG_SA_WG4_VIDEO;914e2ffd.2205C&amp;S=" TargetMode="External"/><Relationship Id="rId146" Type="http://schemas.openxmlformats.org/officeDocument/2006/relationships/hyperlink" Target="https://list.etsi.org/scripts/wa.exe?A2=3GPP_TSG_SA_WG4_VIDEO;96e8a563.2205C&amp;S=" TargetMode="External"/><Relationship Id="rId167" Type="http://schemas.openxmlformats.org/officeDocument/2006/relationships/hyperlink" Target="https://list.etsi.org/scripts/wa.exe?A2=3GPP_TSG_SA_WG4_VIDEO;72afe8b3.2205C&amp;S=" TargetMode="External"/><Relationship Id="rId188" Type="http://schemas.openxmlformats.org/officeDocument/2006/relationships/hyperlink" Target="https://list.etsi.org/scripts/wa.exe?A2=3GPP_TSG_SA_WG4_VIDEO;b7cf36e3.2205C&amp;S=" TargetMode="External"/><Relationship Id="rId311" Type="http://schemas.openxmlformats.org/officeDocument/2006/relationships/hyperlink" Target="https://list.etsi.org/scripts/wa.exe?A2=3GPP_TSG_SA_WG4_VIDEO;d1e87532.2205C&amp;S=" TargetMode="External"/><Relationship Id="rId332" Type="http://schemas.openxmlformats.org/officeDocument/2006/relationships/hyperlink" Target="https://list.etsi.org/scripts/wa.exe?A2=3GPP_TSG_SA_WG4_VIDEO;f2b95d89.2205C&amp;S=" TargetMode="External"/><Relationship Id="rId71" Type="http://schemas.openxmlformats.org/officeDocument/2006/relationships/hyperlink" Target="https://list.etsi.org/scripts/wa.exe?A2=3GPP_TSG_SA_WG4_VIDEO;cf55778d.2205C&amp;S=" TargetMode="External"/><Relationship Id="rId92" Type="http://schemas.openxmlformats.org/officeDocument/2006/relationships/hyperlink" Target="https://list.etsi.org/scripts/wa.exe?A2=3GPP_TSG_SA_WG4_VIDEO;a1277a00.2205C&amp;S=" TargetMode="External"/><Relationship Id="rId213" Type="http://schemas.openxmlformats.org/officeDocument/2006/relationships/hyperlink" Target="https://list.etsi.org/scripts/wa.exe?A2=3GPP_TSG_SA_WG4_VIDEO;20c81a4d.2205C&amp;S=" TargetMode="External"/><Relationship Id="rId234" Type="http://schemas.openxmlformats.org/officeDocument/2006/relationships/hyperlink" Target="https://list.etsi.org/scripts/wa.exe?A2=3GPP_TSG_SA_WG4_VIDEO;f77c6e97.2205C&amp;S=" TargetMode="External"/><Relationship Id="rId2" Type="http://schemas.openxmlformats.org/officeDocument/2006/relationships/hyperlink" Target="javascript:sortbyA1Author('b')" TargetMode="External"/><Relationship Id="rId29" Type="http://schemas.openxmlformats.org/officeDocument/2006/relationships/hyperlink" Target="https://list.etsi.org/scripts/wa.exe?A2=3GPP_TSG_SA_WG4_VIDEO;95e59d09.2205B&amp;S=" TargetMode="External"/><Relationship Id="rId255" Type="http://schemas.openxmlformats.org/officeDocument/2006/relationships/hyperlink" Target="https://list.etsi.org/scripts/wa.exe?A2=3GPP_TSG_SA_WG4_VIDEO;1c35e035.2205C&amp;S=" TargetMode="External"/><Relationship Id="rId276" Type="http://schemas.openxmlformats.org/officeDocument/2006/relationships/hyperlink" Target="https://list.etsi.org/scripts/wa.exe?A2=3GPP_TSG_SA_WG4_VIDEO;24dfbc52.2205C&amp;S=" TargetMode="External"/><Relationship Id="rId297" Type="http://schemas.openxmlformats.org/officeDocument/2006/relationships/hyperlink" Target="https://list.etsi.org/scripts/wa.exe?A2=3GPP_TSG_SA_WG4_VIDEO;2392845c.2205C&amp;S=" TargetMode="External"/><Relationship Id="rId40" Type="http://schemas.openxmlformats.org/officeDocument/2006/relationships/hyperlink" Target="https://list.etsi.org/scripts/wa.exe?A2=3GPP_TSG_SA_WG4_VIDEO;3dbc8e01.2205B&amp;S=" TargetMode="External"/><Relationship Id="rId115" Type="http://schemas.openxmlformats.org/officeDocument/2006/relationships/hyperlink" Target="https://list.etsi.org/scripts/wa.exe?A2=3GPP_TSG_SA_WG4_VIDEO;e3eeca91.2205C&amp;S=" TargetMode="External"/><Relationship Id="rId136" Type="http://schemas.openxmlformats.org/officeDocument/2006/relationships/hyperlink" Target="https://list.etsi.org/scripts/wa.exe?A2=3GPP_TSG_SA_WG4_VIDEO;6f73aeab.2205C&amp;S=" TargetMode="External"/><Relationship Id="rId157" Type="http://schemas.openxmlformats.org/officeDocument/2006/relationships/hyperlink" Target="https://list.etsi.org/scripts/wa.exe?A2=3GPP_TSG_SA_WG4_VIDEO;33398155.2205C&amp;S=" TargetMode="External"/><Relationship Id="rId178" Type="http://schemas.openxmlformats.org/officeDocument/2006/relationships/hyperlink" Target="https://list.etsi.org/scripts/wa.exe?A2=3GPP_TSG_SA_WG4_VIDEO;1b56ce49.2205C&amp;S=" TargetMode="External"/><Relationship Id="rId301" Type="http://schemas.openxmlformats.org/officeDocument/2006/relationships/hyperlink" Target="https://list.etsi.org/scripts/wa.exe?A2=3GPP_TSG_SA_WG4_VIDEO;884ee554.2205C&amp;S=" TargetMode="External"/><Relationship Id="rId322" Type="http://schemas.openxmlformats.org/officeDocument/2006/relationships/hyperlink" Target="https://list.etsi.org/scripts/wa.exe?A2=3GPP_TSG_SA_WG4_VIDEO;90e15876.2205C&amp;S=" TargetMode="External"/><Relationship Id="rId61" Type="http://schemas.openxmlformats.org/officeDocument/2006/relationships/hyperlink" Target="https://list.etsi.org/scripts/wa.exe?A2=3GPP_TSG_SA_WG4_VIDEO;b98a751f.2205B&amp;S=" TargetMode="External"/><Relationship Id="rId82" Type="http://schemas.openxmlformats.org/officeDocument/2006/relationships/hyperlink" Target="https://list.etsi.org/scripts/wa.exe?A2=3GPP_TSG_SA_WG4_VIDEO;2bd1fd27.2205C&amp;S=" TargetMode="External"/><Relationship Id="rId199" Type="http://schemas.openxmlformats.org/officeDocument/2006/relationships/hyperlink" Target="https://list.etsi.org/scripts/wa.exe?A2=3GPP_TSG_SA_WG4_VIDEO;2f03dd6c.2205C&amp;S=" TargetMode="External"/><Relationship Id="rId203" Type="http://schemas.openxmlformats.org/officeDocument/2006/relationships/hyperlink" Target="https://list.etsi.org/scripts/wa.exe?A2=3GPP_TSG_SA_WG4_VIDEO;40126bcb.2205C&amp;S=" TargetMode="External"/><Relationship Id="rId19" Type="http://schemas.openxmlformats.org/officeDocument/2006/relationships/hyperlink" Target="https://list.etsi.org/scripts/wa.exe?A2=3GPP_TSG_SA_WG4_VIDEO;db5d611d.2205B&amp;S=" TargetMode="External"/><Relationship Id="rId224" Type="http://schemas.openxmlformats.org/officeDocument/2006/relationships/hyperlink" Target="https://list.etsi.org/scripts/wa.exe?A2=3GPP_TSG_SA_WG4_VIDEO;2749e33.2205C&amp;S=" TargetMode="External"/><Relationship Id="rId245" Type="http://schemas.openxmlformats.org/officeDocument/2006/relationships/hyperlink" Target="https://list.etsi.org/scripts/wa.exe?A2=3GPP_TSG_SA_WG4_VIDEO;c55830d8.2205C&amp;S=" TargetMode="External"/><Relationship Id="rId266" Type="http://schemas.openxmlformats.org/officeDocument/2006/relationships/hyperlink" Target="https://list.etsi.org/scripts/wa.exe?A2=3GPP_TSG_SA_WG4_VIDEO;c5fe0e71.2205C&amp;S=" TargetMode="External"/><Relationship Id="rId287" Type="http://schemas.openxmlformats.org/officeDocument/2006/relationships/hyperlink" Target="https://list.etsi.org/scripts/wa.exe?A2=3GPP_TSG_SA_WG4_VIDEO;2d90efe3.2205C&amp;S=" TargetMode="External"/><Relationship Id="rId30" Type="http://schemas.openxmlformats.org/officeDocument/2006/relationships/hyperlink" Target="https://list.etsi.org/scripts/wa.exe?A2=3GPP_TSG_SA_WG4_VIDEO;f3f3342a.2205B&amp;S=" TargetMode="External"/><Relationship Id="rId105" Type="http://schemas.openxmlformats.org/officeDocument/2006/relationships/hyperlink" Target="https://list.etsi.org/scripts/wa.exe?A2=3GPP_TSG_SA_WG4_VIDEO;4e2654bd.2205C&amp;S=" TargetMode="External"/><Relationship Id="rId126" Type="http://schemas.openxmlformats.org/officeDocument/2006/relationships/hyperlink" Target="https://list.etsi.org/scripts/wa.exe?A2=3GPP_TSG_SA_WG4_VIDEO;ec7c451d.2205C&amp;S=" TargetMode="External"/><Relationship Id="rId147" Type="http://schemas.openxmlformats.org/officeDocument/2006/relationships/hyperlink" Target="https://list.etsi.org/scripts/wa.exe?A2=3GPP_TSG_SA_WG4_VIDEO;2a4b656e.2205C&amp;S=" TargetMode="External"/><Relationship Id="rId168" Type="http://schemas.openxmlformats.org/officeDocument/2006/relationships/hyperlink" Target="https://list.etsi.org/scripts/wa.exe?A2=3GPP_TSG_SA_WG4_VIDEO;f19497f3.2205C&amp;S=" TargetMode="External"/><Relationship Id="rId312" Type="http://schemas.openxmlformats.org/officeDocument/2006/relationships/hyperlink" Target="https://list.etsi.org/scripts/wa.exe?A2=3GPP_TSG_SA_WG4_VIDEO;821dd8ea.2205C&amp;S=" TargetMode="External"/><Relationship Id="rId333" Type="http://schemas.openxmlformats.org/officeDocument/2006/relationships/hyperlink" Target="https://list.etsi.org/scripts/wa.exe?A2=3GPP_TSG_SA_WG4_VIDEO;7031abe5.2205C&amp;S=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9-e/Inbox/Drafts/Video/S4-220610r01-26.955-Conclusions.docx" TargetMode="External"/><Relationship Id="rId18" Type="http://schemas.openxmlformats.org/officeDocument/2006/relationships/hyperlink" Target="https://www.3gpp.org/ftp/tsg_sa/WG4_CODEC/TSGS4_119-e/Inbox/Drafts/Video/S4-220632r01.docx" TargetMode="External"/><Relationship Id="rId26" Type="http://schemas.openxmlformats.org/officeDocument/2006/relationships/hyperlink" Target="https://www.3gpp.org/ftp/tsg_sa/WG4_CODEC/TSGS4_119-e/Inbox/Drafts/Video/S4-220641%20r1.docx" TargetMode="External"/><Relationship Id="rId39" Type="http://schemas.openxmlformats.org/officeDocument/2006/relationships/hyperlink" Target="https://www.3gpp.org/ftp/tsg_sa/WG4_CODEC/TSGS4_119-e/Inbox/Drafts/Video/S4-220682r01.doc" TargetMode="External"/><Relationship Id="rId21" Type="http://schemas.openxmlformats.org/officeDocument/2006/relationships/hyperlink" Target="https://www.3gpp.org/ftp/tsg_sa/WG4_CODEC/TSGS4_119-e/Inbox/Drafts/Video/S4-220633r01.docx" TargetMode="External"/><Relationship Id="rId34" Type="http://schemas.openxmlformats.org/officeDocument/2006/relationships/hyperlink" Target="https://www.3gpp.org/ftp/tsg_sa/WG4_CODEC/TSGS4_119-e/Inbox/Drafts/Video/S4-220674%20On%20MeCAR%20architecture_rev1-Tencent.doc" TargetMode="External"/><Relationship Id="rId42" Type="http://schemas.openxmlformats.org/officeDocument/2006/relationships/hyperlink" Target="https://www.3gpp.org/ftp/tsg_sa/WG4_CODEC/TSGS4_119-e/Inbox/Drafts/Video/S4-220682_Feasibility%20Study%20on%20AR%20and%20MR%20QoE%20Metrics_QCOM_China%20Unicom.doc" TargetMode="External"/><Relationship Id="rId47" Type="http://schemas.openxmlformats.org/officeDocument/2006/relationships/hyperlink" Target="https://www.3gpp.org/ftp/tsg_sa/WG4_CODEC/TSGS4_119-e/Inbox/Drafts/Video/S4-220710_Samsung.docx" TargetMode="External"/><Relationship Id="rId50" Type="http://schemas.openxmlformats.org/officeDocument/2006/relationships/hyperlink" Target="https://www.3gpp.org/ftp/tsg_sa/WG4_CODEC/TSGS4_119-e/Inbox/Drafts/Video/S4-220711r03%20-use%20case%202.3.docx" TargetMode="External"/><Relationship Id="rId55" Type="http://schemas.openxmlformats.org/officeDocument/2006/relationships/hyperlink" Target="https://www.3gpp.org/ftp/tsg_sa/WG4_CODEC/TSGS4_119-e/Inbox/Drafts/Video/S4-220722-r1.zip" TargetMode="External"/><Relationship Id="rId63" Type="http://schemas.openxmlformats.org/officeDocument/2006/relationships/hyperlink" Target="https://www.3gpp.org/ftp/tsg_sa/WG4_CODEC/TSGS4_119-e/Inbox/Drafts/Video/S4-220739-Updates%20to%2026.955%20to%20Clause%206%20and%207_rev1.docx" TargetMode="External"/><Relationship Id="rId68" Type="http://schemas.openxmlformats.org/officeDocument/2006/relationships/hyperlink" Target="https://www.3gpp.org/ftp/tsg_sa/WG4_CODEC/TSGS4_119-e/Inbox/Drafts/Video/S4-220754_pCR_AV1_verification.zip" TargetMode="External"/><Relationship Id="rId76" Type="http://schemas.openxmlformats.org/officeDocument/2006/relationships/hyperlink" Target="https://www.3gpp.org/ftp/tsg_sa/WG4_CODEC/TSGS4_119-e/Inbox/Drafts/Video/S4-220xxx-26.955-Characterization.zip" TargetMode="External"/><Relationship Id="rId7" Type="http://schemas.openxmlformats.org/officeDocument/2006/relationships/hyperlink" Target="https://www.3gpp.org/ftp/tsg_sa/WG4_CODEC/TSGS4_119-e/Inbox/Drafts/Video/S4-220739-Updates%20to%2026.955%20to%20Clause%206%20and%207_rev1.docx" TargetMode="External"/><Relationship Id="rId71" Type="http://schemas.openxmlformats.org/officeDocument/2006/relationships/hyperlink" Target="https://www.3gpp.org/ftp/tsg_sa/WG4_CODEC/TSGS4_119-e/Inbox/Drafts/Video/S4-220764r01-26.955-Updated-Conclusions-InterDigital.docx" TargetMode="External"/><Relationship Id="rId2" Type="http://schemas.openxmlformats.org/officeDocument/2006/relationships/hyperlink" Target="https://www.3gpp.org/ftp/tsg_sa/WG4_CODEC/TSGS4_119-e/Inbox/Drafts/Video/S4-220734%20-%20Reproducing%20AV1%20test%20results%20-%20rev1.docx" TargetMode="External"/><Relationship Id="rId16" Type="http://schemas.openxmlformats.org/officeDocument/2006/relationships/hyperlink" Target="https://www.3gpp.org/ftp/tsg_sa/WG4_CODEC/TSGS4_119-e/Inbox/Drafts/Video/S4-220631%20Proposed%20Updated%20Time%20and%20Work%20Plan.docx" TargetMode="External"/><Relationship Id="rId29" Type="http://schemas.openxmlformats.org/officeDocument/2006/relationships/hyperlink" Target="https://www.3gpp.org/ftp/tsg_sa/WG4_CODEC/TSGS4_119-e/Inbox/Drafts/Video/S4-220651-MeCar-EDGARArch_samsung.docx" TargetMode="External"/><Relationship Id="rId11" Type="http://schemas.openxmlformats.org/officeDocument/2006/relationships/hyperlink" Target="https://www.3gpp.org/ftp/tsg_sa/WG4_CODEC/TSGS4_119-e/Inbox/Drafts/Video/S4-220607r02-26.955-Verification.zip" TargetMode="External"/><Relationship Id="rId24" Type="http://schemas.openxmlformats.org/officeDocument/2006/relationships/hyperlink" Target="https://www.3gpp.org/ftp/tsg_sa/WG4_CODEC/TSGS4_119-e/Inbox/Drafts/Video/S4-220633r03.docx" TargetMode="External"/><Relationship Id="rId32" Type="http://schemas.openxmlformats.org/officeDocument/2006/relationships/hyperlink" Target="https://www.3gpp.org/ftp/tsg_sa/WG4_CODEC/TSGS4_119-e/Inbox/Drafts/Video/S4-220672%20On%20split%20rendering%20media%20format_rev3.doc" TargetMode="External"/><Relationship Id="rId37" Type="http://schemas.openxmlformats.org/officeDocument/2006/relationships/hyperlink" Target="https://www.3gpp.org/ftp/tsg_sa/WG4_CODEC/TSGS4_119-e/Inbox/Drafts/Video/S4-220674%20On%20MeCAR%20architecture_rev2.doc" TargetMode="External"/><Relationship Id="rId40" Type="http://schemas.openxmlformats.org/officeDocument/2006/relationships/hyperlink" Target="https://www.3gpp.org/ftp/tsg_sa/WG4_CODEC/TSGS4_119-e/Inbox/Drafts/Video/S4-220682_Feasibility%20Study%20on%20AR%20and%20MR%20QoE%20Metrics_QCOM.doc" TargetMode="External"/><Relationship Id="rId45" Type="http://schemas.openxmlformats.org/officeDocument/2006/relationships/hyperlink" Target="https://www.3gpp.org/ftp/tsg_sa/WG4_CODEC/TSGS4_119-e/Inbox/Drafts/Video/S4-220693r02_BBC_QCOM.docx" TargetMode="External"/><Relationship Id="rId53" Type="http://schemas.openxmlformats.org/officeDocument/2006/relationships/hyperlink" Target="https://www.3gpp.org/ftp/tsg_sa/WG4_CODEC/TSGS4_119-e/Inbox/Drafts/Video/S4-220711r1-use%20case%202.3%20update.docx" TargetMode="External"/><Relationship Id="rId58" Type="http://schemas.openxmlformats.org/officeDocument/2006/relationships/hyperlink" Target="https://www.3gpp.org/ftp/tsg_sa/WG4_CODEC/TSGS4_119-e/Inbox/Drafts/Video/S4-220734%20-%20Reproducing%20AV1%20test%20results%20-%20rev1.docx" TargetMode="External"/><Relationship Id="rId66" Type="http://schemas.openxmlformats.org/officeDocument/2006/relationships/hyperlink" Target="https://www.3gpp.org/ftp/tsg_sa/WG4_CODEC/TSGS4_119-e/Inbox/Drafts/Video/S4-220754_pCR_AV1_verification-r1.zip" TargetMode="External"/><Relationship Id="rId74" Type="http://schemas.openxmlformats.org/officeDocument/2006/relationships/hyperlink" Target="https://www.3gpp.org/ftp/tsg_sa/WG4_CODEC/TSGS4_119-e/Inbox/Drafts/Video/S4-220764r03-26.955-Updated-Conclusions.docx" TargetMode="External"/><Relationship Id="rId5" Type="http://schemas.openxmlformats.org/officeDocument/2006/relationships/hyperlink" Target="https://www.3gpp.org/ftp/tsg_sa/WG4_CODEC/TSGS4_119-e/Inbox/Drafts/Video/S4-220738-Editorial%20Updates%20to%2026.955%20to%20Clause%204%20and%205_QCOM.docx" TargetMode="External"/><Relationship Id="rId15" Type="http://schemas.openxmlformats.org/officeDocument/2006/relationships/hyperlink" Target="https://www.3gpp.org/ftp/tsg_sa/WG4_CODEC/TSGS4_119-e/Inbox/Drafts/Video/S4-220613-Architecture-Tencent.docx" TargetMode="External"/><Relationship Id="rId23" Type="http://schemas.openxmlformats.org/officeDocument/2006/relationships/hyperlink" Target="https://www.3gpp.org/ftp/tsg_sa/WG4_CODEC/TSGS4_119-e/Inbox/Drafts/Video/S4-220633r02.docx" TargetMode="External"/><Relationship Id="rId28" Type="http://schemas.openxmlformats.org/officeDocument/2006/relationships/hyperlink" Target="https://www.3gpp.org/ftp/tsg_sa/WG4_CODEC/TSGS4_119-e/Inbox/Drafts/Video/S4-220648%20RTP%20payload%20for%20V3C%20rXiaomi.doc" TargetMode="External"/><Relationship Id="rId36" Type="http://schemas.openxmlformats.org/officeDocument/2006/relationships/hyperlink" Target="https://www.3gpp.org/ftp/tsg_sa/WG4_CODEC/TSGS4_119-e/Inbox/Drafts/Video/S4-220674%20On%20MeCAR%20architecture_rev1_Tencent.doc" TargetMode="External"/><Relationship Id="rId49" Type="http://schemas.openxmlformats.org/officeDocument/2006/relationships/hyperlink" Target="https://www.3gpp.org/ftp/tsg_sa/WG4_CODEC/TSGS4_119-e/Inbox/Drafts/Video/S4-220711r02-use%20case%202.3%20update_Samsung.docx" TargetMode="External"/><Relationship Id="rId57" Type="http://schemas.openxmlformats.org/officeDocument/2006/relationships/hyperlink" Target="https://www.3gpp.org/ftp/tsg_sa/WG4_CODEC/TSGS4_119-e/Inbox/Drafts/Video/S4-220727-r1.zip" TargetMode="External"/><Relationship Id="rId61" Type="http://schemas.openxmlformats.org/officeDocument/2006/relationships/hyperlink" Target="https://www.3gpp.org/ftp/tsg_sa/WG4_CODEC/TSGS4_119-e/Inbox/Drafts/Video/S4-220738-Editorial%20Updates%20to%2026.955%20to%20Clause%204%20and%205_QCOM.docx" TargetMode="External"/><Relationship Id="rId10" Type="http://schemas.openxmlformats.org/officeDocument/2006/relationships/hyperlink" Target="https://www.3gpp.org/ftp/tsg_sa/WG4_CODEC/TSGS4_119-e/Inbox/Drafts/Video/S4-220607-r1.zip" TargetMode="External"/><Relationship Id="rId19" Type="http://schemas.openxmlformats.org/officeDocument/2006/relationships/hyperlink" Target="https://www.3gpp.org/ftp/tsg_sa/WG4_CODEC/TSGS4_119-e/Inbox/Drafts/Video/S4-220632r02%20Update%20on%20use%20cases%20merged%20with%20S4-220711-Nokia.docx" TargetMode="External"/><Relationship Id="rId31" Type="http://schemas.openxmlformats.org/officeDocument/2006/relationships/hyperlink" Target="https://www.3gpp.org/ftp/tsg_sa/WG4_CODEC/TSGS4_119-e/Inbox/Drafts/Video/S4-220672%20On%20split%20rendering%20media%20format_rev2.doc" TargetMode="External"/><Relationship Id="rId44" Type="http://schemas.openxmlformats.org/officeDocument/2006/relationships/hyperlink" Target="https://www.3gpp.org/ftp/tsg_sa/WG4_CODEC/TSGS4_119-e/Inbox/Drafts/Video/S4-220689r01_BBC_QCOM.docx" TargetMode="External"/><Relationship Id="rId52" Type="http://schemas.openxmlformats.org/officeDocument/2006/relationships/hyperlink" Target="https://www.3gpp.org/ftp/tsg_sa/WG4_CODEC/TSGS4_119-e/Inbox/Drafts/Video/S4-220711r1-use%20case%202.3%20update-Nokia.docx" TargetMode="External"/><Relationship Id="rId60" Type="http://schemas.openxmlformats.org/officeDocument/2006/relationships/hyperlink" Target="https://www.3gpp.org/ftp/tsg_sa/WG4_CODEC/TSGS4_119-e/Inbox/Drafts/Video/S4-220737-Updates%20to%2026.955%20-%20Scope%20and%20Reference_QCOM_ERIC.docx" TargetMode="External"/><Relationship Id="rId65" Type="http://schemas.openxmlformats.org/officeDocument/2006/relationships/hyperlink" Target="https://www.3gpp.org/ftp/tsg_sa/WG4_CODEC/TSGS4_119-e/Inbox/Drafts/Video/S4-220752.zip" TargetMode="External"/><Relationship Id="rId73" Type="http://schemas.openxmlformats.org/officeDocument/2006/relationships/hyperlink" Target="https://www.3gpp.org/ftp/tsg_sa/WG4_CODEC/TSGS4_119-e/Inbox/Drafts/Video/S4-220764r02-26.955-Updated-Conclusions.docx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https://www.3gpp.org/ftp/tsg_sa/WG4_CODEC/TSGS4_119-e/Inbox/Drafts/Video/S4-220737-Updates%20to%2026.955%20-%20Scope%20and%20Reference_QCOM_ERIC.docx" TargetMode="External"/><Relationship Id="rId9" Type="http://schemas.openxmlformats.org/officeDocument/2006/relationships/hyperlink" Target="https://www.3gpp.org/ftp/tsg_sa/WG4_CODEC/TSGS4_119-e/Inbox/Drafts/Video/S4-220592r02.docx" TargetMode="External"/><Relationship Id="rId14" Type="http://schemas.openxmlformats.org/officeDocument/2006/relationships/hyperlink" Target="https://www.3gpp.org/ftp/tsg_sa/WG4_CODEC/TSGS4_119-e/Inbox/Drafts/Video/S4-220611r01-Time-Plan-Considerations.docx" TargetMode="External"/><Relationship Id="rId22" Type="http://schemas.openxmlformats.org/officeDocument/2006/relationships/hyperlink" Target="https://www.3gpp.org/ftp/tsg_sa/WG4_CODEC/TSGS4_119-e/Inbox/Drafts/Video/S4-220633r02-Interdigital.docx" TargetMode="External"/><Relationship Id="rId27" Type="http://schemas.openxmlformats.org/officeDocument/2006/relationships/hyperlink" Target="https://www.3gpp.org/ftp/tsg_sa/WG4_CODEC/TSGS4_119-e/Inbox/Drafts/Video/S4-220642%20r1.docx" TargetMode="External"/><Relationship Id="rId30" Type="http://schemas.openxmlformats.org/officeDocument/2006/relationships/hyperlink" Target="https://www.3gpp.org/ftp/tsg_sa/WG4_CODEC/TSGS4_119-e/Inbox/Drafts/Video/S4-220672%20On%20split%20rendering%20media%20format_rev1.doc" TargetMode="External"/><Relationship Id="rId35" Type="http://schemas.openxmlformats.org/officeDocument/2006/relationships/hyperlink" Target="https://www.3gpp.org/ftp/tsg_sa/WG4_CODEC/TSGS4_119-e/Inbox/Drafts/Video/S4-220674%20On%20MeCAR%20architecture_rev1.doc" TargetMode="External"/><Relationship Id="rId43" Type="http://schemas.openxmlformats.org/officeDocument/2006/relationships/hyperlink" Target="https://www.3gpp.org/ftp/tsg_sa/WG4_CODEC/TSGS4_119-e/Inbox/Drafts/Video/S4-220683-26.955-JM-Verification-r1.docx" TargetMode="External"/><Relationship Id="rId48" Type="http://schemas.openxmlformats.org/officeDocument/2006/relationships/hyperlink" Target="https://www.3gpp.org/ftp/tsg_sa/WG4_CODEC/TSGS4_119-e/Inbox/Drafts/Video/S4-220711r02-use%20case%202.3%20update.docx" TargetMode="External"/><Relationship Id="rId56" Type="http://schemas.openxmlformats.org/officeDocument/2006/relationships/hyperlink" Target="https://www.3gpp.org/ftp/tsg_sa/WG4_CODEC/TSGS4_119-e/Inbox/Drafts/Video/S4-220723-r1.zip" TargetMode="External"/><Relationship Id="rId64" Type="http://schemas.openxmlformats.org/officeDocument/2006/relationships/hyperlink" Target="https://www.3gpp.org/ftp/tsg_sa/WG4_CODEC/TSGS4_119-e/Inbox/Drafts/Video/S4-220739-Updates%20to%2026.955%20to%20Clause%206%20and%207_rev2.docx" TargetMode="External"/><Relationship Id="rId69" Type="http://schemas.openxmlformats.org/officeDocument/2006/relationships/hyperlink" Target="https://www.3gpp.org/ftp/tsg_sa/WG4_CODEC/TSGS4_119-e/Inbox/Drafts/Video/S4-220755.docx" TargetMode="External"/><Relationship Id="rId77" Type="http://schemas.openxmlformats.org/officeDocument/2006/relationships/hyperlink" Target="https://www.3gpp.org/ftp/tsg_sa/WG4_CODEC/TSGS4_119-e/Inbox/Drafts/Video/Stockhammer-AI.pdf" TargetMode="External"/><Relationship Id="rId8" Type="http://schemas.openxmlformats.org/officeDocument/2006/relationships/hyperlink" Target="https://www.3gpp.org/ftp/tsg_sa/WG4_CODEC/TSGS4_119-e/Inbox/S4-220610-26.955-Conclusions-gmc.docx" TargetMode="External"/><Relationship Id="rId51" Type="http://schemas.openxmlformats.org/officeDocument/2006/relationships/hyperlink" Target="https://www.3gpp.org/ftp/tsg_sa/WG4_CODEC/TSGS4_119-e/Inbox/Drafts/Video/S4-220711r03-use%20case%202.3.docx" TargetMode="External"/><Relationship Id="rId72" Type="http://schemas.openxmlformats.org/officeDocument/2006/relationships/hyperlink" Target="https://www.3gpp.org/ftp/tsg_sa/WG4_CODEC/TSGS4_119-e/Inbox/Drafts/Video/S4-220764r01-26.955-Updated-Conclusions.docx" TargetMode="External"/><Relationship Id="rId3" Type="http://schemas.openxmlformats.org/officeDocument/2006/relationships/hyperlink" Target="https://www.3gpp.org/ftp/tsg_sa/WG4_CODEC/TSGS4_119-e/Inbox/Drafts/Video/S4-220737-Updates%20to%2026.955%20-%20Scope%20and%20Reference_QCOM.docx" TargetMode="External"/><Relationship Id="rId12" Type="http://schemas.openxmlformats.org/officeDocument/2006/relationships/hyperlink" Target="https://www.3gpp.org/ftp/tsg_sa/WG4_CODEC/TSGS4_119-e/Inbox/Drafts/Video/S4-220610-26.955-Conclusions-gmc.docx" TargetMode="External"/><Relationship Id="rId17" Type="http://schemas.openxmlformats.org/officeDocument/2006/relationships/hyperlink" Target="https://www.3gpp.org/ftp/tsg_sa/WG4_CODEC/TSGS4_119-e/Inbox/Drafts/Video/S4-220631_latest%20draft.docx" TargetMode="External"/><Relationship Id="rId25" Type="http://schemas.openxmlformats.org/officeDocument/2006/relationships/hyperlink" Target="https://www.3gpp.org/ftp/tsg_sa/WG4_CODEC/TSGS4_119-e/Inbox/Drafts/Video/S4-220633_InterDigital.docx" TargetMode="External"/><Relationship Id="rId33" Type="http://schemas.openxmlformats.org/officeDocument/2006/relationships/hyperlink" Target="https://www.3gpp.org/ftp/tsg_sa/WG4_CODEC/TSGS4_119-e/Inbox/Drafts/Video/S4-220673%20On%20split%20rendering%20information%20rXiaomi.doc" TargetMode="External"/><Relationship Id="rId38" Type="http://schemas.openxmlformats.org/officeDocument/2006/relationships/hyperlink" Target="https://www.3gpp.org/ftp/tsg_sa/WG4_CODEC/TSGS4_119-e/Inbox/Drafts/Video/S4-220675r01_XRcollab.docx" TargetMode="External"/><Relationship Id="rId46" Type="http://schemas.openxmlformats.org/officeDocument/2006/relationships/hyperlink" Target="https://www.3gpp.org/ftp/tsg_sa/WG4_CODEC/TSGS4_119-e/Inbox/Drafts/Video/S4-220710r01.docx" TargetMode="External"/><Relationship Id="rId59" Type="http://schemas.openxmlformats.org/officeDocument/2006/relationships/hyperlink" Target="https://www.3gpp.org/ftp/tsg_sa/WG4_CODEC/TSGS4_119-e/Inbox/Drafts/Video/S4-220737-Updates%20to%2026.955%20-%20Scope%20and%20Reference_QCOM.docx" TargetMode="External"/><Relationship Id="rId67" Type="http://schemas.openxmlformats.org/officeDocument/2006/relationships/hyperlink" Target="https://www.3gpp.org/ftp/tsg_sa/WG4_CODEC/TSGS4_119-e/Inbox/Drafts/Video/S4-220754_pCR_AV1_verification-r2.zip" TargetMode="External"/><Relationship Id="rId20" Type="http://schemas.openxmlformats.org/officeDocument/2006/relationships/hyperlink" Target="https://www.3gpp.org/ftp/tsg_sa/WG4_CODEC/TSGS4_119-e/Inbox/Drafts/Video/S4-220632r02%20Update%20on%20use%20cases%20merged%20with%20S4-220711.docx" TargetMode="External"/><Relationship Id="rId41" Type="http://schemas.openxmlformats.org/officeDocument/2006/relationships/hyperlink" Target="https://www.3gpp.org/ftp/tsg_sa/WG4_CODEC/TSGS4_119-e/Inbox/Drafts/Video/S4-220682_Feasibility%20Study%20on%20AR%20and%20MR%20QoE%20Metrics_QCOM_China%20Unicom%20v1.doc" TargetMode="External"/><Relationship Id="rId54" Type="http://schemas.openxmlformats.org/officeDocument/2006/relationships/hyperlink" Target="https://www.3gpp.org/ftp/tsg_sa/WG4_CODEC/TSGS4_119-e/Inbox/Drafts/Video/S4-220711r1-use-case%202-3%20update.docx" TargetMode="External"/><Relationship Id="rId62" Type="http://schemas.openxmlformats.org/officeDocument/2006/relationships/hyperlink" Target="https://www.3gpp.org/ftp/tsg_sa/WG4_CODEC/TSGS4_119-e/Inbox/Drafts/Video/S4-220739-Updates%20to%2026.955%20to%20Clause%206%20and%207_QCOM.docx" TargetMode="External"/><Relationship Id="rId70" Type="http://schemas.openxmlformats.org/officeDocument/2006/relationships/hyperlink" Target="https://www.3gpp.org/ftp/tsg_sa/WG4_CODEC/TSGS4_119-e/Inbox/Drafts/Video/S4-220764-26.955-Updated-Conclusions_Apple.docx" TargetMode="External"/><Relationship Id="rId75" Type="http://schemas.openxmlformats.org/officeDocument/2006/relationships/hyperlink" Target="https://www.3gpp.org/ftp/tsg_sa/WG4_CODEC/TSGS4_119-e/Inbox/Drafts/Video/S4-220850.docx" TargetMode="External"/><Relationship Id="rId1" Type="http://schemas.openxmlformats.org/officeDocument/2006/relationships/hyperlink" Target="https://www.3gpp.org/ftp/tsg_sa/WG4_CODEC/TSGS4_119-e/Inbox/Drafts/Video/S4-220610r01-26.955-Conclusions.docx" TargetMode="External"/><Relationship Id="rId6" Type="http://schemas.openxmlformats.org/officeDocument/2006/relationships/hyperlink" Target="https://www.3gpp.org/ftp/tsg_sa/WG4_CODEC/TSGS4_119-e/Inbox/Drafts/Video/S4-220739-Updates%20to%2026.955%20to%20Clause%206%20and%207_QCOM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5"/>
  <sheetViews>
    <sheetView workbookViewId="0">
      <selection activeCell="B6" sqref="B6"/>
    </sheetView>
  </sheetViews>
  <sheetFormatPr defaultColWidth="11.42578125" defaultRowHeight="15"/>
  <cols>
    <col min="1" max="1" width="21.28515625" bestFit="1" customWidth="1"/>
    <col min="2" max="2" width="21.5703125" customWidth="1"/>
    <col min="3" max="3" width="13.42578125" customWidth="1"/>
  </cols>
  <sheetData>
    <row r="1" spans="1:5" ht="24">
      <c r="A1" s="1" t="s">
        <v>0</v>
      </c>
      <c r="B1" s="1" t="s">
        <v>1</v>
      </c>
      <c r="C1" s="1" t="s">
        <v>2</v>
      </c>
      <c r="D1" s="1" t="s">
        <v>17</v>
      </c>
      <c r="E1" s="1" t="s">
        <v>57</v>
      </c>
    </row>
    <row r="2" spans="1:5" ht="10.5" customHeight="1">
      <c r="A2" s="2"/>
      <c r="B2" s="3"/>
      <c r="C2" s="4"/>
      <c r="D2" s="4"/>
      <c r="E2" s="4"/>
    </row>
    <row r="3" spans="1:5">
      <c r="A3" s="3" t="s">
        <v>11</v>
      </c>
      <c r="B3" s="3" t="s">
        <v>31</v>
      </c>
      <c r="C3" s="4" t="s">
        <v>3</v>
      </c>
      <c r="D3" s="4" t="s">
        <v>49</v>
      </c>
      <c r="E3" s="4" t="s">
        <v>58</v>
      </c>
    </row>
    <row r="4" spans="1:5">
      <c r="A4" s="3" t="s">
        <v>18</v>
      </c>
      <c r="B4" s="3" t="s">
        <v>32</v>
      </c>
      <c r="C4" s="4" t="s">
        <v>4</v>
      </c>
      <c r="D4" s="4" t="s">
        <v>50</v>
      </c>
      <c r="E4" s="4" t="s">
        <v>59</v>
      </c>
    </row>
    <row r="5" spans="1:5">
      <c r="A5" s="3" t="s">
        <v>10</v>
      </c>
      <c r="B5" s="3" t="s">
        <v>33</v>
      </c>
      <c r="C5" s="4" t="s">
        <v>5</v>
      </c>
      <c r="D5" s="4" t="s">
        <v>51</v>
      </c>
      <c r="E5" s="4" t="s">
        <v>60</v>
      </c>
    </row>
    <row r="6" spans="1:5" ht="30">
      <c r="A6" s="3" t="s">
        <v>9</v>
      </c>
      <c r="B6" s="3" t="s">
        <v>34</v>
      </c>
      <c r="C6" s="4" t="s">
        <v>6</v>
      </c>
      <c r="D6" s="4" t="s">
        <v>52</v>
      </c>
      <c r="E6" s="4" t="s">
        <v>61</v>
      </c>
    </row>
    <row r="7" spans="1:5">
      <c r="A7" s="3" t="s">
        <v>12</v>
      </c>
      <c r="B7" s="3" t="s">
        <v>35</v>
      </c>
      <c r="C7" s="4" t="s">
        <v>7</v>
      </c>
      <c r="D7" s="4" t="s">
        <v>53</v>
      </c>
      <c r="E7" s="4" t="s">
        <v>62</v>
      </c>
    </row>
    <row r="8" spans="1:5">
      <c r="A8" s="3" t="s">
        <v>19</v>
      </c>
      <c r="B8" s="3" t="s">
        <v>36</v>
      </c>
      <c r="C8" s="4" t="s">
        <v>8</v>
      </c>
      <c r="D8" s="4" t="s">
        <v>54</v>
      </c>
      <c r="E8" s="4" t="s">
        <v>63</v>
      </c>
    </row>
    <row r="9" spans="1:5" ht="30">
      <c r="A9" s="3" t="s">
        <v>13</v>
      </c>
      <c r="B9" s="3" t="s">
        <v>37</v>
      </c>
      <c r="D9" s="4" t="s">
        <v>55</v>
      </c>
      <c r="E9" s="4" t="s">
        <v>64</v>
      </c>
    </row>
    <row r="10" spans="1:5" ht="30">
      <c r="A10" s="3" t="s">
        <v>20</v>
      </c>
      <c r="B10" s="3" t="s">
        <v>38</v>
      </c>
      <c r="D10" s="4" t="s">
        <v>56</v>
      </c>
      <c r="E10" s="4" t="s">
        <v>65</v>
      </c>
    </row>
    <row r="11" spans="1:5">
      <c r="A11" s="3" t="s">
        <v>21</v>
      </c>
      <c r="B11" s="3" t="s">
        <v>39</v>
      </c>
      <c r="E11" s="4" t="s">
        <v>66</v>
      </c>
    </row>
    <row r="12" spans="1:5">
      <c r="A12" s="3" t="s">
        <v>22</v>
      </c>
      <c r="B12" s="3" t="s">
        <v>40</v>
      </c>
      <c r="E12" s="4" t="s">
        <v>67</v>
      </c>
    </row>
    <row r="13" spans="1:5">
      <c r="A13" s="3" t="s">
        <v>23</v>
      </c>
      <c r="B13" s="3" t="s">
        <v>41</v>
      </c>
      <c r="E13" s="4" t="s">
        <v>68</v>
      </c>
    </row>
    <row r="14" spans="1:5">
      <c r="A14" s="3" t="s">
        <v>24</v>
      </c>
      <c r="B14" s="3" t="s">
        <v>42</v>
      </c>
      <c r="E14" s="4" t="s">
        <v>69</v>
      </c>
    </row>
    <row r="15" spans="1:5">
      <c r="A15" s="3" t="s">
        <v>25</v>
      </c>
      <c r="B15" s="3" t="s">
        <v>43</v>
      </c>
      <c r="E15" s="4" t="s">
        <v>70</v>
      </c>
    </row>
    <row r="16" spans="1:5">
      <c r="A16" s="3" t="s">
        <v>14</v>
      </c>
      <c r="B16" s="3" t="s">
        <v>44</v>
      </c>
      <c r="E16" s="4" t="s">
        <v>71</v>
      </c>
    </row>
    <row r="17" spans="1:5">
      <c r="A17" s="3" t="s">
        <v>26</v>
      </c>
      <c r="B17" s="3" t="s">
        <v>45</v>
      </c>
      <c r="E17" s="4" t="s">
        <v>72</v>
      </c>
    </row>
    <row r="18" spans="1:5">
      <c r="A18" s="3" t="s">
        <v>79</v>
      </c>
      <c r="B18" s="3" t="s">
        <v>46</v>
      </c>
      <c r="E18" s="4" t="s">
        <v>73</v>
      </c>
    </row>
    <row r="19" spans="1:5">
      <c r="A19" s="3" t="s">
        <v>27</v>
      </c>
      <c r="B19" s="3" t="s">
        <v>47</v>
      </c>
      <c r="E19" s="4" t="s">
        <v>74</v>
      </c>
    </row>
    <row r="20" spans="1:5">
      <c r="A20" s="3" t="s">
        <v>28</v>
      </c>
      <c r="B20" s="3" t="s">
        <v>48</v>
      </c>
      <c r="E20" s="4" t="s">
        <v>75</v>
      </c>
    </row>
    <row r="21" spans="1:5">
      <c r="A21" s="3" t="s">
        <v>15</v>
      </c>
      <c r="B21" s="3" t="s">
        <v>81</v>
      </c>
      <c r="E21" s="4" t="s">
        <v>76</v>
      </c>
    </row>
    <row r="22" spans="1:5">
      <c r="A22" s="3" t="s">
        <v>29</v>
      </c>
      <c r="E22" s="4" t="s">
        <v>77</v>
      </c>
    </row>
    <row r="23" spans="1:5">
      <c r="A23" s="3" t="s">
        <v>30</v>
      </c>
      <c r="E23" s="4" t="s">
        <v>78</v>
      </c>
    </row>
    <row r="24" spans="1:5">
      <c r="A24" s="3" t="s">
        <v>16</v>
      </c>
    </row>
    <row r="25" spans="1:5">
      <c r="A25" s="3" t="s">
        <v>80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0E6-EAC5-4C44-8FBC-95F7E03CF4BD}">
  <dimension ref="A1:B2"/>
  <sheetViews>
    <sheetView tabSelected="1" workbookViewId="0">
      <selection activeCell="B1" sqref="B1"/>
    </sheetView>
  </sheetViews>
  <sheetFormatPr defaultRowHeight="15"/>
  <cols>
    <col min="1" max="1" width="9" bestFit="1" customWidth="1"/>
    <col min="2" max="2" width="36.85546875" bestFit="1" customWidth="1"/>
  </cols>
  <sheetData>
    <row r="1" spans="1:2">
      <c r="A1" s="40" t="s">
        <v>603</v>
      </c>
      <c r="B1" s="42" t="s">
        <v>608</v>
      </c>
    </row>
    <row r="2" spans="1:2" ht="15.75" thickBot="1">
      <c r="A2" s="7" t="s">
        <v>604</v>
      </c>
      <c r="B2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1"/>
  <sheetViews>
    <sheetView topLeftCell="A299" workbookViewId="0">
      <selection activeCell="C242" sqref="A242:C248"/>
    </sheetView>
  </sheetViews>
  <sheetFormatPr defaultColWidth="100" defaultRowHeight="15"/>
  <cols>
    <col min="1" max="1" width="70.42578125" style="8" customWidth="1"/>
    <col min="2" max="2" width="28.140625" style="8" customWidth="1"/>
    <col min="3" max="3" width="22" style="8" customWidth="1"/>
    <col min="4" max="4" width="12" style="8" customWidth="1"/>
    <col min="5" max="5" width="11.5703125" style="8" bestFit="1" customWidth="1"/>
    <col min="6" max="6" width="8.140625" style="8" customWidth="1"/>
    <col min="7" max="7" width="12.28515625" style="8" customWidth="1"/>
    <col min="8" max="8" width="6.5703125" style="8" customWidth="1"/>
    <col min="9" max="16384" width="100" style="7"/>
  </cols>
  <sheetData>
    <row r="1" spans="1:8">
      <c r="A1" s="5" t="s">
        <v>82</v>
      </c>
      <c r="B1" s="5" t="s">
        <v>83</v>
      </c>
      <c r="C1" s="6" t="s">
        <v>84</v>
      </c>
      <c r="D1" s="8" t="s">
        <v>87</v>
      </c>
      <c r="E1" s="18" t="s">
        <v>88</v>
      </c>
      <c r="F1" s="18" t="s">
        <v>89</v>
      </c>
      <c r="G1" s="18" t="s">
        <v>90</v>
      </c>
      <c r="H1" s="18" t="s">
        <v>91</v>
      </c>
    </row>
    <row r="2" spans="1:8" ht="15.75" thickBot="1">
      <c r="A2" s="10" t="s">
        <v>566</v>
      </c>
      <c r="B2" s="12" t="s">
        <v>86</v>
      </c>
      <c r="C2" s="25" t="s">
        <v>567</v>
      </c>
      <c r="D2" s="26">
        <f>MID(C2, 6, 11)+Table1[[#This Row],[Day]]</f>
        <v>44691</v>
      </c>
      <c r="E2" s="27">
        <f>TIMEVALUE(MID(C2,17,9))</f>
        <v>0.96298611111111121</v>
      </c>
      <c r="F2" s="28">
        <f>_xlfn.NUMBERVALUE(MID(C2,26,6))/100</f>
        <v>0</v>
      </c>
      <c r="G2" s="28">
        <f>IF(Table1[[#This Row],[SHIFT]]&gt;0, Table1[[#This Row],[Time]]-TIME(Table1[[#This Row],[SHIFT]],0,0),Table1[[#This Row],[Time]]+TIME(ABS(Table1[[#This Row],[SHIFT]]),0,0))-Table1[[#This Row],[Day]]</f>
        <v>0.96298611111111121</v>
      </c>
      <c r="H2" s="7">
        <f>ROUND(IF(Table1[[#This Row],[SHIFT]]&gt;0, Table1[[#This Row],[Time]]-TIME(Table1[[#This Row],[SHIFT]],0,0),Table1[[#This Row],[Time]]+TIME(ABS(Table1[[#This Row],[SHIFT]]),0,0))-0.5, 0)</f>
        <v>0</v>
      </c>
    </row>
    <row r="3" spans="1:8">
      <c r="A3" s="9" t="s">
        <v>566</v>
      </c>
      <c r="B3" s="11" t="s">
        <v>92</v>
      </c>
      <c r="C3" s="13" t="s">
        <v>527</v>
      </c>
      <c r="D3" s="26">
        <f>MID(C3, 6, 11)+Table1[[#This Row],[Day]]</f>
        <v>44692</v>
      </c>
      <c r="E3" s="27">
        <f>TIMEVALUE(MID(C3,17,9))</f>
        <v>0.36724537037037036</v>
      </c>
      <c r="F3" s="28">
        <f>_xlfn.NUMBERVALUE(MID(C3,26,6))/100</f>
        <v>0</v>
      </c>
      <c r="G3" s="28">
        <f>IF(Table1[[#This Row],[SHIFT]]&gt;0, Table1[[#This Row],[Time]]-TIME(Table1[[#This Row],[SHIFT]],0,0),Table1[[#This Row],[Time]]+TIME(ABS(Table1[[#This Row],[SHIFT]]),0,0))-Table1[[#This Row],[Day]]</f>
        <v>0.36724537037037036</v>
      </c>
      <c r="H3" s="7">
        <f>ROUND(IF(Table1[[#This Row],[SHIFT]]&gt;0, Table1[[#This Row],[Time]]-TIME(Table1[[#This Row],[SHIFT]],0,0),Table1[[#This Row],[Time]]+TIME(ABS(Table1[[#This Row],[SHIFT]]),0,0))-0.5, 0)</f>
        <v>0</v>
      </c>
    </row>
    <row r="4" spans="1:8">
      <c r="A4" s="9" t="s">
        <v>566</v>
      </c>
      <c r="B4" s="11" t="s">
        <v>85</v>
      </c>
      <c r="C4" s="13" t="s">
        <v>526</v>
      </c>
      <c r="D4" s="26">
        <f>MID(C4, 6, 11)+Table1[[#This Row],[Day]]</f>
        <v>44692</v>
      </c>
      <c r="E4" s="27">
        <f>TIMEVALUE(MID(C4,17,9))</f>
        <v>0.36833333333333335</v>
      </c>
      <c r="F4" s="28">
        <f>_xlfn.NUMBERVALUE(MID(C4,26,6))/100</f>
        <v>0</v>
      </c>
      <c r="G4" s="28">
        <f>IF(Table1[[#This Row],[SHIFT]]&gt;0, Table1[[#This Row],[Time]]-TIME(Table1[[#This Row],[SHIFT]],0,0),Table1[[#This Row],[Time]]+TIME(ABS(Table1[[#This Row],[SHIFT]]),0,0))-Table1[[#This Row],[Day]]</f>
        <v>0.36833333333333335</v>
      </c>
      <c r="H4" s="7">
        <f>ROUND(IF(Table1[[#This Row],[SHIFT]]&gt;0, Table1[[#This Row],[Time]]-TIME(Table1[[#This Row],[SHIFT]],0,0),Table1[[#This Row],[Time]]+TIME(ABS(Table1[[#This Row],[SHIFT]]),0,0))-0.5, 0)</f>
        <v>0</v>
      </c>
    </row>
    <row r="5" spans="1:8">
      <c r="A5" s="9" t="s">
        <v>566</v>
      </c>
      <c r="B5" s="11" t="s">
        <v>92</v>
      </c>
      <c r="C5" s="13" t="s">
        <v>525</v>
      </c>
      <c r="D5" s="26">
        <f>MID(C5, 6, 11)+Table1[[#This Row],[Day]]</f>
        <v>44692</v>
      </c>
      <c r="E5" s="27">
        <f>TIMEVALUE(MID(C5,17,9))</f>
        <v>0.37083333333333335</v>
      </c>
      <c r="F5" s="28">
        <f>_xlfn.NUMBERVALUE(MID(C5,26,6))/100</f>
        <v>0</v>
      </c>
      <c r="G5" s="28">
        <f>IF(Table1[[#This Row],[SHIFT]]&gt;0, Table1[[#This Row],[Time]]-TIME(Table1[[#This Row],[SHIFT]],0,0),Table1[[#This Row],[Time]]+TIME(ABS(Table1[[#This Row],[SHIFT]]),0,0))-Table1[[#This Row],[Day]]</f>
        <v>0.37083333333333335</v>
      </c>
      <c r="H5" s="7">
        <f>ROUND(IF(Table1[[#This Row],[SHIFT]]&gt;0, Table1[[#This Row],[Time]]-TIME(Table1[[#This Row],[SHIFT]],0,0),Table1[[#This Row],[Time]]+TIME(ABS(Table1[[#This Row],[SHIFT]]),0,0))-0.5, 0)</f>
        <v>0</v>
      </c>
    </row>
    <row r="6" spans="1:8">
      <c r="A6" s="9" t="s">
        <v>566</v>
      </c>
      <c r="B6" s="11" t="s">
        <v>94</v>
      </c>
      <c r="C6" s="13" t="s">
        <v>508</v>
      </c>
      <c r="D6" s="26">
        <f>MID(C6, 6, 11)+Table1[[#This Row],[Day]]</f>
        <v>44692</v>
      </c>
      <c r="E6" s="27">
        <f>TIMEVALUE(MID(C6,17,9))</f>
        <v>0.85160879629629627</v>
      </c>
      <c r="F6" s="28">
        <f>_xlfn.NUMBERVALUE(MID(C6,26,6))/100</f>
        <v>0</v>
      </c>
      <c r="G6" s="28">
        <f>IF(Table1[[#This Row],[SHIFT]]&gt;0, Table1[[#This Row],[Time]]-TIME(Table1[[#This Row],[SHIFT]],0,0),Table1[[#This Row],[Time]]+TIME(ABS(Table1[[#This Row],[SHIFT]]),0,0))-Table1[[#This Row],[Day]]</f>
        <v>0.85160879629629627</v>
      </c>
      <c r="H6" s="7">
        <f>ROUND(IF(Table1[[#This Row],[SHIFT]]&gt;0, Table1[[#This Row],[Time]]-TIME(Table1[[#This Row],[SHIFT]],0,0),Table1[[#This Row],[Time]]+TIME(ABS(Table1[[#This Row],[SHIFT]]),0,0))-0.5, 0)</f>
        <v>0</v>
      </c>
    </row>
    <row r="7" spans="1:8">
      <c r="A7" s="9" t="s">
        <v>566</v>
      </c>
      <c r="B7" s="11" t="s">
        <v>85</v>
      </c>
      <c r="C7" s="13" t="s">
        <v>507</v>
      </c>
      <c r="D7" s="26">
        <f>MID(C7, 6, 11)+Table1[[#This Row],[Day]]</f>
        <v>44692</v>
      </c>
      <c r="E7" s="27">
        <f>TIMEVALUE(MID(C7,17,9))</f>
        <v>0.85340277777777773</v>
      </c>
      <c r="F7" s="28">
        <f>_xlfn.NUMBERVALUE(MID(C7,26,6))/100</f>
        <v>0</v>
      </c>
      <c r="G7" s="28">
        <f>IF(Table1[[#This Row],[SHIFT]]&gt;0, Table1[[#This Row],[Time]]-TIME(Table1[[#This Row],[SHIFT]],0,0),Table1[[#This Row],[Time]]+TIME(ABS(Table1[[#This Row],[SHIFT]]),0,0))-Table1[[#This Row],[Day]]</f>
        <v>0.85340277777777773</v>
      </c>
      <c r="H7" s="7">
        <f>ROUND(IF(Table1[[#This Row],[SHIFT]]&gt;0, Table1[[#This Row],[Time]]-TIME(Table1[[#This Row],[SHIFT]],0,0),Table1[[#This Row],[Time]]+TIME(ABS(Table1[[#This Row],[SHIFT]]),0,0))-0.5, 0)</f>
        <v>0</v>
      </c>
    </row>
    <row r="8" spans="1:8">
      <c r="A8" s="9" t="s">
        <v>564</v>
      </c>
      <c r="B8" s="11" t="s">
        <v>86</v>
      </c>
      <c r="C8" s="13" t="s">
        <v>565</v>
      </c>
      <c r="D8" s="26">
        <f>MID(C8, 6, 11)+Table1[[#This Row],[Day]]</f>
        <v>44691</v>
      </c>
      <c r="E8" s="27">
        <f>TIMEVALUE(MID(C8,17,9))</f>
        <v>0.96319444444444446</v>
      </c>
      <c r="F8" s="28">
        <f>_xlfn.NUMBERVALUE(MID(C8,26,6))/100</f>
        <v>0</v>
      </c>
      <c r="G8" s="28">
        <f>IF(Table1[[#This Row],[SHIFT]]&gt;0, Table1[[#This Row],[Time]]-TIME(Table1[[#This Row],[SHIFT]],0,0),Table1[[#This Row],[Time]]+TIME(ABS(Table1[[#This Row],[SHIFT]]),0,0))-Table1[[#This Row],[Day]]</f>
        <v>0.96319444444444446</v>
      </c>
      <c r="H8" s="7">
        <f>ROUND(IF(Table1[[#This Row],[SHIFT]]&gt;0, Table1[[#This Row],[Time]]-TIME(Table1[[#This Row],[SHIFT]],0,0),Table1[[#This Row],[Time]]+TIME(ABS(Table1[[#This Row],[SHIFT]]),0,0))-0.5, 0)</f>
        <v>0</v>
      </c>
    </row>
    <row r="9" spans="1:8">
      <c r="A9" s="9" t="s">
        <v>562</v>
      </c>
      <c r="B9" s="11" t="s">
        <v>86</v>
      </c>
      <c r="C9" s="13" t="s">
        <v>563</v>
      </c>
      <c r="D9" s="26">
        <f>MID(C9, 6, 11)+Table1[[#This Row],[Day]]</f>
        <v>44691</v>
      </c>
      <c r="E9" s="27">
        <f>TIMEVALUE(MID(C9,17,9))</f>
        <v>0.96331018518518519</v>
      </c>
      <c r="F9" s="28">
        <f>_xlfn.NUMBERVALUE(MID(C9,26,6))/100</f>
        <v>0</v>
      </c>
      <c r="G9" s="28">
        <f>IF(Table1[[#This Row],[SHIFT]]&gt;0, Table1[[#This Row],[Time]]-TIME(Table1[[#This Row],[SHIFT]],0,0),Table1[[#This Row],[Time]]+TIME(ABS(Table1[[#This Row],[SHIFT]]),0,0))-Table1[[#This Row],[Day]]</f>
        <v>0.96331018518518519</v>
      </c>
      <c r="H9" s="7">
        <f>ROUND(IF(Table1[[#This Row],[SHIFT]]&gt;0, Table1[[#This Row],[Time]]-TIME(Table1[[#This Row],[SHIFT]],0,0),Table1[[#This Row],[Time]]+TIME(ABS(Table1[[#This Row],[SHIFT]]),0,0))-0.5, 0)</f>
        <v>0</v>
      </c>
    </row>
    <row r="10" spans="1:8">
      <c r="A10" s="9" t="s">
        <v>562</v>
      </c>
      <c r="B10" s="11" t="s">
        <v>94</v>
      </c>
      <c r="C10" s="13" t="s">
        <v>600</v>
      </c>
      <c r="D10" s="26">
        <f>MID(C10, 6, 11)+Table1[[#This Row],[Day]]</f>
        <v>44692</v>
      </c>
      <c r="E10" s="27">
        <f>TIMEVALUE(MID(C10,17,9))</f>
        <v>0.91387731481481482</v>
      </c>
      <c r="F10" s="28">
        <f>_xlfn.NUMBERVALUE(MID(C10,26,6))/100</f>
        <v>0</v>
      </c>
      <c r="G10" s="28">
        <f>IF(Table1[[#This Row],[SHIFT]]&gt;0, Table1[[#This Row],[Time]]-TIME(Table1[[#This Row],[SHIFT]],0,0),Table1[[#This Row],[Time]]+TIME(ABS(Table1[[#This Row],[SHIFT]]),0,0))-Table1[[#This Row],[Day]]</f>
        <v>0.91387731481481482</v>
      </c>
      <c r="H10" s="7">
        <f>ROUND(IF(Table1[[#This Row],[SHIFT]]&gt;0, Table1[[#This Row],[Time]]-TIME(Table1[[#This Row],[SHIFT]],0,0),Table1[[#This Row],[Time]]+TIME(ABS(Table1[[#This Row],[SHIFT]]),0,0))-0.5, 0)</f>
        <v>0</v>
      </c>
    </row>
    <row r="11" spans="1:8">
      <c r="A11" s="9" t="s">
        <v>562</v>
      </c>
      <c r="B11" s="11" t="s">
        <v>85</v>
      </c>
      <c r="C11" s="13" t="s">
        <v>589</v>
      </c>
      <c r="D11" s="26">
        <f>MID(C11, 6, 11)+Table1[[#This Row],[Day]]</f>
        <v>44693</v>
      </c>
      <c r="E11" s="27">
        <f>TIMEVALUE(MID(C11,17,9))</f>
        <v>0.2240972222222222</v>
      </c>
      <c r="F11" s="28">
        <f>_xlfn.NUMBERVALUE(MID(C11,26,6))/100</f>
        <v>0</v>
      </c>
      <c r="G11" s="28">
        <f>IF(Table1[[#This Row],[SHIFT]]&gt;0, Table1[[#This Row],[Time]]-TIME(Table1[[#This Row],[SHIFT]],0,0),Table1[[#This Row],[Time]]+TIME(ABS(Table1[[#This Row],[SHIFT]]),0,0))-Table1[[#This Row],[Day]]</f>
        <v>0.2240972222222222</v>
      </c>
      <c r="H11" s="7">
        <f>ROUND(IF(Table1[[#This Row],[SHIFT]]&gt;0, Table1[[#This Row],[Time]]-TIME(Table1[[#This Row],[SHIFT]],0,0),Table1[[#This Row],[Time]]+TIME(ABS(Table1[[#This Row],[SHIFT]]),0,0))-0.5, 0)</f>
        <v>0</v>
      </c>
    </row>
    <row r="12" spans="1:8">
      <c r="A12" s="9" t="s">
        <v>562</v>
      </c>
      <c r="B12" s="11" t="s">
        <v>94</v>
      </c>
      <c r="C12" s="13" t="s">
        <v>781</v>
      </c>
      <c r="D12" s="19">
        <f>MID(C12, 6, 11)+Table1[[#This Row],[Day]]</f>
        <v>44698</v>
      </c>
      <c r="E12" s="31">
        <f>TIMEVALUE(MID(C12,17,9))</f>
        <v>0.1630787037037037</v>
      </c>
      <c r="F12" s="20">
        <f>_xlfn.NUMBERVALUE(MID(C12,26,6))/100</f>
        <v>0</v>
      </c>
      <c r="G12" s="20">
        <f>IF(Table1[[#This Row],[SHIFT]]&gt;0, Table1[[#This Row],[Time]]-TIME(Table1[[#This Row],[SHIFT]],0,0),Table1[[#This Row],[Time]]+TIME(ABS(Table1[[#This Row],[SHIFT]]),0,0))-Table1[[#This Row],[Day]]</f>
        <v>0.1630787037037037</v>
      </c>
      <c r="H12" s="32">
        <f>ROUND(IF(Table1[[#This Row],[SHIFT]]&gt;0, Table1[[#This Row],[Time]]-TIME(Table1[[#This Row],[SHIFT]],0,0),Table1[[#This Row],[Time]]+TIME(ABS(Table1[[#This Row],[SHIFT]]),0,0))-0.5, 0)</f>
        <v>0</v>
      </c>
    </row>
    <row r="13" spans="1:8">
      <c r="A13" s="9" t="s">
        <v>562</v>
      </c>
      <c r="B13" s="11" t="s">
        <v>85</v>
      </c>
      <c r="C13" s="13" t="s">
        <v>696</v>
      </c>
      <c r="D13" s="19">
        <f>MID(C13, 6, 11)+Table1[[#This Row],[Day]]</f>
        <v>44699</v>
      </c>
      <c r="E13" s="27">
        <f>TIMEVALUE(MID(C13,17,9))</f>
        <v>0.14249999999999999</v>
      </c>
      <c r="F13" s="20">
        <f>_xlfn.NUMBERVALUE(MID(C13,26,6))/100</f>
        <v>0</v>
      </c>
      <c r="G13" s="20">
        <f>IF(Table1[[#This Row],[SHIFT]]&gt;0, Table1[[#This Row],[Time]]-TIME(Table1[[#This Row],[SHIFT]],0,0),Table1[[#This Row],[Time]]+TIME(ABS(Table1[[#This Row],[SHIFT]]),0,0))-Table1[[#This Row],[Day]]</f>
        <v>0.14249999999999999</v>
      </c>
      <c r="H13" s="32">
        <f>ROUND(IF(Table1[[#This Row],[SHIFT]]&gt;0, Table1[[#This Row],[Time]]-TIME(Table1[[#This Row],[SHIFT]],0,0),Table1[[#This Row],[Time]]+TIME(ABS(Table1[[#This Row],[SHIFT]]),0,0))-0.5, 0)</f>
        <v>0</v>
      </c>
    </row>
    <row r="14" spans="1:8">
      <c r="A14" s="9" t="s">
        <v>933</v>
      </c>
      <c r="B14" s="11" t="s">
        <v>85</v>
      </c>
      <c r="C14" s="13" t="s">
        <v>658</v>
      </c>
      <c r="D14" s="26">
        <f>MID(C14, 6, 11)+Table1[[#This Row],[Day]]</f>
        <v>44699</v>
      </c>
      <c r="E14" s="27">
        <f>TIMEVALUE(MID(C14,17,9))</f>
        <v>0.75019675925925933</v>
      </c>
      <c r="F14" s="28">
        <f>_xlfn.NUMBERVALUE(MID(C14,26,6))/100</f>
        <v>0</v>
      </c>
      <c r="G14" s="28">
        <f>IF(Table1[[#This Row],[SHIFT]]&gt;0, Table1[[#This Row],[Time]]-TIME(Table1[[#This Row],[SHIFT]],0,0),Table1[[#This Row],[Time]]+TIME(ABS(Table1[[#This Row],[SHIFT]]),0,0))-Table1[[#This Row],[Day]]</f>
        <v>0.75019675925925933</v>
      </c>
      <c r="H14" s="7">
        <f>ROUND(IF(Table1[[#This Row],[SHIFT]]&gt;0, Table1[[#This Row],[Time]]-TIME(Table1[[#This Row],[SHIFT]],0,0),Table1[[#This Row],[Time]]+TIME(ABS(Table1[[#This Row],[SHIFT]]),0,0))-0.5, 0)</f>
        <v>0</v>
      </c>
    </row>
    <row r="15" spans="1:8">
      <c r="A15" s="9" t="s">
        <v>560</v>
      </c>
      <c r="B15" s="11" t="s">
        <v>86</v>
      </c>
      <c r="C15" s="13" t="s">
        <v>561</v>
      </c>
      <c r="D15" s="26">
        <f>MID(C15, 6, 11)+Table1[[#This Row],[Day]]</f>
        <v>44691</v>
      </c>
      <c r="E15" s="27">
        <f>TIMEVALUE(MID(C15,17,9))</f>
        <v>0.96350694444444451</v>
      </c>
      <c r="F15" s="28">
        <f>_xlfn.NUMBERVALUE(MID(C15,26,6))/100</f>
        <v>0</v>
      </c>
      <c r="G15" s="28">
        <f>IF(Table1[[#This Row],[SHIFT]]&gt;0, Table1[[#This Row],[Time]]-TIME(Table1[[#This Row],[SHIFT]],0,0),Table1[[#This Row],[Time]]+TIME(ABS(Table1[[#This Row],[SHIFT]]),0,0))-Table1[[#This Row],[Day]]</f>
        <v>0.96350694444444451</v>
      </c>
      <c r="H15" s="7">
        <f>ROUND(IF(Table1[[#This Row],[SHIFT]]&gt;0, Table1[[#This Row],[Time]]-TIME(Table1[[#This Row],[SHIFT]],0,0),Table1[[#This Row],[Time]]+TIME(ABS(Table1[[#This Row],[SHIFT]]),0,0))-0.5, 0)</f>
        <v>0</v>
      </c>
    </row>
    <row r="16" spans="1:8">
      <c r="A16" s="9" t="s">
        <v>560</v>
      </c>
      <c r="B16" s="11" t="s">
        <v>92</v>
      </c>
      <c r="C16" s="13" t="s">
        <v>523</v>
      </c>
      <c r="D16" s="19">
        <f>MID(C16, 6, 11)+Table1[[#This Row],[Day]]</f>
        <v>44692</v>
      </c>
      <c r="E16" s="27">
        <f>TIMEVALUE(MID(C16,17,9))</f>
        <v>0.38277777777777783</v>
      </c>
      <c r="F16" s="20">
        <f>_xlfn.NUMBERVALUE(MID(C16,26,6))/100</f>
        <v>0</v>
      </c>
      <c r="G16" s="20">
        <f>IF(Table1[[#This Row],[SHIFT]]&gt;0, Table1[[#This Row],[Time]]-TIME(Table1[[#This Row],[SHIFT]],0,0),Table1[[#This Row],[Time]]+TIME(ABS(Table1[[#This Row],[SHIFT]]),0,0))-Table1[[#This Row],[Day]]</f>
        <v>0.38277777777777783</v>
      </c>
      <c r="H16" s="32">
        <f>ROUND(IF(Table1[[#This Row],[SHIFT]]&gt;0, Table1[[#This Row],[Time]]-TIME(Table1[[#This Row],[SHIFT]],0,0),Table1[[#This Row],[Time]]+TIME(ABS(Table1[[#This Row],[SHIFT]]),0,0))-0.5, 0)</f>
        <v>0</v>
      </c>
    </row>
    <row r="17" spans="1:8">
      <c r="A17" s="9" t="s">
        <v>560</v>
      </c>
      <c r="B17" s="11" t="s">
        <v>85</v>
      </c>
      <c r="C17" s="13" t="s">
        <v>522</v>
      </c>
      <c r="D17" s="26">
        <f>MID(C17, 6, 11)+Table1[[#This Row],[Day]]</f>
        <v>44692</v>
      </c>
      <c r="E17" s="27">
        <f>TIMEVALUE(MID(C17,17,9))</f>
        <v>0.38474537037037032</v>
      </c>
      <c r="F17" s="28">
        <f>_xlfn.NUMBERVALUE(MID(C17,26,6))/100</f>
        <v>0</v>
      </c>
      <c r="G17" s="28">
        <f>IF(Table1[[#This Row],[SHIFT]]&gt;0, Table1[[#This Row],[Time]]-TIME(Table1[[#This Row],[SHIFT]],0,0),Table1[[#This Row],[Time]]+TIME(ABS(Table1[[#This Row],[SHIFT]]),0,0))-Table1[[#This Row],[Day]]</f>
        <v>0.38474537037037032</v>
      </c>
      <c r="H17" s="7">
        <f>ROUND(IF(Table1[[#This Row],[SHIFT]]&gt;0, Table1[[#This Row],[Time]]-TIME(Table1[[#This Row],[SHIFT]],0,0),Table1[[#This Row],[Time]]+TIME(ABS(Table1[[#This Row],[SHIFT]]),0,0))-0.5, 0)</f>
        <v>0</v>
      </c>
    </row>
    <row r="18" spans="1:8">
      <c r="A18" s="9" t="s">
        <v>560</v>
      </c>
      <c r="B18" s="11" t="s">
        <v>94</v>
      </c>
      <c r="C18" s="13" t="s">
        <v>599</v>
      </c>
      <c r="D18" s="26">
        <f>MID(C18, 6, 11)+Table1[[#This Row],[Day]]</f>
        <v>44692</v>
      </c>
      <c r="E18" s="27">
        <f>TIMEVALUE(MID(C18,17,9))</f>
        <v>0.9410532407407407</v>
      </c>
      <c r="F18" s="28">
        <f>_xlfn.NUMBERVALUE(MID(C18,26,6))/100</f>
        <v>0</v>
      </c>
      <c r="G18" s="28">
        <f>IF(Table1[[#This Row],[SHIFT]]&gt;0, Table1[[#This Row],[Time]]-TIME(Table1[[#This Row],[SHIFT]],0,0),Table1[[#This Row],[Time]]+TIME(ABS(Table1[[#This Row],[SHIFT]]),0,0))-Table1[[#This Row],[Day]]</f>
        <v>0.9410532407407407</v>
      </c>
      <c r="H18" s="7">
        <f>ROUND(IF(Table1[[#This Row],[SHIFT]]&gt;0, Table1[[#This Row],[Time]]-TIME(Table1[[#This Row],[SHIFT]],0,0),Table1[[#This Row],[Time]]+TIME(ABS(Table1[[#This Row],[SHIFT]]),0,0))-0.5, 0)</f>
        <v>0</v>
      </c>
    </row>
    <row r="19" spans="1:8">
      <c r="A19" s="9" t="s">
        <v>560</v>
      </c>
      <c r="B19" s="11" t="s">
        <v>94</v>
      </c>
      <c r="C19" s="13" t="s">
        <v>595</v>
      </c>
      <c r="D19" s="26">
        <f>MID(C19, 6, 11)+Table1[[#This Row],[Day]]</f>
        <v>44693</v>
      </c>
      <c r="E19" s="27">
        <f>TIMEVALUE(MID(C19,17,9))</f>
        <v>7.291666666666667E-4</v>
      </c>
      <c r="F19" s="28">
        <f>_xlfn.NUMBERVALUE(MID(C19,26,6))/100</f>
        <v>0</v>
      </c>
      <c r="G19" s="28">
        <f>IF(Table1[[#This Row],[SHIFT]]&gt;0, Table1[[#This Row],[Time]]-TIME(Table1[[#This Row],[SHIFT]],0,0),Table1[[#This Row],[Time]]+TIME(ABS(Table1[[#This Row],[SHIFT]]),0,0))-Table1[[#This Row],[Day]]</f>
        <v>7.291666666666667E-4</v>
      </c>
      <c r="H19" s="7">
        <f>ROUND(IF(Table1[[#This Row],[SHIFT]]&gt;0, Table1[[#This Row],[Time]]-TIME(Table1[[#This Row],[SHIFT]],0,0),Table1[[#This Row],[Time]]+TIME(ABS(Table1[[#This Row],[SHIFT]]),0,0))-0.5, 0)</f>
        <v>0</v>
      </c>
    </row>
    <row r="20" spans="1:8" s="24" customFormat="1">
      <c r="A20" s="9" t="s">
        <v>560</v>
      </c>
      <c r="B20" s="11" t="s">
        <v>85</v>
      </c>
      <c r="C20" s="13" t="s">
        <v>591</v>
      </c>
      <c r="D20" s="26">
        <f>MID(C20, 6, 11)+Table1[[#This Row],[Day]]</f>
        <v>44693</v>
      </c>
      <c r="E20" s="27">
        <f>TIMEVALUE(MID(C20,17,9))</f>
        <v>0.19902777777777778</v>
      </c>
      <c r="F20" s="28">
        <f>_xlfn.NUMBERVALUE(MID(C20,26,6))/100</f>
        <v>0</v>
      </c>
      <c r="G20" s="28">
        <f>IF(Table1[[#This Row],[SHIFT]]&gt;0, Table1[[#This Row],[Time]]-TIME(Table1[[#This Row],[SHIFT]],0,0),Table1[[#This Row],[Time]]+TIME(ABS(Table1[[#This Row],[SHIFT]]),0,0))-Table1[[#This Row],[Day]]</f>
        <v>0.19902777777777778</v>
      </c>
      <c r="H20" s="7">
        <f>ROUND(IF(Table1[[#This Row],[SHIFT]]&gt;0, Table1[[#This Row],[Time]]-TIME(Table1[[#This Row],[SHIFT]],0,0),Table1[[#This Row],[Time]]+TIME(ABS(Table1[[#This Row],[SHIFT]]),0,0))-0.5, 0)</f>
        <v>0</v>
      </c>
    </row>
    <row r="21" spans="1:8">
      <c r="A21" s="9" t="s">
        <v>560</v>
      </c>
      <c r="B21" s="11" t="s">
        <v>94</v>
      </c>
      <c r="C21" s="13" t="s">
        <v>587</v>
      </c>
      <c r="D21" s="19">
        <f>MID(C21, 6, 11)+Table1[[#This Row],[Day]]</f>
        <v>44693</v>
      </c>
      <c r="E21" s="31">
        <f>TIMEVALUE(MID(C21,17,9))</f>
        <v>0.25093749999999998</v>
      </c>
      <c r="F21" s="20">
        <f>_xlfn.NUMBERVALUE(MID(C21,26,6))/100</f>
        <v>0</v>
      </c>
      <c r="G21" s="20">
        <f>IF(Table1[[#This Row],[SHIFT]]&gt;0, Table1[[#This Row],[Time]]-TIME(Table1[[#This Row],[SHIFT]],0,0),Table1[[#This Row],[Time]]+TIME(ABS(Table1[[#This Row],[SHIFT]]),0,0))-Table1[[#This Row],[Day]]</f>
        <v>0.25093749999999998</v>
      </c>
      <c r="H21" s="32">
        <f>ROUND(IF(Table1[[#This Row],[SHIFT]]&gt;0, Table1[[#This Row],[Time]]-TIME(Table1[[#This Row],[SHIFT]],0,0),Table1[[#This Row],[Time]]+TIME(ABS(Table1[[#This Row],[SHIFT]]),0,0))-0.5, 0)</f>
        <v>0</v>
      </c>
    </row>
    <row r="22" spans="1:8">
      <c r="A22" s="9" t="s">
        <v>560</v>
      </c>
      <c r="B22" s="11" t="s">
        <v>85</v>
      </c>
      <c r="C22" s="13" t="s">
        <v>586</v>
      </c>
      <c r="D22" s="26">
        <f>MID(C22, 6, 11)+Table1[[#This Row],[Day]]</f>
        <v>44693</v>
      </c>
      <c r="E22" s="27">
        <f>TIMEVALUE(MID(C22,17,9))</f>
        <v>0.25603009259259263</v>
      </c>
      <c r="F22" s="28">
        <f>_xlfn.NUMBERVALUE(MID(C22,26,6))/100</f>
        <v>0</v>
      </c>
      <c r="G22" s="28">
        <f>IF(Table1[[#This Row],[SHIFT]]&gt;0, Table1[[#This Row],[Time]]-TIME(Table1[[#This Row],[SHIFT]],0,0),Table1[[#This Row],[Time]]+TIME(ABS(Table1[[#This Row],[SHIFT]]),0,0))-Table1[[#This Row],[Day]]</f>
        <v>0.25603009259259263</v>
      </c>
      <c r="H22" s="7">
        <f>ROUND(IF(Table1[[#This Row],[SHIFT]]&gt;0, Table1[[#This Row],[Time]]-TIME(Table1[[#This Row],[SHIFT]],0,0),Table1[[#This Row],[Time]]+TIME(ABS(Table1[[#This Row],[SHIFT]]),0,0))-0.5, 0)</f>
        <v>0</v>
      </c>
    </row>
    <row r="23" spans="1:8">
      <c r="A23" s="9" t="s">
        <v>558</v>
      </c>
      <c r="B23" s="11" t="s">
        <v>86</v>
      </c>
      <c r="C23" s="13" t="s">
        <v>559</v>
      </c>
      <c r="D23" s="26">
        <f>MID(C23, 6, 11)+Table1[[#This Row],[Day]]</f>
        <v>44691</v>
      </c>
      <c r="E23" s="27">
        <f>TIMEVALUE(MID(C23,17,9))</f>
        <v>0.9639699074074074</v>
      </c>
      <c r="F23" s="28">
        <f>_xlfn.NUMBERVALUE(MID(C23,26,6))/100</f>
        <v>0</v>
      </c>
      <c r="G23" s="28">
        <f>IF(Table1[[#This Row],[SHIFT]]&gt;0, Table1[[#This Row],[Time]]-TIME(Table1[[#This Row],[SHIFT]],0,0),Table1[[#This Row],[Time]]+TIME(ABS(Table1[[#This Row],[SHIFT]]),0,0))-Table1[[#This Row],[Day]]</f>
        <v>0.9639699074074074</v>
      </c>
      <c r="H23" s="7">
        <f>ROUND(IF(Table1[[#This Row],[SHIFT]]&gt;0, Table1[[#This Row],[Time]]-TIME(Table1[[#This Row],[SHIFT]],0,0),Table1[[#This Row],[Time]]+TIME(ABS(Table1[[#This Row],[SHIFT]]),0,0))-0.5, 0)</f>
        <v>0</v>
      </c>
    </row>
    <row r="24" spans="1:8">
      <c r="A24" s="9" t="s">
        <v>556</v>
      </c>
      <c r="B24" s="11" t="s">
        <v>86</v>
      </c>
      <c r="C24" s="13" t="s">
        <v>557</v>
      </c>
      <c r="D24" s="26">
        <f>MID(C24, 6, 11)+Table1[[#This Row],[Day]]</f>
        <v>44691</v>
      </c>
      <c r="E24" s="27">
        <f>TIMEVALUE(MID(C24,17,9))</f>
        <v>0.96407407407407408</v>
      </c>
      <c r="F24" s="28">
        <f>_xlfn.NUMBERVALUE(MID(C24,26,6))/100</f>
        <v>0</v>
      </c>
      <c r="G24" s="28">
        <f>IF(Table1[[#This Row],[SHIFT]]&gt;0, Table1[[#This Row],[Time]]-TIME(Table1[[#This Row],[SHIFT]],0,0),Table1[[#This Row],[Time]]+TIME(ABS(Table1[[#This Row],[SHIFT]]),0,0))-Table1[[#This Row],[Day]]</f>
        <v>0.96407407407407408</v>
      </c>
      <c r="H24" s="7">
        <f>ROUND(IF(Table1[[#This Row],[SHIFT]]&gt;0, Table1[[#This Row],[Time]]-TIME(Table1[[#This Row],[SHIFT]],0,0),Table1[[#This Row],[Time]]+TIME(ABS(Table1[[#This Row],[SHIFT]]),0,0))-0.5, 0)</f>
        <v>0</v>
      </c>
    </row>
    <row r="25" spans="1:8">
      <c r="A25" s="9" t="s">
        <v>556</v>
      </c>
      <c r="B25" s="11" t="s">
        <v>85</v>
      </c>
      <c r="C25" s="13" t="s">
        <v>535</v>
      </c>
      <c r="D25" s="19">
        <f>MID(C25, 6, 11)+Table1[[#This Row],[Day]]</f>
        <v>44692</v>
      </c>
      <c r="E25" s="27">
        <f>TIMEVALUE(MID(C25,17,9))</f>
        <v>0.18962962962962962</v>
      </c>
      <c r="F25" s="20">
        <f>_xlfn.NUMBERVALUE(MID(C25,26,6))/100</f>
        <v>0</v>
      </c>
      <c r="G25" s="20">
        <f>IF(Table1[[#This Row],[SHIFT]]&gt;0, Table1[[#This Row],[Time]]-TIME(Table1[[#This Row],[SHIFT]],0,0),Table1[[#This Row],[Time]]+TIME(ABS(Table1[[#This Row],[SHIFT]]),0,0))-Table1[[#This Row],[Day]]</f>
        <v>0.18962962962962962</v>
      </c>
      <c r="H25" s="32">
        <f>ROUND(IF(Table1[[#This Row],[SHIFT]]&gt;0, Table1[[#This Row],[Time]]-TIME(Table1[[#This Row],[SHIFT]],0,0),Table1[[#This Row],[Time]]+TIME(ABS(Table1[[#This Row],[SHIFT]]),0,0))-0.5, 0)</f>
        <v>0</v>
      </c>
    </row>
    <row r="26" spans="1:8">
      <c r="A26" s="9" t="s">
        <v>556</v>
      </c>
      <c r="B26" s="11" t="s">
        <v>93</v>
      </c>
      <c r="C26" s="13" t="s">
        <v>530</v>
      </c>
      <c r="D26" s="26">
        <f>MID(C26, 6, 11)+Table1[[#This Row],[Day]]</f>
        <v>44692</v>
      </c>
      <c r="E26" s="27">
        <f>TIMEVALUE(MID(C26,17,9))</f>
        <v>0.2928587962962963</v>
      </c>
      <c r="F26" s="28">
        <f>_xlfn.NUMBERVALUE(MID(C26,26,6))/100</f>
        <v>0</v>
      </c>
      <c r="G26" s="28">
        <f>IF(Table1[[#This Row],[SHIFT]]&gt;0, Table1[[#This Row],[Time]]-TIME(Table1[[#This Row],[SHIFT]],0,0),Table1[[#This Row],[Time]]+TIME(ABS(Table1[[#This Row],[SHIFT]]),0,0))-Table1[[#This Row],[Day]]</f>
        <v>0.2928587962962963</v>
      </c>
      <c r="H26" s="7">
        <f>ROUND(IF(Table1[[#This Row],[SHIFT]]&gt;0, Table1[[#This Row],[Time]]-TIME(Table1[[#This Row],[SHIFT]],0,0),Table1[[#This Row],[Time]]+TIME(ABS(Table1[[#This Row],[SHIFT]]),0,0))-0.5, 0)</f>
        <v>0</v>
      </c>
    </row>
    <row r="27" spans="1:8">
      <c r="A27" s="9" t="s">
        <v>556</v>
      </c>
      <c r="B27" s="11" t="s">
        <v>85</v>
      </c>
      <c r="C27" s="13" t="s">
        <v>528</v>
      </c>
      <c r="D27" s="19">
        <f>MID(C27, 6, 11)+Table1[[#This Row],[Day]]</f>
        <v>44692</v>
      </c>
      <c r="E27" s="27">
        <f>TIMEVALUE(MID(C27,17,9))</f>
        <v>0.30062499999999998</v>
      </c>
      <c r="F27" s="20">
        <f>_xlfn.NUMBERVALUE(MID(C27,26,6))/100</f>
        <v>0</v>
      </c>
      <c r="G27" s="20">
        <f>IF(Table1[[#This Row],[SHIFT]]&gt;0, Table1[[#This Row],[Time]]-TIME(Table1[[#This Row],[SHIFT]],0,0),Table1[[#This Row],[Time]]+TIME(ABS(Table1[[#This Row],[SHIFT]]),0,0))-Table1[[#This Row],[Day]]</f>
        <v>0.30062499999999998</v>
      </c>
      <c r="H27" s="32">
        <f>ROUND(IF(Table1[[#This Row],[SHIFT]]&gt;0, Table1[[#This Row],[Time]]-TIME(Table1[[#This Row],[SHIFT]],0,0),Table1[[#This Row],[Time]]+TIME(ABS(Table1[[#This Row],[SHIFT]]),0,0))-0.5, 0)</f>
        <v>0</v>
      </c>
    </row>
    <row r="28" spans="1:8">
      <c r="A28" s="9" t="s">
        <v>556</v>
      </c>
      <c r="B28" s="11" t="s">
        <v>93</v>
      </c>
      <c r="C28" s="13" t="s">
        <v>515</v>
      </c>
      <c r="D28" s="26">
        <f>MID(C28, 6, 11)+Table1[[#This Row],[Day]]</f>
        <v>44692</v>
      </c>
      <c r="E28" s="27">
        <f>TIMEVALUE(MID(C28,17,9))</f>
        <v>0.78186342592592595</v>
      </c>
      <c r="F28" s="28">
        <f>_xlfn.NUMBERVALUE(MID(C28,26,6))/100</f>
        <v>0</v>
      </c>
      <c r="G28" s="28">
        <f>IF(Table1[[#This Row],[SHIFT]]&gt;0, Table1[[#This Row],[Time]]-TIME(Table1[[#This Row],[SHIFT]],0,0),Table1[[#This Row],[Time]]+TIME(ABS(Table1[[#This Row],[SHIFT]]),0,0))-Table1[[#This Row],[Day]]</f>
        <v>0.78186342592592595</v>
      </c>
      <c r="H28" s="7">
        <f>ROUND(IF(Table1[[#This Row],[SHIFT]]&gt;0, Table1[[#This Row],[Time]]-TIME(Table1[[#This Row],[SHIFT]],0,0),Table1[[#This Row],[Time]]+TIME(ABS(Table1[[#This Row],[SHIFT]]),0,0))-0.5, 0)</f>
        <v>0</v>
      </c>
    </row>
    <row r="29" spans="1:8">
      <c r="A29" s="9" t="s">
        <v>556</v>
      </c>
      <c r="B29" s="11" t="s">
        <v>85</v>
      </c>
      <c r="C29" s="13" t="s">
        <v>514</v>
      </c>
      <c r="D29" s="26">
        <f>MID(C29, 6, 11)+Table1[[#This Row],[Day]]</f>
        <v>44692</v>
      </c>
      <c r="E29" s="27">
        <f>TIMEVALUE(MID(C29,17,9))</f>
        <v>0.80090277777777785</v>
      </c>
      <c r="F29" s="28">
        <f>_xlfn.NUMBERVALUE(MID(C29,26,6))/100</f>
        <v>0</v>
      </c>
      <c r="G29" s="28">
        <f>IF(Table1[[#This Row],[SHIFT]]&gt;0, Table1[[#This Row],[Time]]-TIME(Table1[[#This Row],[SHIFT]],0,0),Table1[[#This Row],[Time]]+TIME(ABS(Table1[[#This Row],[SHIFT]]),0,0))-Table1[[#This Row],[Day]]</f>
        <v>0.80090277777777785</v>
      </c>
      <c r="H29" s="7">
        <f>ROUND(IF(Table1[[#This Row],[SHIFT]]&gt;0, Table1[[#This Row],[Time]]-TIME(Table1[[#This Row],[SHIFT]],0,0),Table1[[#This Row],[Time]]+TIME(ABS(Table1[[#This Row],[SHIFT]]),0,0))-0.5, 0)</f>
        <v>0</v>
      </c>
    </row>
    <row r="30" spans="1:8">
      <c r="A30" s="9" t="s">
        <v>556</v>
      </c>
      <c r="B30" s="11" t="s">
        <v>85</v>
      </c>
      <c r="C30" s="13" t="s">
        <v>588</v>
      </c>
      <c r="D30" s="26">
        <f>MID(C30, 6, 11)+Table1[[#This Row],[Day]]</f>
        <v>44693</v>
      </c>
      <c r="E30" s="27">
        <f>TIMEVALUE(MID(C30,17,9))</f>
        <v>0.24391203703703704</v>
      </c>
      <c r="F30" s="28">
        <f>_xlfn.NUMBERVALUE(MID(C30,26,6))/100</f>
        <v>0</v>
      </c>
      <c r="G30" s="28">
        <f>IF(Table1[[#This Row],[SHIFT]]&gt;0, Table1[[#This Row],[Time]]-TIME(Table1[[#This Row],[SHIFT]],0,0),Table1[[#This Row],[Time]]+TIME(ABS(Table1[[#This Row],[SHIFT]]),0,0))-Table1[[#This Row],[Day]]</f>
        <v>0.24391203703703704</v>
      </c>
      <c r="H30" s="7">
        <f>ROUND(IF(Table1[[#This Row],[SHIFT]]&gt;0, Table1[[#This Row],[Time]]-TIME(Table1[[#This Row],[SHIFT]],0,0),Table1[[#This Row],[Time]]+TIME(ABS(Table1[[#This Row],[SHIFT]]),0,0))-0.5, 0)</f>
        <v>0</v>
      </c>
    </row>
    <row r="31" spans="1:8">
      <c r="A31" s="9" t="s">
        <v>932</v>
      </c>
      <c r="B31" s="11" t="s">
        <v>85</v>
      </c>
      <c r="C31" s="13" t="s">
        <v>657</v>
      </c>
      <c r="D31" s="26">
        <f>MID(C31, 6, 11)+Table1[[#This Row],[Day]]</f>
        <v>44699</v>
      </c>
      <c r="E31" s="27">
        <f>TIMEVALUE(MID(C31,17,9))</f>
        <v>0.75690972222222219</v>
      </c>
      <c r="F31" s="28">
        <f>_xlfn.NUMBERVALUE(MID(C31,26,6))/100</f>
        <v>0</v>
      </c>
      <c r="G31" s="28">
        <f>IF(Table1[[#This Row],[SHIFT]]&gt;0, Table1[[#This Row],[Time]]-TIME(Table1[[#This Row],[SHIFT]],0,0),Table1[[#This Row],[Time]]+TIME(ABS(Table1[[#This Row],[SHIFT]]),0,0))-Table1[[#This Row],[Day]]</f>
        <v>0.75690972222222219</v>
      </c>
      <c r="H31" s="7">
        <f>ROUND(IF(Table1[[#This Row],[SHIFT]]&gt;0, Table1[[#This Row],[Time]]-TIME(Table1[[#This Row],[SHIFT]],0,0),Table1[[#This Row],[Time]]+TIME(ABS(Table1[[#This Row],[SHIFT]]),0,0))-0.5, 0)</f>
        <v>0</v>
      </c>
    </row>
    <row r="32" spans="1:8">
      <c r="A32" s="9" t="s">
        <v>554</v>
      </c>
      <c r="B32" s="11" t="s">
        <v>86</v>
      </c>
      <c r="C32" s="13" t="s">
        <v>555</v>
      </c>
      <c r="D32" s="26">
        <f>MID(C32, 6, 11)+Table1[[#This Row],[Day]]</f>
        <v>44691</v>
      </c>
      <c r="E32" s="27">
        <f>TIMEVALUE(MID(C32,17,9))</f>
        <v>0.96416666666666673</v>
      </c>
      <c r="F32" s="28">
        <f>_xlfn.NUMBERVALUE(MID(C32,26,6))/100</f>
        <v>0</v>
      </c>
      <c r="G32" s="28">
        <f>IF(Table1[[#This Row],[SHIFT]]&gt;0, Table1[[#This Row],[Time]]-TIME(Table1[[#This Row],[SHIFT]],0,0),Table1[[#This Row],[Time]]+TIME(ABS(Table1[[#This Row],[SHIFT]]),0,0))-Table1[[#This Row],[Day]]</f>
        <v>0.96416666666666673</v>
      </c>
      <c r="H32" s="7">
        <f>ROUND(IF(Table1[[#This Row],[SHIFT]]&gt;0, Table1[[#This Row],[Time]]-TIME(Table1[[#This Row],[SHIFT]],0,0),Table1[[#This Row],[Time]]+TIME(ABS(Table1[[#This Row],[SHIFT]]),0,0))-0.5, 0)</f>
        <v>0</v>
      </c>
    </row>
    <row r="33" spans="1:8">
      <c r="A33" s="9" t="s">
        <v>554</v>
      </c>
      <c r="B33" s="11" t="s">
        <v>93</v>
      </c>
      <c r="C33" s="13" t="s">
        <v>521</v>
      </c>
      <c r="D33" s="26">
        <f>MID(C33, 6, 11)+Table1[[#This Row],[Day]]</f>
        <v>44692</v>
      </c>
      <c r="E33" s="27">
        <f>TIMEVALUE(MID(C33,17,9))</f>
        <v>0.62148148148148141</v>
      </c>
      <c r="F33" s="28">
        <f>_xlfn.NUMBERVALUE(MID(C33,26,6))/100</f>
        <v>0</v>
      </c>
      <c r="G33" s="28">
        <f>IF(Table1[[#This Row],[SHIFT]]&gt;0, Table1[[#This Row],[Time]]-TIME(Table1[[#This Row],[SHIFT]],0,0),Table1[[#This Row],[Time]]+TIME(ABS(Table1[[#This Row],[SHIFT]]),0,0))-Table1[[#This Row],[Day]]</f>
        <v>0.62148148148148141</v>
      </c>
      <c r="H33" s="7">
        <f>ROUND(IF(Table1[[#This Row],[SHIFT]]&gt;0, Table1[[#This Row],[Time]]-TIME(Table1[[#This Row],[SHIFT]],0,0),Table1[[#This Row],[Time]]+TIME(ABS(Table1[[#This Row],[SHIFT]]),0,0))-0.5, 0)</f>
        <v>0</v>
      </c>
    </row>
    <row r="34" spans="1:8">
      <c r="A34" s="9" t="s">
        <v>554</v>
      </c>
      <c r="B34" s="11" t="s">
        <v>85</v>
      </c>
      <c r="C34" s="13" t="s">
        <v>520</v>
      </c>
      <c r="D34" s="26">
        <f>MID(C34, 6, 11)+Table1[[#This Row],[Day]]</f>
        <v>44692</v>
      </c>
      <c r="E34" s="27">
        <f>TIMEVALUE(MID(C34,17,9))</f>
        <v>0.62456018518518519</v>
      </c>
      <c r="F34" s="28">
        <f>_xlfn.NUMBERVALUE(MID(C34,26,6))/100</f>
        <v>0</v>
      </c>
      <c r="G34" s="28">
        <f>IF(Table1[[#This Row],[SHIFT]]&gt;0, Table1[[#This Row],[Time]]-TIME(Table1[[#This Row],[SHIFT]],0,0),Table1[[#This Row],[Time]]+TIME(ABS(Table1[[#This Row],[SHIFT]]),0,0))-Table1[[#This Row],[Day]]</f>
        <v>0.62456018518518519</v>
      </c>
      <c r="H34" s="7">
        <f>ROUND(IF(Table1[[#This Row],[SHIFT]]&gt;0, Table1[[#This Row],[Time]]-TIME(Table1[[#This Row],[SHIFT]],0,0),Table1[[#This Row],[Time]]+TIME(ABS(Table1[[#This Row],[SHIFT]]),0,0))-0.5, 0)</f>
        <v>0</v>
      </c>
    </row>
    <row r="35" spans="1:8">
      <c r="A35" s="9" t="s">
        <v>554</v>
      </c>
      <c r="B35" s="11" t="s">
        <v>93</v>
      </c>
      <c r="C35" s="13" t="s">
        <v>519</v>
      </c>
      <c r="D35" s="26">
        <f>MID(C35, 6, 11)+Table1[[#This Row],[Day]]</f>
        <v>44692</v>
      </c>
      <c r="E35" s="27">
        <f>TIMEVALUE(MID(C35,17,9))</f>
        <v>0.63525462962962964</v>
      </c>
      <c r="F35" s="28">
        <f>_xlfn.NUMBERVALUE(MID(C35,26,6))/100</f>
        <v>0</v>
      </c>
      <c r="G35" s="28">
        <f>IF(Table1[[#This Row],[SHIFT]]&gt;0, Table1[[#This Row],[Time]]-TIME(Table1[[#This Row],[SHIFT]],0,0),Table1[[#This Row],[Time]]+TIME(ABS(Table1[[#This Row],[SHIFT]]),0,0))-Table1[[#This Row],[Day]]</f>
        <v>0.63525462962962964</v>
      </c>
      <c r="H35" s="7">
        <f>ROUND(IF(Table1[[#This Row],[SHIFT]]&gt;0, Table1[[#This Row],[Time]]-TIME(Table1[[#This Row],[SHIFT]],0,0),Table1[[#This Row],[Time]]+TIME(ABS(Table1[[#This Row],[SHIFT]]),0,0))-0.5, 0)</f>
        <v>0</v>
      </c>
    </row>
    <row r="36" spans="1:8">
      <c r="A36" s="9" t="s">
        <v>554</v>
      </c>
      <c r="B36" s="11" t="s">
        <v>85</v>
      </c>
      <c r="C36" s="13" t="s">
        <v>517</v>
      </c>
      <c r="D36" s="19">
        <f>MID(C36, 6, 11)+Table1[[#This Row],[Day]]</f>
        <v>44692</v>
      </c>
      <c r="E36" s="27">
        <f>TIMEVALUE(MID(C36,17,9))</f>
        <v>0.65427083333333336</v>
      </c>
      <c r="F36" s="20">
        <f>_xlfn.NUMBERVALUE(MID(C36,26,6))/100</f>
        <v>0</v>
      </c>
      <c r="G36" s="20">
        <f>IF(Table1[[#This Row],[SHIFT]]&gt;0, Table1[[#This Row],[Time]]-TIME(Table1[[#This Row],[SHIFT]],0,0),Table1[[#This Row],[Time]]+TIME(ABS(Table1[[#This Row],[SHIFT]]),0,0))-Table1[[#This Row],[Day]]</f>
        <v>0.65427083333333336</v>
      </c>
      <c r="H36" s="32">
        <f>ROUND(IF(Table1[[#This Row],[SHIFT]]&gt;0, Table1[[#This Row],[Time]]-TIME(Table1[[#This Row],[SHIFT]],0,0),Table1[[#This Row],[Time]]+TIME(ABS(Table1[[#This Row],[SHIFT]]),0,0))-0.5, 0)</f>
        <v>0</v>
      </c>
    </row>
    <row r="37" spans="1:8">
      <c r="A37" s="9" t="s">
        <v>554</v>
      </c>
      <c r="B37" s="11" t="s">
        <v>85</v>
      </c>
      <c r="C37" s="13" t="s">
        <v>650</v>
      </c>
      <c r="D37" s="26">
        <f>MID(C37, 6, 11)+Table1[[#This Row],[Day]]</f>
        <v>44699</v>
      </c>
      <c r="E37" s="27">
        <f>TIMEVALUE(MID(C37,17,9))</f>
        <v>0.8464814814814815</v>
      </c>
      <c r="F37" s="28">
        <f>_xlfn.NUMBERVALUE(MID(C37,26,6))/100</f>
        <v>0</v>
      </c>
      <c r="G37" s="28">
        <f>IF(Table1[[#This Row],[SHIFT]]&gt;0, Table1[[#This Row],[Time]]-TIME(Table1[[#This Row],[SHIFT]],0,0),Table1[[#This Row],[Time]]+TIME(ABS(Table1[[#This Row],[SHIFT]]),0,0))-Table1[[#This Row],[Day]]</f>
        <v>0.8464814814814815</v>
      </c>
      <c r="H37" s="7">
        <f>ROUND(IF(Table1[[#This Row],[SHIFT]]&gt;0, Table1[[#This Row],[Time]]-TIME(Table1[[#This Row],[SHIFT]],0,0),Table1[[#This Row],[Time]]+TIME(ABS(Table1[[#This Row],[SHIFT]]),0,0))-0.5, 0)</f>
        <v>0</v>
      </c>
    </row>
    <row r="38" spans="1:8">
      <c r="A38" s="9" t="s">
        <v>552</v>
      </c>
      <c r="B38" s="11" t="s">
        <v>86</v>
      </c>
      <c r="C38" s="13" t="s">
        <v>553</v>
      </c>
      <c r="D38" s="26">
        <f>MID(C38, 6, 11)+Table1[[#This Row],[Day]]</f>
        <v>44691</v>
      </c>
      <c r="E38" s="27">
        <f>TIMEVALUE(MID(C38,17,9))</f>
        <v>0.96423611111111107</v>
      </c>
      <c r="F38" s="28">
        <f>_xlfn.NUMBERVALUE(MID(C38,26,6))/100</f>
        <v>0</v>
      </c>
      <c r="G38" s="28">
        <f>IF(Table1[[#This Row],[SHIFT]]&gt;0, Table1[[#This Row],[Time]]-TIME(Table1[[#This Row],[SHIFT]],0,0),Table1[[#This Row],[Time]]+TIME(ABS(Table1[[#This Row],[SHIFT]]),0,0))-Table1[[#This Row],[Day]]</f>
        <v>0.96423611111111107</v>
      </c>
      <c r="H38" s="7">
        <f>ROUND(IF(Table1[[#This Row],[SHIFT]]&gt;0, Table1[[#This Row],[Time]]-TIME(Table1[[#This Row],[SHIFT]],0,0),Table1[[#This Row],[Time]]+TIME(ABS(Table1[[#This Row],[SHIFT]]),0,0))-0.5, 0)</f>
        <v>0</v>
      </c>
    </row>
    <row r="39" spans="1:8">
      <c r="A39" s="9" t="s">
        <v>552</v>
      </c>
      <c r="B39" s="11" t="s">
        <v>617</v>
      </c>
      <c r="C39" s="13" t="s">
        <v>618</v>
      </c>
      <c r="D39" s="26">
        <f>MID(C39, 6, 11)+Table1[[#This Row],[Day]]</f>
        <v>44700</v>
      </c>
      <c r="E39" s="27">
        <f>TIMEVALUE(MID(C39,17,9))</f>
        <v>0.26630787037037035</v>
      </c>
      <c r="F39" s="28">
        <f>_xlfn.NUMBERVALUE(MID(C39,26,6))/100</f>
        <v>0</v>
      </c>
      <c r="G39" s="28">
        <f>IF(Table1[[#This Row],[SHIFT]]&gt;0, Table1[[#This Row],[Time]]-TIME(Table1[[#This Row],[SHIFT]],0,0),Table1[[#This Row],[Time]]+TIME(ABS(Table1[[#This Row],[SHIFT]]),0,0))-Table1[[#This Row],[Day]]</f>
        <v>0.26630787037037035</v>
      </c>
      <c r="H39" s="7">
        <f>ROUND(IF(Table1[[#This Row],[SHIFT]]&gt;0, Table1[[#This Row],[Time]]-TIME(Table1[[#This Row],[SHIFT]],0,0),Table1[[#This Row],[Time]]+TIME(ABS(Table1[[#This Row],[SHIFT]]),0,0))-0.5, 0)</f>
        <v>0</v>
      </c>
    </row>
    <row r="40" spans="1:8">
      <c r="A40" s="9" t="s">
        <v>550</v>
      </c>
      <c r="B40" s="11" t="s">
        <v>86</v>
      </c>
      <c r="C40" s="13" t="s">
        <v>551</v>
      </c>
      <c r="D40" s="26">
        <f>MID(C40, 6, 11)+Table1[[#This Row],[Day]]</f>
        <v>44691</v>
      </c>
      <c r="E40" s="27">
        <f>TIMEVALUE(MID(C40,17,9))</f>
        <v>0.96430555555555564</v>
      </c>
      <c r="F40" s="28">
        <f>_xlfn.NUMBERVALUE(MID(C40,26,6))/100</f>
        <v>0</v>
      </c>
      <c r="G40" s="28">
        <f>IF(Table1[[#This Row],[SHIFT]]&gt;0, Table1[[#This Row],[Time]]-TIME(Table1[[#This Row],[SHIFT]],0,0),Table1[[#This Row],[Time]]+TIME(ABS(Table1[[#This Row],[SHIFT]]),0,0))-Table1[[#This Row],[Day]]</f>
        <v>0.96430555555555564</v>
      </c>
      <c r="H40" s="7">
        <f>ROUND(IF(Table1[[#This Row],[SHIFT]]&gt;0, Table1[[#This Row],[Time]]-TIME(Table1[[#This Row],[SHIFT]],0,0),Table1[[#This Row],[Time]]+TIME(ABS(Table1[[#This Row],[SHIFT]]),0,0))-0.5, 0)</f>
        <v>0</v>
      </c>
    </row>
    <row r="41" spans="1:8">
      <c r="A41" s="9" t="s">
        <v>550</v>
      </c>
      <c r="B41" s="11" t="s">
        <v>85</v>
      </c>
      <c r="C41" s="13" t="s">
        <v>534</v>
      </c>
      <c r="D41" s="26">
        <f>MID(C41, 6, 11)+Table1[[#This Row],[Day]]</f>
        <v>44692</v>
      </c>
      <c r="E41" s="27">
        <f>TIMEVALUE(MID(C41,17,9))</f>
        <v>0.19842592592592592</v>
      </c>
      <c r="F41" s="28">
        <f>_xlfn.NUMBERVALUE(MID(C41,26,6))/100</f>
        <v>0</v>
      </c>
      <c r="G41" s="28">
        <f>IF(Table1[[#This Row],[SHIFT]]&gt;0, Table1[[#This Row],[Time]]-TIME(Table1[[#This Row],[SHIFT]],0,0),Table1[[#This Row],[Time]]+TIME(ABS(Table1[[#This Row],[SHIFT]]),0,0))-Table1[[#This Row],[Day]]</f>
        <v>0.19842592592592592</v>
      </c>
      <c r="H41" s="7">
        <f>ROUND(IF(Table1[[#This Row],[SHIFT]]&gt;0, Table1[[#This Row],[Time]]-TIME(Table1[[#This Row],[SHIFT]],0,0),Table1[[#This Row],[Time]]+TIME(ABS(Table1[[#This Row],[SHIFT]]),0,0))-0.5, 0)</f>
        <v>0</v>
      </c>
    </row>
    <row r="42" spans="1:8">
      <c r="A42" s="9" t="s">
        <v>550</v>
      </c>
      <c r="B42" s="11" t="s">
        <v>86</v>
      </c>
      <c r="C42" s="13" t="s">
        <v>513</v>
      </c>
      <c r="D42" s="26">
        <f>MID(C42, 6, 11)+Table1[[#This Row],[Day]]</f>
        <v>44692</v>
      </c>
      <c r="E42" s="27">
        <f>TIMEVALUE(MID(C42,17,9))</f>
        <v>0.80710648148148145</v>
      </c>
      <c r="F42" s="28">
        <f>_xlfn.NUMBERVALUE(MID(C42,26,6))/100</f>
        <v>0</v>
      </c>
      <c r="G42" s="28">
        <f>IF(Table1[[#This Row],[SHIFT]]&gt;0, Table1[[#This Row],[Time]]-TIME(Table1[[#This Row],[SHIFT]],0,0),Table1[[#This Row],[Time]]+TIME(ABS(Table1[[#This Row],[SHIFT]]),0,0))-Table1[[#This Row],[Day]]</f>
        <v>0.80710648148148145</v>
      </c>
      <c r="H42" s="7">
        <f>ROUND(IF(Table1[[#This Row],[SHIFT]]&gt;0, Table1[[#This Row],[Time]]-TIME(Table1[[#This Row],[SHIFT]],0,0),Table1[[#This Row],[Time]]+TIME(ABS(Table1[[#This Row],[SHIFT]]),0,0))-0.5, 0)</f>
        <v>0</v>
      </c>
    </row>
    <row r="43" spans="1:8">
      <c r="A43" s="9" t="s">
        <v>550</v>
      </c>
      <c r="B43" s="11" t="s">
        <v>92</v>
      </c>
      <c r="C43" s="13" t="s">
        <v>601</v>
      </c>
      <c r="D43" s="26">
        <f>MID(C43, 6, 11)+Table1[[#This Row],[Day]]</f>
        <v>44692</v>
      </c>
      <c r="E43" s="27">
        <f>TIMEVALUE(MID(C43,17,9))</f>
        <v>0.88271990740740736</v>
      </c>
      <c r="F43" s="28">
        <f>_xlfn.NUMBERVALUE(MID(C43,26,6))/100</f>
        <v>0</v>
      </c>
      <c r="G43" s="28">
        <f>IF(Table1[[#This Row],[SHIFT]]&gt;0, Table1[[#This Row],[Time]]-TIME(Table1[[#This Row],[SHIFT]],0,0),Table1[[#This Row],[Time]]+TIME(ABS(Table1[[#This Row],[SHIFT]]),0,0))-Table1[[#This Row],[Day]]</f>
        <v>0.88271990740740736</v>
      </c>
      <c r="H43" s="7">
        <f>ROUND(IF(Table1[[#This Row],[SHIFT]]&gt;0, Table1[[#This Row],[Time]]-TIME(Table1[[#This Row],[SHIFT]],0,0),Table1[[#This Row],[Time]]+TIME(ABS(Table1[[#This Row],[SHIFT]]),0,0))-0.5, 0)</f>
        <v>0</v>
      </c>
    </row>
    <row r="44" spans="1:8">
      <c r="A44" s="9" t="s">
        <v>550</v>
      </c>
      <c r="B44" s="11" t="s">
        <v>94</v>
      </c>
      <c r="C44" s="13" t="s">
        <v>594</v>
      </c>
      <c r="D44" s="19">
        <f>MID(C44, 6, 11)+Table1[[#This Row],[Day]]</f>
        <v>44693</v>
      </c>
      <c r="E44" s="27">
        <f>TIMEVALUE(MID(C44,17,9))</f>
        <v>1.6238425925925924E-2</v>
      </c>
      <c r="F44" s="20">
        <f>_xlfn.NUMBERVALUE(MID(C44,26,6))/100</f>
        <v>0</v>
      </c>
      <c r="G44" s="20">
        <f>IF(Table1[[#This Row],[SHIFT]]&gt;0, Table1[[#This Row],[Time]]-TIME(Table1[[#This Row],[SHIFT]],0,0),Table1[[#This Row],[Time]]+TIME(ABS(Table1[[#This Row],[SHIFT]]),0,0))-Table1[[#This Row],[Day]]</f>
        <v>1.6238425925925924E-2</v>
      </c>
      <c r="H44" s="32">
        <f>ROUND(IF(Table1[[#This Row],[SHIFT]]&gt;0, Table1[[#This Row],[Time]]-TIME(Table1[[#This Row],[SHIFT]],0,0),Table1[[#This Row],[Time]]+TIME(ABS(Table1[[#This Row],[SHIFT]]),0,0))-0.5, 0)</f>
        <v>0</v>
      </c>
    </row>
    <row r="45" spans="1:8">
      <c r="A45" s="9" t="s">
        <v>550</v>
      </c>
      <c r="B45" s="11" t="s">
        <v>85</v>
      </c>
      <c r="C45" s="13" t="s">
        <v>590</v>
      </c>
      <c r="D45" s="19">
        <f>MID(C45, 6, 11)+Table1[[#This Row],[Day]]</f>
        <v>44693</v>
      </c>
      <c r="E45" s="31">
        <f>TIMEVALUE(MID(C45,17,9))</f>
        <v>0.20745370370370372</v>
      </c>
      <c r="F45" s="20">
        <f>_xlfn.NUMBERVALUE(MID(C45,26,6))/100</f>
        <v>0</v>
      </c>
      <c r="G45" s="20">
        <f>IF(Table1[[#This Row],[SHIFT]]&gt;0, Table1[[#This Row],[Time]]-TIME(Table1[[#This Row],[SHIFT]],0,0),Table1[[#This Row],[Time]]+TIME(ABS(Table1[[#This Row],[SHIFT]]),0,0))-Table1[[#This Row],[Day]]</f>
        <v>0.20745370370370372</v>
      </c>
      <c r="H45" s="32">
        <f>ROUND(IF(Table1[[#This Row],[SHIFT]]&gt;0, Table1[[#This Row],[Time]]-TIME(Table1[[#This Row],[SHIFT]],0,0),Table1[[#This Row],[Time]]+TIME(ABS(Table1[[#This Row],[SHIFT]]),0,0))-0.5, 0)</f>
        <v>0</v>
      </c>
    </row>
    <row r="46" spans="1:8">
      <c r="A46" s="9" t="s">
        <v>550</v>
      </c>
      <c r="B46" s="15" t="s">
        <v>94</v>
      </c>
      <c r="C46" s="13" t="s">
        <v>607</v>
      </c>
      <c r="D46" s="26">
        <f>MID(C46, 6, 11)+Table1[[#This Row],[Day]]</f>
        <v>44693</v>
      </c>
      <c r="E46" s="27">
        <f>TIMEVALUE(MID(C46,17,9))</f>
        <v>0.27339120370370368</v>
      </c>
      <c r="F46" s="28">
        <f>_xlfn.NUMBERVALUE(MID(C46,26,6))/100</f>
        <v>0</v>
      </c>
      <c r="G46" s="28">
        <f>IF(Table1[[#This Row],[SHIFT]]&gt;0, Table1[[#This Row],[Time]]-TIME(Table1[[#This Row],[SHIFT]],0,0),Table1[[#This Row],[Time]]+TIME(ABS(Table1[[#This Row],[SHIFT]]),0,0))-Table1[[#This Row],[Day]]</f>
        <v>0.27339120370370368</v>
      </c>
      <c r="H46" s="7">
        <f>ROUND(IF(Table1[[#This Row],[SHIFT]]&gt;0, Table1[[#This Row],[Time]]-TIME(Table1[[#This Row],[SHIFT]],0,0),Table1[[#This Row],[Time]]+TIME(ABS(Table1[[#This Row],[SHIFT]]),0,0))-0.5, 0)</f>
        <v>0</v>
      </c>
    </row>
    <row r="47" spans="1:8">
      <c r="A47" s="9" t="s">
        <v>550</v>
      </c>
      <c r="B47" s="11" t="s">
        <v>94</v>
      </c>
      <c r="C47" s="13" t="s">
        <v>891</v>
      </c>
      <c r="D47" s="19">
        <f>MID(C47, 6, 11)+Table1[[#This Row],[Day]]</f>
        <v>44696</v>
      </c>
      <c r="E47" s="27">
        <f>TIMEVALUE(MID(C47,17,9))</f>
        <v>0.99659722222222225</v>
      </c>
      <c r="F47" s="20">
        <f>_xlfn.NUMBERVALUE(MID(C47,26,6))/100</f>
        <v>0</v>
      </c>
      <c r="G47" s="20">
        <f>IF(Table1[[#This Row],[SHIFT]]&gt;0, Table1[[#This Row],[Time]]-TIME(Table1[[#This Row],[SHIFT]],0,0),Table1[[#This Row],[Time]]+TIME(ABS(Table1[[#This Row],[SHIFT]]),0,0))-Table1[[#This Row],[Day]]</f>
        <v>0.99659722222222225</v>
      </c>
      <c r="H47" s="32">
        <f>ROUND(IF(Table1[[#This Row],[SHIFT]]&gt;0, Table1[[#This Row],[Time]]-TIME(Table1[[#This Row],[SHIFT]],0,0),Table1[[#This Row],[Time]]+TIME(ABS(Table1[[#This Row],[SHIFT]]),0,0))-0.5, 0)</f>
        <v>0</v>
      </c>
    </row>
    <row r="48" spans="1:8">
      <c r="A48" s="9" t="s">
        <v>548</v>
      </c>
      <c r="B48" s="11" t="s">
        <v>86</v>
      </c>
      <c r="C48" s="13" t="s">
        <v>549</v>
      </c>
      <c r="D48" s="26">
        <f>MID(C48, 6, 11)+Table1[[#This Row],[Day]]</f>
        <v>44691</v>
      </c>
      <c r="E48" s="27">
        <f>TIMEVALUE(MID(C48,17,9))</f>
        <v>0.96437499999999998</v>
      </c>
      <c r="F48" s="28">
        <f>_xlfn.NUMBERVALUE(MID(C48,26,6))/100</f>
        <v>0</v>
      </c>
      <c r="G48" s="28">
        <f>IF(Table1[[#This Row],[SHIFT]]&gt;0, Table1[[#This Row],[Time]]-TIME(Table1[[#This Row],[SHIFT]],0,0),Table1[[#This Row],[Time]]+TIME(ABS(Table1[[#This Row],[SHIFT]]),0,0))-Table1[[#This Row],[Day]]</f>
        <v>0.96437499999999998</v>
      </c>
      <c r="H48" s="7">
        <f>ROUND(IF(Table1[[#This Row],[SHIFT]]&gt;0, Table1[[#This Row],[Time]]-TIME(Table1[[#This Row],[SHIFT]],0,0),Table1[[#This Row],[Time]]+TIME(ABS(Table1[[#This Row],[SHIFT]]),0,0))-0.5, 0)</f>
        <v>0</v>
      </c>
    </row>
    <row r="49" spans="1:8">
      <c r="A49" s="9" t="s">
        <v>548</v>
      </c>
      <c r="B49" s="11" t="s">
        <v>94</v>
      </c>
      <c r="C49" s="13" t="s">
        <v>598</v>
      </c>
      <c r="D49" s="26">
        <f>MID(C49, 6, 11)+Table1[[#This Row],[Day]]</f>
        <v>44692</v>
      </c>
      <c r="E49" s="27">
        <f>TIMEVALUE(MID(C49,17,9))</f>
        <v>0.9744328703703703</v>
      </c>
      <c r="F49" s="28">
        <f>_xlfn.NUMBERVALUE(MID(C49,26,6))/100</f>
        <v>0</v>
      </c>
      <c r="G49" s="28">
        <f>IF(Table1[[#This Row],[SHIFT]]&gt;0, Table1[[#This Row],[Time]]-TIME(Table1[[#This Row],[SHIFT]],0,0),Table1[[#This Row],[Time]]+TIME(ABS(Table1[[#This Row],[SHIFT]]),0,0))-Table1[[#This Row],[Day]]</f>
        <v>0.9744328703703703</v>
      </c>
      <c r="H49" s="7">
        <f>ROUND(IF(Table1[[#This Row],[SHIFT]]&gt;0, Table1[[#This Row],[Time]]-TIME(Table1[[#This Row],[SHIFT]],0,0),Table1[[#This Row],[Time]]+TIME(ABS(Table1[[#This Row],[SHIFT]]),0,0))-0.5, 0)</f>
        <v>0</v>
      </c>
    </row>
    <row r="50" spans="1:8">
      <c r="A50" s="9" t="s">
        <v>548</v>
      </c>
      <c r="B50" s="11" t="s">
        <v>94</v>
      </c>
      <c r="C50" s="13" t="s">
        <v>780</v>
      </c>
      <c r="D50" s="19">
        <f>MID(C50, 6, 11)+Table1[[#This Row],[Day]]</f>
        <v>44698</v>
      </c>
      <c r="E50" s="31">
        <f>TIMEVALUE(MID(C50,17,9))</f>
        <v>0.17060185185185184</v>
      </c>
      <c r="F50" s="20">
        <f>_xlfn.NUMBERVALUE(MID(C50,26,6))/100</f>
        <v>0</v>
      </c>
      <c r="G50" s="20">
        <f>IF(Table1[[#This Row],[SHIFT]]&gt;0, Table1[[#This Row],[Time]]-TIME(Table1[[#This Row],[SHIFT]],0,0),Table1[[#This Row],[Time]]+TIME(ABS(Table1[[#This Row],[SHIFT]]),0,0))-Table1[[#This Row],[Day]]</f>
        <v>0.17060185185185184</v>
      </c>
      <c r="H50" s="32">
        <f>ROUND(IF(Table1[[#This Row],[SHIFT]]&gt;0, Table1[[#This Row],[Time]]-TIME(Table1[[#This Row],[SHIFT]],0,0),Table1[[#This Row],[Time]]+TIME(ABS(Table1[[#This Row],[SHIFT]]),0,0))-0.5, 0)</f>
        <v>0</v>
      </c>
    </row>
    <row r="51" spans="1:8">
      <c r="A51" s="9" t="s">
        <v>546</v>
      </c>
      <c r="B51" s="11" t="s">
        <v>86</v>
      </c>
      <c r="C51" s="13" t="s">
        <v>547</v>
      </c>
      <c r="D51" s="26">
        <f>MID(C51, 6, 11)+Table1[[#This Row],[Day]]</f>
        <v>44691</v>
      </c>
      <c r="E51" s="27">
        <f>TIMEVALUE(MID(C51,17,9))</f>
        <v>0.96445601851851848</v>
      </c>
      <c r="F51" s="28">
        <f>_xlfn.NUMBERVALUE(MID(C51,26,6))/100</f>
        <v>0</v>
      </c>
      <c r="G51" s="28">
        <f>IF(Table1[[#This Row],[SHIFT]]&gt;0, Table1[[#This Row],[Time]]-TIME(Table1[[#This Row],[SHIFT]],0,0),Table1[[#This Row],[Time]]+TIME(ABS(Table1[[#This Row],[SHIFT]]),0,0))-Table1[[#This Row],[Day]]</f>
        <v>0.96445601851851848</v>
      </c>
      <c r="H51" s="7">
        <f>ROUND(IF(Table1[[#This Row],[SHIFT]]&gt;0, Table1[[#This Row],[Time]]-TIME(Table1[[#This Row],[SHIFT]],0,0),Table1[[#This Row],[Time]]+TIME(ABS(Table1[[#This Row],[SHIFT]]),0,0))-0.5, 0)</f>
        <v>0</v>
      </c>
    </row>
    <row r="52" spans="1:8">
      <c r="A52" s="9" t="s">
        <v>546</v>
      </c>
      <c r="B52" s="11" t="s">
        <v>85</v>
      </c>
      <c r="C52" s="13" t="s">
        <v>533</v>
      </c>
      <c r="D52" s="26">
        <f>MID(C52, 6, 11)+Table1[[#This Row],[Day]]</f>
        <v>44692</v>
      </c>
      <c r="E52" s="27">
        <f>TIMEVALUE(MID(C52,17,9))</f>
        <v>0.20128472222222224</v>
      </c>
      <c r="F52" s="28">
        <f>_xlfn.NUMBERVALUE(MID(C52,26,6))/100</f>
        <v>0</v>
      </c>
      <c r="G52" s="28">
        <f>IF(Table1[[#This Row],[SHIFT]]&gt;0, Table1[[#This Row],[Time]]-TIME(Table1[[#This Row],[SHIFT]],0,0),Table1[[#This Row],[Time]]+TIME(ABS(Table1[[#This Row],[SHIFT]]),0,0))-Table1[[#This Row],[Day]]</f>
        <v>0.20128472222222224</v>
      </c>
      <c r="H52" s="7">
        <f>ROUND(IF(Table1[[#This Row],[SHIFT]]&gt;0, Table1[[#This Row],[Time]]-TIME(Table1[[#This Row],[SHIFT]],0,0),Table1[[#This Row],[Time]]+TIME(ABS(Table1[[#This Row],[SHIFT]]),0,0))-0.5, 0)</f>
        <v>0</v>
      </c>
    </row>
    <row r="53" spans="1:8">
      <c r="A53" s="9" t="s">
        <v>546</v>
      </c>
      <c r="B53" s="11" t="s">
        <v>94</v>
      </c>
      <c r="C53" s="13" t="s">
        <v>596</v>
      </c>
      <c r="D53" s="26">
        <f>MID(C53, 6, 11)+Table1[[#This Row],[Day]]</f>
        <v>44692</v>
      </c>
      <c r="E53" s="27">
        <f>TIMEVALUE(MID(C53,17,9))</f>
        <v>0.99613425925925936</v>
      </c>
      <c r="F53" s="28">
        <f>_xlfn.NUMBERVALUE(MID(C53,26,6))/100</f>
        <v>0</v>
      </c>
      <c r="G53" s="28">
        <f>IF(Table1[[#This Row],[SHIFT]]&gt;0, Table1[[#This Row],[Time]]-TIME(Table1[[#This Row],[SHIFT]],0,0),Table1[[#This Row],[Time]]+TIME(ABS(Table1[[#This Row],[SHIFT]]),0,0))-Table1[[#This Row],[Day]]</f>
        <v>0.99613425925925936</v>
      </c>
      <c r="H53" s="7">
        <f>ROUND(IF(Table1[[#This Row],[SHIFT]]&gt;0, Table1[[#This Row],[Time]]-TIME(Table1[[#This Row],[SHIFT]],0,0),Table1[[#This Row],[Time]]+TIME(ABS(Table1[[#This Row],[SHIFT]]),0,0))-0.5, 0)</f>
        <v>0</v>
      </c>
    </row>
    <row r="54" spans="1:8">
      <c r="A54" s="9" t="s">
        <v>546</v>
      </c>
      <c r="B54" s="15" t="s">
        <v>94</v>
      </c>
      <c r="C54" s="13" t="s">
        <v>931</v>
      </c>
      <c r="D54" s="19">
        <f>MID(C54, 6, 11)+Table1[[#This Row],[Day]]</f>
        <v>44696</v>
      </c>
      <c r="E54" s="31">
        <f>TIMEVALUE(MID(C54,17,9))</f>
        <v>0.3837268518518519</v>
      </c>
      <c r="F54" s="20">
        <f>_xlfn.NUMBERVALUE(MID(C54,26,6))/100</f>
        <v>0</v>
      </c>
      <c r="G54" s="20">
        <f>IF(Table1[[#This Row],[SHIFT]]&gt;0, Table1[[#This Row],[Time]]-TIME(Table1[[#This Row],[SHIFT]],0,0),Table1[[#This Row],[Time]]+TIME(ABS(Table1[[#This Row],[SHIFT]]),0,0))-Table1[[#This Row],[Day]]</f>
        <v>0.3837268518518519</v>
      </c>
      <c r="H54" s="32">
        <f>ROUND(IF(Table1[[#This Row],[SHIFT]]&gt;0, Table1[[#This Row],[Time]]-TIME(Table1[[#This Row],[SHIFT]],0,0),Table1[[#This Row],[Time]]+TIME(ABS(Table1[[#This Row],[SHIFT]]),0,0))-0.5, 0)</f>
        <v>0</v>
      </c>
    </row>
    <row r="55" spans="1:8">
      <c r="A55" s="9" t="s">
        <v>546</v>
      </c>
      <c r="B55" s="11" t="s">
        <v>637</v>
      </c>
      <c r="C55" s="13" t="s">
        <v>930</v>
      </c>
      <c r="D55" s="19">
        <f>MID(C55, 6, 11)+Table1[[#This Row],[Day]]</f>
        <v>44696</v>
      </c>
      <c r="E55" s="31">
        <f>TIMEVALUE(MID(C55,17,9))</f>
        <v>0.57354166666666673</v>
      </c>
      <c r="F55" s="20">
        <f>_xlfn.NUMBERVALUE(MID(C55,26,6))/100</f>
        <v>-7</v>
      </c>
      <c r="G55" s="20">
        <f>IF(Table1[[#This Row],[SHIFT]]&gt;0, Table1[[#This Row],[Time]]-TIME(Table1[[#This Row],[SHIFT]],0,0),Table1[[#This Row],[Time]]+TIME(ABS(Table1[[#This Row],[SHIFT]]),0,0))-Table1[[#This Row],[Day]]</f>
        <v>0.86520833333333336</v>
      </c>
      <c r="H55" s="32">
        <f>ROUND(IF(Table1[[#This Row],[SHIFT]]&gt;0, Table1[[#This Row],[Time]]-TIME(Table1[[#This Row],[SHIFT]],0,0),Table1[[#This Row],[Time]]+TIME(ABS(Table1[[#This Row],[SHIFT]]),0,0))-0.5, 0)</f>
        <v>0</v>
      </c>
    </row>
    <row r="56" spans="1:8">
      <c r="A56" s="9" t="s">
        <v>546</v>
      </c>
      <c r="B56" s="11" t="s">
        <v>94</v>
      </c>
      <c r="C56" s="13" t="s">
        <v>890</v>
      </c>
      <c r="D56" s="19">
        <f>MID(C56, 6, 11)+Table1[[#This Row],[Day]]</f>
        <v>44696</v>
      </c>
      <c r="E56" s="27">
        <f>TIMEVALUE(MID(C56,17,9))</f>
        <v>0.99792824074074071</v>
      </c>
      <c r="F56" s="20">
        <f>_xlfn.NUMBERVALUE(MID(C56,26,6))/100</f>
        <v>0</v>
      </c>
      <c r="G56" s="20">
        <f>IF(Table1[[#This Row],[SHIFT]]&gt;0, Table1[[#This Row],[Time]]-TIME(Table1[[#This Row],[SHIFT]],0,0),Table1[[#This Row],[Time]]+TIME(ABS(Table1[[#This Row],[SHIFT]]),0,0))-Table1[[#This Row],[Day]]</f>
        <v>0.99792824074074071</v>
      </c>
      <c r="H56" s="32">
        <f>ROUND(IF(Table1[[#This Row],[SHIFT]]&gt;0, Table1[[#This Row],[Time]]-TIME(Table1[[#This Row],[SHIFT]],0,0),Table1[[#This Row],[Time]]+TIME(ABS(Table1[[#This Row],[SHIFT]]),0,0))-0.5, 0)</f>
        <v>0</v>
      </c>
    </row>
    <row r="57" spans="1:8">
      <c r="A57" s="9" t="s">
        <v>546</v>
      </c>
      <c r="B57" s="11" t="s">
        <v>94</v>
      </c>
      <c r="C57" s="13" t="s">
        <v>856</v>
      </c>
      <c r="D57" s="33">
        <f>MID(C57, 6, 11)+Table1[[#This Row],[Day]]</f>
        <v>44697</v>
      </c>
      <c r="E57" s="34">
        <f>TIMEVALUE(MID(C57,17,9))</f>
        <v>0.29325231481481479</v>
      </c>
      <c r="F57" s="35">
        <f>_xlfn.NUMBERVALUE(MID(C57,26,6))/100</f>
        <v>0</v>
      </c>
      <c r="G57" s="35">
        <f>IF(Table1[[#This Row],[SHIFT]]&gt;0, Table1[[#This Row],[Time]]-TIME(Table1[[#This Row],[SHIFT]],0,0),Table1[[#This Row],[Time]]+TIME(ABS(Table1[[#This Row],[SHIFT]]),0,0))-Table1[[#This Row],[Day]]</f>
        <v>0.29325231481481479</v>
      </c>
      <c r="H57" s="36">
        <f>ROUND(IF(Table1[[#This Row],[SHIFT]]&gt;0, Table1[[#This Row],[Time]]-TIME(Table1[[#This Row],[SHIFT]],0,0),Table1[[#This Row],[Time]]+TIME(ABS(Table1[[#This Row],[SHIFT]]),0,0))-0.5, 0)</f>
        <v>0</v>
      </c>
    </row>
    <row r="58" spans="1:8">
      <c r="A58" s="9" t="s">
        <v>544</v>
      </c>
      <c r="B58" s="11" t="s">
        <v>86</v>
      </c>
      <c r="C58" s="13" t="s">
        <v>545</v>
      </c>
      <c r="D58" s="26">
        <f>MID(C58, 6, 11)+Table1[[#This Row],[Day]]</f>
        <v>44691</v>
      </c>
      <c r="E58" s="27">
        <f>TIMEVALUE(MID(C58,17,9))</f>
        <v>0.96453703703703697</v>
      </c>
      <c r="F58" s="28">
        <f>_xlfn.NUMBERVALUE(MID(C58,26,6))/100</f>
        <v>0</v>
      </c>
      <c r="G58" s="28">
        <f>IF(Table1[[#This Row],[SHIFT]]&gt;0, Table1[[#This Row],[Time]]-TIME(Table1[[#This Row],[SHIFT]],0,0),Table1[[#This Row],[Time]]+TIME(ABS(Table1[[#This Row],[SHIFT]]),0,0))-Table1[[#This Row],[Day]]</f>
        <v>0.96453703703703697</v>
      </c>
      <c r="H58" s="7">
        <f>ROUND(IF(Table1[[#This Row],[SHIFT]]&gt;0, Table1[[#This Row],[Time]]-TIME(Table1[[#This Row],[SHIFT]],0,0),Table1[[#This Row],[Time]]+TIME(ABS(Table1[[#This Row],[SHIFT]]),0,0))-0.5, 0)</f>
        <v>0</v>
      </c>
    </row>
    <row r="59" spans="1:8">
      <c r="A59" s="9" t="s">
        <v>544</v>
      </c>
      <c r="B59" s="11" t="s">
        <v>86</v>
      </c>
      <c r="C59" s="13" t="s">
        <v>606</v>
      </c>
      <c r="D59" s="26">
        <f>MID(C59, 6, 11)+Table1[[#This Row],[Day]]</f>
        <v>44693</v>
      </c>
      <c r="E59" s="27">
        <f>TIMEVALUE(MID(C59,17,9))</f>
        <v>0.65820601851851845</v>
      </c>
      <c r="F59" s="28">
        <f>_xlfn.NUMBERVALUE(MID(C59,26,6))/100</f>
        <v>0</v>
      </c>
      <c r="G59" s="28">
        <f>IF(Table1[[#This Row],[SHIFT]]&gt;0, Table1[[#This Row],[Time]]-TIME(Table1[[#This Row],[SHIFT]],0,0),Table1[[#This Row],[Time]]+TIME(ABS(Table1[[#This Row],[SHIFT]]),0,0))-Table1[[#This Row],[Day]]</f>
        <v>0.65820601851851845</v>
      </c>
      <c r="H59" s="7">
        <f>ROUND(IF(Table1[[#This Row],[SHIFT]]&gt;0, Table1[[#This Row],[Time]]-TIME(Table1[[#This Row],[SHIFT]],0,0),Table1[[#This Row],[Time]]+TIME(ABS(Table1[[#This Row],[SHIFT]]),0,0))-0.5, 0)</f>
        <v>0</v>
      </c>
    </row>
    <row r="60" spans="1:8">
      <c r="A60" s="9" t="s">
        <v>544</v>
      </c>
      <c r="B60" s="11" t="s">
        <v>85</v>
      </c>
      <c r="C60" s="13" t="s">
        <v>605</v>
      </c>
      <c r="D60" s="26">
        <f>MID(C60, 6, 11)+Table1[[#This Row],[Day]]</f>
        <v>44693</v>
      </c>
      <c r="E60" s="27">
        <f>TIMEVALUE(MID(C60,17,9))</f>
        <v>0.66509259259259257</v>
      </c>
      <c r="F60" s="28">
        <f>_xlfn.NUMBERVALUE(MID(C60,26,6))/100</f>
        <v>0</v>
      </c>
      <c r="G60" s="28">
        <f>IF(Table1[[#This Row],[SHIFT]]&gt;0, Table1[[#This Row],[Time]]-TIME(Table1[[#This Row],[SHIFT]],0,0),Table1[[#This Row],[Time]]+TIME(ABS(Table1[[#This Row],[SHIFT]]),0,0))-Table1[[#This Row],[Day]]</f>
        <v>0.66509259259259257</v>
      </c>
      <c r="H60" s="7">
        <f>ROUND(IF(Table1[[#This Row],[SHIFT]]&gt;0, Table1[[#This Row],[Time]]-TIME(Table1[[#This Row],[SHIFT]],0,0),Table1[[#This Row],[Time]]+TIME(ABS(Table1[[#This Row],[SHIFT]]),0,0))-0.5, 0)</f>
        <v>0</v>
      </c>
    </row>
    <row r="61" spans="1:8">
      <c r="A61" s="9" t="s">
        <v>542</v>
      </c>
      <c r="B61" s="11" t="s">
        <v>86</v>
      </c>
      <c r="C61" s="13" t="s">
        <v>543</v>
      </c>
      <c r="D61" s="26">
        <f>MID(C61, 6, 11)+Table1[[#This Row],[Day]]</f>
        <v>44691</v>
      </c>
      <c r="E61" s="27">
        <f>TIMEVALUE(MID(C61,17,9))</f>
        <v>0.96458333333333324</v>
      </c>
      <c r="F61" s="28">
        <f>_xlfn.NUMBERVALUE(MID(C61,26,6))/100</f>
        <v>0</v>
      </c>
      <c r="G61" s="28">
        <f>IF(Table1[[#This Row],[SHIFT]]&gt;0, Table1[[#This Row],[Time]]-TIME(Table1[[#This Row],[SHIFT]],0,0),Table1[[#This Row],[Time]]+TIME(ABS(Table1[[#This Row],[SHIFT]]),0,0))-Table1[[#This Row],[Day]]</f>
        <v>0.96458333333333324</v>
      </c>
      <c r="H61" s="7">
        <f>ROUND(IF(Table1[[#This Row],[SHIFT]]&gt;0, Table1[[#This Row],[Time]]-TIME(Table1[[#This Row],[SHIFT]],0,0),Table1[[#This Row],[Time]]+TIME(ABS(Table1[[#This Row],[SHIFT]]),0,0))-0.5, 0)</f>
        <v>0</v>
      </c>
    </row>
    <row r="62" spans="1:8">
      <c r="A62" s="9" t="s">
        <v>542</v>
      </c>
      <c r="B62" s="11" t="s">
        <v>85</v>
      </c>
      <c r="C62" s="13" t="s">
        <v>532</v>
      </c>
      <c r="D62" s="26">
        <f>MID(C62, 6, 11)+Table1[[#This Row],[Day]]</f>
        <v>44692</v>
      </c>
      <c r="E62" s="27">
        <f>TIMEVALUE(MID(C62,17,9))</f>
        <v>0.20996527777777776</v>
      </c>
      <c r="F62" s="28">
        <f>_xlfn.NUMBERVALUE(MID(C62,26,6))/100</f>
        <v>0</v>
      </c>
      <c r="G62" s="28">
        <f>IF(Table1[[#This Row],[SHIFT]]&gt;0, Table1[[#This Row],[Time]]-TIME(Table1[[#This Row],[SHIFT]],0,0),Table1[[#This Row],[Time]]+TIME(ABS(Table1[[#This Row],[SHIFT]]),0,0))-Table1[[#This Row],[Day]]</f>
        <v>0.20996527777777776</v>
      </c>
      <c r="H62" s="7">
        <f>ROUND(IF(Table1[[#This Row],[SHIFT]]&gt;0, Table1[[#This Row],[Time]]-TIME(Table1[[#This Row],[SHIFT]],0,0),Table1[[#This Row],[Time]]+TIME(ABS(Table1[[#This Row],[SHIFT]]),0,0))-0.5, 0)</f>
        <v>0</v>
      </c>
    </row>
    <row r="63" spans="1:8" ht="15.75" thickBot="1">
      <c r="A63" s="10" t="s">
        <v>542</v>
      </c>
      <c r="B63" s="12" t="s">
        <v>95</v>
      </c>
      <c r="C63" s="25" t="s">
        <v>518</v>
      </c>
      <c r="D63" s="19">
        <f>MID(C63, 6, 11)+Table1[[#This Row],[Day]]</f>
        <v>44692</v>
      </c>
      <c r="E63" s="27">
        <f>TIMEVALUE(MID(C63,17,9))</f>
        <v>0.34457175925925926</v>
      </c>
      <c r="F63" s="20">
        <f>_xlfn.NUMBERVALUE(MID(C63,26,6))/100</f>
        <v>-7</v>
      </c>
      <c r="G63" s="20">
        <f>IF(Table1[[#This Row],[SHIFT]]&gt;0, Table1[[#This Row],[Time]]-TIME(Table1[[#This Row],[SHIFT]],0,0),Table1[[#This Row],[Time]]+TIME(ABS(Table1[[#This Row],[SHIFT]]),0,0))-Table1[[#This Row],[Day]]</f>
        <v>0.63623842592592594</v>
      </c>
      <c r="H63" s="32">
        <f>ROUND(IF(Table1[[#This Row],[SHIFT]]&gt;0, Table1[[#This Row],[Time]]-TIME(Table1[[#This Row],[SHIFT]],0,0),Table1[[#This Row],[Time]]+TIME(ABS(Table1[[#This Row],[SHIFT]]),0,0))-0.5, 0)</f>
        <v>0</v>
      </c>
    </row>
    <row r="64" spans="1:8">
      <c r="A64" s="9" t="s">
        <v>542</v>
      </c>
      <c r="B64" s="11" t="s">
        <v>93</v>
      </c>
      <c r="C64" s="13" t="s">
        <v>516</v>
      </c>
      <c r="D64" s="26">
        <f>MID(C64, 6, 11)+Table1[[#This Row],[Day]]</f>
        <v>44692</v>
      </c>
      <c r="E64" s="27">
        <f>TIMEVALUE(MID(C64,17,9))</f>
        <v>0.65890046296296301</v>
      </c>
      <c r="F64" s="28">
        <f>_xlfn.NUMBERVALUE(MID(C64,26,6))/100</f>
        <v>0</v>
      </c>
      <c r="G64" s="28">
        <f>IF(Table1[[#This Row],[SHIFT]]&gt;0, Table1[[#This Row],[Time]]-TIME(Table1[[#This Row],[SHIFT]],0,0),Table1[[#This Row],[Time]]+TIME(ABS(Table1[[#This Row],[SHIFT]]),0,0))-Table1[[#This Row],[Day]]</f>
        <v>0.65890046296296301</v>
      </c>
      <c r="H64" s="7">
        <f>ROUND(IF(Table1[[#This Row],[SHIFT]]&gt;0, Table1[[#This Row],[Time]]-TIME(Table1[[#This Row],[SHIFT]],0,0),Table1[[#This Row],[Time]]+TIME(ABS(Table1[[#This Row],[SHIFT]]),0,0))-0.5, 0)</f>
        <v>0</v>
      </c>
    </row>
    <row r="65" spans="1:8">
      <c r="A65" s="9" t="s">
        <v>542</v>
      </c>
      <c r="B65" s="11" t="s">
        <v>94</v>
      </c>
      <c r="C65" s="13" t="s">
        <v>597</v>
      </c>
      <c r="D65" s="33">
        <f>MID(C65, 6, 11)+Table1[[#This Row],[Day]]</f>
        <v>44692</v>
      </c>
      <c r="E65" s="34">
        <f>TIMEVALUE(MID(C65,17,9))</f>
        <v>0.98793981481481474</v>
      </c>
      <c r="F65" s="35">
        <f>_xlfn.NUMBERVALUE(MID(C65,26,6))/100</f>
        <v>0</v>
      </c>
      <c r="G65" s="35">
        <f>IF(Table1[[#This Row],[SHIFT]]&gt;0, Table1[[#This Row],[Time]]-TIME(Table1[[#This Row],[SHIFT]],0,0),Table1[[#This Row],[Time]]+TIME(ABS(Table1[[#This Row],[SHIFT]]),0,0))-Table1[[#This Row],[Day]]</f>
        <v>0.98793981481481474</v>
      </c>
      <c r="H65" s="36">
        <f>ROUND(IF(Table1[[#This Row],[SHIFT]]&gt;0, Table1[[#This Row],[Time]]-TIME(Table1[[#This Row],[SHIFT]],0,0),Table1[[#This Row],[Time]]+TIME(ABS(Table1[[#This Row],[SHIFT]]),0,0))-0.5, 0)</f>
        <v>0</v>
      </c>
    </row>
    <row r="66" spans="1:8" ht="15.75" thickBot="1">
      <c r="A66" s="10" t="s">
        <v>592</v>
      </c>
      <c r="B66" s="12" t="s">
        <v>95</v>
      </c>
      <c r="C66" s="25" t="s">
        <v>593</v>
      </c>
      <c r="D66" s="26">
        <f>MID(C66, 6, 11)+Table1[[#This Row],[Day]]</f>
        <v>44693</v>
      </c>
      <c r="E66" s="27">
        <f>TIMEVALUE(MID(C66,17,9))</f>
        <v>0.78489583333333324</v>
      </c>
      <c r="F66" s="28">
        <f>_xlfn.NUMBERVALUE(MID(C66,26,6))/100</f>
        <v>-7</v>
      </c>
      <c r="G66" s="28">
        <f>IF(Table1[[#This Row],[SHIFT]]&gt;0, Table1[[#This Row],[Time]]-TIME(Table1[[#This Row],[SHIFT]],0,0),Table1[[#This Row],[Time]]+TIME(ABS(Table1[[#This Row],[SHIFT]]),0,0))-Table1[[#This Row],[Day]]</f>
        <v>7.6562499999999867E-2</v>
      </c>
      <c r="H66" s="7">
        <f>ROUND(IF(Table1[[#This Row],[SHIFT]]&gt;0, Table1[[#This Row],[Time]]-TIME(Table1[[#This Row],[SHIFT]],0,0),Table1[[#This Row],[Time]]+TIME(ABS(Table1[[#This Row],[SHIFT]]),0,0))-0.5, 0)</f>
        <v>1</v>
      </c>
    </row>
    <row r="67" spans="1:8">
      <c r="A67" s="14" t="s">
        <v>540</v>
      </c>
      <c r="B67" s="16" t="s">
        <v>86</v>
      </c>
      <c r="C67" s="17" t="s">
        <v>541</v>
      </c>
      <c r="D67" s="26">
        <f>MID(C67, 6, 11)+Table1[[#This Row],[Day]]</f>
        <v>44691</v>
      </c>
      <c r="E67" s="27">
        <f>TIMEVALUE(MID(C67,17,9))</f>
        <v>0.96469907407407407</v>
      </c>
      <c r="F67" s="28">
        <f>_xlfn.NUMBERVALUE(MID(C67,26,6))/100</f>
        <v>0</v>
      </c>
      <c r="G67" s="28">
        <f>IF(Table1[[#This Row],[SHIFT]]&gt;0, Table1[[#This Row],[Time]]-TIME(Table1[[#This Row],[SHIFT]],0,0),Table1[[#This Row],[Time]]+TIME(ABS(Table1[[#This Row],[SHIFT]]),0,0))-Table1[[#This Row],[Day]]</f>
        <v>0.96469907407407407</v>
      </c>
      <c r="H67" s="7">
        <f>ROUND(IF(Table1[[#This Row],[SHIFT]]&gt;0, Table1[[#This Row],[Time]]-TIME(Table1[[#This Row],[SHIFT]],0,0),Table1[[#This Row],[Time]]+TIME(ABS(Table1[[#This Row],[SHIFT]]),0,0))-0.5, 0)</f>
        <v>0</v>
      </c>
    </row>
    <row r="68" spans="1:8">
      <c r="A68" s="9" t="s">
        <v>540</v>
      </c>
      <c r="B68" s="11" t="s">
        <v>85</v>
      </c>
      <c r="C68" s="13" t="s">
        <v>531</v>
      </c>
      <c r="D68" s="26">
        <f>MID(C68, 6, 11)+Table1[[#This Row],[Day]]</f>
        <v>44692</v>
      </c>
      <c r="E68" s="27">
        <f>TIMEVALUE(MID(C68,17,9))</f>
        <v>0.23400462962962965</v>
      </c>
      <c r="F68" s="28">
        <f>_xlfn.NUMBERVALUE(MID(C68,26,6))/100</f>
        <v>0</v>
      </c>
      <c r="G68" s="28">
        <f>IF(Table1[[#This Row],[SHIFT]]&gt;0, Table1[[#This Row],[Time]]-TIME(Table1[[#This Row],[SHIFT]],0,0),Table1[[#This Row],[Time]]+TIME(ABS(Table1[[#This Row],[SHIFT]]),0,0))-Table1[[#This Row],[Day]]</f>
        <v>0.23400462962962965</v>
      </c>
      <c r="H68" s="7">
        <f>ROUND(IF(Table1[[#This Row],[SHIFT]]&gt;0, Table1[[#This Row],[Time]]-TIME(Table1[[#This Row],[SHIFT]],0,0),Table1[[#This Row],[Time]]+TIME(ABS(Table1[[#This Row],[SHIFT]]),0,0))-0.5, 0)</f>
        <v>0</v>
      </c>
    </row>
    <row r="69" spans="1:8">
      <c r="A69" s="9" t="s">
        <v>540</v>
      </c>
      <c r="B69" s="11" t="s">
        <v>86</v>
      </c>
      <c r="C69" s="13" t="s">
        <v>512</v>
      </c>
      <c r="D69" s="19">
        <f>MID(C69, 6, 11)+Table1[[#This Row],[Day]]</f>
        <v>44692</v>
      </c>
      <c r="E69" s="27">
        <f>TIMEVALUE(MID(C69,17,9))</f>
        <v>0.82016203703703694</v>
      </c>
      <c r="F69" s="20">
        <f>_xlfn.NUMBERVALUE(MID(C69,26,6))/100</f>
        <v>0</v>
      </c>
      <c r="G69" s="20">
        <f>IF(Table1[[#This Row],[SHIFT]]&gt;0, Table1[[#This Row],[Time]]-TIME(Table1[[#This Row],[SHIFT]],0,0),Table1[[#This Row],[Time]]+TIME(ABS(Table1[[#This Row],[SHIFT]]),0,0))-Table1[[#This Row],[Day]]</f>
        <v>0.82016203703703694</v>
      </c>
      <c r="H69" s="32">
        <f>ROUND(IF(Table1[[#This Row],[SHIFT]]&gt;0, Table1[[#This Row],[Time]]-TIME(Table1[[#This Row],[SHIFT]],0,0),Table1[[#This Row],[Time]]+TIME(ABS(Table1[[#This Row],[SHIFT]]),0,0))-0.5, 0)</f>
        <v>0</v>
      </c>
    </row>
    <row r="70" spans="1:8">
      <c r="A70" s="9" t="s">
        <v>540</v>
      </c>
      <c r="B70" s="11" t="s">
        <v>92</v>
      </c>
      <c r="C70" s="13" t="s">
        <v>509</v>
      </c>
      <c r="D70" s="26">
        <f>MID(C70, 6, 11)+Table1[[#This Row],[Day]]</f>
        <v>44692</v>
      </c>
      <c r="E70" s="27">
        <f>TIMEVALUE(MID(C70,17,9))</f>
        <v>0.83818287037037031</v>
      </c>
      <c r="F70" s="28">
        <f>_xlfn.NUMBERVALUE(MID(C70,26,6))/100</f>
        <v>0</v>
      </c>
      <c r="G70" s="28">
        <f>IF(Table1[[#This Row],[SHIFT]]&gt;0, Table1[[#This Row],[Time]]-TIME(Table1[[#This Row],[SHIFT]],0,0),Table1[[#This Row],[Time]]+TIME(ABS(Table1[[#This Row],[SHIFT]]),0,0))-Table1[[#This Row],[Day]]</f>
        <v>0.83818287037037031</v>
      </c>
      <c r="H70" s="7">
        <f>ROUND(IF(Table1[[#This Row],[SHIFT]]&gt;0, Table1[[#This Row],[Time]]-TIME(Table1[[#This Row],[SHIFT]],0,0),Table1[[#This Row],[Time]]+TIME(ABS(Table1[[#This Row],[SHIFT]]),0,0))-0.5, 0)</f>
        <v>0</v>
      </c>
    </row>
    <row r="71" spans="1:8">
      <c r="A71" s="9" t="s">
        <v>538</v>
      </c>
      <c r="B71" s="11" t="s">
        <v>86</v>
      </c>
      <c r="C71" s="13" t="s">
        <v>539</v>
      </c>
      <c r="D71" s="26">
        <f>MID(C71, 6, 11)+Table1[[#This Row],[Day]]</f>
        <v>44691</v>
      </c>
      <c r="E71" s="27">
        <f>TIMEVALUE(MID(C71,17,9))</f>
        <v>0.96472222222222215</v>
      </c>
      <c r="F71" s="28">
        <f>_xlfn.NUMBERVALUE(MID(C71,26,6))/100</f>
        <v>0</v>
      </c>
      <c r="G71" s="28">
        <f>IF(Table1[[#This Row],[SHIFT]]&gt;0, Table1[[#This Row],[Time]]-TIME(Table1[[#This Row],[SHIFT]],0,0),Table1[[#This Row],[Time]]+TIME(ABS(Table1[[#This Row],[SHIFT]]),0,0))-Table1[[#This Row],[Day]]</f>
        <v>0.96472222222222215</v>
      </c>
      <c r="H71" s="7">
        <f>ROUND(IF(Table1[[#This Row],[SHIFT]]&gt;0, Table1[[#This Row],[Time]]-TIME(Table1[[#This Row],[SHIFT]],0,0),Table1[[#This Row],[Time]]+TIME(ABS(Table1[[#This Row],[SHIFT]]),0,0))-0.5, 0)</f>
        <v>0</v>
      </c>
    </row>
    <row r="72" spans="1:8">
      <c r="A72" s="9" t="s">
        <v>538</v>
      </c>
      <c r="B72" s="11" t="s">
        <v>85</v>
      </c>
      <c r="C72" s="13" t="s">
        <v>529</v>
      </c>
      <c r="D72" s="19">
        <f>MID(C72, 6, 11)+Table1[[#This Row],[Day]]</f>
        <v>44692</v>
      </c>
      <c r="E72" s="27">
        <f>TIMEVALUE(MID(C72,17,9))</f>
        <v>0.299375</v>
      </c>
      <c r="F72" s="20">
        <f>_xlfn.NUMBERVALUE(MID(C72,26,6))/100</f>
        <v>0</v>
      </c>
      <c r="G72" s="20">
        <f>IF(Table1[[#This Row],[SHIFT]]&gt;0, Table1[[#This Row],[Time]]-TIME(Table1[[#This Row],[SHIFT]],0,0),Table1[[#This Row],[Time]]+TIME(ABS(Table1[[#This Row],[SHIFT]]),0,0))-Table1[[#This Row],[Day]]</f>
        <v>0.299375</v>
      </c>
      <c r="H72" s="32">
        <f>ROUND(IF(Table1[[#This Row],[SHIFT]]&gt;0, Table1[[#This Row],[Time]]-TIME(Table1[[#This Row],[SHIFT]],0,0),Table1[[#This Row],[Time]]+TIME(ABS(Table1[[#This Row],[SHIFT]]),0,0))-0.5, 0)</f>
        <v>0</v>
      </c>
    </row>
    <row r="73" spans="1:8">
      <c r="A73" s="9" t="s">
        <v>538</v>
      </c>
      <c r="B73" s="11" t="s">
        <v>86</v>
      </c>
      <c r="C73" s="13" t="s">
        <v>511</v>
      </c>
      <c r="D73" s="26">
        <f>MID(C73, 6, 11)+Table1[[#This Row],[Day]]</f>
        <v>44692</v>
      </c>
      <c r="E73" s="27">
        <f>TIMEVALUE(MID(C73,17,9))</f>
        <v>0.82579861111111119</v>
      </c>
      <c r="F73" s="28">
        <f>_xlfn.NUMBERVALUE(MID(C73,26,6))/100</f>
        <v>0</v>
      </c>
      <c r="G73" s="28">
        <f>IF(Table1[[#This Row],[SHIFT]]&gt;0, Table1[[#This Row],[Time]]-TIME(Table1[[#This Row],[SHIFT]],0,0),Table1[[#This Row],[Time]]+TIME(ABS(Table1[[#This Row],[SHIFT]]),0,0))-Table1[[#This Row],[Day]]</f>
        <v>0.82579861111111119</v>
      </c>
      <c r="H73" s="7">
        <f>ROUND(IF(Table1[[#This Row],[SHIFT]]&gt;0, Table1[[#This Row],[Time]]-TIME(Table1[[#This Row],[SHIFT]],0,0),Table1[[#This Row],[Time]]+TIME(ABS(Table1[[#This Row],[SHIFT]]),0,0))-0.5, 0)</f>
        <v>0</v>
      </c>
    </row>
    <row r="74" spans="1:8">
      <c r="A74" s="9" t="s">
        <v>536</v>
      </c>
      <c r="B74" s="11" t="s">
        <v>86</v>
      </c>
      <c r="C74" s="13" t="s">
        <v>537</v>
      </c>
      <c r="D74" s="26">
        <f>MID(C74, 6, 11)+Table1[[#This Row],[Day]]</f>
        <v>44691</v>
      </c>
      <c r="E74" s="27">
        <f>TIMEVALUE(MID(C74,17,9))</f>
        <v>0.96480324074074064</v>
      </c>
      <c r="F74" s="28">
        <f>_xlfn.NUMBERVALUE(MID(C74,26,6))/100</f>
        <v>0</v>
      </c>
      <c r="G74" s="28">
        <f>IF(Table1[[#This Row],[SHIFT]]&gt;0, Table1[[#This Row],[Time]]-TIME(Table1[[#This Row],[SHIFT]],0,0),Table1[[#This Row],[Time]]+TIME(ABS(Table1[[#This Row],[SHIFT]]),0,0))-Table1[[#This Row],[Day]]</f>
        <v>0.96480324074074064</v>
      </c>
      <c r="H74" s="7">
        <f>ROUND(IF(Table1[[#This Row],[SHIFT]]&gt;0, Table1[[#This Row],[Time]]-TIME(Table1[[#This Row],[SHIFT]],0,0),Table1[[#This Row],[Time]]+TIME(ABS(Table1[[#This Row],[SHIFT]]),0,0))-0.5, 0)</f>
        <v>0</v>
      </c>
    </row>
    <row r="75" spans="1:8">
      <c r="A75" s="9" t="s">
        <v>536</v>
      </c>
      <c r="B75" s="11" t="s">
        <v>85</v>
      </c>
      <c r="C75" s="13" t="s">
        <v>524</v>
      </c>
      <c r="D75" s="19">
        <f>MID(C75, 6, 11)+Table1[[#This Row],[Day]]</f>
        <v>44692</v>
      </c>
      <c r="E75" s="27">
        <f>TIMEVALUE(MID(C75,17,9))</f>
        <v>0.38221064814814815</v>
      </c>
      <c r="F75" s="20">
        <f>_xlfn.NUMBERVALUE(MID(C75,26,6))/100</f>
        <v>0</v>
      </c>
      <c r="G75" s="20">
        <f>IF(Table1[[#This Row],[SHIFT]]&gt;0, Table1[[#This Row],[Time]]-TIME(Table1[[#This Row],[SHIFT]],0,0),Table1[[#This Row],[Time]]+TIME(ABS(Table1[[#This Row],[SHIFT]]),0,0))-Table1[[#This Row],[Day]]</f>
        <v>0.38221064814814815</v>
      </c>
      <c r="H75" s="32">
        <f>ROUND(IF(Table1[[#This Row],[SHIFT]]&gt;0, Table1[[#This Row],[Time]]-TIME(Table1[[#This Row],[SHIFT]],0,0),Table1[[#This Row],[Time]]+TIME(ABS(Table1[[#This Row],[SHIFT]]),0,0))-0.5, 0)</f>
        <v>0</v>
      </c>
    </row>
    <row r="76" spans="1:8">
      <c r="A76" s="9" t="s">
        <v>536</v>
      </c>
      <c r="B76" s="11" t="s">
        <v>86</v>
      </c>
      <c r="C76" s="13" t="s">
        <v>510</v>
      </c>
      <c r="D76" s="26">
        <f>MID(C76, 6, 11)+Table1[[#This Row],[Day]]</f>
        <v>44692</v>
      </c>
      <c r="E76" s="27">
        <f>TIMEVALUE(MID(C76,17,9))</f>
        <v>0.83803240740740748</v>
      </c>
      <c r="F76" s="28">
        <f>_xlfn.NUMBERVALUE(MID(C76,26,6))/100</f>
        <v>0</v>
      </c>
      <c r="G76" s="28">
        <f>IF(Table1[[#This Row],[SHIFT]]&gt;0, Table1[[#This Row],[Time]]-TIME(Table1[[#This Row],[SHIFT]],0,0),Table1[[#This Row],[Time]]+TIME(ABS(Table1[[#This Row],[SHIFT]]),0,0))-Table1[[#This Row],[Day]]</f>
        <v>0.83803240740740748</v>
      </c>
      <c r="H76" s="7">
        <f>ROUND(IF(Table1[[#This Row],[SHIFT]]&gt;0, Table1[[#This Row],[Time]]-TIME(Table1[[#This Row],[SHIFT]],0,0),Table1[[#This Row],[Time]]+TIME(ABS(Table1[[#This Row],[SHIFT]]),0,0))-0.5, 0)</f>
        <v>0</v>
      </c>
    </row>
    <row r="77" spans="1:8">
      <c r="A77" s="9" t="s">
        <v>536</v>
      </c>
      <c r="B77" s="11" t="s">
        <v>92</v>
      </c>
      <c r="C77" s="13" t="s">
        <v>602</v>
      </c>
      <c r="D77" s="26">
        <f>MID(C77, 6, 11)+Table1[[#This Row],[Day]]</f>
        <v>44692</v>
      </c>
      <c r="E77" s="27">
        <f>TIMEVALUE(MID(C77,17,9))</f>
        <v>0.86070601851851858</v>
      </c>
      <c r="F77" s="28">
        <f>_xlfn.NUMBERVALUE(MID(C77,26,6))/100</f>
        <v>0</v>
      </c>
      <c r="G77" s="28">
        <f>IF(Table1[[#This Row],[SHIFT]]&gt;0, Table1[[#This Row],[Time]]-TIME(Table1[[#This Row],[SHIFT]],0,0),Table1[[#This Row],[Time]]+TIME(ABS(Table1[[#This Row],[SHIFT]]),0,0))-Table1[[#This Row],[Day]]</f>
        <v>0.86070601851851858</v>
      </c>
      <c r="H77" s="7">
        <f>ROUND(IF(Table1[[#This Row],[SHIFT]]&gt;0, Table1[[#This Row],[Time]]-TIME(Table1[[#This Row],[SHIFT]],0,0),Table1[[#This Row],[Time]]+TIME(ABS(Table1[[#This Row],[SHIFT]]),0,0))-0.5, 0)</f>
        <v>0</v>
      </c>
    </row>
    <row r="78" spans="1:8">
      <c r="A78" s="9" t="s">
        <v>536</v>
      </c>
      <c r="B78" s="11" t="s">
        <v>86</v>
      </c>
      <c r="C78" s="13" t="s">
        <v>845</v>
      </c>
      <c r="D78" s="33">
        <f>MID(C78, 6, 11)+Table1[[#This Row],[Day]]</f>
        <v>44697</v>
      </c>
      <c r="E78" s="34">
        <f>TIMEVALUE(MID(C78,17,9))</f>
        <v>0.44031250000000005</v>
      </c>
      <c r="F78" s="35">
        <f>_xlfn.NUMBERVALUE(MID(C78,26,6))/100</f>
        <v>0</v>
      </c>
      <c r="G78" s="35">
        <f>IF(Table1[[#This Row],[SHIFT]]&gt;0, Table1[[#This Row],[Time]]-TIME(Table1[[#This Row],[SHIFT]],0,0),Table1[[#This Row],[Time]]+TIME(ABS(Table1[[#This Row],[SHIFT]]),0,0))-Table1[[#This Row],[Day]]</f>
        <v>0.44031250000000005</v>
      </c>
      <c r="H78" s="36">
        <f>ROUND(IF(Table1[[#This Row],[SHIFT]]&gt;0, Table1[[#This Row],[Time]]-TIME(Table1[[#This Row],[SHIFT]],0,0),Table1[[#This Row],[Time]]+TIME(ABS(Table1[[#This Row],[SHIFT]]),0,0))-0.5, 0)</f>
        <v>0</v>
      </c>
    </row>
    <row r="79" spans="1:8">
      <c r="A79" s="9" t="s">
        <v>536</v>
      </c>
      <c r="B79" s="11" t="s">
        <v>85</v>
      </c>
      <c r="C79" s="13" t="s">
        <v>695</v>
      </c>
      <c r="D79" s="19">
        <f>MID(C79, 6, 11)+Table1[[#This Row],[Day]]</f>
        <v>44699</v>
      </c>
      <c r="E79" s="27">
        <f>TIMEVALUE(MID(C79,17,9))</f>
        <v>0.14646990740740742</v>
      </c>
      <c r="F79" s="20">
        <f>_xlfn.NUMBERVALUE(MID(C79,26,6))/100</f>
        <v>0</v>
      </c>
      <c r="G79" s="20">
        <f>IF(Table1[[#This Row],[SHIFT]]&gt;0, Table1[[#This Row],[Time]]-TIME(Table1[[#This Row],[SHIFT]],0,0),Table1[[#This Row],[Time]]+TIME(ABS(Table1[[#This Row],[SHIFT]]),0,0))-Table1[[#This Row],[Day]]</f>
        <v>0.14646990740740742</v>
      </c>
      <c r="H79" s="32">
        <f>ROUND(IF(Table1[[#This Row],[SHIFT]]&gt;0, Table1[[#This Row],[Time]]-TIME(Table1[[#This Row],[SHIFT]],0,0),Table1[[#This Row],[Time]]+TIME(ABS(Table1[[#This Row],[SHIFT]]),0,0))-0.5, 0)</f>
        <v>0</v>
      </c>
    </row>
    <row r="80" spans="1:8">
      <c r="A80" s="9" t="s">
        <v>734</v>
      </c>
      <c r="B80" s="11" t="s">
        <v>95</v>
      </c>
      <c r="C80" s="13" t="s">
        <v>772</v>
      </c>
      <c r="D80" s="19">
        <f>MID(C80, 6, 11)+Table1[[#This Row],[Day]]</f>
        <v>44698</v>
      </c>
      <c r="E80" s="27">
        <f>TIMEVALUE(MID(C80,17,9))</f>
        <v>0.89135416666666656</v>
      </c>
      <c r="F80" s="20">
        <f>_xlfn.NUMBERVALUE(MID(C80,26,6))/100</f>
        <v>-7</v>
      </c>
      <c r="G80" s="20">
        <f>IF(Table1[[#This Row],[SHIFT]]&gt;0, Table1[[#This Row],[Time]]-TIME(Table1[[#This Row],[SHIFT]],0,0),Table1[[#This Row],[Time]]+TIME(ABS(Table1[[#This Row],[SHIFT]]),0,0))-Table1[[#This Row],[Day]]</f>
        <v>0.18302083333333319</v>
      </c>
      <c r="H80" s="32">
        <f>ROUND(IF(Table1[[#This Row],[SHIFT]]&gt;0, Table1[[#This Row],[Time]]-TIME(Table1[[#This Row],[SHIFT]],0,0),Table1[[#This Row],[Time]]+TIME(ABS(Table1[[#This Row],[SHIFT]]),0,0))-0.5, 0)</f>
        <v>1</v>
      </c>
    </row>
    <row r="81" spans="1:8">
      <c r="A81" s="9" t="s">
        <v>734</v>
      </c>
      <c r="B81" s="11" t="s">
        <v>86</v>
      </c>
      <c r="C81" s="13" t="s">
        <v>735</v>
      </c>
      <c r="D81" s="19">
        <f>MID(C81, 6, 11)+Table1[[#This Row],[Day]]</f>
        <v>44698</v>
      </c>
      <c r="E81" s="31">
        <f>TIMEVALUE(MID(C81,17,9))</f>
        <v>0.63560185185185192</v>
      </c>
      <c r="F81" s="20">
        <f>_xlfn.NUMBERVALUE(MID(C81,26,6))/100</f>
        <v>0</v>
      </c>
      <c r="G81" s="20">
        <f>IF(Table1[[#This Row],[SHIFT]]&gt;0, Table1[[#This Row],[Time]]-TIME(Table1[[#This Row],[SHIFT]],0,0),Table1[[#This Row],[Time]]+TIME(ABS(Table1[[#This Row],[SHIFT]]),0,0))-Table1[[#This Row],[Day]]</f>
        <v>0.63560185185185192</v>
      </c>
      <c r="H81" s="32">
        <f>ROUND(IF(Table1[[#This Row],[SHIFT]]&gt;0, Table1[[#This Row],[Time]]-TIME(Table1[[#This Row],[SHIFT]],0,0),Table1[[#This Row],[Time]]+TIME(ABS(Table1[[#This Row],[SHIFT]]),0,0))-0.5, 0)</f>
        <v>0</v>
      </c>
    </row>
    <row r="82" spans="1:8">
      <c r="A82" s="9" t="s">
        <v>690</v>
      </c>
      <c r="B82" s="11" t="s">
        <v>95</v>
      </c>
      <c r="C82" s="13" t="s">
        <v>691</v>
      </c>
      <c r="D82" s="33">
        <f>MID(C82, 6, 11)+Table1[[#This Row],[Day]]</f>
        <v>44699</v>
      </c>
      <c r="E82" s="34">
        <f>TIMEVALUE(MID(C82,17,9))</f>
        <v>0.88899305555555552</v>
      </c>
      <c r="F82" s="35">
        <f>_xlfn.NUMBERVALUE(MID(C82,26,6))/100</f>
        <v>-7</v>
      </c>
      <c r="G82" s="35">
        <f>IF(Table1[[#This Row],[SHIFT]]&gt;0, Table1[[#This Row],[Time]]-TIME(Table1[[#This Row],[SHIFT]],0,0),Table1[[#This Row],[Time]]+TIME(ABS(Table1[[#This Row],[SHIFT]]),0,0))-Table1[[#This Row],[Day]]</f>
        <v>0.18065972222222215</v>
      </c>
      <c r="H82" s="36">
        <f>ROUND(IF(Table1[[#This Row],[SHIFT]]&gt;0, Table1[[#This Row],[Time]]-TIME(Table1[[#This Row],[SHIFT]],0,0),Table1[[#This Row],[Time]]+TIME(ABS(Table1[[#This Row],[SHIFT]]),0,0))-0.5, 0)</f>
        <v>1</v>
      </c>
    </row>
    <row r="83" spans="1:8">
      <c r="A83" s="9" t="s">
        <v>690</v>
      </c>
      <c r="B83" s="11" t="s">
        <v>95</v>
      </c>
      <c r="C83" s="13" t="s">
        <v>688</v>
      </c>
      <c r="D83" s="33">
        <f>MID(C83, 6, 11)+Table1[[#This Row],[Day]]</f>
        <v>44699</v>
      </c>
      <c r="E83" s="34">
        <f>TIMEVALUE(MID(C83,17,9))</f>
        <v>0.89064814814814808</v>
      </c>
      <c r="F83" s="35">
        <f>_xlfn.NUMBERVALUE(MID(C83,26,6))/100</f>
        <v>-7</v>
      </c>
      <c r="G83" s="35">
        <f>IF(Table1[[#This Row],[SHIFT]]&gt;0, Table1[[#This Row],[Time]]-TIME(Table1[[#This Row],[SHIFT]],0,0),Table1[[#This Row],[Time]]+TIME(ABS(Table1[[#This Row],[SHIFT]]),0,0))-Table1[[#This Row],[Day]]</f>
        <v>0.18231481481481482</v>
      </c>
      <c r="H83" s="36">
        <f>ROUND(IF(Table1[[#This Row],[SHIFT]]&gt;0, Table1[[#This Row],[Time]]-TIME(Table1[[#This Row],[SHIFT]],0,0),Table1[[#This Row],[Time]]+TIME(ABS(Table1[[#This Row],[SHIFT]]),0,0))-0.5, 0)</f>
        <v>1</v>
      </c>
    </row>
    <row r="84" spans="1:8">
      <c r="A84" s="21" t="s">
        <v>728</v>
      </c>
      <c r="B84" s="22" t="s">
        <v>86</v>
      </c>
      <c r="C84" s="23" t="s">
        <v>729</v>
      </c>
      <c r="D84" s="19">
        <f>MID(C84, 6, 11)+Table1[[#This Row],[Day]]</f>
        <v>44698</v>
      </c>
      <c r="E84" s="27">
        <f>TIMEVALUE(MID(C84,17,9))</f>
        <v>0.65717592592592589</v>
      </c>
      <c r="F84" s="20">
        <f>_xlfn.NUMBERVALUE(MID(C84,26,6))/100</f>
        <v>0</v>
      </c>
      <c r="G84" s="20">
        <f>IF(Table1[[#This Row],[SHIFT]]&gt;0, Table1[[#This Row],[Time]]-TIME(Table1[[#This Row],[SHIFT]],0,0),Table1[[#This Row],[Time]]+TIME(ABS(Table1[[#This Row],[SHIFT]]),0,0))-Table1[[#This Row],[Day]]</f>
        <v>0.65717592592592589</v>
      </c>
      <c r="H84" s="32">
        <f>ROUND(IF(Table1[[#This Row],[SHIFT]]&gt;0, Table1[[#This Row],[Time]]-TIME(Table1[[#This Row],[SHIFT]],0,0),Table1[[#This Row],[Time]]+TIME(ABS(Table1[[#This Row],[SHIFT]]),0,0))-0.5, 0)</f>
        <v>0</v>
      </c>
    </row>
    <row r="85" spans="1:8">
      <c r="A85" s="9" t="s">
        <v>922</v>
      </c>
      <c r="B85" s="11" t="s">
        <v>86</v>
      </c>
      <c r="C85" s="13" t="s">
        <v>923</v>
      </c>
      <c r="D85" s="19">
        <f>MID(C85, 6, 11)+Table1[[#This Row],[Day]]</f>
        <v>44696</v>
      </c>
      <c r="E85" s="31">
        <f>TIMEVALUE(MID(C85,17,9))</f>
        <v>0.95348379629629632</v>
      </c>
      <c r="F85" s="20">
        <f>_xlfn.NUMBERVALUE(MID(C85,26,6))/100</f>
        <v>0</v>
      </c>
      <c r="G85" s="20">
        <f>IF(Table1[[#This Row],[SHIFT]]&gt;0, Table1[[#This Row],[Time]]-TIME(Table1[[#This Row],[SHIFT]],0,0),Table1[[#This Row],[Time]]+TIME(ABS(Table1[[#This Row],[SHIFT]]),0,0))-Table1[[#This Row],[Day]]</f>
        <v>0.95348379629629632</v>
      </c>
      <c r="H85" s="32">
        <f>ROUND(IF(Table1[[#This Row],[SHIFT]]&gt;0, Table1[[#This Row],[Time]]-TIME(Table1[[#This Row],[SHIFT]],0,0),Table1[[#This Row],[Time]]+TIME(ABS(Table1[[#This Row],[SHIFT]]),0,0))-0.5, 0)</f>
        <v>0</v>
      </c>
    </row>
    <row r="86" spans="1:8">
      <c r="A86" s="9" t="s">
        <v>922</v>
      </c>
      <c r="B86" s="11" t="s">
        <v>612</v>
      </c>
      <c r="C86" s="13" t="s">
        <v>881</v>
      </c>
      <c r="D86" s="33">
        <f>MID(C86, 6, 11)+Table1[[#This Row],[Day]]</f>
        <v>44697</v>
      </c>
      <c r="E86" s="34">
        <f>TIMEVALUE(MID(C86,17,9))</f>
        <v>0.42670138888888887</v>
      </c>
      <c r="F86" s="35">
        <f>_xlfn.NUMBERVALUE(MID(C86,26,6))/100</f>
        <v>9</v>
      </c>
      <c r="G86" s="35">
        <f>IF(Table1[[#This Row],[SHIFT]]&gt;0, Table1[[#This Row],[Time]]-TIME(Table1[[#This Row],[SHIFT]],0,0),Table1[[#This Row],[Time]]+TIME(ABS(Table1[[#This Row],[SHIFT]]),0,0))-Table1[[#This Row],[Day]]</f>
        <v>5.1701388888888866E-2</v>
      </c>
      <c r="H86" s="36">
        <f>ROUND(IF(Table1[[#This Row],[SHIFT]]&gt;0, Table1[[#This Row],[Time]]-TIME(Table1[[#This Row],[SHIFT]],0,0),Table1[[#This Row],[Time]]+TIME(ABS(Table1[[#This Row],[SHIFT]]),0,0))-0.5, 0)</f>
        <v>0</v>
      </c>
    </row>
    <row r="87" spans="1:8">
      <c r="A87" s="9" t="s">
        <v>922</v>
      </c>
      <c r="B87" s="11" t="s">
        <v>697</v>
      </c>
      <c r="C87" s="13" t="s">
        <v>809</v>
      </c>
      <c r="D87" s="19">
        <f>MID(C87, 6, 11)+Table1[[#This Row],[Day]]</f>
        <v>44697</v>
      </c>
      <c r="E87" s="31">
        <f>TIMEVALUE(MID(C87,17,9))</f>
        <v>0.79798611111111117</v>
      </c>
      <c r="F87" s="20">
        <f>_xlfn.NUMBERVALUE(MID(C87,26,6))/100</f>
        <v>0</v>
      </c>
      <c r="G87" s="20">
        <f>IF(Table1[[#This Row],[SHIFT]]&gt;0, Table1[[#This Row],[Time]]-TIME(Table1[[#This Row],[SHIFT]],0,0),Table1[[#This Row],[Time]]+TIME(ABS(Table1[[#This Row],[SHIFT]]),0,0))-Table1[[#This Row],[Day]]</f>
        <v>0.79798611111111117</v>
      </c>
      <c r="H87" s="32">
        <f>ROUND(IF(Table1[[#This Row],[SHIFT]]&gt;0, Table1[[#This Row],[Time]]-TIME(Table1[[#This Row],[SHIFT]],0,0),Table1[[#This Row],[Time]]+TIME(ABS(Table1[[#This Row],[SHIFT]]),0,0))-0.5, 0)</f>
        <v>0</v>
      </c>
    </row>
    <row r="88" spans="1:8">
      <c r="A88" s="9" t="s">
        <v>918</v>
      </c>
      <c r="B88" s="11" t="s">
        <v>86</v>
      </c>
      <c r="C88" s="13" t="s">
        <v>919</v>
      </c>
      <c r="D88" s="19">
        <f>MID(C88, 6, 11)+Table1[[#This Row],[Day]]</f>
        <v>44696</v>
      </c>
      <c r="E88" s="31">
        <f>TIMEVALUE(MID(C88,17,9))</f>
        <v>0.9538078703703704</v>
      </c>
      <c r="F88" s="20">
        <f>_xlfn.NUMBERVALUE(MID(C88,26,6))/100</f>
        <v>0</v>
      </c>
      <c r="G88" s="20">
        <f>IF(Table1[[#This Row],[SHIFT]]&gt;0, Table1[[#This Row],[Time]]-TIME(Table1[[#This Row],[SHIFT]],0,0),Table1[[#This Row],[Time]]+TIME(ABS(Table1[[#This Row],[SHIFT]]),0,0))-Table1[[#This Row],[Day]]</f>
        <v>0.9538078703703704</v>
      </c>
      <c r="H88" s="32">
        <f>ROUND(IF(Table1[[#This Row],[SHIFT]]&gt;0, Table1[[#This Row],[Time]]-TIME(Table1[[#This Row],[SHIFT]],0,0),Table1[[#This Row],[Time]]+TIME(ABS(Table1[[#This Row],[SHIFT]]),0,0))-0.5, 0)</f>
        <v>0</v>
      </c>
    </row>
    <row r="89" spans="1:8">
      <c r="A89" s="9" t="s">
        <v>918</v>
      </c>
      <c r="B89" s="11" t="s">
        <v>697</v>
      </c>
      <c r="C89" s="13" t="s">
        <v>818</v>
      </c>
      <c r="D89" s="33">
        <f>MID(C89, 6, 11)+Table1[[#This Row],[Day]]</f>
        <v>44697</v>
      </c>
      <c r="E89" s="34">
        <f>TIMEVALUE(MID(C89,17,9))</f>
        <v>0.70222222222222219</v>
      </c>
      <c r="F89" s="35">
        <f>_xlfn.NUMBERVALUE(MID(C89,26,6))/100</f>
        <v>0</v>
      </c>
      <c r="G89" s="35">
        <f>IF(Table1[[#This Row],[SHIFT]]&gt;0, Table1[[#This Row],[Time]]-TIME(Table1[[#This Row],[SHIFT]],0,0),Table1[[#This Row],[Time]]+TIME(ABS(Table1[[#This Row],[SHIFT]]),0,0))-Table1[[#This Row],[Day]]</f>
        <v>0.70222222222222219</v>
      </c>
      <c r="H89" s="36">
        <f>ROUND(IF(Table1[[#This Row],[SHIFT]]&gt;0, Table1[[#This Row],[Time]]-TIME(Table1[[#This Row],[SHIFT]],0,0),Table1[[#This Row],[Time]]+TIME(ABS(Table1[[#This Row],[SHIFT]]),0,0))-0.5, 0)</f>
        <v>0</v>
      </c>
    </row>
    <row r="90" spans="1:8">
      <c r="A90" s="9" t="s">
        <v>920</v>
      </c>
      <c r="B90" s="11" t="s">
        <v>86</v>
      </c>
      <c r="C90" s="13" t="s">
        <v>921</v>
      </c>
      <c r="D90" s="19">
        <f>MID(C90, 6, 11)+Table1[[#This Row],[Day]]</f>
        <v>44696</v>
      </c>
      <c r="E90" s="31">
        <f>TIMEVALUE(MID(C90,17,9))</f>
        <v>0.9536458333333333</v>
      </c>
      <c r="F90" s="20">
        <f>_xlfn.NUMBERVALUE(MID(C90,26,6))/100</f>
        <v>0</v>
      </c>
      <c r="G90" s="20">
        <f>IF(Table1[[#This Row],[SHIFT]]&gt;0, Table1[[#This Row],[Time]]-TIME(Table1[[#This Row],[SHIFT]],0,0),Table1[[#This Row],[Time]]+TIME(ABS(Table1[[#This Row],[SHIFT]]),0,0))-Table1[[#This Row],[Day]]</f>
        <v>0.9536458333333333</v>
      </c>
      <c r="H90" s="32">
        <f>ROUND(IF(Table1[[#This Row],[SHIFT]]&gt;0, Table1[[#This Row],[Time]]-TIME(Table1[[#This Row],[SHIFT]],0,0),Table1[[#This Row],[Time]]+TIME(ABS(Table1[[#This Row],[SHIFT]]),0,0))-0.5, 0)</f>
        <v>0</v>
      </c>
    </row>
    <row r="91" spans="1:8">
      <c r="A91" s="9" t="s">
        <v>920</v>
      </c>
      <c r="B91" s="11" t="s">
        <v>674</v>
      </c>
      <c r="C91" s="13" t="s">
        <v>850</v>
      </c>
      <c r="D91" s="33">
        <f>MID(C91, 6, 11)+Table1[[#This Row],[Day]]</f>
        <v>44697</v>
      </c>
      <c r="E91" s="34">
        <f>TIMEVALUE(MID(C91,17,9))</f>
        <v>0.35151620370370368</v>
      </c>
      <c r="F91" s="35">
        <f>_xlfn.NUMBERVALUE(MID(C91,26,6))/100</f>
        <v>0</v>
      </c>
      <c r="G91" s="35">
        <f>IF(Table1[[#This Row],[SHIFT]]&gt;0, Table1[[#This Row],[Time]]-TIME(Table1[[#This Row],[SHIFT]],0,0),Table1[[#This Row],[Time]]+TIME(ABS(Table1[[#This Row],[SHIFT]]),0,0))-Table1[[#This Row],[Day]]</f>
        <v>0.35151620370370368</v>
      </c>
      <c r="H91" s="36">
        <f>ROUND(IF(Table1[[#This Row],[SHIFT]]&gt;0, Table1[[#This Row],[Time]]-TIME(Table1[[#This Row],[SHIFT]],0,0),Table1[[#This Row],[Time]]+TIME(ABS(Table1[[#This Row],[SHIFT]]),0,0))-0.5, 0)</f>
        <v>0</v>
      </c>
    </row>
    <row r="92" spans="1:8">
      <c r="A92" s="9" t="s">
        <v>920</v>
      </c>
      <c r="B92" s="11" t="s">
        <v>848</v>
      </c>
      <c r="C92" s="13" t="s">
        <v>849</v>
      </c>
      <c r="D92" s="33">
        <f>MID(C92, 6, 11)+Table1[[#This Row],[Day]]</f>
        <v>44697</v>
      </c>
      <c r="E92" s="34">
        <f>TIMEVALUE(MID(C92,17,9))</f>
        <v>0.36858796296296298</v>
      </c>
      <c r="F92" s="35">
        <f>_xlfn.NUMBERVALUE(MID(C92,26,6))/100</f>
        <v>0</v>
      </c>
      <c r="G92" s="35">
        <f>IF(Table1[[#This Row],[SHIFT]]&gt;0, Table1[[#This Row],[Time]]-TIME(Table1[[#This Row],[SHIFT]],0,0),Table1[[#This Row],[Time]]+TIME(ABS(Table1[[#This Row],[SHIFT]]),0,0))-Table1[[#This Row],[Day]]</f>
        <v>0.36858796296296298</v>
      </c>
      <c r="H92" s="36">
        <f>ROUND(IF(Table1[[#This Row],[SHIFT]]&gt;0, Table1[[#This Row],[Time]]-TIME(Table1[[#This Row],[SHIFT]],0,0),Table1[[#This Row],[Time]]+TIME(ABS(Table1[[#This Row],[SHIFT]]),0,0))-0.5, 0)</f>
        <v>0</v>
      </c>
    </row>
    <row r="93" spans="1:8">
      <c r="A93" s="9" t="s">
        <v>920</v>
      </c>
      <c r="B93" s="11" t="s">
        <v>697</v>
      </c>
      <c r="C93" s="13" t="s">
        <v>815</v>
      </c>
      <c r="D93" s="33">
        <f>MID(C93, 6, 11)+Table1[[#This Row],[Day]]</f>
        <v>44697</v>
      </c>
      <c r="E93" s="34">
        <f>TIMEVALUE(MID(C93,17,9))</f>
        <v>0.72987268518518522</v>
      </c>
      <c r="F93" s="35">
        <f>_xlfn.NUMBERVALUE(MID(C93,26,6))/100</f>
        <v>0</v>
      </c>
      <c r="G93" s="35">
        <f>IF(Table1[[#This Row],[SHIFT]]&gt;0, Table1[[#This Row],[Time]]-TIME(Table1[[#This Row],[SHIFT]],0,0),Table1[[#This Row],[Time]]+TIME(ABS(Table1[[#This Row],[SHIFT]]),0,0))-Table1[[#This Row],[Day]]</f>
        <v>0.72987268518518522</v>
      </c>
      <c r="H93" s="36">
        <f>ROUND(IF(Table1[[#This Row],[SHIFT]]&gt;0, Table1[[#This Row],[Time]]-TIME(Table1[[#This Row],[SHIFT]],0,0),Table1[[#This Row],[Time]]+TIME(ABS(Table1[[#This Row],[SHIFT]]),0,0))-0.5, 0)</f>
        <v>0</v>
      </c>
    </row>
    <row r="94" spans="1:8">
      <c r="A94" s="9" t="s">
        <v>920</v>
      </c>
      <c r="B94" s="11" t="s">
        <v>612</v>
      </c>
      <c r="C94" s="13" t="s">
        <v>796</v>
      </c>
      <c r="D94" s="19">
        <f>MID(C94, 6, 11)+Table1[[#This Row],[Day]]</f>
        <v>44698</v>
      </c>
      <c r="E94" s="31">
        <f>TIMEVALUE(MID(C94,17,9))</f>
        <v>0.43960648148148151</v>
      </c>
      <c r="F94" s="20">
        <f>_xlfn.NUMBERVALUE(MID(C94,26,6))/100</f>
        <v>9</v>
      </c>
      <c r="G94" s="20">
        <f>IF(Table1[[#This Row],[SHIFT]]&gt;0, Table1[[#This Row],[Time]]-TIME(Table1[[#This Row],[SHIFT]],0,0),Table1[[#This Row],[Time]]+TIME(ABS(Table1[[#This Row],[SHIFT]]),0,0))-Table1[[#This Row],[Day]]</f>
        <v>6.4606481481481515E-2</v>
      </c>
      <c r="H94" s="32">
        <f>ROUND(IF(Table1[[#This Row],[SHIFT]]&gt;0, Table1[[#This Row],[Time]]-TIME(Table1[[#This Row],[SHIFT]],0,0),Table1[[#This Row],[Time]]+TIME(ABS(Table1[[#This Row],[SHIFT]]),0,0))-0.5, 0)</f>
        <v>0</v>
      </c>
    </row>
    <row r="95" spans="1:8">
      <c r="A95" s="9" t="s">
        <v>920</v>
      </c>
      <c r="B95" s="11" t="s">
        <v>612</v>
      </c>
      <c r="C95" s="13" t="s">
        <v>792</v>
      </c>
      <c r="D95" s="19">
        <f>MID(C95, 6, 11)+Table1[[#This Row],[Day]]</f>
        <v>44698</v>
      </c>
      <c r="E95" s="31">
        <f>TIMEVALUE(MID(C95,17,9))</f>
        <v>0.46969907407407407</v>
      </c>
      <c r="F95" s="20">
        <f>_xlfn.NUMBERVALUE(MID(C95,26,6))/100</f>
        <v>9</v>
      </c>
      <c r="G95" s="20">
        <f>IF(Table1[[#This Row],[SHIFT]]&gt;0, Table1[[#This Row],[Time]]-TIME(Table1[[#This Row],[SHIFT]],0,0),Table1[[#This Row],[Time]]+TIME(ABS(Table1[[#This Row],[SHIFT]]),0,0))-Table1[[#This Row],[Day]]</f>
        <v>9.4699074074074074E-2</v>
      </c>
      <c r="H95" s="32">
        <f>ROUND(IF(Table1[[#This Row],[SHIFT]]&gt;0, Table1[[#This Row],[Time]]-TIME(Table1[[#This Row],[SHIFT]],0,0),Table1[[#This Row],[Time]]+TIME(ABS(Table1[[#This Row],[SHIFT]]),0,0))-0.5, 0)</f>
        <v>0</v>
      </c>
    </row>
    <row r="96" spans="1:8">
      <c r="A96" s="9" t="s">
        <v>920</v>
      </c>
      <c r="B96" s="11" t="s">
        <v>612</v>
      </c>
      <c r="C96" s="13" t="s">
        <v>790</v>
      </c>
      <c r="D96" s="19">
        <f>MID(C96, 6, 11)+Table1[[#This Row],[Day]]</f>
        <v>44698</v>
      </c>
      <c r="E96" s="31">
        <f>TIMEVALUE(MID(C96,17,9))</f>
        <v>0.47768518518518516</v>
      </c>
      <c r="F96" s="20">
        <f>_xlfn.NUMBERVALUE(MID(C96,26,6))/100</f>
        <v>9</v>
      </c>
      <c r="G96" s="20">
        <f>IF(Table1[[#This Row],[SHIFT]]&gt;0, Table1[[#This Row],[Time]]-TIME(Table1[[#This Row],[SHIFT]],0,0),Table1[[#This Row],[Time]]+TIME(ABS(Table1[[#This Row],[SHIFT]]),0,0))-Table1[[#This Row],[Day]]</f>
        <v>0.10268518518518516</v>
      </c>
      <c r="H96" s="32">
        <f>ROUND(IF(Table1[[#This Row],[SHIFT]]&gt;0, Table1[[#This Row],[Time]]-TIME(Table1[[#This Row],[SHIFT]],0,0),Table1[[#This Row],[Time]]+TIME(ABS(Table1[[#This Row],[SHIFT]]),0,0))-0.5, 0)</f>
        <v>0</v>
      </c>
    </row>
    <row r="97" spans="1:8">
      <c r="A97" s="9" t="s">
        <v>920</v>
      </c>
      <c r="B97" s="11" t="s">
        <v>612</v>
      </c>
      <c r="C97" s="13" t="s">
        <v>786</v>
      </c>
      <c r="D97" s="19">
        <f>MID(C97, 6, 11)+Table1[[#This Row],[Day]]</f>
        <v>44698</v>
      </c>
      <c r="E97" s="31">
        <f>TIMEVALUE(MID(C97,17,9))</f>
        <v>0.51115740740740734</v>
      </c>
      <c r="F97" s="20">
        <f>_xlfn.NUMBERVALUE(MID(C97,26,6))/100</f>
        <v>9</v>
      </c>
      <c r="G97" s="20">
        <f>IF(Table1[[#This Row],[SHIFT]]&gt;0, Table1[[#This Row],[Time]]-TIME(Table1[[#This Row],[SHIFT]],0,0),Table1[[#This Row],[Time]]+TIME(ABS(Table1[[#This Row],[SHIFT]]),0,0))-Table1[[#This Row],[Day]]</f>
        <v>0.13615740740740734</v>
      </c>
      <c r="H97" s="32">
        <f>ROUND(IF(Table1[[#This Row],[SHIFT]]&gt;0, Table1[[#This Row],[Time]]-TIME(Table1[[#This Row],[SHIFT]],0,0),Table1[[#This Row],[Time]]+TIME(ABS(Table1[[#This Row],[SHIFT]]),0,0))-0.5, 0)</f>
        <v>0</v>
      </c>
    </row>
    <row r="98" spans="1:8">
      <c r="A98" s="9" t="s">
        <v>920</v>
      </c>
      <c r="B98" s="11" t="s">
        <v>85</v>
      </c>
      <c r="C98" s="13" t="s">
        <v>782</v>
      </c>
      <c r="D98" s="19">
        <f>MID(C98, 6, 11)+Table1[[#This Row],[Day]]</f>
        <v>44698</v>
      </c>
      <c r="E98" s="31">
        <f>TIMEVALUE(MID(C98,17,9))</f>
        <v>0.15060185185185185</v>
      </c>
      <c r="F98" s="20">
        <f>_xlfn.NUMBERVALUE(MID(C98,26,6))/100</f>
        <v>0</v>
      </c>
      <c r="G98" s="20">
        <f>IF(Table1[[#This Row],[SHIFT]]&gt;0, Table1[[#This Row],[Time]]-TIME(Table1[[#This Row],[SHIFT]],0,0),Table1[[#This Row],[Time]]+TIME(ABS(Table1[[#This Row],[SHIFT]]),0,0))-Table1[[#This Row],[Day]]</f>
        <v>0.15060185185185185</v>
      </c>
      <c r="H98" s="32">
        <f>ROUND(IF(Table1[[#This Row],[SHIFT]]&gt;0, Table1[[#This Row],[Time]]-TIME(Table1[[#This Row],[SHIFT]],0,0),Table1[[#This Row],[Time]]+TIME(ABS(Table1[[#This Row],[SHIFT]]),0,0))-0.5, 0)</f>
        <v>0</v>
      </c>
    </row>
    <row r="99" spans="1:8">
      <c r="A99" s="9" t="s">
        <v>920</v>
      </c>
      <c r="B99" s="11" t="s">
        <v>612</v>
      </c>
      <c r="C99" s="13" t="s">
        <v>778</v>
      </c>
      <c r="D99" s="19">
        <f>MID(C99, 6, 11)+Table1[[#This Row],[Day]]</f>
        <v>44698</v>
      </c>
      <c r="E99" s="31">
        <f>TIMEVALUE(MID(C99,17,9))</f>
        <v>0.55034722222222221</v>
      </c>
      <c r="F99" s="20">
        <f>_xlfn.NUMBERVALUE(MID(C99,26,6))/100</f>
        <v>9</v>
      </c>
      <c r="G99" s="20">
        <f>IF(Table1[[#This Row],[SHIFT]]&gt;0, Table1[[#This Row],[Time]]-TIME(Table1[[#This Row],[SHIFT]],0,0),Table1[[#This Row],[Time]]+TIME(ABS(Table1[[#This Row],[SHIFT]]),0,0))-Table1[[#This Row],[Day]]</f>
        <v>0.17534722222222221</v>
      </c>
      <c r="H99" s="32">
        <f>ROUND(IF(Table1[[#This Row],[SHIFT]]&gt;0, Table1[[#This Row],[Time]]-TIME(Table1[[#This Row],[SHIFT]],0,0),Table1[[#This Row],[Time]]+TIME(ABS(Table1[[#This Row],[SHIFT]]),0,0))-0.5, 0)</f>
        <v>0</v>
      </c>
    </row>
    <row r="100" spans="1:8">
      <c r="A100" s="9" t="s">
        <v>920</v>
      </c>
      <c r="B100" s="11" t="s">
        <v>612</v>
      </c>
      <c r="C100" s="13" t="s">
        <v>755</v>
      </c>
      <c r="D100" s="19">
        <f>MID(C100, 6, 11)+Table1[[#This Row],[Day]]</f>
        <v>44698</v>
      </c>
      <c r="E100" s="27">
        <f>TIMEVALUE(MID(C100,17,9))</f>
        <v>0.73357638888888888</v>
      </c>
      <c r="F100" s="20">
        <f>_xlfn.NUMBERVALUE(MID(C100,26,6))/100</f>
        <v>9</v>
      </c>
      <c r="G100" s="20">
        <f>IF(Table1[[#This Row],[SHIFT]]&gt;0, Table1[[#This Row],[Time]]-TIME(Table1[[#This Row],[SHIFT]],0,0),Table1[[#This Row],[Time]]+TIME(ABS(Table1[[#This Row],[SHIFT]]),0,0))-Table1[[#This Row],[Day]]</f>
        <v>0.35857638888888888</v>
      </c>
      <c r="H100" s="32">
        <f>ROUND(IF(Table1[[#This Row],[SHIFT]]&gt;0, Table1[[#This Row],[Time]]-TIME(Table1[[#This Row],[SHIFT]],0,0),Table1[[#This Row],[Time]]+TIME(ABS(Table1[[#This Row],[SHIFT]]),0,0))-0.5, 0)</f>
        <v>0</v>
      </c>
    </row>
    <row r="101" spans="1:8">
      <c r="A101" s="9" t="s">
        <v>920</v>
      </c>
      <c r="B101" s="11" t="s">
        <v>674</v>
      </c>
      <c r="C101" s="13" t="s">
        <v>752</v>
      </c>
      <c r="D101" s="19">
        <f>MID(C101, 6, 11)+Table1[[#This Row],[Day]]</f>
        <v>44698</v>
      </c>
      <c r="E101" s="27">
        <f>TIMEVALUE(MID(C101,17,9))</f>
        <v>0.38533564814814819</v>
      </c>
      <c r="F101" s="20">
        <f>_xlfn.NUMBERVALUE(MID(C101,26,6))/100</f>
        <v>0</v>
      </c>
      <c r="G101" s="20">
        <f>IF(Table1[[#This Row],[SHIFT]]&gt;0, Table1[[#This Row],[Time]]-TIME(Table1[[#This Row],[SHIFT]],0,0),Table1[[#This Row],[Time]]+TIME(ABS(Table1[[#This Row],[SHIFT]]),0,0))-Table1[[#This Row],[Day]]</f>
        <v>0.38533564814814819</v>
      </c>
      <c r="H101" s="32">
        <f>ROUND(IF(Table1[[#This Row],[SHIFT]]&gt;0, Table1[[#This Row],[Time]]-TIME(Table1[[#This Row],[SHIFT]],0,0),Table1[[#This Row],[Time]]+TIME(ABS(Table1[[#This Row],[SHIFT]]),0,0))-0.5, 0)</f>
        <v>0</v>
      </c>
    </row>
    <row r="102" spans="1:8">
      <c r="A102" s="9" t="s">
        <v>920</v>
      </c>
      <c r="B102" s="11" t="s">
        <v>85</v>
      </c>
      <c r="C102" s="13" t="s">
        <v>749</v>
      </c>
      <c r="D102" s="33">
        <f>MID(C102, 6, 11)+Table1[[#This Row],[Day]]</f>
        <v>44698</v>
      </c>
      <c r="E102" s="34">
        <f>TIMEVALUE(MID(C102,17,9))</f>
        <v>0.44134259259259262</v>
      </c>
      <c r="F102" s="35">
        <f>_xlfn.NUMBERVALUE(MID(C102,26,6))/100</f>
        <v>0</v>
      </c>
      <c r="G102" s="35">
        <f>IF(Table1[[#This Row],[SHIFT]]&gt;0, Table1[[#This Row],[Time]]-TIME(Table1[[#This Row],[SHIFT]],0,0),Table1[[#This Row],[Time]]+TIME(ABS(Table1[[#This Row],[SHIFT]]),0,0))-Table1[[#This Row],[Day]]</f>
        <v>0.44134259259259262</v>
      </c>
      <c r="H102" s="36">
        <f>ROUND(IF(Table1[[#This Row],[SHIFT]]&gt;0, Table1[[#This Row],[Time]]-TIME(Table1[[#This Row],[SHIFT]],0,0),Table1[[#This Row],[Time]]+TIME(ABS(Table1[[#This Row],[SHIFT]]),0,0))-0.5, 0)</f>
        <v>0</v>
      </c>
    </row>
    <row r="103" spans="1:8">
      <c r="A103" s="9" t="s">
        <v>920</v>
      </c>
      <c r="B103" s="11" t="s">
        <v>612</v>
      </c>
      <c r="C103" s="13" t="s">
        <v>707</v>
      </c>
      <c r="D103" s="33">
        <f>MID(C103, 6, 11)+Table1[[#This Row],[Day]]</f>
        <v>44699</v>
      </c>
      <c r="E103" s="34">
        <f>TIMEVALUE(MID(C103,17,9))</f>
        <v>0.44077546296296299</v>
      </c>
      <c r="F103" s="35">
        <f>_xlfn.NUMBERVALUE(MID(C103,26,6))/100</f>
        <v>9</v>
      </c>
      <c r="G103" s="35">
        <f>IF(Table1[[#This Row],[SHIFT]]&gt;0, Table1[[#This Row],[Time]]-TIME(Table1[[#This Row],[SHIFT]],0,0),Table1[[#This Row],[Time]]+TIME(ABS(Table1[[#This Row],[SHIFT]]),0,0))-Table1[[#This Row],[Day]]</f>
        <v>6.5775462962962994E-2</v>
      </c>
      <c r="H103" s="36">
        <f>ROUND(IF(Table1[[#This Row],[SHIFT]]&gt;0, Table1[[#This Row],[Time]]-TIME(Table1[[#This Row],[SHIFT]],0,0),Table1[[#This Row],[Time]]+TIME(ABS(Table1[[#This Row],[SHIFT]]),0,0))-0.5, 0)</f>
        <v>0</v>
      </c>
    </row>
    <row r="104" spans="1:8">
      <c r="A104" s="9" t="s">
        <v>920</v>
      </c>
      <c r="B104" s="11" t="s">
        <v>612</v>
      </c>
      <c r="C104" s="13" t="s">
        <v>678</v>
      </c>
      <c r="D104" s="26">
        <f>MID(C104, 6, 11)+Table1[[#This Row],[Day]]</f>
        <v>44699</v>
      </c>
      <c r="E104" s="27">
        <f>TIMEVALUE(MID(C104,17,9))</f>
        <v>0.72005787037037028</v>
      </c>
      <c r="F104" s="28">
        <f>_xlfn.NUMBERVALUE(MID(C104,26,6))/100</f>
        <v>9</v>
      </c>
      <c r="G104" s="28">
        <f>IF(Table1[[#This Row],[SHIFT]]&gt;0, Table1[[#This Row],[Time]]-TIME(Table1[[#This Row],[SHIFT]],0,0),Table1[[#This Row],[Time]]+TIME(ABS(Table1[[#This Row],[SHIFT]]),0,0))-Table1[[#This Row],[Day]]</f>
        <v>0.34505787037037028</v>
      </c>
      <c r="H104" s="7">
        <f>ROUND(IF(Table1[[#This Row],[SHIFT]]&gt;0, Table1[[#This Row],[Time]]-TIME(Table1[[#This Row],[SHIFT]],0,0),Table1[[#This Row],[Time]]+TIME(ABS(Table1[[#This Row],[SHIFT]]),0,0))-0.5, 0)</f>
        <v>0</v>
      </c>
    </row>
    <row r="105" spans="1:8">
      <c r="A105" s="9" t="s">
        <v>920</v>
      </c>
      <c r="B105" s="11" t="s">
        <v>674</v>
      </c>
      <c r="C105" s="13" t="s">
        <v>675</v>
      </c>
      <c r="D105" s="33">
        <f>MID(C105, 6, 11)+Table1[[#This Row],[Day]]</f>
        <v>44699</v>
      </c>
      <c r="E105" s="34">
        <f>TIMEVALUE(MID(C105,17,9))</f>
        <v>0.4448611111111111</v>
      </c>
      <c r="F105" s="35">
        <f>_xlfn.NUMBERVALUE(MID(C105,26,6))/100</f>
        <v>0</v>
      </c>
      <c r="G105" s="35">
        <f>IF(Table1[[#This Row],[SHIFT]]&gt;0, Table1[[#This Row],[Time]]-TIME(Table1[[#This Row],[SHIFT]],0,0),Table1[[#This Row],[Time]]+TIME(ABS(Table1[[#This Row],[SHIFT]]),0,0))-Table1[[#This Row],[Day]]</f>
        <v>0.4448611111111111</v>
      </c>
      <c r="H105" s="36">
        <f>ROUND(IF(Table1[[#This Row],[SHIFT]]&gt;0, Table1[[#This Row],[Time]]-TIME(Table1[[#This Row],[SHIFT]],0,0),Table1[[#This Row],[Time]]+TIME(ABS(Table1[[#This Row],[SHIFT]]),0,0))-0.5, 0)</f>
        <v>0</v>
      </c>
    </row>
    <row r="106" spans="1:8">
      <c r="A106" s="9" t="s">
        <v>920</v>
      </c>
      <c r="B106" s="11" t="s">
        <v>85</v>
      </c>
      <c r="C106" s="13" t="s">
        <v>673</v>
      </c>
      <c r="D106" s="33">
        <f>MID(C106, 6, 11)+Table1[[#This Row],[Day]]</f>
        <v>44699</v>
      </c>
      <c r="E106" s="34">
        <f>TIMEVALUE(MID(C106,17,9))</f>
        <v>0.44581018518518517</v>
      </c>
      <c r="F106" s="35">
        <f>_xlfn.NUMBERVALUE(MID(C106,26,6))/100</f>
        <v>0</v>
      </c>
      <c r="G106" s="35">
        <f>IF(Table1[[#This Row],[SHIFT]]&gt;0, Table1[[#This Row],[Time]]-TIME(Table1[[#This Row],[SHIFT]],0,0),Table1[[#This Row],[Time]]+TIME(ABS(Table1[[#This Row],[SHIFT]]),0,0))-Table1[[#This Row],[Day]]</f>
        <v>0.44581018518518517</v>
      </c>
      <c r="H106" s="36">
        <f>ROUND(IF(Table1[[#This Row],[SHIFT]]&gt;0, Table1[[#This Row],[Time]]-TIME(Table1[[#This Row],[SHIFT]],0,0),Table1[[#This Row],[Time]]+TIME(ABS(Table1[[#This Row],[SHIFT]]),0,0))-0.5, 0)</f>
        <v>0</v>
      </c>
    </row>
    <row r="107" spans="1:8">
      <c r="A107" s="9" t="s">
        <v>920</v>
      </c>
      <c r="B107" s="11" t="s">
        <v>651</v>
      </c>
      <c r="C107" s="13" t="s">
        <v>652</v>
      </c>
      <c r="D107" s="26">
        <f>MID(C107, 6, 11)+Table1[[#This Row],[Day]]</f>
        <v>44699</v>
      </c>
      <c r="E107" s="27">
        <f>TIMEVALUE(MID(C107,17,9))</f>
        <v>0.8210763888888889</v>
      </c>
      <c r="F107" s="28">
        <f>_xlfn.NUMBERVALUE(MID(C107,26,6))/100</f>
        <v>0</v>
      </c>
      <c r="G107" s="28">
        <f>IF(Table1[[#This Row],[SHIFT]]&gt;0, Table1[[#This Row],[Time]]-TIME(Table1[[#This Row],[SHIFT]],0,0),Table1[[#This Row],[Time]]+TIME(ABS(Table1[[#This Row],[SHIFT]]),0,0))-Table1[[#This Row],[Day]]</f>
        <v>0.8210763888888889</v>
      </c>
      <c r="H107" s="7">
        <f>ROUND(IF(Table1[[#This Row],[SHIFT]]&gt;0, Table1[[#This Row],[Time]]-TIME(Table1[[#This Row],[SHIFT]],0,0),Table1[[#This Row],[Time]]+TIME(ABS(Table1[[#This Row],[SHIFT]]),0,0))-0.5, 0)</f>
        <v>0</v>
      </c>
    </row>
    <row r="108" spans="1:8">
      <c r="A108" s="9" t="s">
        <v>920</v>
      </c>
      <c r="B108" s="11" t="s">
        <v>612</v>
      </c>
      <c r="C108" s="13" t="s">
        <v>639</v>
      </c>
      <c r="D108" s="26">
        <f>MID(C108, 6, 11)+Table1[[#This Row],[Day]]</f>
        <v>44700</v>
      </c>
      <c r="E108" s="27">
        <f>TIMEVALUE(MID(C108,17,9))</f>
        <v>0.4704861111111111</v>
      </c>
      <c r="F108" s="28">
        <f>_xlfn.NUMBERVALUE(MID(C108,26,6))/100</f>
        <v>9</v>
      </c>
      <c r="G108" s="28">
        <f>IF(Table1[[#This Row],[SHIFT]]&gt;0, Table1[[#This Row],[Time]]-TIME(Table1[[#This Row],[SHIFT]],0,0),Table1[[#This Row],[Time]]+TIME(ABS(Table1[[#This Row],[SHIFT]]),0,0))-Table1[[#This Row],[Day]]</f>
        <v>9.5486111111111105E-2</v>
      </c>
      <c r="H108" s="7">
        <f>ROUND(IF(Table1[[#This Row],[SHIFT]]&gt;0, Table1[[#This Row],[Time]]-TIME(Table1[[#This Row],[SHIFT]],0,0),Table1[[#This Row],[Time]]+TIME(ABS(Table1[[#This Row],[SHIFT]]),0,0))-0.5, 0)</f>
        <v>0</v>
      </c>
    </row>
    <row r="109" spans="1:8">
      <c r="A109" s="9" t="s">
        <v>914</v>
      </c>
      <c r="B109" s="11" t="s">
        <v>86</v>
      </c>
      <c r="C109" s="13" t="s">
        <v>915</v>
      </c>
      <c r="D109" s="19">
        <f>MID(C109, 6, 11)+Table1[[#This Row],[Day]]</f>
        <v>44696</v>
      </c>
      <c r="E109" s="27">
        <f>TIMEVALUE(MID(C109,17,9))</f>
        <v>0.95408564814814811</v>
      </c>
      <c r="F109" s="20">
        <f>_xlfn.NUMBERVALUE(MID(C109,26,6))/100</f>
        <v>0</v>
      </c>
      <c r="G109" s="20">
        <f>IF(Table1[[#This Row],[SHIFT]]&gt;0, Table1[[#This Row],[Time]]-TIME(Table1[[#This Row],[SHIFT]],0,0),Table1[[#This Row],[Time]]+TIME(ABS(Table1[[#This Row],[SHIFT]]),0,0))-Table1[[#This Row],[Day]]</f>
        <v>0.95408564814814811</v>
      </c>
      <c r="H109" s="32">
        <f>ROUND(IF(Table1[[#This Row],[SHIFT]]&gt;0, Table1[[#This Row],[Time]]-TIME(Table1[[#This Row],[SHIFT]],0,0),Table1[[#This Row],[Time]]+TIME(ABS(Table1[[#This Row],[SHIFT]]),0,0))-0.5, 0)</f>
        <v>0</v>
      </c>
    </row>
    <row r="110" spans="1:8">
      <c r="A110" s="9" t="s">
        <v>914</v>
      </c>
      <c r="B110" s="11" t="s">
        <v>612</v>
      </c>
      <c r="C110" s="13" t="s">
        <v>880</v>
      </c>
      <c r="D110" s="33">
        <f>MID(C110, 6, 11)+Table1[[#This Row],[Day]]</f>
        <v>44697</v>
      </c>
      <c r="E110" s="34">
        <f>TIMEVALUE(MID(C110,17,9))</f>
        <v>0.47704861111111113</v>
      </c>
      <c r="F110" s="35">
        <f>_xlfn.NUMBERVALUE(MID(C110,26,6))/100</f>
        <v>9</v>
      </c>
      <c r="G110" s="35">
        <f>IF(Table1[[#This Row],[SHIFT]]&gt;0, Table1[[#This Row],[Time]]-TIME(Table1[[#This Row],[SHIFT]],0,0),Table1[[#This Row],[Time]]+TIME(ABS(Table1[[#This Row],[SHIFT]]),0,0))-Table1[[#This Row],[Day]]</f>
        <v>0.10204861111111113</v>
      </c>
      <c r="H110" s="36">
        <f>ROUND(IF(Table1[[#This Row],[SHIFT]]&gt;0, Table1[[#This Row],[Time]]-TIME(Table1[[#This Row],[SHIFT]],0,0),Table1[[#This Row],[Time]]+TIME(ABS(Table1[[#This Row],[SHIFT]]),0,0))-0.5, 0)</f>
        <v>0</v>
      </c>
    </row>
    <row r="111" spans="1:8">
      <c r="A111" s="9" t="s">
        <v>914</v>
      </c>
      <c r="B111" s="11" t="s">
        <v>674</v>
      </c>
      <c r="C111" s="13" t="s">
        <v>842</v>
      </c>
      <c r="D111" s="33">
        <f>MID(C111, 6, 11)+Table1[[#This Row],[Day]]</f>
        <v>44697</v>
      </c>
      <c r="E111" s="34">
        <f>TIMEVALUE(MID(C111,17,9))</f>
        <v>0.46579861111111115</v>
      </c>
      <c r="F111" s="35">
        <f>_xlfn.NUMBERVALUE(MID(C111,26,6))/100</f>
        <v>0</v>
      </c>
      <c r="G111" s="35">
        <f>IF(Table1[[#This Row],[SHIFT]]&gt;0, Table1[[#This Row],[Time]]-TIME(Table1[[#This Row],[SHIFT]],0,0),Table1[[#This Row],[Time]]+TIME(ABS(Table1[[#This Row],[SHIFT]]),0,0))-Table1[[#This Row],[Day]]</f>
        <v>0.46579861111111115</v>
      </c>
      <c r="H111" s="36">
        <f>ROUND(IF(Table1[[#This Row],[SHIFT]]&gt;0, Table1[[#This Row],[Time]]-TIME(Table1[[#This Row],[SHIFT]],0,0),Table1[[#This Row],[Time]]+TIME(ABS(Table1[[#This Row],[SHIFT]]),0,0))-0.5, 0)</f>
        <v>0</v>
      </c>
    </row>
    <row r="112" spans="1:8">
      <c r="A112" s="9" t="s">
        <v>914</v>
      </c>
      <c r="B112" s="11" t="s">
        <v>651</v>
      </c>
      <c r="C112" s="13" t="s">
        <v>807</v>
      </c>
      <c r="D112" s="19">
        <f>MID(C112, 6, 11)+Table1[[#This Row],[Day]]</f>
        <v>44697</v>
      </c>
      <c r="E112" s="31">
        <f>TIMEVALUE(MID(C112,17,9))</f>
        <v>0.8367013888888889</v>
      </c>
      <c r="F112" s="20">
        <f>_xlfn.NUMBERVALUE(MID(C112,26,6))/100</f>
        <v>0</v>
      </c>
      <c r="G112" s="20">
        <f>IF(Table1[[#This Row],[SHIFT]]&gt;0, Table1[[#This Row],[Time]]-TIME(Table1[[#This Row],[SHIFT]],0,0),Table1[[#This Row],[Time]]+TIME(ABS(Table1[[#This Row],[SHIFT]]),0,0))-Table1[[#This Row],[Day]]</f>
        <v>0.8367013888888889</v>
      </c>
      <c r="H112" s="32">
        <f>ROUND(IF(Table1[[#This Row],[SHIFT]]&gt;0, Table1[[#This Row],[Time]]-TIME(Table1[[#This Row],[SHIFT]],0,0),Table1[[#This Row],[Time]]+TIME(ABS(Table1[[#This Row],[SHIFT]]),0,0))-0.5, 0)</f>
        <v>0</v>
      </c>
    </row>
    <row r="113" spans="1:8">
      <c r="A113" s="9" t="s">
        <v>914</v>
      </c>
      <c r="B113" s="11" t="s">
        <v>612</v>
      </c>
      <c r="C113" s="13" t="s">
        <v>788</v>
      </c>
      <c r="D113" s="19">
        <f>MID(C113, 6, 11)+Table1[[#This Row],[Day]]</f>
        <v>44698</v>
      </c>
      <c r="E113" s="31">
        <f>TIMEVALUE(MID(C113,17,9))</f>
        <v>0.49679398148148146</v>
      </c>
      <c r="F113" s="20">
        <f>_xlfn.NUMBERVALUE(MID(C113,26,6))/100</f>
        <v>9</v>
      </c>
      <c r="G113" s="20">
        <f>IF(Table1[[#This Row],[SHIFT]]&gt;0, Table1[[#This Row],[Time]]-TIME(Table1[[#This Row],[SHIFT]],0,0),Table1[[#This Row],[Time]]+TIME(ABS(Table1[[#This Row],[SHIFT]]),0,0))-Table1[[#This Row],[Day]]</f>
        <v>0.12179398148148146</v>
      </c>
      <c r="H113" s="32">
        <f>ROUND(IF(Table1[[#This Row],[SHIFT]]&gt;0, Table1[[#This Row],[Time]]-TIME(Table1[[#This Row],[SHIFT]],0,0),Table1[[#This Row],[Time]]+TIME(ABS(Table1[[#This Row],[SHIFT]]),0,0))-0.5, 0)</f>
        <v>0</v>
      </c>
    </row>
    <row r="114" spans="1:8">
      <c r="A114" s="9" t="s">
        <v>914</v>
      </c>
      <c r="B114" s="11" t="s">
        <v>697</v>
      </c>
      <c r="C114" s="13" t="s">
        <v>777</v>
      </c>
      <c r="D114" s="19">
        <f>MID(C114, 6, 11)+Table1[[#This Row],[Day]]</f>
        <v>44698</v>
      </c>
      <c r="E114" s="27">
        <f>TIMEVALUE(MID(C114,17,9))</f>
        <v>0.1761689814814815</v>
      </c>
      <c r="F114" s="20">
        <f>_xlfn.NUMBERVALUE(MID(C114,26,6))/100</f>
        <v>0</v>
      </c>
      <c r="G114" s="20">
        <f>IF(Table1[[#This Row],[SHIFT]]&gt;0, Table1[[#This Row],[Time]]-TIME(Table1[[#This Row],[SHIFT]],0,0),Table1[[#This Row],[Time]]+TIME(ABS(Table1[[#This Row],[SHIFT]]),0,0))-Table1[[#This Row],[Day]]</f>
        <v>0.1761689814814815</v>
      </c>
      <c r="H114" s="32">
        <f>ROUND(IF(Table1[[#This Row],[SHIFT]]&gt;0, Table1[[#This Row],[Time]]-TIME(Table1[[#This Row],[SHIFT]],0,0),Table1[[#This Row],[Time]]+TIME(ABS(Table1[[#This Row],[SHIFT]]),0,0))-0.5, 0)</f>
        <v>0</v>
      </c>
    </row>
    <row r="115" spans="1:8">
      <c r="A115" s="9" t="s">
        <v>914</v>
      </c>
      <c r="B115" s="11" t="s">
        <v>674</v>
      </c>
      <c r="C115" s="13" t="s">
        <v>767</v>
      </c>
      <c r="D115" s="19">
        <f>MID(C115, 6, 11)+Table1[[#This Row],[Day]]</f>
        <v>44698</v>
      </c>
      <c r="E115" s="27">
        <f>TIMEVALUE(MID(C115,17,9))</f>
        <v>0.20909722222222224</v>
      </c>
      <c r="F115" s="20">
        <f>_xlfn.NUMBERVALUE(MID(C115,26,6))/100</f>
        <v>0</v>
      </c>
      <c r="G115" s="20">
        <f>IF(Table1[[#This Row],[SHIFT]]&gt;0, Table1[[#This Row],[Time]]-TIME(Table1[[#This Row],[SHIFT]],0,0),Table1[[#This Row],[Time]]+TIME(ABS(Table1[[#This Row],[SHIFT]]),0,0))-Table1[[#This Row],[Day]]</f>
        <v>0.20909722222222224</v>
      </c>
      <c r="H115" s="32">
        <f>ROUND(IF(Table1[[#This Row],[SHIFT]]&gt;0, Table1[[#This Row],[Time]]-TIME(Table1[[#This Row],[SHIFT]],0,0),Table1[[#This Row],[Time]]+TIME(ABS(Table1[[#This Row],[SHIFT]]),0,0))-0.5, 0)</f>
        <v>0</v>
      </c>
    </row>
    <row r="116" spans="1:8">
      <c r="A116" s="9" t="s">
        <v>914</v>
      </c>
      <c r="B116" s="11" t="s">
        <v>674</v>
      </c>
      <c r="C116" s="13" t="s">
        <v>758</v>
      </c>
      <c r="D116" s="19">
        <f>MID(C116, 6, 11)+Table1[[#This Row],[Day]]</f>
        <v>44698</v>
      </c>
      <c r="E116" s="27">
        <f>TIMEVALUE(MID(C116,17,9))</f>
        <v>0.3125</v>
      </c>
      <c r="F116" s="20">
        <f>_xlfn.NUMBERVALUE(MID(C116,26,6))/100</f>
        <v>0</v>
      </c>
      <c r="G116" s="20">
        <f>IF(Table1[[#This Row],[SHIFT]]&gt;0, Table1[[#This Row],[Time]]-TIME(Table1[[#This Row],[SHIFT]],0,0),Table1[[#This Row],[Time]]+TIME(ABS(Table1[[#This Row],[SHIFT]]),0,0))-Table1[[#This Row],[Day]]</f>
        <v>0.3125</v>
      </c>
      <c r="H116" s="32">
        <f>ROUND(IF(Table1[[#This Row],[SHIFT]]&gt;0, Table1[[#This Row],[Time]]-TIME(Table1[[#This Row],[SHIFT]],0,0),Table1[[#This Row],[Time]]+TIME(ABS(Table1[[#This Row],[SHIFT]]),0,0))-0.5, 0)</f>
        <v>0</v>
      </c>
    </row>
    <row r="117" spans="1:8">
      <c r="A117" s="9" t="s">
        <v>914</v>
      </c>
      <c r="B117" s="11" t="s">
        <v>674</v>
      </c>
      <c r="C117" s="13" t="s">
        <v>727</v>
      </c>
      <c r="D117" s="19">
        <f>MID(C117, 6, 11)+Table1[[#This Row],[Day]]</f>
        <v>44698</v>
      </c>
      <c r="E117" s="27">
        <f>TIMEVALUE(MID(C117,17,9))</f>
        <v>0.67067129629629629</v>
      </c>
      <c r="F117" s="20">
        <f>_xlfn.NUMBERVALUE(MID(C117,26,6))/100</f>
        <v>0</v>
      </c>
      <c r="G117" s="20">
        <f>IF(Table1[[#This Row],[SHIFT]]&gt;0, Table1[[#This Row],[Time]]-TIME(Table1[[#This Row],[SHIFT]],0,0),Table1[[#This Row],[Time]]+TIME(ABS(Table1[[#This Row],[SHIFT]]),0,0))-Table1[[#This Row],[Day]]</f>
        <v>0.67067129629629629</v>
      </c>
      <c r="H117" s="32">
        <f>ROUND(IF(Table1[[#This Row],[SHIFT]]&gt;0, Table1[[#This Row],[Time]]-TIME(Table1[[#This Row],[SHIFT]],0,0),Table1[[#This Row],[Time]]+TIME(ABS(Table1[[#This Row],[SHIFT]]),0,0))-0.5, 0)</f>
        <v>0</v>
      </c>
    </row>
    <row r="118" spans="1:8">
      <c r="A118" s="9" t="s">
        <v>914</v>
      </c>
      <c r="B118" s="11" t="s">
        <v>612</v>
      </c>
      <c r="C118" s="13" t="s">
        <v>709</v>
      </c>
      <c r="D118" s="19">
        <f>MID(C118, 6, 11)+Table1[[#This Row],[Day]]</f>
        <v>44699</v>
      </c>
      <c r="E118" s="27">
        <f>TIMEVALUE(MID(C118,17,9))</f>
        <v>0.42608796296296297</v>
      </c>
      <c r="F118" s="20">
        <f>_xlfn.NUMBERVALUE(MID(C118,26,6))/100</f>
        <v>9</v>
      </c>
      <c r="G118" s="20">
        <f>IF(Table1[[#This Row],[SHIFT]]&gt;0, Table1[[#This Row],[Time]]-TIME(Table1[[#This Row],[SHIFT]],0,0),Table1[[#This Row],[Time]]+TIME(ABS(Table1[[#This Row],[SHIFT]]),0,0))-Table1[[#This Row],[Day]]</f>
        <v>5.1087962962962974E-2</v>
      </c>
      <c r="H118" s="32">
        <f>ROUND(IF(Table1[[#This Row],[SHIFT]]&gt;0, Table1[[#This Row],[Time]]-TIME(Table1[[#This Row],[SHIFT]],0,0),Table1[[#This Row],[Time]]+TIME(ABS(Table1[[#This Row],[SHIFT]]),0,0))-0.5, 0)</f>
        <v>0</v>
      </c>
    </row>
    <row r="119" spans="1:8">
      <c r="A119" s="9" t="s">
        <v>916</v>
      </c>
      <c r="B119" s="11" t="s">
        <v>86</v>
      </c>
      <c r="C119" s="13" t="s">
        <v>917</v>
      </c>
      <c r="D119" s="19">
        <f>MID(C119, 6, 11)+Table1[[#This Row],[Day]]</f>
        <v>44696</v>
      </c>
      <c r="E119" s="31">
        <f>TIMEVALUE(MID(C119,17,9))</f>
        <v>0.95395833333333335</v>
      </c>
      <c r="F119" s="20">
        <f>_xlfn.NUMBERVALUE(MID(C119,26,6))/100</f>
        <v>0</v>
      </c>
      <c r="G119" s="20">
        <f>IF(Table1[[#This Row],[SHIFT]]&gt;0, Table1[[#This Row],[Time]]-TIME(Table1[[#This Row],[SHIFT]],0,0),Table1[[#This Row],[Time]]+TIME(ABS(Table1[[#This Row],[SHIFT]]),0,0))-Table1[[#This Row],[Day]]</f>
        <v>0.95395833333333335</v>
      </c>
      <c r="H119" s="32">
        <f>ROUND(IF(Table1[[#This Row],[SHIFT]]&gt;0, Table1[[#This Row],[Time]]-TIME(Table1[[#This Row],[SHIFT]],0,0),Table1[[#This Row],[Time]]+TIME(ABS(Table1[[#This Row],[SHIFT]]),0,0))-0.5, 0)</f>
        <v>0</v>
      </c>
    </row>
    <row r="120" spans="1:8">
      <c r="A120" s="9" t="s">
        <v>916</v>
      </c>
      <c r="B120" s="11" t="s">
        <v>612</v>
      </c>
      <c r="C120" s="13" t="s">
        <v>873</v>
      </c>
      <c r="D120" s="19">
        <f>MID(C120, 6, 11)+Table1[[#This Row],[Day]]</f>
        <v>44697</v>
      </c>
      <c r="E120" s="31">
        <f>TIMEVALUE(MID(C120,17,9))</f>
        <v>0.57666666666666666</v>
      </c>
      <c r="F120" s="20">
        <f>_xlfn.NUMBERVALUE(MID(C120,26,6))/100</f>
        <v>9</v>
      </c>
      <c r="G120" s="20">
        <f>IF(Table1[[#This Row],[SHIFT]]&gt;0, Table1[[#This Row],[Time]]-TIME(Table1[[#This Row],[SHIFT]],0,0),Table1[[#This Row],[Time]]+TIME(ABS(Table1[[#This Row],[SHIFT]]),0,0))-Table1[[#This Row],[Day]]</f>
        <v>0.20166666666666666</v>
      </c>
      <c r="H120" s="32">
        <f>ROUND(IF(Table1[[#This Row],[SHIFT]]&gt;0, Table1[[#This Row],[Time]]-TIME(Table1[[#This Row],[SHIFT]],0,0),Table1[[#This Row],[Time]]+TIME(ABS(Table1[[#This Row],[SHIFT]]),0,0))-0.5, 0)</f>
        <v>0</v>
      </c>
    </row>
    <row r="121" spans="1:8">
      <c r="A121" s="9" t="s">
        <v>916</v>
      </c>
      <c r="B121" s="11" t="s">
        <v>674</v>
      </c>
      <c r="C121" s="13" t="s">
        <v>827</v>
      </c>
      <c r="D121" s="33">
        <f>MID(C121, 6, 11)+Table1[[#This Row],[Day]]</f>
        <v>44697</v>
      </c>
      <c r="E121" s="34">
        <f>TIMEVALUE(MID(C121,17,9))</f>
        <v>0.62167824074074074</v>
      </c>
      <c r="F121" s="35">
        <f>_xlfn.NUMBERVALUE(MID(C121,26,6))/100</f>
        <v>0</v>
      </c>
      <c r="G121" s="35">
        <f>IF(Table1[[#This Row],[SHIFT]]&gt;0, Table1[[#This Row],[Time]]-TIME(Table1[[#This Row],[SHIFT]],0,0),Table1[[#This Row],[Time]]+TIME(ABS(Table1[[#This Row],[SHIFT]]),0,0))-Table1[[#This Row],[Day]]</f>
        <v>0.62167824074074074</v>
      </c>
      <c r="H121" s="36">
        <f>ROUND(IF(Table1[[#This Row],[SHIFT]]&gt;0, Table1[[#This Row],[Time]]-TIME(Table1[[#This Row],[SHIFT]],0,0),Table1[[#This Row],[Time]]+TIME(ABS(Table1[[#This Row],[SHIFT]]),0,0))-0.5, 0)</f>
        <v>0</v>
      </c>
    </row>
    <row r="122" spans="1:8">
      <c r="A122" s="9" t="s">
        <v>916</v>
      </c>
      <c r="B122" s="11" t="s">
        <v>651</v>
      </c>
      <c r="C122" s="13" t="s">
        <v>810</v>
      </c>
      <c r="D122" s="19">
        <f>MID(C122, 6, 11)+Table1[[#This Row],[Day]]</f>
        <v>44697</v>
      </c>
      <c r="E122" s="31">
        <f>TIMEVALUE(MID(C122,17,9))</f>
        <v>0.78333333333333333</v>
      </c>
      <c r="F122" s="20">
        <f>_xlfn.NUMBERVALUE(MID(C122,26,6))/100</f>
        <v>0</v>
      </c>
      <c r="G122" s="20">
        <f>IF(Table1[[#This Row],[SHIFT]]&gt;0, Table1[[#This Row],[Time]]-TIME(Table1[[#This Row],[SHIFT]],0,0),Table1[[#This Row],[Time]]+TIME(ABS(Table1[[#This Row],[SHIFT]]),0,0))-Table1[[#This Row],[Day]]</f>
        <v>0.78333333333333333</v>
      </c>
      <c r="H122" s="32">
        <f>ROUND(IF(Table1[[#This Row],[SHIFT]]&gt;0, Table1[[#This Row],[Time]]-TIME(Table1[[#This Row],[SHIFT]],0,0),Table1[[#This Row],[Time]]+TIME(ABS(Table1[[#This Row],[SHIFT]]),0,0))-0.5, 0)</f>
        <v>0</v>
      </c>
    </row>
    <row r="123" spans="1:8">
      <c r="A123" s="9" t="s">
        <v>916</v>
      </c>
      <c r="B123" s="11" t="s">
        <v>86</v>
      </c>
      <c r="C123" s="13" t="s">
        <v>808</v>
      </c>
      <c r="D123" s="19">
        <f>MID(C123, 6, 11)+Table1[[#This Row],[Day]]</f>
        <v>44697</v>
      </c>
      <c r="E123" s="31">
        <f>TIMEVALUE(MID(C123,17,9))</f>
        <v>0.80512731481481481</v>
      </c>
      <c r="F123" s="20">
        <f>_xlfn.NUMBERVALUE(MID(C123,26,6))/100</f>
        <v>0</v>
      </c>
      <c r="G123" s="20">
        <f>IF(Table1[[#This Row],[SHIFT]]&gt;0, Table1[[#This Row],[Time]]-TIME(Table1[[#This Row],[SHIFT]],0,0),Table1[[#This Row],[Time]]+TIME(ABS(Table1[[#This Row],[SHIFT]]),0,0))-Table1[[#This Row],[Day]]</f>
        <v>0.80512731481481481</v>
      </c>
      <c r="H123" s="32">
        <f>ROUND(IF(Table1[[#This Row],[SHIFT]]&gt;0, Table1[[#This Row],[Time]]-TIME(Table1[[#This Row],[SHIFT]],0,0),Table1[[#This Row],[Time]]+TIME(ABS(Table1[[#This Row],[SHIFT]]),0,0))-0.5, 0)</f>
        <v>0</v>
      </c>
    </row>
    <row r="124" spans="1:8">
      <c r="A124" s="9" t="s">
        <v>916</v>
      </c>
      <c r="B124" s="11" t="s">
        <v>85</v>
      </c>
      <c r="C124" s="13" t="s">
        <v>804</v>
      </c>
      <c r="D124" s="19">
        <f>MID(C124, 6, 11)+Table1[[#This Row],[Day]]</f>
        <v>44697</v>
      </c>
      <c r="E124" s="31">
        <f>TIMEVALUE(MID(C124,17,9))</f>
        <v>0.87377314814814822</v>
      </c>
      <c r="F124" s="20">
        <f>_xlfn.NUMBERVALUE(MID(C124,26,6))/100</f>
        <v>0</v>
      </c>
      <c r="G124" s="20">
        <f>IF(Table1[[#This Row],[SHIFT]]&gt;0, Table1[[#This Row],[Time]]-TIME(Table1[[#This Row],[SHIFT]],0,0),Table1[[#This Row],[Time]]+TIME(ABS(Table1[[#This Row],[SHIFT]]),0,0))-Table1[[#This Row],[Day]]</f>
        <v>0.87377314814814822</v>
      </c>
      <c r="H124" s="32">
        <f>ROUND(IF(Table1[[#This Row],[SHIFT]]&gt;0, Table1[[#This Row],[Time]]-TIME(Table1[[#This Row],[SHIFT]],0,0),Table1[[#This Row],[Time]]+TIME(ABS(Table1[[#This Row],[SHIFT]]),0,0))-0.5, 0)</f>
        <v>0</v>
      </c>
    </row>
    <row r="125" spans="1:8">
      <c r="A125" s="9" t="s">
        <v>916</v>
      </c>
      <c r="B125" s="11" t="s">
        <v>612</v>
      </c>
      <c r="C125" s="13" t="s">
        <v>787</v>
      </c>
      <c r="D125" s="19">
        <f>MID(C125, 6, 11)+Table1[[#This Row],[Day]]</f>
        <v>44698</v>
      </c>
      <c r="E125" s="31">
        <f>TIMEVALUE(MID(C125,17,9))</f>
        <v>0.50248842592592591</v>
      </c>
      <c r="F125" s="20">
        <f>_xlfn.NUMBERVALUE(MID(C125,26,6))/100</f>
        <v>9</v>
      </c>
      <c r="G125" s="20">
        <f>IF(Table1[[#This Row],[SHIFT]]&gt;0, Table1[[#This Row],[Time]]-TIME(Table1[[#This Row],[SHIFT]],0,0),Table1[[#This Row],[Time]]+TIME(ABS(Table1[[#This Row],[SHIFT]]),0,0))-Table1[[#This Row],[Day]]</f>
        <v>0.12748842592592591</v>
      </c>
      <c r="H125" s="32">
        <f>ROUND(IF(Table1[[#This Row],[SHIFT]]&gt;0, Table1[[#This Row],[Time]]-TIME(Table1[[#This Row],[SHIFT]],0,0),Table1[[#This Row],[Time]]+TIME(ABS(Table1[[#This Row],[SHIFT]]),0,0))-0.5, 0)</f>
        <v>0</v>
      </c>
    </row>
    <row r="126" spans="1:8">
      <c r="A126" s="9" t="s">
        <v>916</v>
      </c>
      <c r="B126" s="11" t="s">
        <v>612</v>
      </c>
      <c r="C126" s="13" t="s">
        <v>783</v>
      </c>
      <c r="D126" s="19">
        <f>MID(C126, 6, 11)+Table1[[#This Row],[Day]]</f>
        <v>44698</v>
      </c>
      <c r="E126" s="31">
        <f>TIMEVALUE(MID(C126,17,9))</f>
        <v>0.51814814814814814</v>
      </c>
      <c r="F126" s="20">
        <f>_xlfn.NUMBERVALUE(MID(C126,26,6))/100</f>
        <v>9</v>
      </c>
      <c r="G126" s="20">
        <f>IF(Table1[[#This Row],[SHIFT]]&gt;0, Table1[[#This Row],[Time]]-TIME(Table1[[#This Row],[SHIFT]],0,0),Table1[[#This Row],[Time]]+TIME(ABS(Table1[[#This Row],[SHIFT]]),0,0))-Table1[[#This Row],[Day]]</f>
        <v>0.14314814814814814</v>
      </c>
      <c r="H126" s="32">
        <f>ROUND(IF(Table1[[#This Row],[SHIFT]]&gt;0, Table1[[#This Row],[Time]]-TIME(Table1[[#This Row],[SHIFT]],0,0),Table1[[#This Row],[Time]]+TIME(ABS(Table1[[#This Row],[SHIFT]]),0,0))-0.5, 0)</f>
        <v>0</v>
      </c>
    </row>
    <row r="127" spans="1:8">
      <c r="A127" s="9" t="s">
        <v>916</v>
      </c>
      <c r="B127" s="11" t="s">
        <v>697</v>
      </c>
      <c r="C127" s="13" t="s">
        <v>774</v>
      </c>
      <c r="D127" s="19">
        <f>MID(C127, 6, 11)+Table1[[#This Row],[Day]]</f>
        <v>44698</v>
      </c>
      <c r="E127" s="27">
        <f>TIMEVALUE(MID(C127,17,9))</f>
        <v>0.17951388888888889</v>
      </c>
      <c r="F127" s="20">
        <f>_xlfn.NUMBERVALUE(MID(C127,26,6))/100</f>
        <v>0</v>
      </c>
      <c r="G127" s="20">
        <f>IF(Table1[[#This Row],[SHIFT]]&gt;0, Table1[[#This Row],[Time]]-TIME(Table1[[#This Row],[SHIFT]],0,0),Table1[[#This Row],[Time]]+TIME(ABS(Table1[[#This Row],[SHIFT]]),0,0))-Table1[[#This Row],[Day]]</f>
        <v>0.17951388888888889</v>
      </c>
      <c r="H127" s="32">
        <f>ROUND(IF(Table1[[#This Row],[SHIFT]]&gt;0, Table1[[#This Row],[Time]]-TIME(Table1[[#This Row],[SHIFT]],0,0),Table1[[#This Row],[Time]]+TIME(ABS(Table1[[#This Row],[SHIFT]]),0,0))-0.5, 0)</f>
        <v>0</v>
      </c>
    </row>
    <row r="128" spans="1:8">
      <c r="A128" s="9" t="s">
        <v>916</v>
      </c>
      <c r="B128" s="11" t="s">
        <v>674</v>
      </c>
      <c r="C128" s="13" t="s">
        <v>770</v>
      </c>
      <c r="D128" s="19">
        <f>MID(C128, 6, 11)+Table1[[#This Row],[Day]]</f>
        <v>44698</v>
      </c>
      <c r="E128" s="27">
        <f>TIMEVALUE(MID(C128,17,9))</f>
        <v>0.19847222222222224</v>
      </c>
      <c r="F128" s="20">
        <f>_xlfn.NUMBERVALUE(MID(C128,26,6))/100</f>
        <v>0</v>
      </c>
      <c r="G128" s="20">
        <f>IF(Table1[[#This Row],[SHIFT]]&gt;0, Table1[[#This Row],[Time]]-TIME(Table1[[#This Row],[SHIFT]],0,0),Table1[[#This Row],[Time]]+TIME(ABS(Table1[[#This Row],[SHIFT]]),0,0))-Table1[[#This Row],[Day]]</f>
        <v>0.19847222222222224</v>
      </c>
      <c r="H128" s="32">
        <f>ROUND(IF(Table1[[#This Row],[SHIFT]]&gt;0, Table1[[#This Row],[Time]]-TIME(Table1[[#This Row],[SHIFT]],0,0),Table1[[#This Row],[Time]]+TIME(ABS(Table1[[#This Row],[SHIFT]]),0,0))-0.5, 0)</f>
        <v>0</v>
      </c>
    </row>
    <row r="129" spans="1:8">
      <c r="A129" s="9" t="s">
        <v>916</v>
      </c>
      <c r="B129" s="11" t="s">
        <v>674</v>
      </c>
      <c r="C129" s="13" t="s">
        <v>759</v>
      </c>
      <c r="D129" s="19">
        <f>MID(C129, 6, 11)+Table1[[#This Row],[Day]]</f>
        <v>44698</v>
      </c>
      <c r="E129" s="27">
        <f>TIMEVALUE(MID(C129,17,9))</f>
        <v>0.30351851851851852</v>
      </c>
      <c r="F129" s="20">
        <f>_xlfn.NUMBERVALUE(MID(C129,26,6))/100</f>
        <v>0</v>
      </c>
      <c r="G129" s="20">
        <f>IF(Table1[[#This Row],[SHIFT]]&gt;0, Table1[[#This Row],[Time]]-TIME(Table1[[#This Row],[SHIFT]],0,0),Table1[[#This Row],[Time]]+TIME(ABS(Table1[[#This Row],[SHIFT]]),0,0))-Table1[[#This Row],[Day]]</f>
        <v>0.30351851851851852</v>
      </c>
      <c r="H129" s="32">
        <f>ROUND(IF(Table1[[#This Row],[SHIFT]]&gt;0, Table1[[#This Row],[Time]]-TIME(Table1[[#This Row],[SHIFT]],0,0),Table1[[#This Row],[Time]]+TIME(ABS(Table1[[#This Row],[SHIFT]]),0,0))-0.5, 0)</f>
        <v>0</v>
      </c>
    </row>
    <row r="130" spans="1:8">
      <c r="A130" s="9" t="s">
        <v>916</v>
      </c>
      <c r="B130" s="11" t="s">
        <v>612</v>
      </c>
      <c r="C130" s="13" t="s">
        <v>757</v>
      </c>
      <c r="D130" s="19">
        <f>MID(C130, 6, 11)+Table1[[#This Row],[Day]]</f>
        <v>44698</v>
      </c>
      <c r="E130" s="27">
        <f>TIMEVALUE(MID(C130,17,9))</f>
        <v>0.69108796296296304</v>
      </c>
      <c r="F130" s="20">
        <f>_xlfn.NUMBERVALUE(MID(C130,26,6))/100</f>
        <v>9</v>
      </c>
      <c r="G130" s="20">
        <f>IF(Table1[[#This Row],[SHIFT]]&gt;0, Table1[[#This Row],[Time]]-TIME(Table1[[#This Row],[SHIFT]],0,0),Table1[[#This Row],[Time]]+TIME(ABS(Table1[[#This Row],[SHIFT]]),0,0))-Table1[[#This Row],[Day]]</f>
        <v>0.31608796296296304</v>
      </c>
      <c r="H130" s="32">
        <f>ROUND(IF(Table1[[#This Row],[SHIFT]]&gt;0, Table1[[#This Row],[Time]]-TIME(Table1[[#This Row],[SHIFT]],0,0),Table1[[#This Row],[Time]]+TIME(ABS(Table1[[#This Row],[SHIFT]]),0,0))-0.5, 0)</f>
        <v>0</v>
      </c>
    </row>
    <row r="131" spans="1:8">
      <c r="A131" s="9" t="s">
        <v>916</v>
      </c>
      <c r="B131" s="11" t="s">
        <v>651</v>
      </c>
      <c r="C131" s="13" t="s">
        <v>751</v>
      </c>
      <c r="D131" s="19">
        <f>MID(C131, 6, 11)+Table1[[#This Row],[Day]]</f>
        <v>44698</v>
      </c>
      <c r="E131" s="27">
        <f>TIMEVALUE(MID(C131,17,9))</f>
        <v>0.38677083333333334</v>
      </c>
      <c r="F131" s="20">
        <f>_xlfn.NUMBERVALUE(MID(C131,26,6))/100</f>
        <v>0</v>
      </c>
      <c r="G131" s="20">
        <f>IF(Table1[[#This Row],[SHIFT]]&gt;0, Table1[[#This Row],[Time]]-TIME(Table1[[#This Row],[SHIFT]],0,0),Table1[[#This Row],[Time]]+TIME(ABS(Table1[[#This Row],[SHIFT]]),0,0))-Table1[[#This Row],[Day]]</f>
        <v>0.38677083333333334</v>
      </c>
      <c r="H131" s="32">
        <f>ROUND(IF(Table1[[#This Row],[SHIFT]]&gt;0, Table1[[#This Row],[Time]]-TIME(Table1[[#This Row],[SHIFT]],0,0),Table1[[#This Row],[Time]]+TIME(ABS(Table1[[#This Row],[SHIFT]]),0,0))-0.5, 0)</f>
        <v>0</v>
      </c>
    </row>
    <row r="132" spans="1:8">
      <c r="A132" s="9" t="s">
        <v>916</v>
      </c>
      <c r="B132" s="11" t="s">
        <v>674</v>
      </c>
      <c r="C132" s="13" t="s">
        <v>750</v>
      </c>
      <c r="D132" s="19">
        <f>MID(C132, 6, 11)+Table1[[#This Row],[Day]]</f>
        <v>44698</v>
      </c>
      <c r="E132" s="27">
        <f>TIMEVALUE(MID(C132,17,9))</f>
        <v>0.40231481481481479</v>
      </c>
      <c r="F132" s="20">
        <f>_xlfn.NUMBERVALUE(MID(C132,26,6))/100</f>
        <v>0</v>
      </c>
      <c r="G132" s="20">
        <f>IF(Table1[[#This Row],[SHIFT]]&gt;0, Table1[[#This Row],[Time]]-TIME(Table1[[#This Row],[SHIFT]],0,0),Table1[[#This Row],[Time]]+TIME(ABS(Table1[[#This Row],[SHIFT]]),0,0))-Table1[[#This Row],[Day]]</f>
        <v>0.40231481481481479</v>
      </c>
      <c r="H132" s="32">
        <f>ROUND(IF(Table1[[#This Row],[SHIFT]]&gt;0, Table1[[#This Row],[Time]]-TIME(Table1[[#This Row],[SHIFT]],0,0),Table1[[#This Row],[Time]]+TIME(ABS(Table1[[#This Row],[SHIFT]]),0,0))-0.5, 0)</f>
        <v>0</v>
      </c>
    </row>
    <row r="133" spans="1:8">
      <c r="A133" s="9" t="s">
        <v>916</v>
      </c>
      <c r="B133" s="11" t="s">
        <v>674</v>
      </c>
      <c r="C133" s="13" t="s">
        <v>748</v>
      </c>
      <c r="D133" s="33">
        <f>MID(C133, 6, 11)+Table1[[#This Row],[Day]]</f>
        <v>44698</v>
      </c>
      <c r="E133" s="34">
        <f>TIMEVALUE(MID(C133,17,9))</f>
        <v>0.45462962962962966</v>
      </c>
      <c r="F133" s="35">
        <f>_xlfn.NUMBERVALUE(MID(C133,26,6))/100</f>
        <v>0</v>
      </c>
      <c r="G133" s="35">
        <f>IF(Table1[[#This Row],[SHIFT]]&gt;0, Table1[[#This Row],[Time]]-TIME(Table1[[#This Row],[SHIFT]],0,0),Table1[[#This Row],[Time]]+TIME(ABS(Table1[[#This Row],[SHIFT]]),0,0))-Table1[[#This Row],[Day]]</f>
        <v>0.45462962962962966</v>
      </c>
      <c r="H133" s="36">
        <f>ROUND(IF(Table1[[#This Row],[SHIFT]]&gt;0, Table1[[#This Row],[Time]]-TIME(Table1[[#This Row],[SHIFT]],0,0),Table1[[#This Row],[Time]]+TIME(ABS(Table1[[#This Row],[SHIFT]]),0,0))-0.5, 0)</f>
        <v>0</v>
      </c>
    </row>
    <row r="134" spans="1:8">
      <c r="A134" s="9" t="s">
        <v>916</v>
      </c>
      <c r="B134" s="11" t="s">
        <v>651</v>
      </c>
      <c r="C134" s="13" t="s">
        <v>745</v>
      </c>
      <c r="D134" s="33">
        <f>MID(C134, 6, 11)+Table1[[#This Row],[Day]]</f>
        <v>44698</v>
      </c>
      <c r="E134" s="34">
        <f>TIMEVALUE(MID(C134,17,9))</f>
        <v>0.4881712962962963</v>
      </c>
      <c r="F134" s="35">
        <f>_xlfn.NUMBERVALUE(MID(C134,26,6))/100</f>
        <v>0</v>
      </c>
      <c r="G134" s="35">
        <f>IF(Table1[[#This Row],[SHIFT]]&gt;0, Table1[[#This Row],[Time]]-TIME(Table1[[#This Row],[SHIFT]],0,0),Table1[[#This Row],[Time]]+TIME(ABS(Table1[[#This Row],[SHIFT]]),0,0))-Table1[[#This Row],[Day]]</f>
        <v>0.4881712962962963</v>
      </c>
      <c r="H134" s="36">
        <f>ROUND(IF(Table1[[#This Row],[SHIFT]]&gt;0, Table1[[#This Row],[Time]]-TIME(Table1[[#This Row],[SHIFT]],0,0),Table1[[#This Row],[Time]]+TIME(ABS(Table1[[#This Row],[SHIFT]]),0,0))-0.5, 0)</f>
        <v>0</v>
      </c>
    </row>
    <row r="135" spans="1:8">
      <c r="A135" s="9" t="s">
        <v>916</v>
      </c>
      <c r="B135" s="11" t="s">
        <v>674</v>
      </c>
      <c r="C135" s="13" t="s">
        <v>736</v>
      </c>
      <c r="D135" s="19">
        <f>MID(C135, 6, 11)+Table1[[#This Row],[Day]]</f>
        <v>44698</v>
      </c>
      <c r="E135" s="31">
        <f>TIMEVALUE(MID(C135,17,9))</f>
        <v>0.63261574074074078</v>
      </c>
      <c r="F135" s="20">
        <f>_xlfn.NUMBERVALUE(MID(C135,26,6))/100</f>
        <v>0</v>
      </c>
      <c r="G135" s="20">
        <f>IF(Table1[[#This Row],[SHIFT]]&gt;0, Table1[[#This Row],[Time]]-TIME(Table1[[#This Row],[SHIFT]],0,0),Table1[[#This Row],[Time]]+TIME(ABS(Table1[[#This Row],[SHIFT]]),0,0))-Table1[[#This Row],[Day]]</f>
        <v>0.63261574074074078</v>
      </c>
      <c r="H135" s="32">
        <f>ROUND(IF(Table1[[#This Row],[SHIFT]]&gt;0, Table1[[#This Row],[Time]]-TIME(Table1[[#This Row],[SHIFT]],0,0),Table1[[#This Row],[Time]]+TIME(ABS(Table1[[#This Row],[SHIFT]]),0,0))-0.5, 0)</f>
        <v>0</v>
      </c>
    </row>
    <row r="136" spans="1:8">
      <c r="A136" s="9" t="s">
        <v>916</v>
      </c>
      <c r="B136" s="11" t="s">
        <v>674</v>
      </c>
      <c r="C136" s="13" t="s">
        <v>726</v>
      </c>
      <c r="D136" s="19">
        <f>MID(C136, 6, 11)+Table1[[#This Row],[Day]]</f>
        <v>44698</v>
      </c>
      <c r="E136" s="27">
        <f>TIMEVALUE(MID(C136,17,9))</f>
        <v>0.72809027777777768</v>
      </c>
      <c r="F136" s="20">
        <f>_xlfn.NUMBERVALUE(MID(C136,26,6))/100</f>
        <v>0</v>
      </c>
      <c r="G136" s="20">
        <f>IF(Table1[[#This Row],[SHIFT]]&gt;0, Table1[[#This Row],[Time]]-TIME(Table1[[#This Row],[SHIFT]],0,0),Table1[[#This Row],[Time]]+TIME(ABS(Table1[[#This Row],[SHIFT]]),0,0))-Table1[[#This Row],[Day]]</f>
        <v>0.72809027777777768</v>
      </c>
      <c r="H136" s="32">
        <f>ROUND(IF(Table1[[#This Row],[SHIFT]]&gt;0, Table1[[#This Row],[Time]]-TIME(Table1[[#This Row],[SHIFT]],0,0),Table1[[#This Row],[Time]]+TIME(ABS(Table1[[#This Row],[SHIFT]]),0,0))-0.5, 0)</f>
        <v>0</v>
      </c>
    </row>
    <row r="137" spans="1:8">
      <c r="A137" s="9" t="s">
        <v>916</v>
      </c>
      <c r="B137" s="11" t="s">
        <v>612</v>
      </c>
      <c r="C137" s="13" t="s">
        <v>708</v>
      </c>
      <c r="D137" s="19">
        <f>MID(C137, 6, 11)+Table1[[#This Row],[Day]]</f>
        <v>44699</v>
      </c>
      <c r="E137" s="27">
        <f>TIMEVALUE(MID(C137,17,9))</f>
        <v>0.42922453703703706</v>
      </c>
      <c r="F137" s="20">
        <f>_xlfn.NUMBERVALUE(MID(C137,26,6))/100</f>
        <v>9</v>
      </c>
      <c r="G137" s="20">
        <f>IF(Table1[[#This Row],[SHIFT]]&gt;0, Table1[[#This Row],[Time]]-TIME(Table1[[#This Row],[SHIFT]],0,0),Table1[[#This Row],[Time]]+TIME(ABS(Table1[[#This Row],[SHIFT]]),0,0))-Table1[[#This Row],[Day]]</f>
        <v>5.4224537037037057E-2</v>
      </c>
      <c r="H137" s="32">
        <f>ROUND(IF(Table1[[#This Row],[SHIFT]]&gt;0, Table1[[#This Row],[Time]]-TIME(Table1[[#This Row],[SHIFT]],0,0),Table1[[#This Row],[Time]]+TIME(ABS(Table1[[#This Row],[SHIFT]]),0,0))-0.5, 0)</f>
        <v>0</v>
      </c>
    </row>
    <row r="138" spans="1:8">
      <c r="A138" s="9" t="s">
        <v>916</v>
      </c>
      <c r="B138" s="11" t="s">
        <v>697</v>
      </c>
      <c r="C138" s="13" t="s">
        <v>698</v>
      </c>
      <c r="D138" s="19">
        <f>MID(C138, 6, 11)+Table1[[#This Row],[Day]]</f>
        <v>44699</v>
      </c>
      <c r="E138" s="27">
        <f>TIMEVALUE(MID(C138,17,9))</f>
        <v>0.1416435185185185</v>
      </c>
      <c r="F138" s="20">
        <f>_xlfn.NUMBERVALUE(MID(C138,26,6))/100</f>
        <v>0</v>
      </c>
      <c r="G138" s="20">
        <f>IF(Table1[[#This Row],[SHIFT]]&gt;0, Table1[[#This Row],[Time]]-TIME(Table1[[#This Row],[SHIFT]],0,0),Table1[[#This Row],[Time]]+TIME(ABS(Table1[[#This Row],[SHIFT]]),0,0))-Table1[[#This Row],[Day]]</f>
        <v>0.1416435185185185</v>
      </c>
      <c r="H138" s="32">
        <f>ROUND(IF(Table1[[#This Row],[SHIFT]]&gt;0, Table1[[#This Row],[Time]]-TIME(Table1[[#This Row],[SHIFT]],0,0),Table1[[#This Row],[Time]]+TIME(ABS(Table1[[#This Row],[SHIFT]]),0,0))-0.5, 0)</f>
        <v>0</v>
      </c>
    </row>
    <row r="139" spans="1:8">
      <c r="A139" s="9" t="s">
        <v>916</v>
      </c>
      <c r="B139" s="11" t="s">
        <v>674</v>
      </c>
      <c r="C139" s="13" t="s">
        <v>685</v>
      </c>
      <c r="D139" s="19">
        <f>MID(C139, 6, 11)+Table1[[#This Row],[Day]]</f>
        <v>44699</v>
      </c>
      <c r="E139" s="27">
        <f>TIMEVALUE(MID(C139,17,9))</f>
        <v>0.21302083333333333</v>
      </c>
      <c r="F139" s="20">
        <f>_xlfn.NUMBERVALUE(MID(C139,26,6))/100</f>
        <v>0</v>
      </c>
      <c r="G139" s="20">
        <f>IF(Table1[[#This Row],[SHIFT]]&gt;0, Table1[[#This Row],[Time]]-TIME(Table1[[#This Row],[SHIFT]],0,0),Table1[[#This Row],[Time]]+TIME(ABS(Table1[[#This Row],[SHIFT]]),0,0))-Table1[[#This Row],[Day]]</f>
        <v>0.21302083333333333</v>
      </c>
      <c r="H139" s="32">
        <f>ROUND(IF(Table1[[#This Row],[SHIFT]]&gt;0, Table1[[#This Row],[Time]]-TIME(Table1[[#This Row],[SHIFT]],0,0),Table1[[#This Row],[Time]]+TIME(ABS(Table1[[#This Row],[SHIFT]]),0,0))-0.5, 0)</f>
        <v>0</v>
      </c>
    </row>
    <row r="140" spans="1:8">
      <c r="A140" s="9" t="s">
        <v>902</v>
      </c>
      <c r="B140" s="11" t="s">
        <v>86</v>
      </c>
      <c r="C140" s="13" t="s">
        <v>903</v>
      </c>
      <c r="D140" s="33">
        <f>MID(C140, 6, 11)+Table1[[#This Row],[Day]]</f>
        <v>44696</v>
      </c>
      <c r="E140" s="34">
        <f>TIMEVALUE(MID(C140,17,9))</f>
        <v>0.9549537037037038</v>
      </c>
      <c r="F140" s="35">
        <f>_xlfn.NUMBERVALUE(MID(C140,26,6))/100</f>
        <v>0</v>
      </c>
      <c r="G140" s="35">
        <f>IF(Table1[[#This Row],[SHIFT]]&gt;0, Table1[[#This Row],[Time]]-TIME(Table1[[#This Row],[SHIFT]],0,0),Table1[[#This Row],[Time]]+TIME(ABS(Table1[[#This Row],[SHIFT]]),0,0))-Table1[[#This Row],[Day]]</f>
        <v>0.9549537037037038</v>
      </c>
      <c r="H140" s="36">
        <f>ROUND(IF(Table1[[#This Row],[SHIFT]]&gt;0, Table1[[#This Row],[Time]]-TIME(Table1[[#This Row],[SHIFT]],0,0),Table1[[#This Row],[Time]]+TIME(ABS(Table1[[#This Row],[SHIFT]]),0,0))-0.5, 0)</f>
        <v>0</v>
      </c>
    </row>
    <row r="141" spans="1:8">
      <c r="A141" s="9" t="s">
        <v>902</v>
      </c>
      <c r="B141" s="11" t="s">
        <v>622</v>
      </c>
      <c r="C141" s="13" t="s">
        <v>887</v>
      </c>
      <c r="D141" s="26">
        <f>MID(C141, 6, 11)+Table1[[#This Row],[Day]]</f>
        <v>44697</v>
      </c>
      <c r="E141" s="27">
        <f>TIMEVALUE(MID(C141,17,9))</f>
        <v>1.3425925925925924E-2</v>
      </c>
      <c r="F141" s="28">
        <f>_xlfn.NUMBERVALUE(MID(C141,26,6))/100</f>
        <v>0</v>
      </c>
      <c r="G141" s="28">
        <f>IF(Table1[[#This Row],[SHIFT]]&gt;0, Table1[[#This Row],[Time]]-TIME(Table1[[#This Row],[SHIFT]],0,0),Table1[[#This Row],[Time]]+TIME(ABS(Table1[[#This Row],[SHIFT]]),0,0))-Table1[[#This Row],[Day]]</f>
        <v>1.3425925925925924E-2</v>
      </c>
      <c r="H141" s="7">
        <f>ROUND(IF(Table1[[#This Row],[SHIFT]]&gt;0, Table1[[#This Row],[Time]]-TIME(Table1[[#This Row],[SHIFT]],0,0),Table1[[#This Row],[Time]]+TIME(ABS(Table1[[#This Row],[SHIFT]]),0,0))-0.5, 0)</f>
        <v>0</v>
      </c>
    </row>
    <row r="142" spans="1:8">
      <c r="A142" s="9" t="s">
        <v>902</v>
      </c>
      <c r="B142" s="11" t="s">
        <v>871</v>
      </c>
      <c r="C142" s="13" t="s">
        <v>872</v>
      </c>
      <c r="D142" s="19">
        <f>MID(C142, 6, 11)+Table1[[#This Row],[Day]]</f>
        <v>44697</v>
      </c>
      <c r="E142" s="31">
        <f>TIMEVALUE(MID(C142,17,9))</f>
        <v>0.57807870370370373</v>
      </c>
      <c r="F142" s="20">
        <f>_xlfn.NUMBERVALUE(MID(C142,26,6))/100</f>
        <v>9</v>
      </c>
      <c r="G142" s="20">
        <f>IF(Table1[[#This Row],[SHIFT]]&gt;0, Table1[[#This Row],[Time]]-TIME(Table1[[#This Row],[SHIFT]],0,0),Table1[[#This Row],[Time]]+TIME(ABS(Table1[[#This Row],[SHIFT]]),0,0))-Table1[[#This Row],[Day]]</f>
        <v>0.20307870370370373</v>
      </c>
      <c r="H142" s="32">
        <f>ROUND(IF(Table1[[#This Row],[SHIFT]]&gt;0, Table1[[#This Row],[Time]]-TIME(Table1[[#This Row],[SHIFT]],0,0),Table1[[#This Row],[Time]]+TIME(ABS(Table1[[#This Row],[SHIFT]]),0,0))-0.5, 0)</f>
        <v>0</v>
      </c>
    </row>
    <row r="143" spans="1:8">
      <c r="A143" s="9" t="s">
        <v>902</v>
      </c>
      <c r="B143" s="11" t="s">
        <v>614</v>
      </c>
      <c r="C143" s="13" t="s">
        <v>855</v>
      </c>
      <c r="D143" s="33">
        <f>MID(C143, 6, 11)+Table1[[#This Row],[Day]]</f>
        <v>44697</v>
      </c>
      <c r="E143" s="34">
        <f>TIMEVALUE(MID(C143,17,9))</f>
        <v>0.30621527777777779</v>
      </c>
      <c r="F143" s="35">
        <f>_xlfn.NUMBERVALUE(MID(C143,26,6))/100</f>
        <v>0</v>
      </c>
      <c r="G143" s="35">
        <f>IF(Table1[[#This Row],[SHIFT]]&gt;0, Table1[[#This Row],[Time]]-TIME(Table1[[#This Row],[SHIFT]],0,0),Table1[[#This Row],[Time]]+TIME(ABS(Table1[[#This Row],[SHIFT]]),0,0))-Table1[[#This Row],[Day]]</f>
        <v>0.30621527777777779</v>
      </c>
      <c r="H143" s="36">
        <f>ROUND(IF(Table1[[#This Row],[SHIFT]]&gt;0, Table1[[#This Row],[Time]]-TIME(Table1[[#This Row],[SHIFT]],0,0),Table1[[#This Row],[Time]]+TIME(ABS(Table1[[#This Row],[SHIFT]]),0,0))-0.5, 0)</f>
        <v>0</v>
      </c>
    </row>
    <row r="144" spans="1:8">
      <c r="A144" s="9" t="s">
        <v>902</v>
      </c>
      <c r="B144" s="11" t="s">
        <v>614</v>
      </c>
      <c r="C144" s="13" t="s">
        <v>834</v>
      </c>
      <c r="D144" s="33">
        <f>MID(C144, 6, 11)+Table1[[#This Row],[Day]]</f>
        <v>44697</v>
      </c>
      <c r="E144" s="34">
        <f>TIMEVALUE(MID(C144,17,9))</f>
        <v>0.58489583333333328</v>
      </c>
      <c r="F144" s="35">
        <f>_xlfn.NUMBERVALUE(MID(C144,26,6))/100</f>
        <v>0</v>
      </c>
      <c r="G144" s="35">
        <f>IF(Table1[[#This Row],[SHIFT]]&gt;0, Table1[[#This Row],[Time]]-TIME(Table1[[#This Row],[SHIFT]],0,0),Table1[[#This Row],[Time]]+TIME(ABS(Table1[[#This Row],[SHIFT]]),0,0))-Table1[[#This Row],[Day]]</f>
        <v>0.58489583333333328</v>
      </c>
      <c r="H144" s="36">
        <f>ROUND(IF(Table1[[#This Row],[SHIFT]]&gt;0, Table1[[#This Row],[Time]]-TIME(Table1[[#This Row],[SHIFT]],0,0),Table1[[#This Row],[Time]]+TIME(ABS(Table1[[#This Row],[SHIFT]]),0,0))-0.5, 0)</f>
        <v>0</v>
      </c>
    </row>
    <row r="145" spans="1:8">
      <c r="A145" s="9" t="s">
        <v>902</v>
      </c>
      <c r="B145" s="11" t="s">
        <v>85</v>
      </c>
      <c r="C145" s="13" t="s">
        <v>831</v>
      </c>
      <c r="D145" s="33">
        <f>MID(C145, 6, 11)+Table1[[#This Row],[Day]]</f>
        <v>44697</v>
      </c>
      <c r="E145" s="34">
        <f>TIMEVALUE(MID(C145,17,9))</f>
        <v>0.59531250000000002</v>
      </c>
      <c r="F145" s="35">
        <f>_xlfn.NUMBERVALUE(MID(C145,26,6))/100</f>
        <v>0</v>
      </c>
      <c r="G145" s="35">
        <f>IF(Table1[[#This Row],[SHIFT]]&gt;0, Table1[[#This Row],[Time]]-TIME(Table1[[#This Row],[SHIFT]],0,0),Table1[[#This Row],[Time]]+TIME(ABS(Table1[[#This Row],[SHIFT]]),0,0))-Table1[[#This Row],[Day]]</f>
        <v>0.59531250000000002</v>
      </c>
      <c r="H145" s="36">
        <f>ROUND(IF(Table1[[#This Row],[SHIFT]]&gt;0, Table1[[#This Row],[Time]]-TIME(Table1[[#This Row],[SHIFT]],0,0),Table1[[#This Row],[Time]]+TIME(ABS(Table1[[#This Row],[SHIFT]]),0,0))-0.5, 0)</f>
        <v>0</v>
      </c>
    </row>
    <row r="146" spans="1:8">
      <c r="A146" s="9" t="s">
        <v>898</v>
      </c>
      <c r="B146" s="11" t="s">
        <v>86</v>
      </c>
      <c r="C146" s="13" t="s">
        <v>899</v>
      </c>
      <c r="D146" s="19">
        <f>MID(C146, 6, 11)+Table1[[#This Row],[Day]]</f>
        <v>44696</v>
      </c>
      <c r="E146" s="31">
        <f>TIMEVALUE(MID(C146,17,9))</f>
        <v>0.95520833333333333</v>
      </c>
      <c r="F146" s="20">
        <f>_xlfn.NUMBERVALUE(MID(C146,26,6))/100</f>
        <v>0</v>
      </c>
      <c r="G146" s="20">
        <f>IF(Table1[[#This Row],[SHIFT]]&gt;0, Table1[[#This Row],[Time]]-TIME(Table1[[#This Row],[SHIFT]],0,0),Table1[[#This Row],[Time]]+TIME(ABS(Table1[[#This Row],[SHIFT]]),0,0))-Table1[[#This Row],[Day]]</f>
        <v>0.95520833333333333</v>
      </c>
      <c r="H146" s="32">
        <f>ROUND(IF(Table1[[#This Row],[SHIFT]]&gt;0, Table1[[#This Row],[Time]]-TIME(Table1[[#This Row],[SHIFT]],0,0),Table1[[#This Row],[Time]]+TIME(ABS(Table1[[#This Row],[SHIFT]]),0,0))-0.5, 0)</f>
        <v>0</v>
      </c>
    </row>
    <row r="147" spans="1:8">
      <c r="A147" s="9" t="s">
        <v>898</v>
      </c>
      <c r="B147" s="11" t="s">
        <v>622</v>
      </c>
      <c r="C147" s="13" t="s">
        <v>875</v>
      </c>
      <c r="D147" s="19">
        <f>MID(C147, 6, 11)+Table1[[#This Row],[Day]]</f>
        <v>44697</v>
      </c>
      <c r="E147" s="31">
        <f>TIMEVALUE(MID(C147,17,9))</f>
        <v>0.19075231481481481</v>
      </c>
      <c r="F147" s="20">
        <f>_xlfn.NUMBERVALUE(MID(C147,26,6))/100</f>
        <v>0</v>
      </c>
      <c r="G147" s="20">
        <f>IF(Table1[[#This Row],[SHIFT]]&gt;0, Table1[[#This Row],[Time]]-TIME(Table1[[#This Row],[SHIFT]],0,0),Table1[[#This Row],[Time]]+TIME(ABS(Table1[[#This Row],[SHIFT]]),0,0))-Table1[[#This Row],[Day]]</f>
        <v>0.19075231481481481</v>
      </c>
      <c r="H147" s="32">
        <f>ROUND(IF(Table1[[#This Row],[SHIFT]]&gt;0, Table1[[#This Row],[Time]]-TIME(Table1[[#This Row],[SHIFT]],0,0),Table1[[#This Row],[Time]]+TIME(ABS(Table1[[#This Row],[SHIFT]]),0,0))-0.5, 0)</f>
        <v>0</v>
      </c>
    </row>
    <row r="148" spans="1:8">
      <c r="A148" s="9" t="s">
        <v>898</v>
      </c>
      <c r="B148" s="11" t="s">
        <v>609</v>
      </c>
      <c r="C148" s="13" t="s">
        <v>870</v>
      </c>
      <c r="D148" s="19">
        <f>MID(C148, 6, 11)+Table1[[#This Row],[Day]]</f>
        <v>44697</v>
      </c>
      <c r="E148" s="31">
        <f>TIMEVALUE(MID(C148,17,9))</f>
        <v>0.58954861111111112</v>
      </c>
      <c r="F148" s="20">
        <f>_xlfn.NUMBERVALUE(MID(C148,26,6))/100</f>
        <v>9</v>
      </c>
      <c r="G148" s="20">
        <f>IF(Table1[[#This Row],[SHIFT]]&gt;0, Table1[[#This Row],[Time]]-TIME(Table1[[#This Row],[SHIFT]],0,0),Table1[[#This Row],[Time]]+TIME(ABS(Table1[[#This Row],[SHIFT]]),0,0))-Table1[[#This Row],[Day]]</f>
        <v>0.21454861111111112</v>
      </c>
      <c r="H148" s="32">
        <f>ROUND(IF(Table1[[#This Row],[SHIFT]]&gt;0, Table1[[#This Row],[Time]]-TIME(Table1[[#This Row],[SHIFT]],0,0),Table1[[#This Row],[Time]]+TIME(ABS(Table1[[#This Row],[SHIFT]]),0,0))-0.5, 0)</f>
        <v>0</v>
      </c>
    </row>
    <row r="149" spans="1:8">
      <c r="A149" s="9" t="s">
        <v>898</v>
      </c>
      <c r="B149" s="11" t="s">
        <v>811</v>
      </c>
      <c r="C149" s="13" t="s">
        <v>851</v>
      </c>
      <c r="D149" s="33">
        <f>MID(C149, 6, 11)+Table1[[#This Row],[Day]]</f>
        <v>44697</v>
      </c>
      <c r="E149" s="34">
        <f>TIMEVALUE(MID(C149,17,9))</f>
        <v>0.34966435185185185</v>
      </c>
      <c r="F149" s="35">
        <f>_xlfn.NUMBERVALUE(MID(C149,26,6))/100</f>
        <v>0</v>
      </c>
      <c r="G149" s="35">
        <f>IF(Table1[[#This Row],[SHIFT]]&gt;0, Table1[[#This Row],[Time]]-TIME(Table1[[#This Row],[SHIFT]],0,0),Table1[[#This Row],[Time]]+TIME(ABS(Table1[[#This Row],[SHIFT]]),0,0))-Table1[[#This Row],[Day]]</f>
        <v>0.34966435185185185</v>
      </c>
      <c r="H149" s="36">
        <f>ROUND(IF(Table1[[#This Row],[SHIFT]]&gt;0, Table1[[#This Row],[Time]]-TIME(Table1[[#This Row],[SHIFT]],0,0),Table1[[#This Row],[Time]]+TIME(ABS(Table1[[#This Row],[SHIFT]]),0,0))-0.5, 0)</f>
        <v>0</v>
      </c>
    </row>
    <row r="150" spans="1:8">
      <c r="A150" s="9" t="s">
        <v>898</v>
      </c>
      <c r="B150" s="11" t="s">
        <v>614</v>
      </c>
      <c r="C150" s="13" t="s">
        <v>828</v>
      </c>
      <c r="D150" s="33">
        <f>MID(C150, 6, 11)+Table1[[#This Row],[Day]]</f>
        <v>44697</v>
      </c>
      <c r="E150" s="34">
        <f>TIMEVALUE(MID(C150,17,9))</f>
        <v>0.61906249999999996</v>
      </c>
      <c r="F150" s="35">
        <f>_xlfn.NUMBERVALUE(MID(C150,26,6))/100</f>
        <v>0</v>
      </c>
      <c r="G150" s="35">
        <f>IF(Table1[[#This Row],[SHIFT]]&gt;0, Table1[[#This Row],[Time]]-TIME(Table1[[#This Row],[SHIFT]],0,0),Table1[[#This Row],[Time]]+TIME(ABS(Table1[[#This Row],[SHIFT]]),0,0))-Table1[[#This Row],[Day]]</f>
        <v>0.61906249999999996</v>
      </c>
      <c r="H150" s="36">
        <f>ROUND(IF(Table1[[#This Row],[SHIFT]]&gt;0, Table1[[#This Row],[Time]]-TIME(Table1[[#This Row],[SHIFT]],0,0),Table1[[#This Row],[Time]]+TIME(ABS(Table1[[#This Row],[SHIFT]]),0,0))-0.5, 0)</f>
        <v>0</v>
      </c>
    </row>
    <row r="151" spans="1:8">
      <c r="A151" s="9" t="s">
        <v>898</v>
      </c>
      <c r="B151" s="11" t="s">
        <v>614</v>
      </c>
      <c r="C151" s="13" t="s">
        <v>826</v>
      </c>
      <c r="D151" s="33">
        <f>MID(C151, 6, 11)+Table1[[#This Row],[Day]]</f>
        <v>44697</v>
      </c>
      <c r="E151" s="34">
        <f>TIMEVALUE(MID(C151,17,9))</f>
        <v>0.62967592592592592</v>
      </c>
      <c r="F151" s="35">
        <f>_xlfn.NUMBERVALUE(MID(C151,26,6))/100</f>
        <v>0</v>
      </c>
      <c r="G151" s="35">
        <f>IF(Table1[[#This Row],[SHIFT]]&gt;0, Table1[[#This Row],[Time]]-TIME(Table1[[#This Row],[SHIFT]],0,0),Table1[[#This Row],[Time]]+TIME(ABS(Table1[[#This Row],[SHIFT]]),0,0))-Table1[[#This Row],[Day]]</f>
        <v>0.62967592592592592</v>
      </c>
      <c r="H151" s="36">
        <f>ROUND(IF(Table1[[#This Row],[SHIFT]]&gt;0, Table1[[#This Row],[Time]]-TIME(Table1[[#This Row],[SHIFT]],0,0),Table1[[#This Row],[Time]]+TIME(ABS(Table1[[#This Row],[SHIFT]]),0,0))-0.5, 0)</f>
        <v>0</v>
      </c>
    </row>
    <row r="152" spans="1:8">
      <c r="A152" s="9" t="s">
        <v>898</v>
      </c>
      <c r="B152" s="11" t="s">
        <v>614</v>
      </c>
      <c r="C152" s="13" t="s">
        <v>824</v>
      </c>
      <c r="D152" s="33">
        <f>MID(C152, 6, 11)+Table1[[#This Row],[Day]]</f>
        <v>44697</v>
      </c>
      <c r="E152" s="34">
        <f>TIMEVALUE(MID(C152,17,9))</f>
        <v>0.63685185185185189</v>
      </c>
      <c r="F152" s="35">
        <f>_xlfn.NUMBERVALUE(MID(C152,26,6))/100</f>
        <v>0</v>
      </c>
      <c r="G152" s="35">
        <f>IF(Table1[[#This Row],[SHIFT]]&gt;0, Table1[[#This Row],[Time]]-TIME(Table1[[#This Row],[SHIFT]],0,0),Table1[[#This Row],[Time]]+TIME(ABS(Table1[[#This Row],[SHIFT]]),0,0))-Table1[[#This Row],[Day]]</f>
        <v>0.63685185185185189</v>
      </c>
      <c r="H152" s="36">
        <f>ROUND(IF(Table1[[#This Row],[SHIFT]]&gt;0, Table1[[#This Row],[Time]]-TIME(Table1[[#This Row],[SHIFT]],0,0),Table1[[#This Row],[Time]]+TIME(ABS(Table1[[#This Row],[SHIFT]]),0,0))-0.5, 0)</f>
        <v>0</v>
      </c>
    </row>
    <row r="153" spans="1:8">
      <c r="A153" s="9" t="s">
        <v>898</v>
      </c>
      <c r="B153" s="11" t="s">
        <v>622</v>
      </c>
      <c r="C153" s="13" t="s">
        <v>819</v>
      </c>
      <c r="D153" s="33">
        <f>MID(C153, 6, 11)+Table1[[#This Row],[Day]]</f>
        <v>44697</v>
      </c>
      <c r="E153" s="34">
        <f>TIMEVALUE(MID(C153,17,9))</f>
        <v>0.69947916666666676</v>
      </c>
      <c r="F153" s="35">
        <f>_xlfn.NUMBERVALUE(MID(C153,26,6))/100</f>
        <v>0</v>
      </c>
      <c r="G153" s="35">
        <f>IF(Table1[[#This Row],[SHIFT]]&gt;0, Table1[[#This Row],[Time]]-TIME(Table1[[#This Row],[SHIFT]],0,0),Table1[[#This Row],[Time]]+TIME(ABS(Table1[[#This Row],[SHIFT]]),0,0))-Table1[[#This Row],[Day]]</f>
        <v>0.69947916666666676</v>
      </c>
      <c r="H153" s="36">
        <f>ROUND(IF(Table1[[#This Row],[SHIFT]]&gt;0, Table1[[#This Row],[Time]]-TIME(Table1[[#This Row],[SHIFT]],0,0),Table1[[#This Row],[Time]]+TIME(ABS(Table1[[#This Row],[SHIFT]]),0,0))-0.5, 0)</f>
        <v>0</v>
      </c>
    </row>
    <row r="154" spans="1:8">
      <c r="A154" s="9" t="s">
        <v>898</v>
      </c>
      <c r="B154" s="11" t="s">
        <v>811</v>
      </c>
      <c r="C154" s="13" t="s">
        <v>812</v>
      </c>
      <c r="D154" s="33">
        <f>MID(C154, 6, 11)+Table1[[#This Row],[Day]]</f>
        <v>44697</v>
      </c>
      <c r="E154" s="34">
        <f>TIMEVALUE(MID(C154,17,9))</f>
        <v>0.76684027777777775</v>
      </c>
      <c r="F154" s="35">
        <f>_xlfn.NUMBERVALUE(MID(C154,26,6))/100</f>
        <v>0</v>
      </c>
      <c r="G154" s="35">
        <f>IF(Table1[[#This Row],[SHIFT]]&gt;0, Table1[[#This Row],[Time]]-TIME(Table1[[#This Row],[SHIFT]],0,0),Table1[[#This Row],[Time]]+TIME(ABS(Table1[[#This Row],[SHIFT]]),0,0))-Table1[[#This Row],[Day]]</f>
        <v>0.76684027777777775</v>
      </c>
      <c r="H154" s="36">
        <f>ROUND(IF(Table1[[#This Row],[SHIFT]]&gt;0, Table1[[#This Row],[Time]]-TIME(Table1[[#This Row],[SHIFT]],0,0),Table1[[#This Row],[Time]]+TIME(ABS(Table1[[#This Row],[SHIFT]]),0,0))-0.5, 0)</f>
        <v>0</v>
      </c>
    </row>
    <row r="155" spans="1:8">
      <c r="A155" s="9" t="s">
        <v>898</v>
      </c>
      <c r="B155" s="11" t="s">
        <v>609</v>
      </c>
      <c r="C155" s="13" t="s">
        <v>793</v>
      </c>
      <c r="D155" s="19">
        <f>MID(C155, 6, 11)+Table1[[#This Row],[Day]]</f>
        <v>44698</v>
      </c>
      <c r="E155" s="31">
        <f>TIMEVALUE(MID(C155,17,9))</f>
        <v>0.46028935185185182</v>
      </c>
      <c r="F155" s="20">
        <f>_xlfn.NUMBERVALUE(MID(C155,26,6))/100</f>
        <v>9</v>
      </c>
      <c r="G155" s="20">
        <f>IF(Table1[[#This Row],[SHIFT]]&gt;0, Table1[[#This Row],[Time]]-TIME(Table1[[#This Row],[SHIFT]],0,0),Table1[[#This Row],[Time]]+TIME(ABS(Table1[[#This Row],[SHIFT]]),0,0))-Table1[[#This Row],[Day]]</f>
        <v>8.5289351851851825E-2</v>
      </c>
      <c r="H155" s="32">
        <f>ROUND(IF(Table1[[#This Row],[SHIFT]]&gt;0, Table1[[#This Row],[Time]]-TIME(Table1[[#This Row],[SHIFT]],0,0),Table1[[#This Row],[Time]]+TIME(ABS(Table1[[#This Row],[SHIFT]]),0,0))-0.5, 0)</f>
        <v>0</v>
      </c>
    </row>
    <row r="156" spans="1:8">
      <c r="A156" s="9" t="s">
        <v>898</v>
      </c>
      <c r="B156" s="11" t="s">
        <v>614</v>
      </c>
      <c r="C156" s="13" t="s">
        <v>773</v>
      </c>
      <c r="D156" s="19">
        <f>MID(C156, 6, 11)+Table1[[#This Row],[Day]]</f>
        <v>44698</v>
      </c>
      <c r="E156" s="27">
        <f>TIMEVALUE(MID(C156,17,9))</f>
        <v>0.18234953703703705</v>
      </c>
      <c r="F156" s="20">
        <f>_xlfn.NUMBERVALUE(MID(C156,26,6))/100</f>
        <v>0</v>
      </c>
      <c r="G156" s="20">
        <f>IF(Table1[[#This Row],[SHIFT]]&gt;0, Table1[[#This Row],[Time]]-TIME(Table1[[#This Row],[SHIFT]],0,0),Table1[[#This Row],[Time]]+TIME(ABS(Table1[[#This Row],[SHIFT]]),0,0))-Table1[[#This Row],[Day]]</f>
        <v>0.18234953703703705</v>
      </c>
      <c r="H156" s="32">
        <f>ROUND(IF(Table1[[#This Row],[SHIFT]]&gt;0, Table1[[#This Row],[Time]]-TIME(Table1[[#This Row],[SHIFT]],0,0),Table1[[#This Row],[Time]]+TIME(ABS(Table1[[#This Row],[SHIFT]]),0,0))-0.5, 0)</f>
        <v>0</v>
      </c>
    </row>
    <row r="157" spans="1:8">
      <c r="A157" s="9" t="s">
        <v>898</v>
      </c>
      <c r="B157" s="11" t="s">
        <v>85</v>
      </c>
      <c r="C157" s="13" t="s">
        <v>733</v>
      </c>
      <c r="D157" s="19">
        <f>MID(C157, 6, 11)+Table1[[#This Row],[Day]]</f>
        <v>44698</v>
      </c>
      <c r="E157" s="27">
        <f>TIMEVALUE(MID(C157,17,9))</f>
        <v>0.64537037037037037</v>
      </c>
      <c r="F157" s="20">
        <f>_xlfn.NUMBERVALUE(MID(C157,26,6))/100</f>
        <v>0</v>
      </c>
      <c r="G157" s="20">
        <f>IF(Table1[[#This Row],[SHIFT]]&gt;0, Table1[[#This Row],[Time]]-TIME(Table1[[#This Row],[SHIFT]],0,0),Table1[[#This Row],[Time]]+TIME(ABS(Table1[[#This Row],[SHIFT]]),0,0))-Table1[[#This Row],[Day]]</f>
        <v>0.64537037037037037</v>
      </c>
      <c r="H157" s="32">
        <f>ROUND(IF(Table1[[#This Row],[SHIFT]]&gt;0, Table1[[#This Row],[Time]]-TIME(Table1[[#This Row],[SHIFT]],0,0),Table1[[#This Row],[Time]]+TIME(ABS(Table1[[#This Row],[SHIFT]]),0,0))-0.5, 0)</f>
        <v>0</v>
      </c>
    </row>
    <row r="158" spans="1:8">
      <c r="A158" s="9" t="s">
        <v>898</v>
      </c>
      <c r="B158" s="11" t="s">
        <v>85</v>
      </c>
      <c r="C158" s="13" t="s">
        <v>732</v>
      </c>
      <c r="D158" s="19">
        <f>MID(C158, 6, 11)+Table1[[#This Row],[Day]]</f>
        <v>44698</v>
      </c>
      <c r="E158" s="27">
        <f>TIMEVALUE(MID(C158,17,9))</f>
        <v>0.64973379629629624</v>
      </c>
      <c r="F158" s="20">
        <f>_xlfn.NUMBERVALUE(MID(C158,26,6))/100</f>
        <v>0</v>
      </c>
      <c r="G158" s="20">
        <f>IF(Table1[[#This Row],[SHIFT]]&gt;0, Table1[[#This Row],[Time]]-TIME(Table1[[#This Row],[SHIFT]],0,0),Table1[[#This Row],[Time]]+TIME(ABS(Table1[[#This Row],[SHIFT]]),0,0))-Table1[[#This Row],[Day]]</f>
        <v>0.64973379629629624</v>
      </c>
      <c r="H158" s="32">
        <f>ROUND(IF(Table1[[#This Row],[SHIFT]]&gt;0, Table1[[#This Row],[Time]]-TIME(Table1[[#This Row],[SHIFT]],0,0),Table1[[#This Row],[Time]]+TIME(ABS(Table1[[#This Row],[SHIFT]]),0,0))-0.5, 0)</f>
        <v>0</v>
      </c>
    </row>
    <row r="159" spans="1:8">
      <c r="A159" s="9" t="s">
        <v>898</v>
      </c>
      <c r="B159" s="11" t="s">
        <v>85</v>
      </c>
      <c r="C159" s="13" t="s">
        <v>731</v>
      </c>
      <c r="D159" s="19">
        <f>MID(C159, 6, 11)+Table1[[#This Row],[Day]]</f>
        <v>44698</v>
      </c>
      <c r="E159" s="27">
        <f>TIMEVALUE(MID(C159,17,9))</f>
        <v>0.65025462962962965</v>
      </c>
      <c r="F159" s="20">
        <f>_xlfn.NUMBERVALUE(MID(C159,26,6))/100</f>
        <v>0</v>
      </c>
      <c r="G159" s="20">
        <f>IF(Table1[[#This Row],[SHIFT]]&gt;0, Table1[[#This Row],[Time]]-TIME(Table1[[#This Row],[SHIFT]],0,0),Table1[[#This Row],[Time]]+TIME(ABS(Table1[[#This Row],[SHIFT]]),0,0))-Table1[[#This Row],[Day]]</f>
        <v>0.65025462962962965</v>
      </c>
      <c r="H159" s="32">
        <f>ROUND(IF(Table1[[#This Row],[SHIFT]]&gt;0, Table1[[#This Row],[Time]]-TIME(Table1[[#This Row],[SHIFT]],0,0),Table1[[#This Row],[Time]]+TIME(ABS(Table1[[#This Row],[SHIFT]]),0,0))-0.5, 0)</f>
        <v>0</v>
      </c>
    </row>
    <row r="160" spans="1:8">
      <c r="A160" s="9" t="s">
        <v>898</v>
      </c>
      <c r="B160" s="11" t="s">
        <v>85</v>
      </c>
      <c r="C160" s="13" t="s">
        <v>730</v>
      </c>
      <c r="D160" s="19">
        <f>MID(C160, 6, 11)+Table1[[#This Row],[Day]]</f>
        <v>44698</v>
      </c>
      <c r="E160" s="27">
        <f>TIMEVALUE(MID(C160,17,9))</f>
        <v>0.65111111111111108</v>
      </c>
      <c r="F160" s="20">
        <f>_xlfn.NUMBERVALUE(MID(C160,26,6))/100</f>
        <v>0</v>
      </c>
      <c r="G160" s="20">
        <f>IF(Table1[[#This Row],[SHIFT]]&gt;0, Table1[[#This Row],[Time]]-TIME(Table1[[#This Row],[SHIFT]],0,0),Table1[[#This Row],[Time]]+TIME(ABS(Table1[[#This Row],[SHIFT]]),0,0))-Table1[[#This Row],[Day]]</f>
        <v>0.65111111111111108</v>
      </c>
      <c r="H160" s="32">
        <f>ROUND(IF(Table1[[#This Row],[SHIFT]]&gt;0, Table1[[#This Row],[Time]]-TIME(Table1[[#This Row],[SHIFT]],0,0),Table1[[#This Row],[Time]]+TIME(ABS(Table1[[#This Row],[SHIFT]]),0,0))-0.5, 0)</f>
        <v>0</v>
      </c>
    </row>
    <row r="161" spans="1:8">
      <c r="A161" s="9" t="s">
        <v>898</v>
      </c>
      <c r="B161" s="11" t="s">
        <v>622</v>
      </c>
      <c r="C161" s="13" t="s">
        <v>717</v>
      </c>
      <c r="D161" s="19">
        <f>MID(C161, 6, 11)+Table1[[#This Row],[Day]]</f>
        <v>44698</v>
      </c>
      <c r="E161" s="27">
        <f>TIMEVALUE(MID(C161,17,9))</f>
        <v>0.83344907407407398</v>
      </c>
      <c r="F161" s="20">
        <f>_xlfn.NUMBERVALUE(MID(C161,26,6))/100</f>
        <v>0</v>
      </c>
      <c r="G161" s="20">
        <f>IF(Table1[[#This Row],[SHIFT]]&gt;0, Table1[[#This Row],[Time]]-TIME(Table1[[#This Row],[SHIFT]],0,0),Table1[[#This Row],[Time]]+TIME(ABS(Table1[[#This Row],[SHIFT]]),0,0))-Table1[[#This Row],[Day]]</f>
        <v>0.83344907407407398</v>
      </c>
      <c r="H161" s="32">
        <f>ROUND(IF(Table1[[#This Row],[SHIFT]]&gt;0, Table1[[#This Row],[Time]]-TIME(Table1[[#This Row],[SHIFT]],0,0),Table1[[#This Row],[Time]]+TIME(ABS(Table1[[#This Row],[SHIFT]]),0,0))-0.5, 0)</f>
        <v>0</v>
      </c>
    </row>
    <row r="162" spans="1:8">
      <c r="A162" s="9" t="s">
        <v>898</v>
      </c>
      <c r="B162" s="11" t="s">
        <v>614</v>
      </c>
      <c r="C162" s="13" t="s">
        <v>689</v>
      </c>
      <c r="D162" s="33">
        <f>MID(C162, 6, 11)+Table1[[#This Row],[Day]]</f>
        <v>44699</v>
      </c>
      <c r="E162" s="34">
        <f>TIMEVALUE(MID(C162,17,9))</f>
        <v>0.18114583333333334</v>
      </c>
      <c r="F162" s="35">
        <f>_xlfn.NUMBERVALUE(MID(C162,26,6))/100</f>
        <v>0</v>
      </c>
      <c r="G162" s="35">
        <f>IF(Table1[[#This Row],[SHIFT]]&gt;0, Table1[[#This Row],[Time]]-TIME(Table1[[#This Row],[SHIFT]],0,0),Table1[[#This Row],[Time]]+TIME(ABS(Table1[[#This Row],[SHIFT]]),0,0))-Table1[[#This Row],[Day]]</f>
        <v>0.18114583333333334</v>
      </c>
      <c r="H162" s="36">
        <f>ROUND(IF(Table1[[#This Row],[SHIFT]]&gt;0, Table1[[#This Row],[Time]]-TIME(Table1[[#This Row],[SHIFT]],0,0),Table1[[#This Row],[Time]]+TIME(ABS(Table1[[#This Row],[SHIFT]]),0,0))-0.5, 0)</f>
        <v>0</v>
      </c>
    </row>
    <row r="163" spans="1:8">
      <c r="A163" s="9" t="s">
        <v>898</v>
      </c>
      <c r="B163" s="11" t="s">
        <v>622</v>
      </c>
      <c r="C163" s="13" t="s">
        <v>681</v>
      </c>
      <c r="D163" s="19">
        <f>MID(C163, 6, 11)+Table1[[#This Row],[Day]]</f>
        <v>44699</v>
      </c>
      <c r="E163" s="27">
        <f>TIMEVALUE(MID(C163,17,9))</f>
        <v>0.22480324074074073</v>
      </c>
      <c r="F163" s="20">
        <f>_xlfn.NUMBERVALUE(MID(C163,26,6))/100</f>
        <v>0</v>
      </c>
      <c r="G163" s="20">
        <f>IF(Table1[[#This Row],[SHIFT]]&gt;0, Table1[[#This Row],[Time]]-TIME(Table1[[#This Row],[SHIFT]],0,0),Table1[[#This Row],[Time]]+TIME(ABS(Table1[[#This Row],[SHIFT]]),0,0))-Table1[[#This Row],[Day]]</f>
        <v>0.22480324074074073</v>
      </c>
      <c r="H163" s="32">
        <f>ROUND(IF(Table1[[#This Row],[SHIFT]]&gt;0, Table1[[#This Row],[Time]]-TIME(Table1[[#This Row],[SHIFT]],0,0),Table1[[#This Row],[Time]]+TIME(ABS(Table1[[#This Row],[SHIFT]]),0,0))-0.5, 0)</f>
        <v>0</v>
      </c>
    </row>
    <row r="164" spans="1:8">
      <c r="A164" s="9" t="s">
        <v>898</v>
      </c>
      <c r="B164" s="11" t="s">
        <v>614</v>
      </c>
      <c r="C164" s="13" t="s">
        <v>677</v>
      </c>
      <c r="D164" s="33">
        <f>MID(C164, 6, 11)+Table1[[#This Row],[Day]]</f>
        <v>44699</v>
      </c>
      <c r="E164" s="34">
        <f>TIMEVALUE(MID(C164,17,9))</f>
        <v>0.40100694444444446</v>
      </c>
      <c r="F164" s="35">
        <f>_xlfn.NUMBERVALUE(MID(C164,26,6))/100</f>
        <v>0</v>
      </c>
      <c r="G164" s="35">
        <f>IF(Table1[[#This Row],[SHIFT]]&gt;0, Table1[[#This Row],[Time]]-TIME(Table1[[#This Row],[SHIFT]],0,0),Table1[[#This Row],[Time]]+TIME(ABS(Table1[[#This Row],[SHIFT]]),0,0))-Table1[[#This Row],[Day]]</f>
        <v>0.40100694444444446</v>
      </c>
      <c r="H164" s="36">
        <f>ROUND(IF(Table1[[#This Row],[SHIFT]]&gt;0, Table1[[#This Row],[Time]]-TIME(Table1[[#This Row],[SHIFT]],0,0),Table1[[#This Row],[Time]]+TIME(ABS(Table1[[#This Row],[SHIFT]]),0,0))-0.5, 0)</f>
        <v>0</v>
      </c>
    </row>
    <row r="165" spans="1:8">
      <c r="A165" s="9" t="s">
        <v>898</v>
      </c>
      <c r="B165" s="11" t="s">
        <v>85</v>
      </c>
      <c r="C165" s="13" t="s">
        <v>670</v>
      </c>
      <c r="D165" s="26">
        <f>MID(C165, 6, 11)+Table1[[#This Row],[Day]]</f>
        <v>44699</v>
      </c>
      <c r="E165" s="27">
        <f>TIMEVALUE(MID(C165,17,9))</f>
        <v>0.51074074074074072</v>
      </c>
      <c r="F165" s="28">
        <f>_xlfn.NUMBERVALUE(MID(C165,26,6))/100</f>
        <v>0</v>
      </c>
      <c r="G165" s="28">
        <f>IF(Table1[[#This Row],[SHIFT]]&gt;0, Table1[[#This Row],[Time]]-TIME(Table1[[#This Row],[SHIFT]],0,0),Table1[[#This Row],[Time]]+TIME(ABS(Table1[[#This Row],[SHIFT]]),0,0))-Table1[[#This Row],[Day]]</f>
        <v>0.51074074074074072</v>
      </c>
      <c r="H165" s="7">
        <f>ROUND(IF(Table1[[#This Row],[SHIFT]]&gt;0, Table1[[#This Row],[Time]]-TIME(Table1[[#This Row],[SHIFT]],0,0),Table1[[#This Row],[Time]]+TIME(ABS(Table1[[#This Row],[SHIFT]]),0,0))-0.5, 0)</f>
        <v>0</v>
      </c>
    </row>
    <row r="166" spans="1:8">
      <c r="A166" s="9" t="s">
        <v>894</v>
      </c>
      <c r="B166" s="11" t="s">
        <v>86</v>
      </c>
      <c r="C166" s="13" t="s">
        <v>895</v>
      </c>
      <c r="D166" s="26">
        <f>MID(C166, 6, 11)+Table1[[#This Row],[Day]]</f>
        <v>44696</v>
      </c>
      <c r="E166" s="27">
        <f>TIMEVALUE(MID(C166,17,9))</f>
        <v>0.95545138888888881</v>
      </c>
      <c r="F166" s="28">
        <f>_xlfn.NUMBERVALUE(MID(C166,26,6))/100</f>
        <v>0</v>
      </c>
      <c r="G166" s="28">
        <f>IF(Table1[[#This Row],[SHIFT]]&gt;0, Table1[[#This Row],[Time]]-TIME(Table1[[#This Row],[SHIFT]],0,0),Table1[[#This Row],[Time]]+TIME(ABS(Table1[[#This Row],[SHIFT]]),0,0))-Table1[[#This Row],[Day]]</f>
        <v>0.95545138888888881</v>
      </c>
      <c r="H166" s="7">
        <f>ROUND(IF(Table1[[#This Row],[SHIFT]]&gt;0, Table1[[#This Row],[Time]]-TIME(Table1[[#This Row],[SHIFT]],0,0),Table1[[#This Row],[Time]]+TIME(ABS(Table1[[#This Row],[SHIFT]]),0,0))-0.5, 0)</f>
        <v>0</v>
      </c>
    </row>
    <row r="167" spans="1:8">
      <c r="A167" s="9" t="s">
        <v>894</v>
      </c>
      <c r="B167" s="11" t="s">
        <v>85</v>
      </c>
      <c r="C167" s="13" t="s">
        <v>720</v>
      </c>
      <c r="D167" s="19">
        <f>MID(C167, 6, 11)+Table1[[#This Row],[Day]]</f>
        <v>44698</v>
      </c>
      <c r="E167" s="27">
        <f>TIMEVALUE(MID(C167,17,9))</f>
        <v>0.83061342592592602</v>
      </c>
      <c r="F167" s="20">
        <f>_xlfn.NUMBERVALUE(MID(C167,26,6))/100</f>
        <v>0</v>
      </c>
      <c r="G167" s="20">
        <f>IF(Table1[[#This Row],[SHIFT]]&gt;0, Table1[[#This Row],[Time]]-TIME(Table1[[#This Row],[SHIFT]],0,0),Table1[[#This Row],[Time]]+TIME(ABS(Table1[[#This Row],[SHIFT]]),0,0))-Table1[[#This Row],[Day]]</f>
        <v>0.83061342592592602</v>
      </c>
      <c r="H167" s="32">
        <f>ROUND(IF(Table1[[#This Row],[SHIFT]]&gt;0, Table1[[#This Row],[Time]]-TIME(Table1[[#This Row],[SHIFT]],0,0),Table1[[#This Row],[Time]]+TIME(ABS(Table1[[#This Row],[SHIFT]]),0,0))-0.5, 0)</f>
        <v>0</v>
      </c>
    </row>
    <row r="168" spans="1:8">
      <c r="A168" s="9" t="s">
        <v>894</v>
      </c>
      <c r="B168" s="11" t="s">
        <v>86</v>
      </c>
      <c r="C168" s="13" t="s">
        <v>718</v>
      </c>
      <c r="D168" s="19">
        <f>MID(C168, 6, 11)+Table1[[#This Row],[Day]]</f>
        <v>44698</v>
      </c>
      <c r="E168" s="27">
        <f>TIMEVALUE(MID(C168,17,9))</f>
        <v>0.8321412037037037</v>
      </c>
      <c r="F168" s="20">
        <f>_xlfn.NUMBERVALUE(MID(C168,26,6))/100</f>
        <v>0</v>
      </c>
      <c r="G168" s="20">
        <f>IF(Table1[[#This Row],[SHIFT]]&gt;0, Table1[[#This Row],[Time]]-TIME(Table1[[#This Row],[SHIFT]],0,0),Table1[[#This Row],[Time]]+TIME(ABS(Table1[[#This Row],[SHIFT]]),0,0))-Table1[[#This Row],[Day]]</f>
        <v>0.8321412037037037</v>
      </c>
      <c r="H168" s="32">
        <f>ROUND(IF(Table1[[#This Row],[SHIFT]]&gt;0, Table1[[#This Row],[Time]]-TIME(Table1[[#This Row],[SHIFT]],0,0),Table1[[#This Row],[Time]]+TIME(ABS(Table1[[#This Row],[SHIFT]]),0,0))-0.5, 0)</f>
        <v>0</v>
      </c>
    </row>
    <row r="169" spans="1:8">
      <c r="A169" s="9" t="s">
        <v>894</v>
      </c>
      <c r="B169" s="11" t="s">
        <v>614</v>
      </c>
      <c r="C169" s="13" t="s">
        <v>682</v>
      </c>
      <c r="D169" s="19">
        <f>MID(C169, 6, 11)+Table1[[#This Row],[Day]]</f>
        <v>44699</v>
      </c>
      <c r="E169" s="27">
        <f>TIMEVALUE(MID(C169,17,9))</f>
        <v>0.21494212962962964</v>
      </c>
      <c r="F169" s="20">
        <f>_xlfn.NUMBERVALUE(MID(C169,26,6))/100</f>
        <v>0</v>
      </c>
      <c r="G169" s="20">
        <f>IF(Table1[[#This Row],[SHIFT]]&gt;0, Table1[[#This Row],[Time]]-TIME(Table1[[#This Row],[SHIFT]],0,0),Table1[[#This Row],[Time]]+TIME(ABS(Table1[[#This Row],[SHIFT]]),0,0))-Table1[[#This Row],[Day]]</f>
        <v>0.21494212962962964</v>
      </c>
      <c r="H169" s="32">
        <f>ROUND(IF(Table1[[#This Row],[SHIFT]]&gt;0, Table1[[#This Row],[Time]]-TIME(Table1[[#This Row],[SHIFT]],0,0),Table1[[#This Row],[Time]]+TIME(ABS(Table1[[#This Row],[SHIFT]]),0,0))-0.5, 0)</f>
        <v>0</v>
      </c>
    </row>
    <row r="170" spans="1:8">
      <c r="A170" s="9" t="s">
        <v>910</v>
      </c>
      <c r="B170" s="11" t="s">
        <v>86</v>
      </c>
      <c r="C170" s="13" t="s">
        <v>911</v>
      </c>
      <c r="D170" s="26">
        <f>MID(C170, 6, 11)+Table1[[#This Row],[Day]]</f>
        <v>44696</v>
      </c>
      <c r="E170" s="27">
        <f>TIMEVALUE(MID(C170,17,9))</f>
        <v>0.9544907407407407</v>
      </c>
      <c r="F170" s="28">
        <f>_xlfn.NUMBERVALUE(MID(C170,26,6))/100</f>
        <v>0</v>
      </c>
      <c r="G170" s="28">
        <f>IF(Table1[[#This Row],[SHIFT]]&gt;0, Table1[[#This Row],[Time]]-TIME(Table1[[#This Row],[SHIFT]],0,0),Table1[[#This Row],[Time]]+TIME(ABS(Table1[[#This Row],[SHIFT]]),0,0))-Table1[[#This Row],[Day]]</f>
        <v>0.9544907407407407</v>
      </c>
      <c r="H170" s="7">
        <f>ROUND(IF(Table1[[#This Row],[SHIFT]]&gt;0, Table1[[#This Row],[Time]]-TIME(Table1[[#This Row],[SHIFT]],0,0),Table1[[#This Row],[Time]]+TIME(ABS(Table1[[#This Row],[SHIFT]]),0,0))-0.5, 0)</f>
        <v>0</v>
      </c>
    </row>
    <row r="171" spans="1:8">
      <c r="A171" s="9" t="s">
        <v>910</v>
      </c>
      <c r="B171" s="11" t="s">
        <v>622</v>
      </c>
      <c r="C171" s="13" t="s">
        <v>893</v>
      </c>
      <c r="D171" s="26">
        <f>MID(C171, 6, 11)+Table1[[#This Row],[Day]]</f>
        <v>44696</v>
      </c>
      <c r="E171" s="27">
        <f>TIMEVALUE(MID(C171,17,9))</f>
        <v>0.98039351851851853</v>
      </c>
      <c r="F171" s="28">
        <f>_xlfn.NUMBERVALUE(MID(C171,26,6))/100</f>
        <v>0</v>
      </c>
      <c r="G171" s="28">
        <f>IF(Table1[[#This Row],[SHIFT]]&gt;0, Table1[[#This Row],[Time]]-TIME(Table1[[#This Row],[SHIFT]],0,0),Table1[[#This Row],[Time]]+TIME(ABS(Table1[[#This Row],[SHIFT]]),0,0))-Table1[[#This Row],[Day]]</f>
        <v>0.98039351851851853</v>
      </c>
      <c r="H171" s="7">
        <f>ROUND(IF(Table1[[#This Row],[SHIFT]]&gt;0, Table1[[#This Row],[Time]]-TIME(Table1[[#This Row],[SHIFT]],0,0),Table1[[#This Row],[Time]]+TIME(ABS(Table1[[#This Row],[SHIFT]]),0,0))-0.5, 0)</f>
        <v>0</v>
      </c>
    </row>
    <row r="172" spans="1:8">
      <c r="A172" s="9" t="s">
        <v>910</v>
      </c>
      <c r="B172" s="11" t="s">
        <v>609</v>
      </c>
      <c r="C172" s="13" t="s">
        <v>886</v>
      </c>
      <c r="D172" s="33">
        <f>MID(C172, 6, 11)+Table1[[#This Row],[Day]]</f>
        <v>44697</v>
      </c>
      <c r="E172" s="34">
        <f>TIMEVALUE(MID(C172,17,9))</f>
        <v>0.39784722222222224</v>
      </c>
      <c r="F172" s="35">
        <f>_xlfn.NUMBERVALUE(MID(C172,26,6))/100</f>
        <v>9</v>
      </c>
      <c r="G172" s="35">
        <f>IF(Table1[[#This Row],[SHIFT]]&gt;0, Table1[[#This Row],[Time]]-TIME(Table1[[#This Row],[SHIFT]],0,0),Table1[[#This Row],[Time]]+TIME(ABS(Table1[[#This Row],[SHIFT]]),0,0))-Table1[[#This Row],[Day]]</f>
        <v>2.2847222222222241E-2</v>
      </c>
      <c r="H172" s="36">
        <f>ROUND(IF(Table1[[#This Row],[SHIFT]]&gt;0, Table1[[#This Row],[Time]]-TIME(Table1[[#This Row],[SHIFT]],0,0),Table1[[#This Row],[Time]]+TIME(ABS(Table1[[#This Row],[SHIFT]]),0,0))-0.5, 0)</f>
        <v>0</v>
      </c>
    </row>
    <row r="173" spans="1:8">
      <c r="A173" s="9" t="s">
        <v>910</v>
      </c>
      <c r="B173" s="11" t="s">
        <v>614</v>
      </c>
      <c r="C173" s="13" t="s">
        <v>847</v>
      </c>
      <c r="D173" s="33">
        <f>MID(C173, 6, 11)+Table1[[#This Row],[Day]]</f>
        <v>44697</v>
      </c>
      <c r="E173" s="34">
        <f>TIMEVALUE(MID(C173,17,9))</f>
        <v>0.40497685185185189</v>
      </c>
      <c r="F173" s="35">
        <f>_xlfn.NUMBERVALUE(MID(C173,26,6))/100</f>
        <v>0</v>
      </c>
      <c r="G173" s="35">
        <f>IF(Table1[[#This Row],[SHIFT]]&gt;0, Table1[[#This Row],[Time]]-TIME(Table1[[#This Row],[SHIFT]],0,0),Table1[[#This Row],[Time]]+TIME(ABS(Table1[[#This Row],[SHIFT]]),0,0))-Table1[[#This Row],[Day]]</f>
        <v>0.40497685185185189</v>
      </c>
      <c r="H173" s="36">
        <f>ROUND(IF(Table1[[#This Row],[SHIFT]]&gt;0, Table1[[#This Row],[Time]]-TIME(Table1[[#This Row],[SHIFT]],0,0),Table1[[#This Row],[Time]]+TIME(ABS(Table1[[#This Row],[SHIFT]]),0,0))-0.5, 0)</f>
        <v>0</v>
      </c>
    </row>
    <row r="174" spans="1:8">
      <c r="A174" s="9" t="s">
        <v>910</v>
      </c>
      <c r="B174" s="11" t="s">
        <v>614</v>
      </c>
      <c r="C174" s="13" t="s">
        <v>846</v>
      </c>
      <c r="D174" s="33">
        <f>MID(C174, 6, 11)+Table1[[#This Row],[Day]]</f>
        <v>44697</v>
      </c>
      <c r="E174" s="34">
        <f>TIMEVALUE(MID(C174,17,9))</f>
        <v>0.41718749999999999</v>
      </c>
      <c r="F174" s="35">
        <f>_xlfn.NUMBERVALUE(MID(C174,26,6))/100</f>
        <v>0</v>
      </c>
      <c r="G174" s="35">
        <f>IF(Table1[[#This Row],[SHIFT]]&gt;0, Table1[[#This Row],[Time]]-TIME(Table1[[#This Row],[SHIFT]],0,0),Table1[[#This Row],[Time]]+TIME(ABS(Table1[[#This Row],[SHIFT]]),0,0))-Table1[[#This Row],[Day]]</f>
        <v>0.41718749999999999</v>
      </c>
      <c r="H174" s="36">
        <f>ROUND(IF(Table1[[#This Row],[SHIFT]]&gt;0, Table1[[#This Row],[Time]]-TIME(Table1[[#This Row],[SHIFT]],0,0),Table1[[#This Row],[Time]]+TIME(ABS(Table1[[#This Row],[SHIFT]]),0,0))-0.5, 0)</f>
        <v>0</v>
      </c>
    </row>
    <row r="175" spans="1:8">
      <c r="A175" s="9" t="s">
        <v>910</v>
      </c>
      <c r="B175" s="11" t="s">
        <v>838</v>
      </c>
      <c r="C175" s="13" t="s">
        <v>839</v>
      </c>
      <c r="D175" s="33">
        <f>MID(C175, 6, 11)+Table1[[#This Row],[Day]]</f>
        <v>44697</v>
      </c>
      <c r="E175" s="34">
        <f>TIMEVALUE(MID(C175,17,9))</f>
        <v>0.51297453703703699</v>
      </c>
      <c r="F175" s="35">
        <f>_xlfn.NUMBERVALUE(MID(C175,26,6))/100</f>
        <v>0</v>
      </c>
      <c r="G175" s="35">
        <f>IF(Table1[[#This Row],[SHIFT]]&gt;0, Table1[[#This Row],[Time]]-TIME(Table1[[#This Row],[SHIFT]],0,0),Table1[[#This Row],[Time]]+TIME(ABS(Table1[[#This Row],[SHIFT]]),0,0))-Table1[[#This Row],[Day]]</f>
        <v>0.51297453703703699</v>
      </c>
      <c r="H175" s="36">
        <f>ROUND(IF(Table1[[#This Row],[SHIFT]]&gt;0, Table1[[#This Row],[Time]]-TIME(Table1[[#This Row],[SHIFT]],0,0),Table1[[#This Row],[Time]]+TIME(ABS(Table1[[#This Row],[SHIFT]]),0,0))-0.5, 0)</f>
        <v>0</v>
      </c>
    </row>
    <row r="176" spans="1:8">
      <c r="A176" s="9" t="s">
        <v>910</v>
      </c>
      <c r="B176" s="11" t="s">
        <v>614</v>
      </c>
      <c r="C176" s="13" t="s">
        <v>829</v>
      </c>
      <c r="D176" s="33">
        <f>MID(C176, 6, 11)+Table1[[#This Row],[Day]]</f>
        <v>44697</v>
      </c>
      <c r="E176" s="34">
        <f>TIMEVALUE(MID(C176,17,9))</f>
        <v>0.61163194444444446</v>
      </c>
      <c r="F176" s="35">
        <f>_xlfn.NUMBERVALUE(MID(C176,26,6))/100</f>
        <v>0</v>
      </c>
      <c r="G176" s="35">
        <f>IF(Table1[[#This Row],[SHIFT]]&gt;0, Table1[[#This Row],[Time]]-TIME(Table1[[#This Row],[SHIFT]],0,0),Table1[[#This Row],[Time]]+TIME(ABS(Table1[[#This Row],[SHIFT]]),0,0))-Table1[[#This Row],[Day]]</f>
        <v>0.61163194444444446</v>
      </c>
      <c r="H176" s="36">
        <f>ROUND(IF(Table1[[#This Row],[SHIFT]]&gt;0, Table1[[#This Row],[Time]]-TIME(Table1[[#This Row],[SHIFT]],0,0),Table1[[#This Row],[Time]]+TIME(ABS(Table1[[#This Row],[SHIFT]]),0,0))-0.5, 0)</f>
        <v>0</v>
      </c>
    </row>
    <row r="177" spans="1:8">
      <c r="A177" s="9" t="s">
        <v>900</v>
      </c>
      <c r="B177" s="11" t="s">
        <v>86</v>
      </c>
      <c r="C177" s="13" t="s">
        <v>901</v>
      </c>
      <c r="D177" s="33">
        <f>MID(C177, 6, 11)+Table1[[#This Row],[Day]]</f>
        <v>44696</v>
      </c>
      <c r="E177" s="34">
        <f>TIMEVALUE(MID(C177,17,9))</f>
        <v>0.95505787037037038</v>
      </c>
      <c r="F177" s="35">
        <f>_xlfn.NUMBERVALUE(MID(C177,26,6))/100</f>
        <v>0</v>
      </c>
      <c r="G177" s="35">
        <f>IF(Table1[[#This Row],[SHIFT]]&gt;0, Table1[[#This Row],[Time]]-TIME(Table1[[#This Row],[SHIFT]],0,0),Table1[[#This Row],[Time]]+TIME(ABS(Table1[[#This Row],[SHIFT]]),0,0))-Table1[[#This Row],[Day]]</f>
        <v>0.95505787037037038</v>
      </c>
      <c r="H177" s="36">
        <f>ROUND(IF(Table1[[#This Row],[SHIFT]]&gt;0, Table1[[#This Row],[Time]]-TIME(Table1[[#This Row],[SHIFT]],0,0),Table1[[#This Row],[Time]]+TIME(ABS(Table1[[#This Row],[SHIFT]]),0,0))-0.5, 0)</f>
        <v>0</v>
      </c>
    </row>
    <row r="178" spans="1:8">
      <c r="A178" s="9" t="s">
        <v>900</v>
      </c>
      <c r="B178" s="11" t="s">
        <v>614</v>
      </c>
      <c r="C178" s="13" t="s">
        <v>852</v>
      </c>
      <c r="D178" s="33">
        <f>MID(C178, 6, 11)+Table1[[#This Row],[Day]]</f>
        <v>44697</v>
      </c>
      <c r="E178" s="34">
        <f>TIMEVALUE(MID(C178,17,9))</f>
        <v>0.32925925925925925</v>
      </c>
      <c r="F178" s="35">
        <f>_xlfn.NUMBERVALUE(MID(C178,26,6))/100</f>
        <v>0</v>
      </c>
      <c r="G178" s="35">
        <f>IF(Table1[[#This Row],[SHIFT]]&gt;0, Table1[[#This Row],[Time]]-TIME(Table1[[#This Row],[SHIFT]],0,0),Table1[[#This Row],[Time]]+TIME(ABS(Table1[[#This Row],[SHIFT]]),0,0))-Table1[[#This Row],[Day]]</f>
        <v>0.32925925925925925</v>
      </c>
      <c r="H178" s="36">
        <f>ROUND(IF(Table1[[#This Row],[SHIFT]]&gt;0, Table1[[#This Row],[Time]]-TIME(Table1[[#This Row],[SHIFT]],0,0),Table1[[#This Row],[Time]]+TIME(ABS(Table1[[#This Row],[SHIFT]]),0,0))-0.5, 0)</f>
        <v>0</v>
      </c>
    </row>
    <row r="179" spans="1:8">
      <c r="A179" s="9" t="s">
        <v>900</v>
      </c>
      <c r="B179" s="11" t="s">
        <v>697</v>
      </c>
      <c r="C179" s="13" t="s">
        <v>820</v>
      </c>
      <c r="D179" s="33">
        <f>MID(C179, 6, 11)+Table1[[#This Row],[Day]]</f>
        <v>44697</v>
      </c>
      <c r="E179" s="34">
        <f>TIMEVALUE(MID(C179,17,9))</f>
        <v>0.68694444444444447</v>
      </c>
      <c r="F179" s="35">
        <f>_xlfn.NUMBERVALUE(MID(C179,26,6))/100</f>
        <v>0</v>
      </c>
      <c r="G179" s="35">
        <f>IF(Table1[[#This Row],[SHIFT]]&gt;0, Table1[[#This Row],[Time]]-TIME(Table1[[#This Row],[SHIFT]],0,0),Table1[[#This Row],[Time]]+TIME(ABS(Table1[[#This Row],[SHIFT]]),0,0))-Table1[[#This Row],[Day]]</f>
        <v>0.68694444444444447</v>
      </c>
      <c r="H179" s="36">
        <f>ROUND(IF(Table1[[#This Row],[SHIFT]]&gt;0, Table1[[#This Row],[Time]]-TIME(Table1[[#This Row],[SHIFT]],0,0),Table1[[#This Row],[Time]]+TIME(ABS(Table1[[#This Row],[SHIFT]]),0,0))-0.5, 0)</f>
        <v>0</v>
      </c>
    </row>
    <row r="180" spans="1:8">
      <c r="A180" s="9" t="s">
        <v>900</v>
      </c>
      <c r="B180" s="11" t="s">
        <v>614</v>
      </c>
      <c r="C180" s="13" t="s">
        <v>766</v>
      </c>
      <c r="D180" s="19">
        <f>MID(C180, 6, 11)+Table1[[#This Row],[Day]]</f>
        <v>44698</v>
      </c>
      <c r="E180" s="27">
        <f>TIMEVALUE(MID(C180,17,9))</f>
        <v>0.21688657407407408</v>
      </c>
      <c r="F180" s="20">
        <f>_xlfn.NUMBERVALUE(MID(C180,26,6))/100</f>
        <v>0</v>
      </c>
      <c r="G180" s="20">
        <f>IF(Table1[[#This Row],[SHIFT]]&gt;0, Table1[[#This Row],[Time]]-TIME(Table1[[#This Row],[SHIFT]],0,0),Table1[[#This Row],[Time]]+TIME(ABS(Table1[[#This Row],[SHIFT]]),0,0))-Table1[[#This Row],[Day]]</f>
        <v>0.21688657407407408</v>
      </c>
      <c r="H180" s="32">
        <f>ROUND(IF(Table1[[#This Row],[SHIFT]]&gt;0, Table1[[#This Row],[Time]]-TIME(Table1[[#This Row],[SHIFT]],0,0),Table1[[#This Row],[Time]]+TIME(ABS(Table1[[#This Row],[SHIFT]]),0,0))-0.5, 0)</f>
        <v>0</v>
      </c>
    </row>
    <row r="181" spans="1:8">
      <c r="A181" s="9" t="s">
        <v>900</v>
      </c>
      <c r="B181" s="11" t="s">
        <v>762</v>
      </c>
      <c r="C181" s="13" t="s">
        <v>763</v>
      </c>
      <c r="D181" s="19">
        <f>MID(C181, 6, 11)+Table1[[#This Row],[Day]]</f>
        <v>44698</v>
      </c>
      <c r="E181" s="27">
        <f>TIMEVALUE(MID(C181,17,9))</f>
        <v>0.24839120370370371</v>
      </c>
      <c r="F181" s="20">
        <f>_xlfn.NUMBERVALUE(MID(C181,26,6))/100</f>
        <v>0</v>
      </c>
      <c r="G181" s="20">
        <f>IF(Table1[[#This Row],[SHIFT]]&gt;0, Table1[[#This Row],[Time]]-TIME(Table1[[#This Row],[SHIFT]],0,0),Table1[[#This Row],[Time]]+TIME(ABS(Table1[[#This Row],[SHIFT]]),0,0))-Table1[[#This Row],[Day]]</f>
        <v>0.24839120370370371</v>
      </c>
      <c r="H181" s="32">
        <f>ROUND(IF(Table1[[#This Row],[SHIFT]]&gt;0, Table1[[#This Row],[Time]]-TIME(Table1[[#This Row],[SHIFT]],0,0),Table1[[#This Row],[Time]]+TIME(ABS(Table1[[#This Row],[SHIFT]]),0,0))-0.5, 0)</f>
        <v>0</v>
      </c>
    </row>
    <row r="182" spans="1:8">
      <c r="A182" s="9" t="s">
        <v>900</v>
      </c>
      <c r="B182" s="11" t="s">
        <v>651</v>
      </c>
      <c r="C182" s="13" t="s">
        <v>756</v>
      </c>
      <c r="D182" s="19">
        <f>MID(C182, 6, 11)+Table1[[#This Row],[Day]]</f>
        <v>44698</v>
      </c>
      <c r="E182" s="27">
        <f>TIMEVALUE(MID(C182,17,9))</f>
        <v>0.3551273148148148</v>
      </c>
      <c r="F182" s="20">
        <f>_xlfn.NUMBERVALUE(MID(C182,26,6))/100</f>
        <v>0</v>
      </c>
      <c r="G182" s="20">
        <f>IF(Table1[[#This Row],[SHIFT]]&gt;0, Table1[[#This Row],[Time]]-TIME(Table1[[#This Row],[SHIFT]],0,0),Table1[[#This Row],[Time]]+TIME(ABS(Table1[[#This Row],[SHIFT]]),0,0))-Table1[[#This Row],[Day]]</f>
        <v>0.3551273148148148</v>
      </c>
      <c r="H182" s="32">
        <f>ROUND(IF(Table1[[#This Row],[SHIFT]]&gt;0, Table1[[#This Row],[Time]]-TIME(Table1[[#This Row],[SHIFT]],0,0),Table1[[#This Row],[Time]]+TIME(ABS(Table1[[#This Row],[SHIFT]]),0,0))-0.5, 0)</f>
        <v>0</v>
      </c>
    </row>
    <row r="183" spans="1:8">
      <c r="A183" s="9" t="s">
        <v>900</v>
      </c>
      <c r="B183" s="11" t="s">
        <v>614</v>
      </c>
      <c r="C183" s="13" t="s">
        <v>753</v>
      </c>
      <c r="D183" s="19">
        <f>MID(C183, 6, 11)+Table1[[#This Row],[Day]]</f>
        <v>44698</v>
      </c>
      <c r="E183" s="27">
        <f>TIMEVALUE(MID(C183,17,9))</f>
        <v>0.37934027777777773</v>
      </c>
      <c r="F183" s="20">
        <f>_xlfn.NUMBERVALUE(MID(C183,26,6))/100</f>
        <v>0</v>
      </c>
      <c r="G183" s="20">
        <f>IF(Table1[[#This Row],[SHIFT]]&gt;0, Table1[[#This Row],[Time]]-TIME(Table1[[#This Row],[SHIFT]],0,0),Table1[[#This Row],[Time]]+TIME(ABS(Table1[[#This Row],[SHIFT]]),0,0))-Table1[[#This Row],[Day]]</f>
        <v>0.37934027777777773</v>
      </c>
      <c r="H183" s="32">
        <f>ROUND(IF(Table1[[#This Row],[SHIFT]]&gt;0, Table1[[#This Row],[Time]]-TIME(Table1[[#This Row],[SHIFT]],0,0),Table1[[#This Row],[Time]]+TIME(ABS(Table1[[#This Row],[SHIFT]]),0,0))-0.5, 0)</f>
        <v>0</v>
      </c>
    </row>
    <row r="184" spans="1:8">
      <c r="A184" s="9" t="s">
        <v>900</v>
      </c>
      <c r="B184" s="11" t="s">
        <v>614</v>
      </c>
      <c r="C184" s="13" t="s">
        <v>676</v>
      </c>
      <c r="D184" s="33">
        <f>MID(C184, 6, 11)+Table1[[#This Row],[Day]]</f>
        <v>44699</v>
      </c>
      <c r="E184" s="34">
        <f>TIMEVALUE(MID(C184,17,9))</f>
        <v>0.42038194444444449</v>
      </c>
      <c r="F184" s="35">
        <f>_xlfn.NUMBERVALUE(MID(C184,26,6))/100</f>
        <v>0</v>
      </c>
      <c r="G184" s="35">
        <f>IF(Table1[[#This Row],[SHIFT]]&gt;0, Table1[[#This Row],[Time]]-TIME(Table1[[#This Row],[SHIFT]],0,0),Table1[[#This Row],[Time]]+TIME(ABS(Table1[[#This Row],[SHIFT]]),0,0))-Table1[[#This Row],[Day]]</f>
        <v>0.42038194444444449</v>
      </c>
      <c r="H184" s="36">
        <f>ROUND(IF(Table1[[#This Row],[SHIFT]]&gt;0, Table1[[#This Row],[Time]]-TIME(Table1[[#This Row],[SHIFT]],0,0),Table1[[#This Row],[Time]]+TIME(ABS(Table1[[#This Row],[SHIFT]]),0,0))-0.5, 0)</f>
        <v>0</v>
      </c>
    </row>
    <row r="185" spans="1:8">
      <c r="A185" s="9" t="s">
        <v>900</v>
      </c>
      <c r="B185" s="11" t="s">
        <v>85</v>
      </c>
      <c r="C185" s="13" t="s">
        <v>672</v>
      </c>
      <c r="D185" s="33">
        <f>MID(C185, 6, 11)+Table1[[#This Row],[Day]]</f>
        <v>44699</v>
      </c>
      <c r="E185" s="34">
        <f>TIMEVALUE(MID(C185,17,9))</f>
        <v>0.44714120370370369</v>
      </c>
      <c r="F185" s="35">
        <f>_xlfn.NUMBERVALUE(MID(C185,26,6))/100</f>
        <v>0</v>
      </c>
      <c r="G185" s="35">
        <f>IF(Table1[[#This Row],[SHIFT]]&gt;0, Table1[[#This Row],[Time]]-TIME(Table1[[#This Row],[SHIFT]],0,0),Table1[[#This Row],[Time]]+TIME(ABS(Table1[[#This Row],[SHIFT]]),0,0))-Table1[[#This Row],[Day]]</f>
        <v>0.44714120370370369</v>
      </c>
      <c r="H185" s="36">
        <f>ROUND(IF(Table1[[#This Row],[SHIFT]]&gt;0, Table1[[#This Row],[Time]]-TIME(Table1[[#This Row],[SHIFT]],0,0),Table1[[#This Row],[Time]]+TIME(ABS(Table1[[#This Row],[SHIFT]]),0,0))-0.5, 0)</f>
        <v>0</v>
      </c>
    </row>
    <row r="186" spans="1:8">
      <c r="A186" s="9" t="s">
        <v>900</v>
      </c>
      <c r="B186" s="11" t="s">
        <v>614</v>
      </c>
      <c r="C186" s="13" t="s">
        <v>671</v>
      </c>
      <c r="D186" s="33">
        <f>MID(C186, 6, 11)+Table1[[#This Row],[Day]]</f>
        <v>44699</v>
      </c>
      <c r="E186" s="34">
        <f>TIMEVALUE(MID(C186,17,9))</f>
        <v>0.50780092592592596</v>
      </c>
      <c r="F186" s="35">
        <f>_xlfn.NUMBERVALUE(MID(C186,26,6))/100</f>
        <v>0</v>
      </c>
      <c r="G186" s="35">
        <f>IF(Table1[[#This Row],[SHIFT]]&gt;0, Table1[[#This Row],[Time]]-TIME(Table1[[#This Row],[SHIFT]],0,0),Table1[[#This Row],[Time]]+TIME(ABS(Table1[[#This Row],[SHIFT]]),0,0))-Table1[[#This Row],[Day]]</f>
        <v>0.50780092592592596</v>
      </c>
      <c r="H186" s="36">
        <f>ROUND(IF(Table1[[#This Row],[SHIFT]]&gt;0, Table1[[#This Row],[Time]]-TIME(Table1[[#This Row],[SHIFT]],0,0),Table1[[#This Row],[Time]]+TIME(ABS(Table1[[#This Row],[SHIFT]]),0,0))-0.5, 0)</f>
        <v>0</v>
      </c>
    </row>
    <row r="187" spans="1:8">
      <c r="A187" s="9" t="s">
        <v>900</v>
      </c>
      <c r="B187" s="11" t="s">
        <v>651</v>
      </c>
      <c r="C187" s="13" t="s">
        <v>667</v>
      </c>
      <c r="D187" s="26">
        <f>MID(C187, 6, 11)+Table1[[#This Row],[Day]]</f>
        <v>44699</v>
      </c>
      <c r="E187" s="27">
        <f>TIMEVALUE(MID(C187,17,9))</f>
        <v>0.56187500000000001</v>
      </c>
      <c r="F187" s="28">
        <f>_xlfn.NUMBERVALUE(MID(C187,26,6))/100</f>
        <v>0</v>
      </c>
      <c r="G187" s="28">
        <f>IF(Table1[[#This Row],[SHIFT]]&gt;0, Table1[[#This Row],[Time]]-TIME(Table1[[#This Row],[SHIFT]],0,0),Table1[[#This Row],[Time]]+TIME(ABS(Table1[[#This Row],[SHIFT]]),0,0))-Table1[[#This Row],[Day]]</f>
        <v>0.56187500000000001</v>
      </c>
      <c r="H187" s="7">
        <f>ROUND(IF(Table1[[#This Row],[SHIFT]]&gt;0, Table1[[#This Row],[Time]]-TIME(Table1[[#This Row],[SHIFT]],0,0),Table1[[#This Row],[Time]]+TIME(ABS(Table1[[#This Row],[SHIFT]]),0,0))-0.5, 0)</f>
        <v>0</v>
      </c>
    </row>
    <row r="188" spans="1:8">
      <c r="A188" s="9" t="s">
        <v>912</v>
      </c>
      <c r="B188" s="11" t="s">
        <v>86</v>
      </c>
      <c r="C188" s="13" t="s">
        <v>913</v>
      </c>
      <c r="D188" s="19">
        <f>MID(C188, 6, 11)+Table1[[#This Row],[Day]]</f>
        <v>44696</v>
      </c>
      <c r="E188" s="27">
        <f>TIMEVALUE(MID(C188,17,9))</f>
        <v>0.95431712962962967</v>
      </c>
      <c r="F188" s="20">
        <f>_xlfn.NUMBERVALUE(MID(C188,26,6))/100</f>
        <v>0</v>
      </c>
      <c r="G188" s="20">
        <f>IF(Table1[[#This Row],[SHIFT]]&gt;0, Table1[[#This Row],[Time]]-TIME(Table1[[#This Row],[SHIFT]],0,0),Table1[[#This Row],[Time]]+TIME(ABS(Table1[[#This Row],[SHIFT]]),0,0))-Table1[[#This Row],[Day]]</f>
        <v>0.95431712962962967</v>
      </c>
      <c r="H188" s="32">
        <f>ROUND(IF(Table1[[#This Row],[SHIFT]]&gt;0, Table1[[#This Row],[Time]]-TIME(Table1[[#This Row],[SHIFT]],0,0),Table1[[#This Row],[Time]]+TIME(ABS(Table1[[#This Row],[SHIFT]]),0,0))-0.5, 0)</f>
        <v>0</v>
      </c>
    </row>
    <row r="189" spans="1:8">
      <c r="A189" s="9" t="s">
        <v>912</v>
      </c>
      <c r="B189" s="11" t="s">
        <v>609</v>
      </c>
      <c r="C189" s="13" t="s">
        <v>885</v>
      </c>
      <c r="D189" s="33">
        <f>MID(C189, 6, 11)+Table1[[#This Row],[Day]]</f>
        <v>44697</v>
      </c>
      <c r="E189" s="34">
        <f>TIMEVALUE(MID(C189,17,9))</f>
        <v>0.41328703703703701</v>
      </c>
      <c r="F189" s="35">
        <f>_xlfn.NUMBERVALUE(MID(C189,26,6))/100</f>
        <v>9</v>
      </c>
      <c r="G189" s="35">
        <f>IF(Table1[[#This Row],[SHIFT]]&gt;0, Table1[[#This Row],[Time]]-TIME(Table1[[#This Row],[SHIFT]],0,0),Table1[[#This Row],[Time]]+TIME(ABS(Table1[[#This Row],[SHIFT]]),0,0))-Table1[[#This Row],[Day]]</f>
        <v>3.8287037037037008E-2</v>
      </c>
      <c r="H189" s="36">
        <f>ROUND(IF(Table1[[#This Row],[SHIFT]]&gt;0, Table1[[#This Row],[Time]]-TIME(Table1[[#This Row],[SHIFT]],0,0),Table1[[#This Row],[Time]]+TIME(ABS(Table1[[#This Row],[SHIFT]]),0,0))-0.5, 0)</f>
        <v>0</v>
      </c>
    </row>
    <row r="190" spans="1:8">
      <c r="A190" s="9" t="s">
        <v>912</v>
      </c>
      <c r="B190" s="11" t="s">
        <v>609</v>
      </c>
      <c r="C190" s="13" t="s">
        <v>882</v>
      </c>
      <c r="D190" s="33">
        <f>MID(C190, 6, 11)+Table1[[#This Row],[Day]]</f>
        <v>44697</v>
      </c>
      <c r="E190" s="34">
        <f>TIMEVALUE(MID(C190,17,9))</f>
        <v>0.42489583333333331</v>
      </c>
      <c r="F190" s="35">
        <f>_xlfn.NUMBERVALUE(MID(C190,26,6))/100</f>
        <v>9</v>
      </c>
      <c r="G190" s="35">
        <f>IF(Table1[[#This Row],[SHIFT]]&gt;0, Table1[[#This Row],[Time]]-TIME(Table1[[#This Row],[SHIFT]],0,0),Table1[[#This Row],[Time]]+TIME(ABS(Table1[[#This Row],[SHIFT]]),0,0))-Table1[[#This Row],[Day]]</f>
        <v>4.9895833333333306E-2</v>
      </c>
      <c r="H190" s="36">
        <f>ROUND(IF(Table1[[#This Row],[SHIFT]]&gt;0, Table1[[#This Row],[Time]]-TIME(Table1[[#This Row],[SHIFT]],0,0),Table1[[#This Row],[Time]]+TIME(ABS(Table1[[#This Row],[SHIFT]]),0,0))-0.5, 0)</f>
        <v>0</v>
      </c>
    </row>
    <row r="191" spans="1:8">
      <c r="A191" s="9" t="s">
        <v>912</v>
      </c>
      <c r="B191" s="11" t="s">
        <v>622</v>
      </c>
      <c r="C191" s="13" t="s">
        <v>876</v>
      </c>
      <c r="D191" s="33">
        <f>MID(C191, 6, 11)+Table1[[#This Row],[Day]]</f>
        <v>44697</v>
      </c>
      <c r="E191" s="34">
        <f>TIMEVALUE(MID(C191,17,9))</f>
        <v>0.16920138888888889</v>
      </c>
      <c r="F191" s="35">
        <f>_xlfn.NUMBERVALUE(MID(C191,26,6))/100</f>
        <v>0</v>
      </c>
      <c r="G191" s="35">
        <f>IF(Table1[[#This Row],[SHIFT]]&gt;0, Table1[[#This Row],[Time]]-TIME(Table1[[#This Row],[SHIFT]],0,0),Table1[[#This Row],[Time]]+TIME(ABS(Table1[[#This Row],[SHIFT]]),0,0))-Table1[[#This Row],[Day]]</f>
        <v>0.16920138888888889</v>
      </c>
      <c r="H191" s="36">
        <f>ROUND(IF(Table1[[#This Row],[SHIFT]]&gt;0, Table1[[#This Row],[Time]]-TIME(Table1[[#This Row],[SHIFT]],0,0),Table1[[#This Row],[Time]]+TIME(ABS(Table1[[#This Row],[SHIFT]]),0,0))-0.5, 0)</f>
        <v>0</v>
      </c>
    </row>
    <row r="192" spans="1:8">
      <c r="A192" s="9" t="s">
        <v>912</v>
      </c>
      <c r="B192" s="11" t="s">
        <v>614</v>
      </c>
      <c r="C192" s="13" t="s">
        <v>864</v>
      </c>
      <c r="D192" s="19">
        <f>MID(C192, 6, 11)+Table1[[#This Row],[Day]]</f>
        <v>44697</v>
      </c>
      <c r="E192" s="27">
        <f>TIMEVALUE(MID(C192,17,9))</f>
        <v>0.23821759259259259</v>
      </c>
      <c r="F192" s="20">
        <f>_xlfn.NUMBERVALUE(MID(C192,26,6))/100</f>
        <v>0</v>
      </c>
      <c r="G192" s="20">
        <f>IF(Table1[[#This Row],[SHIFT]]&gt;0, Table1[[#This Row],[Time]]-TIME(Table1[[#This Row],[SHIFT]],0,0),Table1[[#This Row],[Time]]+TIME(ABS(Table1[[#This Row],[SHIFT]]),0,0))-Table1[[#This Row],[Day]]</f>
        <v>0.23821759259259259</v>
      </c>
      <c r="H192" s="32">
        <f>ROUND(IF(Table1[[#This Row],[SHIFT]]&gt;0, Table1[[#This Row],[Time]]-TIME(Table1[[#This Row],[SHIFT]],0,0),Table1[[#This Row],[Time]]+TIME(ABS(Table1[[#This Row],[SHIFT]]),0,0))-0.5, 0)</f>
        <v>0</v>
      </c>
    </row>
    <row r="193" spans="1:8">
      <c r="A193" s="9" t="s">
        <v>912</v>
      </c>
      <c r="B193" s="11" t="s">
        <v>622</v>
      </c>
      <c r="C193" s="13" t="s">
        <v>860</v>
      </c>
      <c r="D193" s="19">
        <f>MID(C193, 6, 11)+Table1[[#This Row],[Day]]</f>
        <v>44697</v>
      </c>
      <c r="E193" s="27">
        <f>TIMEVALUE(MID(C193,17,9))</f>
        <v>0.25324074074074071</v>
      </c>
      <c r="F193" s="20">
        <f>_xlfn.NUMBERVALUE(MID(C193,26,6))/100</f>
        <v>0</v>
      </c>
      <c r="G193" s="20">
        <f>IF(Table1[[#This Row],[SHIFT]]&gt;0, Table1[[#This Row],[Time]]-TIME(Table1[[#This Row],[SHIFT]],0,0),Table1[[#This Row],[Time]]+TIME(ABS(Table1[[#This Row],[SHIFT]]),0,0))-Table1[[#This Row],[Day]]</f>
        <v>0.25324074074074071</v>
      </c>
      <c r="H193" s="32">
        <f>ROUND(IF(Table1[[#This Row],[SHIFT]]&gt;0, Table1[[#This Row],[Time]]-TIME(Table1[[#This Row],[SHIFT]],0,0),Table1[[#This Row],[Time]]+TIME(ABS(Table1[[#This Row],[SHIFT]]),0,0))-0.5, 0)</f>
        <v>0</v>
      </c>
    </row>
    <row r="194" spans="1:8">
      <c r="A194" s="9" t="s">
        <v>912</v>
      </c>
      <c r="B194" s="11" t="s">
        <v>614</v>
      </c>
      <c r="C194" s="13" t="s">
        <v>836</v>
      </c>
      <c r="D194" s="33">
        <f>MID(C194, 6, 11)+Table1[[#This Row],[Day]]</f>
        <v>44697</v>
      </c>
      <c r="E194" s="34">
        <f>TIMEVALUE(MID(C194,17,9))</f>
        <v>0.56921296296296298</v>
      </c>
      <c r="F194" s="35">
        <f>_xlfn.NUMBERVALUE(MID(C194,26,6))/100</f>
        <v>0</v>
      </c>
      <c r="G194" s="35">
        <f>IF(Table1[[#This Row],[SHIFT]]&gt;0, Table1[[#This Row],[Time]]-TIME(Table1[[#This Row],[SHIFT]],0,0),Table1[[#This Row],[Time]]+TIME(ABS(Table1[[#This Row],[SHIFT]]),0,0))-Table1[[#This Row],[Day]]</f>
        <v>0.56921296296296298</v>
      </c>
      <c r="H194" s="36">
        <f>ROUND(IF(Table1[[#This Row],[SHIFT]]&gt;0, Table1[[#This Row],[Time]]-TIME(Table1[[#This Row],[SHIFT]],0,0),Table1[[#This Row],[Time]]+TIME(ABS(Table1[[#This Row],[SHIFT]]),0,0))-0.5, 0)</f>
        <v>0</v>
      </c>
    </row>
    <row r="195" spans="1:8">
      <c r="A195" s="9" t="s">
        <v>912</v>
      </c>
      <c r="B195" s="11" t="s">
        <v>622</v>
      </c>
      <c r="C195" s="13" t="s">
        <v>803</v>
      </c>
      <c r="D195" s="19">
        <f>MID(C195, 6, 11)+Table1[[#This Row],[Day]]</f>
        <v>44697</v>
      </c>
      <c r="E195" s="31">
        <f>TIMEVALUE(MID(C195,17,9))</f>
        <v>0.87599537037037034</v>
      </c>
      <c r="F195" s="20">
        <f>_xlfn.NUMBERVALUE(MID(C195,26,6))/100</f>
        <v>0</v>
      </c>
      <c r="G195" s="20">
        <f>IF(Table1[[#This Row],[SHIFT]]&gt;0, Table1[[#This Row],[Time]]-TIME(Table1[[#This Row],[SHIFT]],0,0),Table1[[#This Row],[Time]]+TIME(ABS(Table1[[#This Row],[SHIFT]]),0,0))-Table1[[#This Row],[Day]]</f>
        <v>0.87599537037037034</v>
      </c>
      <c r="H195" s="32">
        <f>ROUND(IF(Table1[[#This Row],[SHIFT]]&gt;0, Table1[[#This Row],[Time]]-TIME(Table1[[#This Row],[SHIFT]],0,0),Table1[[#This Row],[Time]]+TIME(ABS(Table1[[#This Row],[SHIFT]]),0,0))-0.5, 0)</f>
        <v>0</v>
      </c>
    </row>
    <row r="196" spans="1:8">
      <c r="A196" s="9" t="s">
        <v>912</v>
      </c>
      <c r="B196" s="11" t="s">
        <v>85</v>
      </c>
      <c r="C196" s="13" t="s">
        <v>802</v>
      </c>
      <c r="D196" s="19">
        <f>MID(C196, 6, 11)+Table1[[#This Row],[Day]]</f>
        <v>44697</v>
      </c>
      <c r="E196" s="31">
        <f>TIMEVALUE(MID(C196,17,9))</f>
        <v>0.88355324074074071</v>
      </c>
      <c r="F196" s="20">
        <f>_xlfn.NUMBERVALUE(MID(C196,26,6))/100</f>
        <v>0</v>
      </c>
      <c r="G196" s="20">
        <f>IF(Table1[[#This Row],[SHIFT]]&gt;0, Table1[[#This Row],[Time]]-TIME(Table1[[#This Row],[SHIFT]],0,0),Table1[[#This Row],[Time]]+TIME(ABS(Table1[[#This Row],[SHIFT]]),0,0))-Table1[[#This Row],[Day]]</f>
        <v>0.88355324074074071</v>
      </c>
      <c r="H196" s="32">
        <f>ROUND(IF(Table1[[#This Row],[SHIFT]]&gt;0, Table1[[#This Row],[Time]]-TIME(Table1[[#This Row],[SHIFT]],0,0),Table1[[#This Row],[Time]]+TIME(ABS(Table1[[#This Row],[SHIFT]]),0,0))-0.5, 0)</f>
        <v>0</v>
      </c>
    </row>
    <row r="197" spans="1:8">
      <c r="A197" s="9" t="s">
        <v>912</v>
      </c>
      <c r="B197" s="11" t="s">
        <v>622</v>
      </c>
      <c r="C197" s="13" t="s">
        <v>800</v>
      </c>
      <c r="D197" s="19">
        <f>MID(C197, 6, 11)+Table1[[#This Row],[Day]]</f>
        <v>44697</v>
      </c>
      <c r="E197" s="31">
        <f>TIMEVALUE(MID(C197,17,9))</f>
        <v>0.89390046296296299</v>
      </c>
      <c r="F197" s="20">
        <f>_xlfn.NUMBERVALUE(MID(C197,26,6))/100</f>
        <v>0</v>
      </c>
      <c r="G197" s="20">
        <f>IF(Table1[[#This Row],[SHIFT]]&gt;0, Table1[[#This Row],[Time]]-TIME(Table1[[#This Row],[SHIFT]],0,0),Table1[[#This Row],[Time]]+TIME(ABS(Table1[[#This Row],[SHIFT]]),0,0))-Table1[[#This Row],[Day]]</f>
        <v>0.89390046296296299</v>
      </c>
      <c r="H197" s="32">
        <f>ROUND(IF(Table1[[#This Row],[SHIFT]]&gt;0, Table1[[#This Row],[Time]]-TIME(Table1[[#This Row],[SHIFT]],0,0),Table1[[#This Row],[Time]]+TIME(ABS(Table1[[#This Row],[SHIFT]]),0,0))-0.5, 0)</f>
        <v>0</v>
      </c>
    </row>
    <row r="198" spans="1:8">
      <c r="A198" s="9" t="s">
        <v>908</v>
      </c>
      <c r="B198" s="11" t="s">
        <v>86</v>
      </c>
      <c r="C198" s="13" t="s">
        <v>909</v>
      </c>
      <c r="D198" s="26">
        <f>MID(C198, 6, 11)+Table1[[#This Row],[Day]]</f>
        <v>44696</v>
      </c>
      <c r="E198" s="27">
        <f>TIMEVALUE(MID(C198,17,9))</f>
        <v>0.95460648148148142</v>
      </c>
      <c r="F198" s="28">
        <f>_xlfn.NUMBERVALUE(MID(C198,26,6))/100</f>
        <v>0</v>
      </c>
      <c r="G198" s="28">
        <f>IF(Table1[[#This Row],[SHIFT]]&gt;0, Table1[[#This Row],[Time]]-TIME(Table1[[#This Row],[SHIFT]],0,0),Table1[[#This Row],[Time]]+TIME(ABS(Table1[[#This Row],[SHIFT]]),0,0))-Table1[[#This Row],[Day]]</f>
        <v>0.95460648148148142</v>
      </c>
      <c r="H198" s="7">
        <f>ROUND(IF(Table1[[#This Row],[SHIFT]]&gt;0, Table1[[#This Row],[Time]]-TIME(Table1[[#This Row],[SHIFT]],0,0),Table1[[#This Row],[Time]]+TIME(ABS(Table1[[#This Row],[SHIFT]]),0,0))-0.5, 0)</f>
        <v>0</v>
      </c>
    </row>
    <row r="199" spans="1:8">
      <c r="A199" s="9" t="s">
        <v>908</v>
      </c>
      <c r="B199" s="11" t="s">
        <v>622</v>
      </c>
      <c r="C199" s="13" t="s">
        <v>892</v>
      </c>
      <c r="D199" s="33">
        <f>MID(C199, 6, 11)+Table1[[#This Row],[Day]]</f>
        <v>44696</v>
      </c>
      <c r="E199" s="34">
        <f>TIMEVALUE(MID(C199,17,9))</f>
        <v>0.99292824074074071</v>
      </c>
      <c r="F199" s="35">
        <f>_xlfn.NUMBERVALUE(MID(C199,26,6))/100</f>
        <v>0</v>
      </c>
      <c r="G199" s="35">
        <f>IF(Table1[[#This Row],[SHIFT]]&gt;0, Table1[[#This Row],[Time]]-TIME(Table1[[#This Row],[SHIFT]],0,0),Table1[[#This Row],[Time]]+TIME(ABS(Table1[[#This Row],[SHIFT]]),0,0))-Table1[[#This Row],[Day]]</f>
        <v>0.99292824074074071</v>
      </c>
      <c r="H199" s="36">
        <f>ROUND(IF(Table1[[#This Row],[SHIFT]]&gt;0, Table1[[#This Row],[Time]]-TIME(Table1[[#This Row],[SHIFT]],0,0),Table1[[#This Row],[Time]]+TIME(ABS(Table1[[#This Row],[SHIFT]]),0,0))-0.5, 0)</f>
        <v>0</v>
      </c>
    </row>
    <row r="200" spans="1:8">
      <c r="A200" s="9" t="s">
        <v>908</v>
      </c>
      <c r="B200" s="11" t="s">
        <v>609</v>
      </c>
      <c r="C200" s="13" t="s">
        <v>889</v>
      </c>
      <c r="D200" s="33">
        <f>MID(C200, 6, 11)+Table1[[#This Row],[Day]]</f>
        <v>44697</v>
      </c>
      <c r="E200" s="27">
        <f>TIMEVALUE(MID(C200,17,9))</f>
        <v>0.38098379629629631</v>
      </c>
      <c r="F200" s="35">
        <f>_xlfn.NUMBERVALUE(MID(C200,26,6))/100</f>
        <v>9</v>
      </c>
      <c r="G200" s="35">
        <f>IF(Table1[[#This Row],[SHIFT]]&gt;0, Table1[[#This Row],[Time]]-TIME(Table1[[#This Row],[SHIFT]],0,0),Table1[[#This Row],[Time]]+TIME(ABS(Table1[[#This Row],[SHIFT]]),0,0))-Table1[[#This Row],[Day]]</f>
        <v>5.9837962962963065E-3</v>
      </c>
      <c r="H200" s="36">
        <f>ROUND(IF(Table1[[#This Row],[SHIFT]]&gt;0, Table1[[#This Row],[Time]]-TIME(Table1[[#This Row],[SHIFT]],0,0),Table1[[#This Row],[Time]]+TIME(ABS(Table1[[#This Row],[SHIFT]]),0,0))-0.5, 0)</f>
        <v>0</v>
      </c>
    </row>
    <row r="201" spans="1:8">
      <c r="A201" s="9" t="s">
        <v>908</v>
      </c>
      <c r="B201" s="11" t="s">
        <v>609</v>
      </c>
      <c r="C201" s="13" t="s">
        <v>888</v>
      </c>
      <c r="D201" s="26">
        <f>MID(C201, 6, 11)+Table1[[#This Row],[Day]]</f>
        <v>44697</v>
      </c>
      <c r="E201" s="27">
        <f>TIMEVALUE(MID(C201,17,9))</f>
        <v>0.38656249999999998</v>
      </c>
      <c r="F201" s="28">
        <f>_xlfn.NUMBERVALUE(MID(C201,26,6))/100</f>
        <v>9</v>
      </c>
      <c r="G201" s="28">
        <f>IF(Table1[[#This Row],[SHIFT]]&gt;0, Table1[[#This Row],[Time]]-TIME(Table1[[#This Row],[SHIFT]],0,0),Table1[[#This Row],[Time]]+TIME(ABS(Table1[[#This Row],[SHIFT]]),0,0))-Table1[[#This Row],[Day]]</f>
        <v>1.1562499999999976E-2</v>
      </c>
      <c r="H201" s="7">
        <f>ROUND(IF(Table1[[#This Row],[SHIFT]]&gt;0, Table1[[#This Row],[Time]]-TIME(Table1[[#This Row],[SHIFT]],0,0),Table1[[#This Row],[Time]]+TIME(ABS(Table1[[#This Row],[SHIFT]]),0,0))-0.5, 0)</f>
        <v>0</v>
      </c>
    </row>
    <row r="202" spans="1:8">
      <c r="A202" s="9" t="s">
        <v>908</v>
      </c>
      <c r="B202" s="11" t="s">
        <v>883</v>
      </c>
      <c r="C202" s="13" t="s">
        <v>884</v>
      </c>
      <c r="D202" s="33">
        <f>MID(C202, 6, 11)+Table1[[#This Row],[Day]]</f>
        <v>44697</v>
      </c>
      <c r="E202" s="34">
        <f>TIMEVALUE(MID(C202,17,9))</f>
        <v>0.71163194444444444</v>
      </c>
      <c r="F202" s="35">
        <f>_xlfn.NUMBERVALUE(MID(C202,26,6))/100</f>
        <v>-8</v>
      </c>
      <c r="G202" s="35">
        <f>IF(Table1[[#This Row],[SHIFT]]&gt;0, Table1[[#This Row],[Time]]-TIME(Table1[[#This Row],[SHIFT]],0,0),Table1[[#This Row],[Time]]+TIME(ABS(Table1[[#This Row],[SHIFT]]),0,0))-Table1[[#This Row],[Day]]</f>
        <v>4.4965277777777812E-2</v>
      </c>
      <c r="H202" s="36">
        <f>ROUND(IF(Table1[[#This Row],[SHIFT]]&gt;0, Table1[[#This Row],[Time]]-TIME(Table1[[#This Row],[SHIFT]],0,0),Table1[[#This Row],[Time]]+TIME(ABS(Table1[[#This Row],[SHIFT]]),0,0))-0.5, 0)</f>
        <v>1</v>
      </c>
    </row>
    <row r="203" spans="1:8">
      <c r="A203" s="9" t="s">
        <v>908</v>
      </c>
      <c r="B203" s="11" t="s">
        <v>609</v>
      </c>
      <c r="C203" s="13" t="s">
        <v>867</v>
      </c>
      <c r="D203" s="19">
        <f>MID(C203, 6, 11)+Table1[[#This Row],[Day]]</f>
        <v>44697</v>
      </c>
      <c r="E203" s="27">
        <f>TIMEVALUE(MID(C203,17,9))</f>
        <v>0.6033101851851852</v>
      </c>
      <c r="F203" s="20">
        <f>_xlfn.NUMBERVALUE(MID(C203,26,6))/100</f>
        <v>9</v>
      </c>
      <c r="G203" s="20">
        <f>IF(Table1[[#This Row],[SHIFT]]&gt;0, Table1[[#This Row],[Time]]-TIME(Table1[[#This Row],[SHIFT]],0,0),Table1[[#This Row],[Time]]+TIME(ABS(Table1[[#This Row],[SHIFT]]),0,0))-Table1[[#This Row],[Day]]</f>
        <v>0.2283101851851852</v>
      </c>
      <c r="H203" s="32">
        <f>ROUND(IF(Table1[[#This Row],[SHIFT]]&gt;0, Table1[[#This Row],[Time]]-TIME(Table1[[#This Row],[SHIFT]],0,0),Table1[[#This Row],[Time]]+TIME(ABS(Table1[[#This Row],[SHIFT]]),0,0))-0.5, 0)</f>
        <v>0</v>
      </c>
    </row>
    <row r="204" spans="1:8">
      <c r="A204" s="9" t="s">
        <v>908</v>
      </c>
      <c r="B204" s="11" t="s">
        <v>614</v>
      </c>
      <c r="C204" s="13" t="s">
        <v>861</v>
      </c>
      <c r="D204" s="19">
        <f>MID(C204, 6, 11)+Table1[[#This Row],[Day]]</f>
        <v>44697</v>
      </c>
      <c r="E204" s="27">
        <f>TIMEVALUE(MID(C204,17,9))</f>
        <v>0.25262731481481482</v>
      </c>
      <c r="F204" s="20">
        <f>_xlfn.NUMBERVALUE(MID(C204,26,6))/100</f>
        <v>0</v>
      </c>
      <c r="G204" s="20">
        <f>IF(Table1[[#This Row],[SHIFT]]&gt;0, Table1[[#This Row],[Time]]-TIME(Table1[[#This Row],[SHIFT]],0,0),Table1[[#This Row],[Time]]+TIME(ABS(Table1[[#This Row],[SHIFT]]),0,0))-Table1[[#This Row],[Day]]</f>
        <v>0.25262731481481482</v>
      </c>
      <c r="H204" s="32">
        <f>ROUND(IF(Table1[[#This Row],[SHIFT]]&gt;0, Table1[[#This Row],[Time]]-TIME(Table1[[#This Row],[SHIFT]],0,0),Table1[[#This Row],[Time]]+TIME(ABS(Table1[[#This Row],[SHIFT]]),0,0))-0.5, 0)</f>
        <v>0</v>
      </c>
    </row>
    <row r="205" spans="1:8">
      <c r="A205" s="9" t="s">
        <v>908</v>
      </c>
      <c r="B205" s="11" t="s">
        <v>609</v>
      </c>
      <c r="C205" s="13" t="s">
        <v>859</v>
      </c>
      <c r="D205" s="19">
        <f>MID(C205, 6, 11)+Table1[[#This Row],[Day]]</f>
        <v>44697</v>
      </c>
      <c r="E205" s="27">
        <f>TIMEVALUE(MID(C205,17,9))</f>
        <v>0.63687499999999997</v>
      </c>
      <c r="F205" s="20">
        <f>_xlfn.NUMBERVALUE(MID(C205,26,6))/100</f>
        <v>9</v>
      </c>
      <c r="G205" s="20">
        <f>IF(Table1[[#This Row],[SHIFT]]&gt;0, Table1[[#This Row],[Time]]-TIME(Table1[[#This Row],[SHIFT]],0,0),Table1[[#This Row],[Time]]+TIME(ABS(Table1[[#This Row],[SHIFT]]),0,0))-Table1[[#This Row],[Day]]</f>
        <v>0.26187499999999997</v>
      </c>
      <c r="H205" s="32">
        <f>ROUND(IF(Table1[[#This Row],[SHIFT]]&gt;0, Table1[[#This Row],[Time]]-TIME(Table1[[#This Row],[SHIFT]],0,0),Table1[[#This Row],[Time]]+TIME(ABS(Table1[[#This Row],[SHIFT]]),0,0))-0.5, 0)</f>
        <v>0</v>
      </c>
    </row>
    <row r="206" spans="1:8">
      <c r="A206" s="9" t="s">
        <v>908</v>
      </c>
      <c r="B206" s="11" t="s">
        <v>614</v>
      </c>
      <c r="C206" s="13" t="s">
        <v>835</v>
      </c>
      <c r="D206" s="33">
        <f>MID(C206, 6, 11)+Table1[[#This Row],[Day]]</f>
        <v>44697</v>
      </c>
      <c r="E206" s="34">
        <f>TIMEVALUE(MID(C206,17,9))</f>
        <v>0.578587962962963</v>
      </c>
      <c r="F206" s="35">
        <f>_xlfn.NUMBERVALUE(MID(C206,26,6))/100</f>
        <v>0</v>
      </c>
      <c r="G206" s="35">
        <f>IF(Table1[[#This Row],[SHIFT]]&gt;0, Table1[[#This Row],[Time]]-TIME(Table1[[#This Row],[SHIFT]],0,0),Table1[[#This Row],[Time]]+TIME(ABS(Table1[[#This Row],[SHIFT]]),0,0))-Table1[[#This Row],[Day]]</f>
        <v>0.578587962962963</v>
      </c>
      <c r="H206" s="36">
        <f>ROUND(IF(Table1[[#This Row],[SHIFT]]&gt;0, Table1[[#This Row],[Time]]-TIME(Table1[[#This Row],[SHIFT]],0,0),Table1[[#This Row],[Time]]+TIME(ABS(Table1[[#This Row],[SHIFT]]),0,0))-0.5, 0)</f>
        <v>0</v>
      </c>
    </row>
    <row r="207" spans="1:8">
      <c r="A207" s="9" t="s">
        <v>908</v>
      </c>
      <c r="B207" s="11" t="s">
        <v>609</v>
      </c>
      <c r="C207" s="13" t="s">
        <v>797</v>
      </c>
      <c r="D207" s="19">
        <f>MID(C207, 6, 11)+Table1[[#This Row],[Day]]</f>
        <v>44698</v>
      </c>
      <c r="E207" s="31">
        <f>TIMEVALUE(MID(C207,17,9))</f>
        <v>0.41562499999999997</v>
      </c>
      <c r="F207" s="20">
        <f>_xlfn.NUMBERVALUE(MID(C207,26,6))/100</f>
        <v>9</v>
      </c>
      <c r="G207" s="20">
        <f>IF(Table1[[#This Row],[SHIFT]]&gt;0, Table1[[#This Row],[Time]]-TIME(Table1[[#This Row],[SHIFT]],0,0),Table1[[#This Row],[Time]]+TIME(ABS(Table1[[#This Row],[SHIFT]]),0,0))-Table1[[#This Row],[Day]]</f>
        <v>4.0624999999999967E-2</v>
      </c>
      <c r="H207" s="32">
        <f>ROUND(IF(Table1[[#This Row],[SHIFT]]&gt;0, Table1[[#This Row],[Time]]-TIME(Table1[[#This Row],[SHIFT]],0,0),Table1[[#This Row],[Time]]+TIME(ABS(Table1[[#This Row],[SHIFT]]),0,0))-0.5, 0)</f>
        <v>0</v>
      </c>
    </row>
    <row r="208" spans="1:8">
      <c r="A208" s="9" t="s">
        <v>908</v>
      </c>
      <c r="B208" s="11" t="s">
        <v>738</v>
      </c>
      <c r="C208" s="13" t="s">
        <v>743</v>
      </c>
      <c r="D208" s="19">
        <f>MID(C208, 6, 11)+Table1[[#This Row],[Day]]</f>
        <v>44698</v>
      </c>
      <c r="E208" s="31">
        <f>TIMEVALUE(MID(C208,17,9))</f>
        <v>0.5290393518518518</v>
      </c>
      <c r="F208" s="20">
        <f>_xlfn.NUMBERVALUE(MID(C208,26,6))/100</f>
        <v>0</v>
      </c>
      <c r="G208" s="20">
        <f>IF(Table1[[#This Row],[SHIFT]]&gt;0, Table1[[#This Row],[Time]]-TIME(Table1[[#This Row],[SHIFT]],0,0),Table1[[#This Row],[Time]]+TIME(ABS(Table1[[#This Row],[SHIFT]]),0,0))-Table1[[#This Row],[Day]]</f>
        <v>0.5290393518518518</v>
      </c>
      <c r="H208" s="32">
        <f>ROUND(IF(Table1[[#This Row],[SHIFT]]&gt;0, Table1[[#This Row],[Time]]-TIME(Table1[[#This Row],[SHIFT]],0,0),Table1[[#This Row],[Time]]+TIME(ABS(Table1[[#This Row],[SHIFT]]),0,0))-0.5, 0)</f>
        <v>0</v>
      </c>
    </row>
    <row r="209" spans="1:8">
      <c r="A209" s="9" t="s">
        <v>908</v>
      </c>
      <c r="B209" s="11" t="s">
        <v>651</v>
      </c>
      <c r="C209" s="13" t="s">
        <v>742</v>
      </c>
      <c r="D209" s="19">
        <f>MID(C209, 6, 11)+Table1[[#This Row],[Day]]</f>
        <v>44698</v>
      </c>
      <c r="E209" s="31">
        <f>TIMEVALUE(MID(C209,17,9))</f>
        <v>0.54238425925925926</v>
      </c>
      <c r="F209" s="20">
        <f>_xlfn.NUMBERVALUE(MID(C209,26,6))/100</f>
        <v>0</v>
      </c>
      <c r="G209" s="20">
        <f>IF(Table1[[#This Row],[SHIFT]]&gt;0, Table1[[#This Row],[Time]]-TIME(Table1[[#This Row],[SHIFT]],0,0),Table1[[#This Row],[Time]]+TIME(ABS(Table1[[#This Row],[SHIFT]]),0,0))-Table1[[#This Row],[Day]]</f>
        <v>0.54238425925925926</v>
      </c>
      <c r="H209" s="32">
        <f>ROUND(IF(Table1[[#This Row],[SHIFT]]&gt;0, Table1[[#This Row],[Time]]-TIME(Table1[[#This Row],[SHIFT]],0,0),Table1[[#This Row],[Time]]+TIME(ABS(Table1[[#This Row],[SHIFT]]),0,0))-0.5, 0)</f>
        <v>0</v>
      </c>
    </row>
    <row r="210" spans="1:8">
      <c r="A210" s="9" t="s">
        <v>908</v>
      </c>
      <c r="B210" s="11" t="s">
        <v>85</v>
      </c>
      <c r="C210" s="13" t="s">
        <v>737</v>
      </c>
      <c r="D210" s="19">
        <f>MID(C210, 6, 11)+Table1[[#This Row],[Day]]</f>
        <v>44698</v>
      </c>
      <c r="E210" s="31">
        <f>TIMEVALUE(MID(C210,17,9))</f>
        <v>0.62950231481481478</v>
      </c>
      <c r="F210" s="20">
        <f>_xlfn.NUMBERVALUE(MID(C210,26,6))/100</f>
        <v>0</v>
      </c>
      <c r="G210" s="20">
        <f>IF(Table1[[#This Row],[SHIFT]]&gt;0, Table1[[#This Row],[Time]]-TIME(Table1[[#This Row],[SHIFT]],0,0),Table1[[#This Row],[Time]]+TIME(ABS(Table1[[#This Row],[SHIFT]]),0,0))-Table1[[#This Row],[Day]]</f>
        <v>0.62950231481481478</v>
      </c>
      <c r="H210" s="32">
        <f>ROUND(IF(Table1[[#This Row],[SHIFT]]&gt;0, Table1[[#This Row],[Time]]-TIME(Table1[[#This Row],[SHIFT]],0,0),Table1[[#This Row],[Time]]+TIME(ABS(Table1[[#This Row],[SHIFT]]),0,0))-0.5, 0)</f>
        <v>0</v>
      </c>
    </row>
    <row r="211" spans="1:8">
      <c r="A211" s="9" t="s">
        <v>908</v>
      </c>
      <c r="B211" s="11" t="s">
        <v>609</v>
      </c>
      <c r="C211" s="13" t="s">
        <v>712</v>
      </c>
      <c r="D211" s="19">
        <f>MID(C211, 6, 11)+Table1[[#This Row],[Day]]</f>
        <v>44699</v>
      </c>
      <c r="E211" s="27">
        <f>TIMEVALUE(MID(C211,17,9))</f>
        <v>0.39222222222222225</v>
      </c>
      <c r="F211" s="20">
        <f>_xlfn.NUMBERVALUE(MID(C211,26,6))/100</f>
        <v>9</v>
      </c>
      <c r="G211" s="20">
        <f>IF(Table1[[#This Row],[SHIFT]]&gt;0, Table1[[#This Row],[Time]]-TIME(Table1[[#This Row],[SHIFT]],0,0),Table1[[#This Row],[Time]]+TIME(ABS(Table1[[#This Row],[SHIFT]]),0,0))-Table1[[#This Row],[Day]]</f>
        <v>1.722222222222225E-2</v>
      </c>
      <c r="H211" s="32">
        <f>ROUND(IF(Table1[[#This Row],[SHIFT]]&gt;0, Table1[[#This Row],[Time]]-TIME(Table1[[#This Row],[SHIFT]],0,0),Table1[[#This Row],[Time]]+TIME(ABS(Table1[[#This Row],[SHIFT]]),0,0))-0.5, 0)</f>
        <v>0</v>
      </c>
    </row>
    <row r="212" spans="1:8">
      <c r="A212" s="9" t="s">
        <v>908</v>
      </c>
      <c r="B212" s="11" t="s">
        <v>609</v>
      </c>
      <c r="C212" s="13" t="s">
        <v>711</v>
      </c>
      <c r="D212" s="19">
        <f>MID(C212, 6, 11)+Table1[[#This Row],[Day]]</f>
        <v>44699</v>
      </c>
      <c r="E212" s="27">
        <f>TIMEVALUE(MID(C212,17,9))</f>
        <v>0.40086805555555555</v>
      </c>
      <c r="F212" s="20">
        <f>_xlfn.NUMBERVALUE(MID(C212,26,6))/100</f>
        <v>9</v>
      </c>
      <c r="G212" s="20">
        <f>IF(Table1[[#This Row],[SHIFT]]&gt;0, Table1[[#This Row],[Time]]-TIME(Table1[[#This Row],[SHIFT]],0,0),Table1[[#This Row],[Time]]+TIME(ABS(Table1[[#This Row],[SHIFT]]),0,0))-Table1[[#This Row],[Day]]</f>
        <v>2.5868055555555547E-2</v>
      </c>
      <c r="H212" s="32">
        <f>ROUND(IF(Table1[[#This Row],[SHIFT]]&gt;0, Table1[[#This Row],[Time]]-TIME(Table1[[#This Row],[SHIFT]],0,0),Table1[[#This Row],[Time]]+TIME(ABS(Table1[[#This Row],[SHIFT]]),0,0))-0.5, 0)</f>
        <v>0</v>
      </c>
    </row>
    <row r="213" spans="1:8">
      <c r="A213" s="9" t="s">
        <v>908</v>
      </c>
      <c r="B213" s="11" t="s">
        <v>609</v>
      </c>
      <c r="C213" s="13" t="s">
        <v>710</v>
      </c>
      <c r="D213" s="19">
        <f>MID(C213, 6, 11)+Table1[[#This Row],[Day]]</f>
        <v>44699</v>
      </c>
      <c r="E213" s="27">
        <f>TIMEVALUE(MID(C213,17,9))</f>
        <v>0.40416666666666662</v>
      </c>
      <c r="F213" s="20">
        <f>_xlfn.NUMBERVALUE(MID(C213,26,6))/100</f>
        <v>9</v>
      </c>
      <c r="G213" s="20">
        <f>IF(Table1[[#This Row],[SHIFT]]&gt;0, Table1[[#This Row],[Time]]-TIME(Table1[[#This Row],[SHIFT]],0,0),Table1[[#This Row],[Time]]+TIME(ABS(Table1[[#This Row],[SHIFT]]),0,0))-Table1[[#This Row],[Day]]</f>
        <v>2.9166666666666619E-2</v>
      </c>
      <c r="H213" s="32">
        <f>ROUND(IF(Table1[[#This Row],[SHIFT]]&gt;0, Table1[[#This Row],[Time]]-TIME(Table1[[#This Row],[SHIFT]],0,0),Table1[[#This Row],[Time]]+TIME(ABS(Table1[[#This Row],[SHIFT]]),0,0))-0.5, 0)</f>
        <v>0</v>
      </c>
    </row>
    <row r="214" spans="1:8">
      <c r="A214" s="9" t="s">
        <v>908</v>
      </c>
      <c r="B214" s="11" t="s">
        <v>85</v>
      </c>
      <c r="C214" s="13" t="s">
        <v>706</v>
      </c>
      <c r="D214" s="33">
        <f>MID(C214, 6, 11)+Table1[[#This Row],[Day]]</f>
        <v>44699</v>
      </c>
      <c r="E214" s="34">
        <f>TIMEVALUE(MID(C214,17,9))</f>
        <v>7.4108796296296298E-2</v>
      </c>
      <c r="F214" s="35">
        <f>_xlfn.NUMBERVALUE(MID(C214,26,6))/100</f>
        <v>0</v>
      </c>
      <c r="G214" s="35">
        <f>IF(Table1[[#This Row],[SHIFT]]&gt;0, Table1[[#This Row],[Time]]-TIME(Table1[[#This Row],[SHIFT]],0,0),Table1[[#This Row],[Time]]+TIME(ABS(Table1[[#This Row],[SHIFT]]),0,0))-Table1[[#This Row],[Day]]</f>
        <v>7.4108796296296298E-2</v>
      </c>
      <c r="H214" s="36">
        <f>ROUND(IF(Table1[[#This Row],[SHIFT]]&gt;0, Table1[[#This Row],[Time]]-TIME(Table1[[#This Row],[SHIFT]],0,0),Table1[[#This Row],[Time]]+TIME(ABS(Table1[[#This Row],[SHIFT]]),0,0))-0.5, 0)</f>
        <v>0</v>
      </c>
    </row>
    <row r="215" spans="1:8">
      <c r="A215" s="9" t="s">
        <v>908</v>
      </c>
      <c r="B215" s="11" t="s">
        <v>609</v>
      </c>
      <c r="C215" s="13" t="s">
        <v>703</v>
      </c>
      <c r="D215" s="19">
        <f>MID(C215, 6, 11)+Table1[[#This Row],[Day]]</f>
        <v>44699</v>
      </c>
      <c r="E215" s="31">
        <f>TIMEVALUE(MID(C215,17,9))</f>
        <v>0.47576388888888888</v>
      </c>
      <c r="F215" s="20">
        <f>_xlfn.NUMBERVALUE(MID(C215,26,6))/100</f>
        <v>9</v>
      </c>
      <c r="G215" s="20">
        <f>IF(Table1[[#This Row],[SHIFT]]&gt;0, Table1[[#This Row],[Time]]-TIME(Table1[[#This Row],[SHIFT]],0,0),Table1[[#This Row],[Time]]+TIME(ABS(Table1[[#This Row],[SHIFT]]),0,0))-Table1[[#This Row],[Day]]</f>
        <v>0.10076388888888888</v>
      </c>
      <c r="H215" s="32">
        <f>ROUND(IF(Table1[[#This Row],[SHIFT]]&gt;0, Table1[[#This Row],[Time]]-TIME(Table1[[#This Row],[SHIFT]],0,0),Table1[[#This Row],[Time]]+TIME(ABS(Table1[[#This Row],[SHIFT]]),0,0))-0.5, 0)</f>
        <v>0</v>
      </c>
    </row>
    <row r="216" spans="1:8">
      <c r="A216" s="9" t="s">
        <v>908</v>
      </c>
      <c r="B216" s="11" t="s">
        <v>85</v>
      </c>
      <c r="C216" s="13" t="s">
        <v>701</v>
      </c>
      <c r="D216" s="19">
        <f>MID(C216, 6, 11)+Table1[[#This Row],[Day]]</f>
        <v>44699</v>
      </c>
      <c r="E216" s="31">
        <f>TIMEVALUE(MID(C216,17,9))</f>
        <v>0.10754629629629631</v>
      </c>
      <c r="F216" s="20">
        <f>_xlfn.NUMBERVALUE(MID(C216,26,6))/100</f>
        <v>0</v>
      </c>
      <c r="G216" s="20">
        <f>IF(Table1[[#This Row],[SHIFT]]&gt;0, Table1[[#This Row],[Time]]-TIME(Table1[[#This Row],[SHIFT]],0,0),Table1[[#This Row],[Time]]+TIME(ABS(Table1[[#This Row],[SHIFT]]),0,0))-Table1[[#This Row],[Day]]</f>
        <v>0.10754629629629631</v>
      </c>
      <c r="H216" s="32">
        <f>ROUND(IF(Table1[[#This Row],[SHIFT]]&gt;0, Table1[[#This Row],[Time]]-TIME(Table1[[#This Row],[SHIFT]],0,0),Table1[[#This Row],[Time]]+TIME(ABS(Table1[[#This Row],[SHIFT]]),0,0))-0.5, 0)</f>
        <v>0</v>
      </c>
    </row>
    <row r="217" spans="1:8">
      <c r="A217" s="9" t="s">
        <v>908</v>
      </c>
      <c r="B217" s="11" t="s">
        <v>614</v>
      </c>
      <c r="C217" s="13" t="s">
        <v>687</v>
      </c>
      <c r="D217" s="33">
        <f>MID(C217, 6, 11)+Table1[[#This Row],[Day]]</f>
        <v>44699</v>
      </c>
      <c r="E217" s="34">
        <f>TIMEVALUE(MID(C217,17,9))</f>
        <v>0.18531249999999999</v>
      </c>
      <c r="F217" s="35">
        <f>_xlfn.NUMBERVALUE(MID(C217,26,6))/100</f>
        <v>0</v>
      </c>
      <c r="G217" s="35">
        <f>IF(Table1[[#This Row],[SHIFT]]&gt;0, Table1[[#This Row],[Time]]-TIME(Table1[[#This Row],[SHIFT]],0,0),Table1[[#This Row],[Time]]+TIME(ABS(Table1[[#This Row],[SHIFT]]),0,0))-Table1[[#This Row],[Day]]</f>
        <v>0.18531249999999999</v>
      </c>
      <c r="H217" s="36">
        <f>ROUND(IF(Table1[[#This Row],[SHIFT]]&gt;0, Table1[[#This Row],[Time]]-TIME(Table1[[#This Row],[SHIFT]],0,0),Table1[[#This Row],[Time]]+TIME(ABS(Table1[[#This Row],[SHIFT]]),0,0))-0.5, 0)</f>
        <v>0</v>
      </c>
    </row>
    <row r="218" spans="1:8">
      <c r="A218" s="9" t="s">
        <v>906</v>
      </c>
      <c r="B218" s="11" t="s">
        <v>86</v>
      </c>
      <c r="C218" s="13" t="s">
        <v>907</v>
      </c>
      <c r="D218" s="19">
        <f>MID(C218, 6, 11)+Table1[[#This Row],[Day]]</f>
        <v>44696</v>
      </c>
      <c r="E218" s="31">
        <f>TIMEVALUE(MID(C218,17,9))</f>
        <v>0.9547106481481481</v>
      </c>
      <c r="F218" s="20">
        <f>_xlfn.NUMBERVALUE(MID(C218,26,6))/100</f>
        <v>0</v>
      </c>
      <c r="G218" s="20">
        <f>IF(Table1[[#This Row],[SHIFT]]&gt;0, Table1[[#This Row],[Time]]-TIME(Table1[[#This Row],[SHIFT]],0,0),Table1[[#This Row],[Time]]+TIME(ABS(Table1[[#This Row],[SHIFT]]),0,0))-Table1[[#This Row],[Day]]</f>
        <v>0.9547106481481481</v>
      </c>
      <c r="H218" s="32">
        <f>ROUND(IF(Table1[[#This Row],[SHIFT]]&gt;0, Table1[[#This Row],[Time]]-TIME(Table1[[#This Row],[SHIFT]],0,0),Table1[[#This Row],[Time]]+TIME(ABS(Table1[[#This Row],[SHIFT]]),0,0))-0.5, 0)</f>
        <v>0</v>
      </c>
    </row>
    <row r="219" spans="1:8">
      <c r="A219" s="9" t="s">
        <v>906</v>
      </c>
      <c r="B219" s="11" t="s">
        <v>614</v>
      </c>
      <c r="C219" s="13" t="s">
        <v>868</v>
      </c>
      <c r="D219" s="19">
        <f>MID(C219, 6, 11)+Table1[[#This Row],[Day]]</f>
        <v>44697</v>
      </c>
      <c r="E219" s="27">
        <f>TIMEVALUE(MID(C219,17,9))</f>
        <v>0.22664351851851852</v>
      </c>
      <c r="F219" s="20">
        <f>_xlfn.NUMBERVALUE(MID(C219,26,6))/100</f>
        <v>0</v>
      </c>
      <c r="G219" s="20">
        <f>IF(Table1[[#This Row],[SHIFT]]&gt;0, Table1[[#This Row],[Time]]-TIME(Table1[[#This Row],[SHIFT]],0,0),Table1[[#This Row],[Time]]+TIME(ABS(Table1[[#This Row],[SHIFT]]),0,0))-Table1[[#This Row],[Day]]</f>
        <v>0.22664351851851852</v>
      </c>
      <c r="H219" s="32">
        <f>ROUND(IF(Table1[[#This Row],[SHIFT]]&gt;0, Table1[[#This Row],[Time]]-TIME(Table1[[#This Row],[SHIFT]],0,0),Table1[[#This Row],[Time]]+TIME(ABS(Table1[[#This Row],[SHIFT]]),0,0))-0.5, 0)</f>
        <v>0</v>
      </c>
    </row>
    <row r="220" spans="1:8">
      <c r="A220" s="9" t="s">
        <v>906</v>
      </c>
      <c r="B220" s="11" t="s">
        <v>609</v>
      </c>
      <c r="C220" s="13" t="s">
        <v>862</v>
      </c>
      <c r="D220" s="19">
        <f>MID(C220, 6, 11)+Table1[[#This Row],[Day]]</f>
        <v>44697</v>
      </c>
      <c r="E220" s="27">
        <f>TIMEVALUE(MID(C220,17,9))</f>
        <v>0.62277777777777776</v>
      </c>
      <c r="F220" s="20">
        <f>_xlfn.NUMBERVALUE(MID(C220,26,6))/100</f>
        <v>9</v>
      </c>
      <c r="G220" s="20">
        <f>IF(Table1[[#This Row],[SHIFT]]&gt;0, Table1[[#This Row],[Time]]-TIME(Table1[[#This Row],[SHIFT]],0,0),Table1[[#This Row],[Time]]+TIME(ABS(Table1[[#This Row],[SHIFT]]),0,0))-Table1[[#This Row],[Day]]</f>
        <v>0.24777777777777776</v>
      </c>
      <c r="H220" s="32">
        <f>ROUND(IF(Table1[[#This Row],[SHIFT]]&gt;0, Table1[[#This Row],[Time]]-TIME(Table1[[#This Row],[SHIFT]],0,0),Table1[[#This Row],[Time]]+TIME(ABS(Table1[[#This Row],[SHIFT]]),0,0))-0.5, 0)</f>
        <v>0</v>
      </c>
    </row>
    <row r="221" spans="1:8">
      <c r="A221" s="9" t="s">
        <v>906</v>
      </c>
      <c r="B221" s="11" t="s">
        <v>614</v>
      </c>
      <c r="C221" s="13" t="s">
        <v>837</v>
      </c>
      <c r="D221" s="33">
        <f>MID(C221, 6, 11)+Table1[[#This Row],[Day]]</f>
        <v>44697</v>
      </c>
      <c r="E221" s="34">
        <f>TIMEVALUE(MID(C221,17,9))</f>
        <v>0.56204861111111104</v>
      </c>
      <c r="F221" s="35">
        <f>_xlfn.NUMBERVALUE(MID(C221,26,6))/100</f>
        <v>0</v>
      </c>
      <c r="G221" s="35">
        <f>IF(Table1[[#This Row],[SHIFT]]&gt;0, Table1[[#This Row],[Time]]-TIME(Table1[[#This Row],[SHIFT]],0,0),Table1[[#This Row],[Time]]+TIME(ABS(Table1[[#This Row],[SHIFT]]),0,0))-Table1[[#This Row],[Day]]</f>
        <v>0.56204861111111104</v>
      </c>
      <c r="H221" s="36">
        <f>ROUND(IF(Table1[[#This Row],[SHIFT]]&gt;0, Table1[[#This Row],[Time]]-TIME(Table1[[#This Row],[SHIFT]],0,0),Table1[[#This Row],[Time]]+TIME(ABS(Table1[[#This Row],[SHIFT]]),0,0))-0.5, 0)</f>
        <v>0</v>
      </c>
    </row>
    <row r="222" spans="1:8">
      <c r="A222" s="9" t="s">
        <v>906</v>
      </c>
      <c r="B222" s="11" t="s">
        <v>609</v>
      </c>
      <c r="C222" s="13" t="s">
        <v>795</v>
      </c>
      <c r="D222" s="19">
        <f>MID(C222, 6, 11)+Table1[[#This Row],[Day]]</f>
        <v>44698</v>
      </c>
      <c r="E222" s="31">
        <f>TIMEVALUE(MID(C222,17,9))</f>
        <v>0.44621527777777775</v>
      </c>
      <c r="F222" s="20">
        <f>_xlfn.NUMBERVALUE(MID(C222,26,6))/100</f>
        <v>9</v>
      </c>
      <c r="G222" s="20">
        <f>IF(Table1[[#This Row],[SHIFT]]&gt;0, Table1[[#This Row],[Time]]-TIME(Table1[[#This Row],[SHIFT]],0,0),Table1[[#This Row],[Time]]+TIME(ABS(Table1[[#This Row],[SHIFT]]),0,0))-Table1[[#This Row],[Day]]</f>
        <v>7.1215277777777752E-2</v>
      </c>
      <c r="H222" s="32">
        <f>ROUND(IF(Table1[[#This Row],[SHIFT]]&gt;0, Table1[[#This Row],[Time]]-TIME(Table1[[#This Row],[SHIFT]],0,0),Table1[[#This Row],[Time]]+TIME(ABS(Table1[[#This Row],[SHIFT]]),0,0))-0.5, 0)</f>
        <v>0</v>
      </c>
    </row>
    <row r="223" spans="1:8">
      <c r="A223" s="9" t="s">
        <v>896</v>
      </c>
      <c r="B223" s="11" t="s">
        <v>86</v>
      </c>
      <c r="C223" s="13" t="s">
        <v>897</v>
      </c>
      <c r="D223" s="19">
        <f>MID(C223, 6, 11)+Table1[[#This Row],[Day]]</f>
        <v>44696</v>
      </c>
      <c r="E223" s="27">
        <f>TIMEVALUE(MID(C223,17,9))</f>
        <v>0.95532407407407405</v>
      </c>
      <c r="F223" s="20">
        <f>_xlfn.NUMBERVALUE(MID(C223,26,6))/100</f>
        <v>0</v>
      </c>
      <c r="G223" s="20">
        <f>IF(Table1[[#This Row],[SHIFT]]&gt;0, Table1[[#This Row],[Time]]-TIME(Table1[[#This Row],[SHIFT]],0,0),Table1[[#This Row],[Time]]+TIME(ABS(Table1[[#This Row],[SHIFT]]),0,0))-Table1[[#This Row],[Day]]</f>
        <v>0.95532407407407405</v>
      </c>
      <c r="H223" s="32">
        <f>ROUND(IF(Table1[[#This Row],[SHIFT]]&gt;0, Table1[[#This Row],[Time]]-TIME(Table1[[#This Row],[SHIFT]],0,0),Table1[[#This Row],[Time]]+TIME(ABS(Table1[[#This Row],[SHIFT]]),0,0))-0.5, 0)</f>
        <v>0</v>
      </c>
    </row>
    <row r="224" spans="1:8">
      <c r="A224" s="9" t="s">
        <v>896</v>
      </c>
      <c r="B224" s="11" t="s">
        <v>622</v>
      </c>
      <c r="C224" s="13" t="s">
        <v>877</v>
      </c>
      <c r="D224" s="33">
        <f>MID(C224, 6, 11)+Table1[[#This Row],[Day]]</f>
        <v>44697</v>
      </c>
      <c r="E224" s="34">
        <f>TIMEVALUE(MID(C224,17,9))</f>
        <v>0.16825231481481481</v>
      </c>
      <c r="F224" s="35">
        <f>_xlfn.NUMBERVALUE(MID(C224,26,6))/100</f>
        <v>0</v>
      </c>
      <c r="G224" s="35">
        <f>IF(Table1[[#This Row],[SHIFT]]&gt;0, Table1[[#This Row],[Time]]-TIME(Table1[[#This Row],[SHIFT]],0,0),Table1[[#This Row],[Time]]+TIME(ABS(Table1[[#This Row],[SHIFT]]),0,0))-Table1[[#This Row],[Day]]</f>
        <v>0.16825231481481481</v>
      </c>
      <c r="H224" s="36">
        <f>ROUND(IF(Table1[[#This Row],[SHIFT]]&gt;0, Table1[[#This Row],[Time]]-TIME(Table1[[#This Row],[SHIFT]],0,0),Table1[[#This Row],[Time]]+TIME(ABS(Table1[[#This Row],[SHIFT]]),0,0))-0.5, 0)</f>
        <v>0</v>
      </c>
    </row>
    <row r="225" spans="1:8">
      <c r="A225" s="9" t="s">
        <v>896</v>
      </c>
      <c r="B225" s="11" t="s">
        <v>609</v>
      </c>
      <c r="C225" s="13" t="s">
        <v>874</v>
      </c>
      <c r="D225" s="19">
        <f>MID(C225, 6, 11)+Table1[[#This Row],[Day]]</f>
        <v>44697</v>
      </c>
      <c r="E225" s="31">
        <f>TIMEVALUE(MID(C225,17,9))</f>
        <v>0.57277777777777772</v>
      </c>
      <c r="F225" s="20">
        <f>_xlfn.NUMBERVALUE(MID(C225,26,6))/100</f>
        <v>9</v>
      </c>
      <c r="G225" s="20">
        <f>IF(Table1[[#This Row],[SHIFT]]&gt;0, Table1[[#This Row],[Time]]-TIME(Table1[[#This Row],[SHIFT]],0,0),Table1[[#This Row],[Time]]+TIME(ABS(Table1[[#This Row],[SHIFT]]),0,0))-Table1[[#This Row],[Day]]</f>
        <v>0.19777777777777772</v>
      </c>
      <c r="H225" s="32">
        <f>ROUND(IF(Table1[[#This Row],[SHIFT]]&gt;0, Table1[[#This Row],[Time]]-TIME(Table1[[#This Row],[SHIFT]],0,0),Table1[[#This Row],[Time]]+TIME(ABS(Table1[[#This Row],[SHIFT]]),0,0))-0.5, 0)</f>
        <v>0</v>
      </c>
    </row>
    <row r="226" spans="1:8">
      <c r="A226" s="9" t="s">
        <v>896</v>
      </c>
      <c r="B226" s="11" t="s">
        <v>622</v>
      </c>
      <c r="C226" s="13" t="s">
        <v>869</v>
      </c>
      <c r="D226" s="19">
        <f>MID(C226, 6, 11)+Table1[[#This Row],[Day]]</f>
        <v>44697</v>
      </c>
      <c r="E226" s="27">
        <f>TIMEVALUE(MID(C226,17,9))</f>
        <v>0.22475694444444447</v>
      </c>
      <c r="F226" s="20">
        <f>_xlfn.NUMBERVALUE(MID(C226,26,6))/100</f>
        <v>0</v>
      </c>
      <c r="G226" s="20">
        <f>IF(Table1[[#This Row],[SHIFT]]&gt;0, Table1[[#This Row],[Time]]-TIME(Table1[[#This Row],[SHIFT]],0,0),Table1[[#This Row],[Time]]+TIME(ABS(Table1[[#This Row],[SHIFT]]),0,0))-Table1[[#This Row],[Day]]</f>
        <v>0.22475694444444447</v>
      </c>
      <c r="H226" s="32">
        <f>ROUND(IF(Table1[[#This Row],[SHIFT]]&gt;0, Table1[[#This Row],[Time]]-TIME(Table1[[#This Row],[SHIFT]],0,0),Table1[[#This Row],[Time]]+TIME(ABS(Table1[[#This Row],[SHIFT]]),0,0))-0.5, 0)</f>
        <v>0</v>
      </c>
    </row>
    <row r="227" spans="1:8">
      <c r="A227" s="9" t="s">
        <v>896</v>
      </c>
      <c r="B227" s="11" t="s">
        <v>609</v>
      </c>
      <c r="C227" s="13" t="s">
        <v>865</v>
      </c>
      <c r="D227" s="19">
        <f>MID(C227, 6, 11)+Table1[[#This Row],[Day]]</f>
        <v>44697</v>
      </c>
      <c r="E227" s="27">
        <f>TIMEVALUE(MID(C227,17,9))</f>
        <v>0.60765046296296299</v>
      </c>
      <c r="F227" s="20">
        <f>_xlfn.NUMBERVALUE(MID(C227,26,6))/100</f>
        <v>9</v>
      </c>
      <c r="G227" s="20">
        <f>IF(Table1[[#This Row],[SHIFT]]&gt;0, Table1[[#This Row],[Time]]-TIME(Table1[[#This Row],[SHIFT]],0,0),Table1[[#This Row],[Time]]+TIME(ABS(Table1[[#This Row],[SHIFT]]),0,0))-Table1[[#This Row],[Day]]</f>
        <v>0.23265046296296299</v>
      </c>
      <c r="H227" s="32">
        <f>ROUND(IF(Table1[[#This Row],[SHIFT]]&gt;0, Table1[[#This Row],[Time]]-TIME(Table1[[#This Row],[SHIFT]],0,0),Table1[[#This Row],[Time]]+TIME(ABS(Table1[[#This Row],[SHIFT]]),0,0))-0.5, 0)</f>
        <v>0</v>
      </c>
    </row>
    <row r="228" spans="1:8">
      <c r="A228" s="9" t="s">
        <v>896</v>
      </c>
      <c r="B228" s="11" t="s">
        <v>614</v>
      </c>
      <c r="C228" s="13" t="s">
        <v>863</v>
      </c>
      <c r="D228" s="19">
        <f>MID(C228, 6, 11)+Table1[[#This Row],[Day]]</f>
        <v>44697</v>
      </c>
      <c r="E228" s="27">
        <f>TIMEVALUE(MID(C228,17,9))</f>
        <v>0.24408564814814815</v>
      </c>
      <c r="F228" s="20">
        <f>_xlfn.NUMBERVALUE(MID(C228,26,6))/100</f>
        <v>0</v>
      </c>
      <c r="G228" s="20">
        <f>IF(Table1[[#This Row],[SHIFT]]&gt;0, Table1[[#This Row],[Time]]-TIME(Table1[[#This Row],[SHIFT]],0,0),Table1[[#This Row],[Time]]+TIME(ABS(Table1[[#This Row],[SHIFT]]),0,0))-Table1[[#This Row],[Day]]</f>
        <v>0.24408564814814815</v>
      </c>
      <c r="H228" s="32">
        <f>ROUND(IF(Table1[[#This Row],[SHIFT]]&gt;0, Table1[[#This Row],[Time]]-TIME(Table1[[#This Row],[SHIFT]],0,0),Table1[[#This Row],[Time]]+TIME(ABS(Table1[[#This Row],[SHIFT]]),0,0))-0.5, 0)</f>
        <v>0</v>
      </c>
    </row>
    <row r="229" spans="1:8">
      <c r="A229" s="9" t="s">
        <v>896</v>
      </c>
      <c r="B229" s="11" t="s">
        <v>609</v>
      </c>
      <c r="C229" s="13" t="s">
        <v>857</v>
      </c>
      <c r="D229" s="33">
        <f>MID(C229, 6, 11)+Table1[[#This Row],[Day]]</f>
        <v>44697</v>
      </c>
      <c r="E229" s="34">
        <f>TIMEVALUE(MID(C229,17,9))</f>
        <v>0.65362268518518518</v>
      </c>
      <c r="F229" s="35">
        <f>_xlfn.NUMBERVALUE(MID(C229,26,6))/100</f>
        <v>9</v>
      </c>
      <c r="G229" s="35">
        <f>IF(Table1[[#This Row],[SHIFT]]&gt;0, Table1[[#This Row],[Time]]-TIME(Table1[[#This Row],[SHIFT]],0,0),Table1[[#This Row],[Time]]+TIME(ABS(Table1[[#This Row],[SHIFT]]),0,0))-Table1[[#This Row],[Day]]</f>
        <v>0.27862268518518518</v>
      </c>
      <c r="H229" s="36">
        <f>ROUND(IF(Table1[[#This Row],[SHIFT]]&gt;0, Table1[[#This Row],[Time]]-TIME(Table1[[#This Row],[SHIFT]],0,0),Table1[[#This Row],[Time]]+TIME(ABS(Table1[[#This Row],[SHIFT]]),0,0))-0.5, 0)</f>
        <v>0</v>
      </c>
    </row>
    <row r="230" spans="1:8">
      <c r="A230" s="9" t="s">
        <v>896</v>
      </c>
      <c r="B230" s="11" t="s">
        <v>614</v>
      </c>
      <c r="C230" s="13" t="s">
        <v>853</v>
      </c>
      <c r="D230" s="33">
        <f>MID(C230, 6, 11)+Table1[[#This Row],[Day]]</f>
        <v>44697</v>
      </c>
      <c r="E230" s="34">
        <f>TIMEVALUE(MID(C230,17,9))</f>
        <v>0.32314814814814813</v>
      </c>
      <c r="F230" s="35">
        <f>_xlfn.NUMBERVALUE(MID(C230,26,6))/100</f>
        <v>0</v>
      </c>
      <c r="G230" s="35">
        <f>IF(Table1[[#This Row],[SHIFT]]&gt;0, Table1[[#This Row],[Time]]-TIME(Table1[[#This Row],[SHIFT]],0,0),Table1[[#This Row],[Time]]+TIME(ABS(Table1[[#This Row],[SHIFT]]),0,0))-Table1[[#This Row],[Day]]</f>
        <v>0.32314814814814813</v>
      </c>
      <c r="H230" s="36">
        <f>ROUND(IF(Table1[[#This Row],[SHIFT]]&gt;0, Table1[[#This Row],[Time]]-TIME(Table1[[#This Row],[SHIFT]],0,0),Table1[[#This Row],[Time]]+TIME(ABS(Table1[[#This Row],[SHIFT]]),0,0))-0.5, 0)</f>
        <v>0</v>
      </c>
    </row>
    <row r="231" spans="1:8">
      <c r="A231" s="9" t="s">
        <v>896</v>
      </c>
      <c r="B231" s="11" t="s">
        <v>609</v>
      </c>
      <c r="C231" s="13" t="s">
        <v>794</v>
      </c>
      <c r="D231" s="19">
        <f>MID(C231, 6, 11)+Table1[[#This Row],[Day]]</f>
        <v>44698</v>
      </c>
      <c r="E231" s="31">
        <f>TIMEVALUE(MID(C231,17,9))</f>
        <v>0.44744212962962965</v>
      </c>
      <c r="F231" s="20">
        <f>_xlfn.NUMBERVALUE(MID(C231,26,6))/100</f>
        <v>9</v>
      </c>
      <c r="G231" s="20">
        <f>IF(Table1[[#This Row],[SHIFT]]&gt;0, Table1[[#This Row],[Time]]-TIME(Table1[[#This Row],[SHIFT]],0,0),Table1[[#This Row],[Time]]+TIME(ABS(Table1[[#This Row],[SHIFT]]),0,0))-Table1[[#This Row],[Day]]</f>
        <v>7.2442129629629648E-2</v>
      </c>
      <c r="H231" s="32">
        <f>ROUND(IF(Table1[[#This Row],[SHIFT]]&gt;0, Table1[[#This Row],[Time]]-TIME(Table1[[#This Row],[SHIFT]],0,0),Table1[[#This Row],[Time]]+TIME(ABS(Table1[[#This Row],[SHIFT]]),0,0))-0.5, 0)</f>
        <v>0</v>
      </c>
    </row>
    <row r="232" spans="1:8">
      <c r="A232" s="9" t="s">
        <v>904</v>
      </c>
      <c r="B232" s="11" t="s">
        <v>86</v>
      </c>
      <c r="C232" s="13" t="s">
        <v>905</v>
      </c>
      <c r="D232" s="26">
        <f>MID(C232, 6, 11)+Table1[[#This Row],[Day]]</f>
        <v>44696</v>
      </c>
      <c r="E232" s="27">
        <f>TIMEVALUE(MID(C232,17,9))</f>
        <v>0.95484953703703701</v>
      </c>
      <c r="F232" s="28">
        <f>_xlfn.NUMBERVALUE(MID(C232,26,6))/100</f>
        <v>0</v>
      </c>
      <c r="G232" s="28">
        <f>IF(Table1[[#This Row],[SHIFT]]&gt;0, Table1[[#This Row],[Time]]-TIME(Table1[[#This Row],[SHIFT]],0,0),Table1[[#This Row],[Time]]+TIME(ABS(Table1[[#This Row],[SHIFT]]),0,0))-Table1[[#This Row],[Day]]</f>
        <v>0.95484953703703701</v>
      </c>
      <c r="H232" s="7">
        <f>ROUND(IF(Table1[[#This Row],[SHIFT]]&gt;0, Table1[[#This Row],[Time]]-TIME(Table1[[#This Row],[SHIFT]],0,0),Table1[[#This Row],[Time]]+TIME(ABS(Table1[[#This Row],[SHIFT]]),0,0))-0.5, 0)</f>
        <v>0</v>
      </c>
    </row>
    <row r="233" spans="1:8">
      <c r="A233" s="9" t="s">
        <v>904</v>
      </c>
      <c r="B233" s="11" t="s">
        <v>614</v>
      </c>
      <c r="C233" s="13" t="s">
        <v>866</v>
      </c>
      <c r="D233" s="19">
        <f>MID(C233, 6, 11)+Table1[[#This Row],[Day]]</f>
        <v>44697</v>
      </c>
      <c r="E233" s="27">
        <f>TIMEVALUE(MID(C233,17,9))</f>
        <v>0.22943287037037038</v>
      </c>
      <c r="F233" s="20">
        <f>_xlfn.NUMBERVALUE(MID(C233,26,6))/100</f>
        <v>0</v>
      </c>
      <c r="G233" s="20">
        <f>IF(Table1[[#This Row],[SHIFT]]&gt;0, Table1[[#This Row],[Time]]-TIME(Table1[[#This Row],[SHIFT]],0,0),Table1[[#This Row],[Time]]+TIME(ABS(Table1[[#This Row],[SHIFT]]),0,0))-Table1[[#This Row],[Day]]</f>
        <v>0.22943287037037038</v>
      </c>
      <c r="H233" s="32">
        <f>ROUND(IF(Table1[[#This Row],[SHIFT]]&gt;0, Table1[[#This Row],[Time]]-TIME(Table1[[#This Row],[SHIFT]],0,0),Table1[[#This Row],[Time]]+TIME(ABS(Table1[[#This Row],[SHIFT]]),0,0))-0.5, 0)</f>
        <v>0</v>
      </c>
    </row>
    <row r="234" spans="1:8">
      <c r="A234" s="9" t="s">
        <v>904</v>
      </c>
      <c r="B234" s="11" t="s">
        <v>838</v>
      </c>
      <c r="C234" s="13" t="s">
        <v>858</v>
      </c>
      <c r="D234" s="33">
        <f>MID(C234, 6, 11)+Table1[[#This Row],[Day]]</f>
        <v>44697</v>
      </c>
      <c r="E234" s="34">
        <f>TIMEVALUE(MID(C234,17,9))</f>
        <v>0.27628472222222222</v>
      </c>
      <c r="F234" s="35">
        <f>_xlfn.NUMBERVALUE(MID(C234,26,6))/100</f>
        <v>0</v>
      </c>
      <c r="G234" s="35">
        <f>IF(Table1[[#This Row],[SHIFT]]&gt;0, Table1[[#This Row],[Time]]-TIME(Table1[[#This Row],[SHIFT]],0,0),Table1[[#This Row],[Time]]+TIME(ABS(Table1[[#This Row],[SHIFT]]),0,0))-Table1[[#This Row],[Day]]</f>
        <v>0.27628472222222222</v>
      </c>
      <c r="H234" s="36">
        <f>ROUND(IF(Table1[[#This Row],[SHIFT]]&gt;0, Table1[[#This Row],[Time]]-TIME(Table1[[#This Row],[SHIFT]],0,0),Table1[[#This Row],[Time]]+TIME(ABS(Table1[[#This Row],[SHIFT]]),0,0))-0.5, 0)</f>
        <v>0</v>
      </c>
    </row>
    <row r="235" spans="1:8">
      <c r="A235" s="9" t="s">
        <v>904</v>
      </c>
      <c r="B235" s="11" t="s">
        <v>614</v>
      </c>
      <c r="C235" s="13" t="s">
        <v>854</v>
      </c>
      <c r="D235" s="33">
        <f>MID(C235, 6, 11)+Table1[[#This Row],[Day]]</f>
        <v>44697</v>
      </c>
      <c r="E235" s="34">
        <f>TIMEVALUE(MID(C235,17,9))</f>
        <v>0.30945601851851851</v>
      </c>
      <c r="F235" s="35">
        <f>_xlfn.NUMBERVALUE(MID(C235,26,6))/100</f>
        <v>0</v>
      </c>
      <c r="G235" s="35">
        <f>IF(Table1[[#This Row],[SHIFT]]&gt;0, Table1[[#This Row],[Time]]-TIME(Table1[[#This Row],[SHIFT]],0,0),Table1[[#This Row],[Time]]+TIME(ABS(Table1[[#This Row],[SHIFT]]),0,0))-Table1[[#This Row],[Day]]</f>
        <v>0.30945601851851851</v>
      </c>
      <c r="H235" s="36">
        <f>ROUND(IF(Table1[[#This Row],[SHIFT]]&gt;0, Table1[[#This Row],[Time]]-TIME(Table1[[#This Row],[SHIFT]],0,0),Table1[[#This Row],[Time]]+TIME(ABS(Table1[[#This Row],[SHIFT]]),0,0))-0.5, 0)</f>
        <v>0</v>
      </c>
    </row>
    <row r="236" spans="1:8">
      <c r="A236" s="9" t="s">
        <v>904</v>
      </c>
      <c r="B236" s="11" t="s">
        <v>85</v>
      </c>
      <c r="C236" s="13" t="s">
        <v>721</v>
      </c>
      <c r="D236" s="19">
        <f>MID(C236, 6, 11)+Table1[[#This Row],[Day]]</f>
        <v>44698</v>
      </c>
      <c r="E236" s="27">
        <f>TIMEVALUE(MID(C236,17,9))</f>
        <v>0.82946759259259262</v>
      </c>
      <c r="F236" s="20">
        <f>_xlfn.NUMBERVALUE(MID(C236,26,6))/100</f>
        <v>0</v>
      </c>
      <c r="G236" s="20">
        <f>IF(Table1[[#This Row],[SHIFT]]&gt;0, Table1[[#This Row],[Time]]-TIME(Table1[[#This Row],[SHIFT]],0,0),Table1[[#This Row],[Time]]+TIME(ABS(Table1[[#This Row],[SHIFT]]),0,0))-Table1[[#This Row],[Day]]</f>
        <v>0.82946759259259262</v>
      </c>
      <c r="H236" s="32">
        <f>ROUND(IF(Table1[[#This Row],[SHIFT]]&gt;0, Table1[[#This Row],[Time]]-TIME(Table1[[#This Row],[SHIFT]],0,0),Table1[[#This Row],[Time]]+TIME(ABS(Table1[[#This Row],[SHIFT]]),0,0))-0.5, 0)</f>
        <v>0</v>
      </c>
    </row>
    <row r="237" spans="1:8">
      <c r="A237" s="9" t="s">
        <v>668</v>
      </c>
      <c r="B237" s="11" t="s">
        <v>614</v>
      </c>
      <c r="C237" s="13" t="s">
        <v>669</v>
      </c>
      <c r="D237" s="26">
        <f>MID(C237, 6, 11)+Table1[[#This Row],[Day]]</f>
        <v>44699</v>
      </c>
      <c r="E237" s="27">
        <f>TIMEVALUE(MID(C237,17,9))</f>
        <v>0.53939814814814813</v>
      </c>
      <c r="F237" s="28">
        <f>_xlfn.NUMBERVALUE(MID(C237,26,6))/100</f>
        <v>0</v>
      </c>
      <c r="G237" s="28">
        <f>IF(Table1[[#This Row],[SHIFT]]&gt;0, Table1[[#This Row],[Time]]-TIME(Table1[[#This Row],[SHIFT]],0,0),Table1[[#This Row],[Time]]+TIME(ABS(Table1[[#This Row],[SHIFT]]),0,0))-Table1[[#This Row],[Day]]</f>
        <v>0.53939814814814813</v>
      </c>
      <c r="H237" s="7">
        <f>ROUND(IF(Table1[[#This Row],[SHIFT]]&gt;0, Table1[[#This Row],[Time]]-TIME(Table1[[#This Row],[SHIFT]],0,0),Table1[[#This Row],[Time]]+TIME(ABS(Table1[[#This Row],[SHIFT]]),0,0))-0.5, 0)</f>
        <v>0</v>
      </c>
    </row>
    <row r="238" spans="1:8">
      <c r="A238" s="9" t="s">
        <v>668</v>
      </c>
      <c r="B238" s="11" t="s">
        <v>85</v>
      </c>
      <c r="C238" s="13" t="s">
        <v>666</v>
      </c>
      <c r="D238" s="26">
        <f>MID(C238, 6, 11)+Table1[[#This Row],[Day]]</f>
        <v>44699</v>
      </c>
      <c r="E238" s="27">
        <f>TIMEVALUE(MID(C238,17,9))</f>
        <v>0.57017361111111109</v>
      </c>
      <c r="F238" s="28">
        <f>_xlfn.NUMBERVALUE(MID(C238,26,6))/100</f>
        <v>0</v>
      </c>
      <c r="G238" s="28">
        <f>IF(Table1[[#This Row],[SHIFT]]&gt;0, Table1[[#This Row],[Time]]-TIME(Table1[[#This Row],[SHIFT]],0,0),Table1[[#This Row],[Time]]+TIME(ABS(Table1[[#This Row],[SHIFT]]),0,0))-Table1[[#This Row],[Day]]</f>
        <v>0.57017361111111109</v>
      </c>
      <c r="H238" s="7">
        <f>ROUND(IF(Table1[[#This Row],[SHIFT]]&gt;0, Table1[[#This Row],[Time]]-TIME(Table1[[#This Row],[SHIFT]],0,0),Table1[[#This Row],[Time]]+TIME(ABS(Table1[[#This Row],[SHIFT]]),0,0))-0.5, 0)</f>
        <v>0</v>
      </c>
    </row>
    <row r="239" spans="1:8">
      <c r="A239" s="9" t="s">
        <v>668</v>
      </c>
      <c r="B239" s="11" t="s">
        <v>609</v>
      </c>
      <c r="C239" s="13" t="s">
        <v>665</v>
      </c>
      <c r="D239" s="26">
        <f>MID(C239, 6, 11)+Table1[[#This Row],[Day]]</f>
        <v>44699</v>
      </c>
      <c r="E239" s="27">
        <f>TIMEVALUE(MID(C239,17,9))</f>
        <v>0.94630787037037034</v>
      </c>
      <c r="F239" s="28">
        <f>_xlfn.NUMBERVALUE(MID(C239,26,6))/100</f>
        <v>9</v>
      </c>
      <c r="G239" s="28">
        <f>IF(Table1[[#This Row],[SHIFT]]&gt;0, Table1[[#This Row],[Time]]-TIME(Table1[[#This Row],[SHIFT]],0,0),Table1[[#This Row],[Time]]+TIME(ABS(Table1[[#This Row],[SHIFT]]),0,0))-Table1[[#This Row],[Day]]</f>
        <v>0.57130787037037034</v>
      </c>
      <c r="H239" s="7">
        <f>ROUND(IF(Table1[[#This Row],[SHIFT]]&gt;0, Table1[[#This Row],[Time]]-TIME(Table1[[#This Row],[SHIFT]],0,0),Table1[[#This Row],[Time]]+TIME(ABS(Table1[[#This Row],[SHIFT]]),0,0))-0.5, 0)</f>
        <v>0</v>
      </c>
    </row>
    <row r="240" spans="1:8">
      <c r="A240" s="9" t="s">
        <v>668</v>
      </c>
      <c r="B240" s="11" t="s">
        <v>86</v>
      </c>
      <c r="C240" s="13" t="s">
        <v>647</v>
      </c>
      <c r="D240" s="26">
        <f>MID(C240, 6, 11)+Table1[[#This Row],[Day]]</f>
        <v>44699</v>
      </c>
      <c r="E240" s="27">
        <f>TIMEVALUE(MID(C240,17,9))</f>
        <v>0.86306712962962961</v>
      </c>
      <c r="F240" s="28">
        <f>_xlfn.NUMBERVALUE(MID(C240,26,6))/100</f>
        <v>0</v>
      </c>
      <c r="G240" s="28">
        <f>IF(Table1[[#This Row],[SHIFT]]&gt;0, Table1[[#This Row],[Time]]-TIME(Table1[[#This Row],[SHIFT]],0,0),Table1[[#This Row],[Time]]+TIME(ABS(Table1[[#This Row],[SHIFT]]),0,0))-Table1[[#This Row],[Day]]</f>
        <v>0.86306712962962961</v>
      </c>
      <c r="H240" s="7">
        <f>ROUND(IF(Table1[[#This Row],[SHIFT]]&gt;0, Table1[[#This Row],[Time]]-TIME(Table1[[#This Row],[SHIFT]],0,0),Table1[[#This Row],[Time]]+TIME(ABS(Table1[[#This Row],[SHIFT]]),0,0))-0.5, 0)</f>
        <v>0</v>
      </c>
    </row>
    <row r="241" spans="1:8">
      <c r="A241" s="9" t="s">
        <v>668</v>
      </c>
      <c r="B241" s="11" t="s">
        <v>622</v>
      </c>
      <c r="C241" s="13" t="s">
        <v>632</v>
      </c>
      <c r="D241" s="19">
        <f>MID(C241, 6, 11)+Table1[[#This Row],[Day]]</f>
        <v>44700</v>
      </c>
      <c r="E241" s="27">
        <f>TIMEVALUE(MID(C241,17,9))</f>
        <v>0.16418981481481482</v>
      </c>
      <c r="F241" s="20">
        <f>_xlfn.NUMBERVALUE(MID(C241,26,6))/100</f>
        <v>0</v>
      </c>
      <c r="G241" s="20">
        <f>IF(Table1[[#This Row],[SHIFT]]&gt;0, Table1[[#This Row],[Time]]-TIME(Table1[[#This Row],[SHIFT]],0,0),Table1[[#This Row],[Time]]+TIME(ABS(Table1[[#This Row],[SHIFT]]),0,0))-Table1[[#This Row],[Day]]</f>
        <v>0.16418981481481482</v>
      </c>
      <c r="H241" s="32">
        <f>ROUND(IF(Table1[[#This Row],[SHIFT]]&gt;0, Table1[[#This Row],[Time]]-TIME(Table1[[#This Row],[SHIFT]],0,0),Table1[[#This Row],[Time]]+TIME(ABS(Table1[[#This Row],[SHIFT]]),0,0))-0.5, 0)</f>
        <v>0</v>
      </c>
    </row>
    <row r="242" spans="1:8">
      <c r="A242" s="21" t="s">
        <v>679</v>
      </c>
      <c r="B242" s="22" t="s">
        <v>614</v>
      </c>
      <c r="C242" s="23" t="s">
        <v>680</v>
      </c>
      <c r="D242" s="26">
        <f>MID(C242, 6, 11)+Table1[[#This Row],[Day]]</f>
        <v>44699</v>
      </c>
      <c r="E242" s="27">
        <f>TIMEVALUE(MID(C242,17,9))</f>
        <v>0.26863425925925927</v>
      </c>
      <c r="F242" s="28">
        <f>_xlfn.NUMBERVALUE(MID(C242,26,6))/100</f>
        <v>0</v>
      </c>
      <c r="G242" s="28">
        <f>IF(Table1[[#This Row],[SHIFT]]&gt;0, Table1[[#This Row],[Time]]-TIME(Table1[[#This Row],[SHIFT]],0,0),Table1[[#This Row],[Time]]+TIME(ABS(Table1[[#This Row],[SHIFT]]),0,0))-Table1[[#This Row],[Day]]</f>
        <v>0.26863425925925927</v>
      </c>
      <c r="H242" s="7">
        <f>ROUND(IF(Table1[[#This Row],[SHIFT]]&gt;0, Table1[[#This Row],[Time]]-TIME(Table1[[#This Row],[SHIFT]],0,0),Table1[[#This Row],[Time]]+TIME(ABS(Table1[[#This Row],[SHIFT]]),0,0))-0.5, 0)</f>
        <v>0</v>
      </c>
    </row>
    <row r="243" spans="1:8">
      <c r="A243" s="21" t="s">
        <v>679</v>
      </c>
      <c r="B243" s="22" t="s">
        <v>614</v>
      </c>
      <c r="C243" s="23" t="s">
        <v>630</v>
      </c>
      <c r="D243" s="33">
        <f>MID(C243, 6, 11)+Table1[[#This Row],[Day]]</f>
        <v>44700</v>
      </c>
      <c r="E243" s="34">
        <f>TIMEVALUE(MID(C243,17,9))</f>
        <v>0.22043981481481481</v>
      </c>
      <c r="F243" s="35">
        <f>_xlfn.NUMBERVALUE(MID(C243,26,6))/100</f>
        <v>0</v>
      </c>
      <c r="G243" s="35">
        <f>IF(Table1[[#This Row],[SHIFT]]&gt;0, Table1[[#This Row],[Time]]-TIME(Table1[[#This Row],[SHIFT]],0,0),Table1[[#This Row],[Time]]+TIME(ABS(Table1[[#This Row],[SHIFT]]),0,0))-Table1[[#This Row],[Day]]</f>
        <v>0.22043981481481481</v>
      </c>
      <c r="H243" s="36">
        <f>ROUND(IF(Table1[[#This Row],[SHIFT]]&gt;0, Table1[[#This Row],[Time]]-TIME(Table1[[#This Row],[SHIFT]],0,0),Table1[[#This Row],[Time]]+TIME(ABS(Table1[[#This Row],[SHIFT]]),0,0))-0.5, 0)</f>
        <v>0</v>
      </c>
    </row>
    <row r="244" spans="1:8">
      <c r="A244" s="21" t="s">
        <v>679</v>
      </c>
      <c r="B244" s="22" t="s">
        <v>622</v>
      </c>
      <c r="C244" s="23" t="s">
        <v>627</v>
      </c>
      <c r="D244" s="19">
        <f>MID(C244, 6, 11)+Table1[[#This Row],[Day]]</f>
        <v>44700</v>
      </c>
      <c r="E244" s="27">
        <f>TIMEVALUE(MID(C244,17,9))</f>
        <v>0.22851851851851854</v>
      </c>
      <c r="F244" s="20">
        <f>_xlfn.NUMBERVALUE(MID(C244,26,6))/100</f>
        <v>0</v>
      </c>
      <c r="G244" s="20">
        <f>IF(Table1[[#This Row],[SHIFT]]&gt;0, Table1[[#This Row],[Time]]-TIME(Table1[[#This Row],[SHIFT]],0,0),Table1[[#This Row],[Time]]+TIME(ABS(Table1[[#This Row],[SHIFT]]),0,0))-Table1[[#This Row],[Day]]</f>
        <v>0.22851851851851854</v>
      </c>
      <c r="H244" s="32">
        <f>ROUND(IF(Table1[[#This Row],[SHIFT]]&gt;0, Table1[[#This Row],[Time]]-TIME(Table1[[#This Row],[SHIFT]],0,0),Table1[[#This Row],[Time]]+TIME(ABS(Table1[[#This Row],[SHIFT]]),0,0))-0.5, 0)</f>
        <v>0</v>
      </c>
    </row>
    <row r="245" spans="1:8">
      <c r="A245" s="21" t="s">
        <v>679</v>
      </c>
      <c r="B245" s="22" t="s">
        <v>614</v>
      </c>
      <c r="C245" s="23" t="s">
        <v>626</v>
      </c>
      <c r="D245" s="26">
        <f>MID(C245, 6, 11)+Table1[[#This Row],[Day]]</f>
        <v>44700</v>
      </c>
      <c r="E245" s="27">
        <f>TIMEVALUE(MID(C245,17,9))</f>
        <v>0.23499999999999999</v>
      </c>
      <c r="F245" s="28">
        <f>_xlfn.NUMBERVALUE(MID(C245,26,6))/100</f>
        <v>0</v>
      </c>
      <c r="G245" s="28">
        <f>IF(Table1[[#This Row],[SHIFT]]&gt;0, Table1[[#This Row],[Time]]-TIME(Table1[[#This Row],[SHIFT]],0,0),Table1[[#This Row],[Time]]+TIME(ABS(Table1[[#This Row],[SHIFT]]),0,0))-Table1[[#This Row],[Day]]</f>
        <v>0.23499999999999999</v>
      </c>
      <c r="H245" s="7">
        <f>ROUND(IF(Table1[[#This Row],[SHIFT]]&gt;0, Table1[[#This Row],[Time]]-TIME(Table1[[#This Row],[SHIFT]],0,0),Table1[[#This Row],[Time]]+TIME(ABS(Table1[[#This Row],[SHIFT]]),0,0))-0.5, 0)</f>
        <v>0</v>
      </c>
    </row>
    <row r="246" spans="1:8">
      <c r="A246" s="21" t="s">
        <v>679</v>
      </c>
      <c r="B246" s="22" t="s">
        <v>622</v>
      </c>
      <c r="C246" s="23" t="s">
        <v>623</v>
      </c>
      <c r="D246" s="26">
        <f>MID(C246, 6, 11)+Table1[[#This Row],[Day]]</f>
        <v>44700</v>
      </c>
      <c r="E246" s="27">
        <f>TIMEVALUE(MID(C246,17,9))</f>
        <v>0.23962962962962964</v>
      </c>
      <c r="F246" s="28">
        <f>_xlfn.NUMBERVALUE(MID(C246,26,6))/100</f>
        <v>0</v>
      </c>
      <c r="G246" s="28">
        <f>IF(Table1[[#This Row],[SHIFT]]&gt;0, Table1[[#This Row],[Time]]-TIME(Table1[[#This Row],[SHIFT]],0,0),Table1[[#This Row],[Time]]+TIME(ABS(Table1[[#This Row],[SHIFT]]),0,0))-Table1[[#This Row],[Day]]</f>
        <v>0.23962962962962964</v>
      </c>
      <c r="H246" s="7">
        <f>ROUND(IF(Table1[[#This Row],[SHIFT]]&gt;0, Table1[[#This Row],[Time]]-TIME(Table1[[#This Row],[SHIFT]],0,0),Table1[[#This Row],[Time]]+TIME(ABS(Table1[[#This Row],[SHIFT]]),0,0))-0.5, 0)</f>
        <v>0</v>
      </c>
    </row>
    <row r="247" spans="1:8">
      <c r="A247" s="21" t="s">
        <v>679</v>
      </c>
      <c r="B247" s="22" t="s">
        <v>86</v>
      </c>
      <c r="C247" s="23" t="s">
        <v>621</v>
      </c>
      <c r="D247" s="26">
        <f>MID(C247, 6, 11)+Table1[[#This Row],[Day]]</f>
        <v>44700</v>
      </c>
      <c r="E247" s="27">
        <f>TIMEVALUE(MID(C247,17,9))</f>
        <v>0.24307870370370369</v>
      </c>
      <c r="F247" s="28">
        <f>_xlfn.NUMBERVALUE(MID(C247,26,6))/100</f>
        <v>0</v>
      </c>
      <c r="G247" s="28">
        <f>IF(Table1[[#This Row],[SHIFT]]&gt;0, Table1[[#This Row],[Time]]-TIME(Table1[[#This Row],[SHIFT]],0,0),Table1[[#This Row],[Time]]+TIME(ABS(Table1[[#This Row],[SHIFT]]),0,0))-Table1[[#This Row],[Day]]</f>
        <v>0.24307870370370369</v>
      </c>
      <c r="H247" s="7">
        <f>ROUND(IF(Table1[[#This Row],[SHIFT]]&gt;0, Table1[[#This Row],[Time]]-TIME(Table1[[#This Row],[SHIFT]],0,0),Table1[[#This Row],[Time]]+TIME(ABS(Table1[[#This Row],[SHIFT]]),0,0))-0.5, 0)</f>
        <v>0</v>
      </c>
    </row>
    <row r="248" spans="1:8">
      <c r="A248" s="21" t="s">
        <v>679</v>
      </c>
      <c r="B248" s="22" t="s">
        <v>86</v>
      </c>
      <c r="C248" s="23" t="s">
        <v>620</v>
      </c>
      <c r="D248" s="26">
        <f>MID(C248, 6, 11)+Table1[[#This Row],[Day]]</f>
        <v>44700</v>
      </c>
      <c r="E248" s="27">
        <f>TIMEVALUE(MID(C248,17,9))</f>
        <v>0.24659722222222222</v>
      </c>
      <c r="F248" s="28">
        <f>_xlfn.NUMBERVALUE(MID(C248,26,6))/100</f>
        <v>0</v>
      </c>
      <c r="G248" s="28">
        <f>IF(Table1[[#This Row],[SHIFT]]&gt;0, Table1[[#This Row],[Time]]-TIME(Table1[[#This Row],[SHIFT]],0,0),Table1[[#This Row],[Time]]+TIME(ABS(Table1[[#This Row],[SHIFT]]),0,0))-Table1[[#This Row],[Day]]</f>
        <v>0.24659722222222222</v>
      </c>
      <c r="H248" s="7">
        <f>ROUND(IF(Table1[[#This Row],[SHIFT]]&gt;0, Table1[[#This Row],[Time]]-TIME(Table1[[#This Row],[SHIFT]],0,0),Table1[[#This Row],[Time]]+TIME(ABS(Table1[[#This Row],[SHIFT]]),0,0))-0.5, 0)</f>
        <v>0</v>
      </c>
    </row>
    <row r="249" spans="1:8">
      <c r="A249" s="9" t="s">
        <v>713</v>
      </c>
      <c r="B249" s="11" t="s">
        <v>614</v>
      </c>
      <c r="C249" s="13" t="s">
        <v>754</v>
      </c>
      <c r="D249" s="19">
        <f>MID(C249, 6, 11)+Table1[[#This Row],[Day]]</f>
        <v>44698</v>
      </c>
      <c r="E249" s="27">
        <f>TIMEVALUE(MID(C249,17,9))</f>
        <v>0.37627314814814811</v>
      </c>
      <c r="F249" s="20">
        <f>_xlfn.NUMBERVALUE(MID(C249,26,6))/100</f>
        <v>0</v>
      </c>
      <c r="G249" s="20">
        <f>IF(Table1[[#This Row],[SHIFT]]&gt;0, Table1[[#This Row],[Time]]-TIME(Table1[[#This Row],[SHIFT]],0,0),Table1[[#This Row],[Time]]+TIME(ABS(Table1[[#This Row],[SHIFT]]),0,0))-Table1[[#This Row],[Day]]</f>
        <v>0.37627314814814811</v>
      </c>
      <c r="H249" s="32">
        <f>ROUND(IF(Table1[[#This Row],[SHIFT]]&gt;0, Table1[[#This Row],[Time]]-TIME(Table1[[#This Row],[SHIFT]],0,0),Table1[[#This Row],[Time]]+TIME(ABS(Table1[[#This Row],[SHIFT]]),0,0))-0.5, 0)</f>
        <v>0</v>
      </c>
    </row>
    <row r="250" spans="1:8">
      <c r="A250" s="9" t="s">
        <v>713</v>
      </c>
      <c r="B250" s="11" t="s">
        <v>85</v>
      </c>
      <c r="C250" s="13" t="s">
        <v>747</v>
      </c>
      <c r="D250" s="33">
        <f>MID(C250, 6, 11)+Table1[[#This Row],[Day]]</f>
        <v>44698</v>
      </c>
      <c r="E250" s="34">
        <f>TIMEVALUE(MID(C250,17,9))</f>
        <v>0.45951388888888894</v>
      </c>
      <c r="F250" s="35">
        <f>_xlfn.NUMBERVALUE(MID(C250,26,6))/100</f>
        <v>0</v>
      </c>
      <c r="G250" s="35">
        <f>IF(Table1[[#This Row],[SHIFT]]&gt;0, Table1[[#This Row],[Time]]-TIME(Table1[[#This Row],[SHIFT]],0,0),Table1[[#This Row],[Time]]+TIME(ABS(Table1[[#This Row],[SHIFT]]),0,0))-Table1[[#This Row],[Day]]</f>
        <v>0.45951388888888894</v>
      </c>
      <c r="H250" s="36">
        <f>ROUND(IF(Table1[[#This Row],[SHIFT]]&gt;0, Table1[[#This Row],[Time]]-TIME(Table1[[#This Row],[SHIFT]],0,0),Table1[[#This Row],[Time]]+TIME(ABS(Table1[[#This Row],[SHIFT]]),0,0))-0.5, 0)</f>
        <v>0</v>
      </c>
    </row>
    <row r="251" spans="1:8">
      <c r="A251" s="9" t="s">
        <v>713</v>
      </c>
      <c r="B251" s="11" t="s">
        <v>738</v>
      </c>
      <c r="C251" s="13" t="s">
        <v>744</v>
      </c>
      <c r="D251" s="19">
        <f>MID(C251, 6, 11)+Table1[[#This Row],[Day]]</f>
        <v>44698</v>
      </c>
      <c r="E251" s="31">
        <f>TIMEVALUE(MID(C251,17,9))</f>
        <v>0.52182870370370371</v>
      </c>
      <c r="F251" s="20">
        <f>_xlfn.NUMBERVALUE(MID(C251,26,6))/100</f>
        <v>0</v>
      </c>
      <c r="G251" s="20">
        <f>IF(Table1[[#This Row],[SHIFT]]&gt;0, Table1[[#This Row],[Time]]-TIME(Table1[[#This Row],[SHIFT]],0,0),Table1[[#This Row],[Time]]+TIME(ABS(Table1[[#This Row],[SHIFT]]),0,0))-Table1[[#This Row],[Day]]</f>
        <v>0.52182870370370371</v>
      </c>
      <c r="H251" s="32">
        <f>ROUND(IF(Table1[[#This Row],[SHIFT]]&gt;0, Table1[[#This Row],[Time]]-TIME(Table1[[#This Row],[SHIFT]],0,0),Table1[[#This Row],[Time]]+TIME(ABS(Table1[[#This Row],[SHIFT]]),0,0))-0.5, 0)</f>
        <v>0</v>
      </c>
    </row>
    <row r="252" spans="1:8">
      <c r="A252" s="9" t="s">
        <v>713</v>
      </c>
      <c r="B252" s="11" t="s">
        <v>614</v>
      </c>
      <c r="C252" s="13" t="s">
        <v>741</v>
      </c>
      <c r="D252" s="19">
        <f>MID(C252, 6, 11)+Table1[[#This Row],[Day]]</f>
        <v>44698</v>
      </c>
      <c r="E252" s="31">
        <f>TIMEVALUE(MID(C252,17,9))</f>
        <v>0.56295138888888896</v>
      </c>
      <c r="F252" s="20">
        <f>_xlfn.NUMBERVALUE(MID(C252,26,6))/100</f>
        <v>0</v>
      </c>
      <c r="G252" s="20">
        <f>IF(Table1[[#This Row],[SHIFT]]&gt;0, Table1[[#This Row],[Time]]-TIME(Table1[[#This Row],[SHIFT]],0,0),Table1[[#This Row],[Time]]+TIME(ABS(Table1[[#This Row],[SHIFT]]),0,0))-Table1[[#This Row],[Day]]</f>
        <v>0.56295138888888896</v>
      </c>
      <c r="H252" s="32">
        <f>ROUND(IF(Table1[[#This Row],[SHIFT]]&gt;0, Table1[[#This Row],[Time]]-TIME(Table1[[#This Row],[SHIFT]],0,0),Table1[[#This Row],[Time]]+TIME(ABS(Table1[[#This Row],[SHIFT]]),0,0))-0.5, 0)</f>
        <v>0</v>
      </c>
    </row>
    <row r="253" spans="1:8">
      <c r="A253" s="9" t="s">
        <v>713</v>
      </c>
      <c r="B253" s="11" t="s">
        <v>614</v>
      </c>
      <c r="C253" s="13" t="s">
        <v>740</v>
      </c>
      <c r="D253" s="19">
        <f>MID(C253, 6, 11)+Table1[[#This Row],[Day]]</f>
        <v>44698</v>
      </c>
      <c r="E253" s="31">
        <f>TIMEVALUE(MID(C253,17,9))</f>
        <v>0.57034722222222223</v>
      </c>
      <c r="F253" s="20">
        <f>_xlfn.NUMBERVALUE(MID(C253,26,6))/100</f>
        <v>0</v>
      </c>
      <c r="G253" s="20">
        <f>IF(Table1[[#This Row],[SHIFT]]&gt;0, Table1[[#This Row],[Time]]-TIME(Table1[[#This Row],[SHIFT]],0,0),Table1[[#This Row],[Time]]+TIME(ABS(Table1[[#This Row],[SHIFT]]),0,0))-Table1[[#This Row],[Day]]</f>
        <v>0.57034722222222223</v>
      </c>
      <c r="H253" s="32">
        <f>ROUND(IF(Table1[[#This Row],[SHIFT]]&gt;0, Table1[[#This Row],[Time]]-TIME(Table1[[#This Row],[SHIFT]],0,0),Table1[[#This Row],[Time]]+TIME(ABS(Table1[[#This Row],[SHIFT]]),0,0))-0.5, 0)</f>
        <v>0</v>
      </c>
    </row>
    <row r="254" spans="1:8">
      <c r="A254" s="9" t="s">
        <v>713</v>
      </c>
      <c r="B254" s="11" t="s">
        <v>738</v>
      </c>
      <c r="C254" s="13" t="s">
        <v>739</v>
      </c>
      <c r="D254" s="19">
        <f>MID(C254, 6, 11)+Table1[[#This Row],[Day]]</f>
        <v>44698</v>
      </c>
      <c r="E254" s="31">
        <f>TIMEVALUE(MID(C254,17,9))</f>
        <v>0.58480324074074075</v>
      </c>
      <c r="F254" s="20">
        <f>_xlfn.NUMBERVALUE(MID(C254,26,6))/100</f>
        <v>0</v>
      </c>
      <c r="G254" s="20">
        <f>IF(Table1[[#This Row],[SHIFT]]&gt;0, Table1[[#This Row],[Time]]-TIME(Table1[[#This Row],[SHIFT]],0,0),Table1[[#This Row],[Time]]+TIME(ABS(Table1[[#This Row],[SHIFT]]),0,0))-Table1[[#This Row],[Day]]</f>
        <v>0.58480324074074075</v>
      </c>
      <c r="H254" s="32">
        <f>ROUND(IF(Table1[[#This Row],[SHIFT]]&gt;0, Table1[[#This Row],[Time]]-TIME(Table1[[#This Row],[SHIFT]],0,0),Table1[[#This Row],[Time]]+TIME(ABS(Table1[[#This Row],[SHIFT]]),0,0))-0.5, 0)</f>
        <v>0</v>
      </c>
    </row>
    <row r="255" spans="1:8">
      <c r="A255" s="9" t="s">
        <v>713</v>
      </c>
      <c r="B255" s="11" t="s">
        <v>622</v>
      </c>
      <c r="C255" s="13" t="s">
        <v>719</v>
      </c>
      <c r="D255" s="19">
        <f>MID(C255, 6, 11)+Table1[[#This Row],[Day]]</f>
        <v>44698</v>
      </c>
      <c r="E255" s="27">
        <f>TIMEVALUE(MID(C255,17,9))</f>
        <v>0.83206018518518521</v>
      </c>
      <c r="F255" s="20">
        <f>_xlfn.NUMBERVALUE(MID(C255,26,6))/100</f>
        <v>0</v>
      </c>
      <c r="G255" s="20">
        <f>IF(Table1[[#This Row],[SHIFT]]&gt;0, Table1[[#This Row],[Time]]-TIME(Table1[[#This Row],[SHIFT]],0,0),Table1[[#This Row],[Time]]+TIME(ABS(Table1[[#This Row],[SHIFT]]),0,0))-Table1[[#This Row],[Day]]</f>
        <v>0.83206018518518521</v>
      </c>
      <c r="H255" s="32">
        <f>ROUND(IF(Table1[[#This Row],[SHIFT]]&gt;0, Table1[[#This Row],[Time]]-TIME(Table1[[#This Row],[SHIFT]],0,0),Table1[[#This Row],[Time]]+TIME(ABS(Table1[[#This Row],[SHIFT]]),0,0))-0.5, 0)</f>
        <v>0</v>
      </c>
    </row>
    <row r="256" spans="1:8">
      <c r="A256" s="9" t="s">
        <v>713</v>
      </c>
      <c r="B256" s="11" t="s">
        <v>86</v>
      </c>
      <c r="C256" s="13" t="s">
        <v>714</v>
      </c>
      <c r="D256" s="33">
        <f>MID(C256, 6, 11)+Table1[[#This Row],[Day]]</f>
        <v>44698</v>
      </c>
      <c r="E256" s="34">
        <f>TIMEVALUE(MID(C256,17,9))</f>
        <v>0.85739583333333336</v>
      </c>
      <c r="F256" s="35">
        <f>_xlfn.NUMBERVALUE(MID(C256,26,6))/100</f>
        <v>0</v>
      </c>
      <c r="G256" s="35">
        <f>IF(Table1[[#This Row],[SHIFT]]&gt;0, Table1[[#This Row],[Time]]-TIME(Table1[[#This Row],[SHIFT]],0,0),Table1[[#This Row],[Time]]+TIME(ABS(Table1[[#This Row],[SHIFT]]),0,0))-Table1[[#This Row],[Day]]</f>
        <v>0.85739583333333336</v>
      </c>
      <c r="H256" s="36">
        <f>ROUND(IF(Table1[[#This Row],[SHIFT]]&gt;0, Table1[[#This Row],[Time]]-TIME(Table1[[#This Row],[SHIFT]],0,0),Table1[[#This Row],[Time]]+TIME(ABS(Table1[[#This Row],[SHIFT]]),0,0))-0.5, 0)</f>
        <v>0</v>
      </c>
    </row>
    <row r="257" spans="1:8">
      <c r="A257" s="9" t="s">
        <v>713</v>
      </c>
      <c r="B257" s="11" t="s">
        <v>85</v>
      </c>
      <c r="C257" s="13" t="s">
        <v>705</v>
      </c>
      <c r="D257" s="19">
        <f>MID(C257, 6, 11)+Table1[[#This Row],[Day]]</f>
        <v>44699</v>
      </c>
      <c r="E257" s="31">
        <f>TIMEVALUE(MID(C257,17,9))</f>
        <v>9.4340277777777773E-2</v>
      </c>
      <c r="F257" s="20">
        <f>_xlfn.NUMBERVALUE(MID(C257,26,6))/100</f>
        <v>0</v>
      </c>
      <c r="G257" s="20">
        <f>IF(Table1[[#This Row],[SHIFT]]&gt;0, Table1[[#This Row],[Time]]-TIME(Table1[[#This Row],[SHIFT]],0,0),Table1[[#This Row],[Time]]+TIME(ABS(Table1[[#This Row],[SHIFT]]),0,0))-Table1[[#This Row],[Day]]</f>
        <v>9.4340277777777773E-2</v>
      </c>
      <c r="H257" s="32">
        <f>ROUND(IF(Table1[[#This Row],[SHIFT]]&gt;0, Table1[[#This Row],[Time]]-TIME(Table1[[#This Row],[SHIFT]],0,0),Table1[[#This Row],[Time]]+TIME(ABS(Table1[[#This Row],[SHIFT]]),0,0))-0.5, 0)</f>
        <v>0</v>
      </c>
    </row>
    <row r="258" spans="1:8">
      <c r="A258" s="9" t="s">
        <v>713</v>
      </c>
      <c r="B258" s="11" t="s">
        <v>609</v>
      </c>
      <c r="C258" s="13" t="s">
        <v>702</v>
      </c>
      <c r="D258" s="19">
        <f>MID(C258, 6, 11)+Table1[[#This Row],[Day]]</f>
        <v>44699</v>
      </c>
      <c r="E258" s="31">
        <f>TIMEVALUE(MID(C258,17,9))</f>
        <v>0.47699074074074077</v>
      </c>
      <c r="F258" s="20">
        <f>_xlfn.NUMBERVALUE(MID(C258,26,6))/100</f>
        <v>9</v>
      </c>
      <c r="G258" s="20">
        <f>IF(Table1[[#This Row],[SHIFT]]&gt;0, Table1[[#This Row],[Time]]-TIME(Table1[[#This Row],[SHIFT]],0,0),Table1[[#This Row],[Time]]+TIME(ABS(Table1[[#This Row],[SHIFT]]),0,0))-Table1[[#This Row],[Day]]</f>
        <v>0.10199074074074077</v>
      </c>
      <c r="H258" s="32">
        <f>ROUND(IF(Table1[[#This Row],[SHIFT]]&gt;0, Table1[[#This Row],[Time]]-TIME(Table1[[#This Row],[SHIFT]],0,0),Table1[[#This Row],[Time]]+TIME(ABS(Table1[[#This Row],[SHIFT]]),0,0))-0.5, 0)</f>
        <v>0</v>
      </c>
    </row>
    <row r="259" spans="1:8">
      <c r="A259" s="9" t="s">
        <v>713</v>
      </c>
      <c r="B259" s="11" t="s">
        <v>622</v>
      </c>
      <c r="C259" s="13" t="s">
        <v>694</v>
      </c>
      <c r="D259" s="19">
        <f>MID(C259, 6, 11)+Table1[[#This Row],[Day]]</f>
        <v>44699</v>
      </c>
      <c r="E259" s="27">
        <f>TIMEVALUE(MID(C259,17,9))</f>
        <v>0.14798611111111112</v>
      </c>
      <c r="F259" s="20">
        <f>_xlfn.NUMBERVALUE(MID(C259,26,6))/100</f>
        <v>0</v>
      </c>
      <c r="G259" s="20">
        <f>IF(Table1[[#This Row],[SHIFT]]&gt;0, Table1[[#This Row],[Time]]-TIME(Table1[[#This Row],[SHIFT]],0,0),Table1[[#This Row],[Time]]+TIME(ABS(Table1[[#This Row],[SHIFT]]),0,0))-Table1[[#This Row],[Day]]</f>
        <v>0.14798611111111112</v>
      </c>
      <c r="H259" s="32">
        <f>ROUND(IF(Table1[[#This Row],[SHIFT]]&gt;0, Table1[[#This Row],[Time]]-TIME(Table1[[#This Row],[SHIFT]],0,0),Table1[[#This Row],[Time]]+TIME(ABS(Table1[[#This Row],[SHIFT]]),0,0))-0.5, 0)</f>
        <v>0</v>
      </c>
    </row>
    <row r="260" spans="1:8">
      <c r="A260" s="9" t="s">
        <v>713</v>
      </c>
      <c r="B260" s="11" t="s">
        <v>614</v>
      </c>
      <c r="C260" s="13" t="s">
        <v>686</v>
      </c>
      <c r="D260" s="19">
        <f>MID(C260, 6, 11)+Table1[[#This Row],[Day]]</f>
        <v>44699</v>
      </c>
      <c r="E260" s="31">
        <f>TIMEVALUE(MID(C260,17,9))</f>
        <v>0.18679398148148149</v>
      </c>
      <c r="F260" s="20">
        <f>_xlfn.NUMBERVALUE(MID(C260,26,6))/100</f>
        <v>0</v>
      </c>
      <c r="G260" s="20">
        <f>IF(Table1[[#This Row],[SHIFT]]&gt;0, Table1[[#This Row],[Time]]-TIME(Table1[[#This Row],[SHIFT]],0,0),Table1[[#This Row],[Time]]+TIME(ABS(Table1[[#This Row],[SHIFT]]),0,0))-Table1[[#This Row],[Day]]</f>
        <v>0.18679398148148149</v>
      </c>
      <c r="H260" s="32">
        <f>ROUND(IF(Table1[[#This Row],[SHIFT]]&gt;0, Table1[[#This Row],[Time]]-TIME(Table1[[#This Row],[SHIFT]],0,0),Table1[[#This Row],[Time]]+TIME(ABS(Table1[[#This Row],[SHIFT]]),0,0))-0.5, 0)</f>
        <v>0</v>
      </c>
    </row>
    <row r="261" spans="1:8">
      <c r="A261" s="9" t="s">
        <v>713</v>
      </c>
      <c r="B261" s="11" t="s">
        <v>614</v>
      </c>
      <c r="C261" s="13" t="s">
        <v>616</v>
      </c>
      <c r="D261" s="26">
        <f>MID(C261, 6, 11)+Table1[[#This Row],[Day]]</f>
        <v>44700</v>
      </c>
      <c r="E261" s="27">
        <f>TIMEVALUE(MID(C261,17,9))</f>
        <v>0.28902777777777777</v>
      </c>
      <c r="F261" s="28">
        <f>_xlfn.NUMBERVALUE(MID(C261,26,6))/100</f>
        <v>0</v>
      </c>
      <c r="G261" s="28">
        <f>IF(Table1[[#This Row],[SHIFT]]&gt;0, Table1[[#This Row],[Time]]-TIME(Table1[[#This Row],[SHIFT]],0,0),Table1[[#This Row],[Time]]+TIME(ABS(Table1[[#This Row],[SHIFT]]),0,0))-Table1[[#This Row],[Day]]</f>
        <v>0.28902777777777777</v>
      </c>
      <c r="H261" s="7">
        <f>ROUND(IF(Table1[[#This Row],[SHIFT]]&gt;0, Table1[[#This Row],[Time]]-TIME(Table1[[#This Row],[SHIFT]],0,0),Table1[[#This Row],[Time]]+TIME(ABS(Table1[[#This Row],[SHIFT]]),0,0))-0.5, 0)</f>
        <v>0</v>
      </c>
    </row>
    <row r="262" spans="1:8">
      <c r="A262" s="9" t="s">
        <v>713</v>
      </c>
      <c r="B262" s="11" t="s">
        <v>85</v>
      </c>
      <c r="C262" s="13" t="s">
        <v>611</v>
      </c>
      <c r="D262" s="26">
        <f>MID(C262, 6, 11)+Table1[[#This Row],[Day]]</f>
        <v>44700</v>
      </c>
      <c r="E262" s="27">
        <f>TIMEVALUE(MID(C262,17,9))</f>
        <v>0.33826388888888892</v>
      </c>
      <c r="F262" s="28">
        <f>_xlfn.NUMBERVALUE(MID(C262,26,6))/100</f>
        <v>0</v>
      </c>
      <c r="G262" s="28">
        <f>IF(Table1[[#This Row],[SHIFT]]&gt;0, Table1[[#This Row],[Time]]-TIME(Table1[[#This Row],[SHIFT]],0,0),Table1[[#This Row],[Time]]+TIME(ABS(Table1[[#This Row],[SHIFT]]),0,0))-Table1[[#This Row],[Day]]</f>
        <v>0.33826388888888892</v>
      </c>
      <c r="H262" s="7">
        <f>ROUND(IF(Table1[[#This Row],[SHIFT]]&gt;0, Table1[[#This Row],[Time]]-TIME(Table1[[#This Row],[SHIFT]],0,0),Table1[[#This Row],[Time]]+TIME(ABS(Table1[[#This Row],[SHIFT]]),0,0))-0.5, 0)</f>
        <v>0</v>
      </c>
    </row>
    <row r="263" spans="1:8">
      <c r="A263" s="9" t="s">
        <v>713</v>
      </c>
      <c r="B263" s="15" t="s">
        <v>609</v>
      </c>
      <c r="C263" s="13" t="s">
        <v>608</v>
      </c>
      <c r="D263" s="26">
        <f>MID(C263, 6, 11)+Table1[[#This Row],[Day]]</f>
        <v>44700</v>
      </c>
      <c r="E263" s="27">
        <f>TIMEVALUE(MID(C263,17,9))</f>
        <v>0.7560069444444445</v>
      </c>
      <c r="F263" s="28">
        <f>_xlfn.NUMBERVALUE(MID(C263,26,6))/100</f>
        <v>9</v>
      </c>
      <c r="G263" s="28">
        <f>IF(Table1[[#This Row],[SHIFT]]&gt;0, Table1[[#This Row],[Time]]-TIME(Table1[[#This Row],[SHIFT]],0,0),Table1[[#This Row],[Time]]+TIME(ABS(Table1[[#This Row],[SHIFT]]),0,0))-Table1[[#This Row],[Day]]</f>
        <v>0.3810069444444445</v>
      </c>
      <c r="H263" s="7">
        <f>ROUND(IF(Table1[[#This Row],[SHIFT]]&gt;0, Table1[[#This Row],[Time]]-TIME(Table1[[#This Row],[SHIFT]],0,0),Table1[[#This Row],[Time]]+TIME(ABS(Table1[[#This Row],[SHIFT]]),0,0))-0.5, 0)</f>
        <v>0</v>
      </c>
    </row>
    <row r="264" spans="1:8">
      <c r="A264" s="9" t="s">
        <v>924</v>
      </c>
      <c r="B264" s="11" t="s">
        <v>86</v>
      </c>
      <c r="C264" s="13" t="s">
        <v>925</v>
      </c>
      <c r="D264" s="19">
        <f>MID(C264, 6, 11)+Table1[[#This Row],[Day]]</f>
        <v>44696</v>
      </c>
      <c r="E264" s="31">
        <f>TIMEVALUE(MID(C264,17,9))</f>
        <v>0.95313657407407415</v>
      </c>
      <c r="F264" s="20">
        <f>_xlfn.NUMBERVALUE(MID(C264,26,6))/100</f>
        <v>0</v>
      </c>
      <c r="G264" s="20">
        <f>IF(Table1[[#This Row],[SHIFT]]&gt;0, Table1[[#This Row],[Time]]-TIME(Table1[[#This Row],[SHIFT]],0,0),Table1[[#This Row],[Time]]+TIME(ABS(Table1[[#This Row],[SHIFT]]),0,0))-Table1[[#This Row],[Day]]</f>
        <v>0.95313657407407415</v>
      </c>
      <c r="H264" s="32">
        <f>ROUND(IF(Table1[[#This Row],[SHIFT]]&gt;0, Table1[[#This Row],[Time]]-TIME(Table1[[#This Row],[SHIFT]],0,0),Table1[[#This Row],[Time]]+TIME(ABS(Table1[[#This Row],[SHIFT]]),0,0))-0.5, 0)</f>
        <v>0</v>
      </c>
    </row>
    <row r="265" spans="1:8">
      <c r="A265" s="9" t="s">
        <v>924</v>
      </c>
      <c r="B265" s="11" t="s">
        <v>821</v>
      </c>
      <c r="C265" s="13" t="s">
        <v>822</v>
      </c>
      <c r="D265" s="33">
        <f>MID(C265, 6, 11)+Table1[[#This Row],[Day]]</f>
        <v>44697</v>
      </c>
      <c r="E265" s="34">
        <f>TIMEVALUE(MID(C265,17,9))</f>
        <v>0.68192129629629628</v>
      </c>
      <c r="F265" s="35">
        <f>_xlfn.NUMBERVALUE(MID(C265,26,6))/100</f>
        <v>0</v>
      </c>
      <c r="G265" s="35">
        <f>IF(Table1[[#This Row],[SHIFT]]&gt;0, Table1[[#This Row],[Time]]-TIME(Table1[[#This Row],[SHIFT]],0,0),Table1[[#This Row],[Time]]+TIME(ABS(Table1[[#This Row],[SHIFT]]),0,0))-Table1[[#This Row],[Day]]</f>
        <v>0.68192129629629628</v>
      </c>
      <c r="H265" s="36">
        <f>ROUND(IF(Table1[[#This Row],[SHIFT]]&gt;0, Table1[[#This Row],[Time]]-TIME(Table1[[#This Row],[SHIFT]],0,0),Table1[[#This Row],[Time]]+TIME(ABS(Table1[[#This Row],[SHIFT]]),0,0))-0.5, 0)</f>
        <v>0</v>
      </c>
    </row>
    <row r="266" spans="1:8">
      <c r="A266" s="9" t="s">
        <v>924</v>
      </c>
      <c r="B266" s="11" t="s">
        <v>85</v>
      </c>
      <c r="C266" s="13" t="s">
        <v>805</v>
      </c>
      <c r="D266" s="19">
        <f>MID(C266, 6, 11)+Table1[[#This Row],[Day]]</f>
        <v>44697</v>
      </c>
      <c r="E266" s="31">
        <f>TIMEVALUE(MID(C266,17,9))</f>
        <v>0.85575231481481484</v>
      </c>
      <c r="F266" s="20">
        <f>_xlfn.NUMBERVALUE(MID(C266,26,6))/100</f>
        <v>0</v>
      </c>
      <c r="G266" s="20">
        <f>IF(Table1[[#This Row],[SHIFT]]&gt;0, Table1[[#This Row],[Time]]-TIME(Table1[[#This Row],[SHIFT]],0,0),Table1[[#This Row],[Time]]+TIME(ABS(Table1[[#This Row],[SHIFT]]),0,0))-Table1[[#This Row],[Day]]</f>
        <v>0.85575231481481484</v>
      </c>
      <c r="H266" s="32">
        <f>ROUND(IF(Table1[[#This Row],[SHIFT]]&gt;0, Table1[[#This Row],[Time]]-TIME(Table1[[#This Row],[SHIFT]],0,0),Table1[[#This Row],[Time]]+TIME(ABS(Table1[[#This Row],[SHIFT]]),0,0))-0.5, 0)</f>
        <v>0</v>
      </c>
    </row>
    <row r="267" spans="1:8">
      <c r="A267" s="9" t="s">
        <v>924</v>
      </c>
      <c r="B267" s="11" t="s">
        <v>699</v>
      </c>
      <c r="C267" s="13" t="s">
        <v>789</v>
      </c>
      <c r="D267" s="19">
        <f>MID(C267, 6, 11)+Table1[[#This Row],[Day]]</f>
        <v>44698</v>
      </c>
      <c r="E267" s="31">
        <f>TIMEVALUE(MID(C267,17,9))</f>
        <v>0.45306712962962964</v>
      </c>
      <c r="F267" s="20">
        <f>_xlfn.NUMBERVALUE(MID(C267,26,6))/100</f>
        <v>8</v>
      </c>
      <c r="G267" s="20">
        <f>IF(Table1[[#This Row],[SHIFT]]&gt;0, Table1[[#This Row],[Time]]-TIME(Table1[[#This Row],[SHIFT]],0,0),Table1[[#This Row],[Time]]+TIME(ABS(Table1[[#This Row],[SHIFT]]),0,0))-Table1[[#This Row],[Day]]</f>
        <v>0.11973379629629632</v>
      </c>
      <c r="H267" s="32">
        <f>ROUND(IF(Table1[[#This Row],[SHIFT]]&gt;0, Table1[[#This Row],[Time]]-TIME(Table1[[#This Row],[SHIFT]],0,0),Table1[[#This Row],[Time]]+TIME(ABS(Table1[[#This Row],[SHIFT]]),0,0))-0.5, 0)</f>
        <v>0</v>
      </c>
    </row>
    <row r="268" spans="1:8">
      <c r="A268" s="9" t="s">
        <v>924</v>
      </c>
      <c r="B268" s="11" t="s">
        <v>699</v>
      </c>
      <c r="C268" s="13" t="s">
        <v>784</v>
      </c>
      <c r="D268" s="19">
        <f>MID(C268, 6, 11)+Table1[[#This Row],[Day]]</f>
        <v>44698</v>
      </c>
      <c r="E268" s="31">
        <f>TIMEVALUE(MID(C268,17,9))</f>
        <v>0.47405092592592596</v>
      </c>
      <c r="F268" s="20">
        <f>_xlfn.NUMBERVALUE(MID(C268,26,6))/100</f>
        <v>8</v>
      </c>
      <c r="G268" s="20">
        <f>IF(Table1[[#This Row],[SHIFT]]&gt;0, Table1[[#This Row],[Time]]-TIME(Table1[[#This Row],[SHIFT]],0,0),Table1[[#This Row],[Time]]+TIME(ABS(Table1[[#This Row],[SHIFT]]),0,0))-Table1[[#This Row],[Day]]</f>
        <v>0.14071759259259264</v>
      </c>
      <c r="H268" s="32">
        <f>ROUND(IF(Table1[[#This Row],[SHIFT]]&gt;0, Table1[[#This Row],[Time]]-TIME(Table1[[#This Row],[SHIFT]],0,0),Table1[[#This Row],[Time]]+TIME(ABS(Table1[[#This Row],[SHIFT]]),0,0))-0.5, 0)</f>
        <v>0</v>
      </c>
    </row>
    <row r="269" spans="1:8">
      <c r="A269" s="9" t="s">
        <v>924</v>
      </c>
      <c r="B269" s="11" t="s">
        <v>699</v>
      </c>
      <c r="C269" s="13" t="s">
        <v>769</v>
      </c>
      <c r="D269" s="19">
        <f>MID(C269, 6, 11)+Table1[[#This Row],[Day]]</f>
        <v>44698</v>
      </c>
      <c r="E269" s="27">
        <f>TIMEVALUE(MID(C269,17,9))</f>
        <v>0.53372685185185187</v>
      </c>
      <c r="F269" s="20">
        <f>_xlfn.NUMBERVALUE(MID(C269,26,6))/100</f>
        <v>8</v>
      </c>
      <c r="G269" s="20">
        <f>IF(Table1[[#This Row],[SHIFT]]&gt;0, Table1[[#This Row],[Time]]-TIME(Table1[[#This Row],[SHIFT]],0,0),Table1[[#This Row],[Time]]+TIME(ABS(Table1[[#This Row],[SHIFT]]),0,0))-Table1[[#This Row],[Day]]</f>
        <v>0.20039351851851855</v>
      </c>
      <c r="H269" s="32">
        <f>ROUND(IF(Table1[[#This Row],[SHIFT]]&gt;0, Table1[[#This Row],[Time]]-TIME(Table1[[#This Row],[SHIFT]],0,0),Table1[[#This Row],[Time]]+TIME(ABS(Table1[[#This Row],[SHIFT]]),0,0))-0.5, 0)</f>
        <v>0</v>
      </c>
    </row>
    <row r="270" spans="1:8">
      <c r="A270" s="9" t="s">
        <v>924</v>
      </c>
      <c r="B270" s="11" t="s">
        <v>699</v>
      </c>
      <c r="C270" s="13" t="s">
        <v>700</v>
      </c>
      <c r="D270" s="19">
        <f>MID(C270, 6, 11)+Table1[[#This Row],[Day]]</f>
        <v>44699</v>
      </c>
      <c r="E270" s="27">
        <f>TIMEVALUE(MID(C270,17,9))</f>
        <v>0.4597222222222222</v>
      </c>
      <c r="F270" s="20">
        <f>_xlfn.NUMBERVALUE(MID(C270,26,6))/100</f>
        <v>8</v>
      </c>
      <c r="G270" s="20">
        <f>IF(Table1[[#This Row],[SHIFT]]&gt;0, Table1[[#This Row],[Time]]-TIME(Table1[[#This Row],[SHIFT]],0,0),Table1[[#This Row],[Time]]+TIME(ABS(Table1[[#This Row],[SHIFT]]),0,0))-Table1[[#This Row],[Day]]</f>
        <v>0.12638888888888888</v>
      </c>
      <c r="H270" s="32">
        <f>ROUND(IF(Table1[[#This Row],[SHIFT]]&gt;0, Table1[[#This Row],[Time]]-TIME(Table1[[#This Row],[SHIFT]],0,0),Table1[[#This Row],[Time]]+TIME(ABS(Table1[[#This Row],[SHIFT]]),0,0))-0.5, 0)</f>
        <v>0</v>
      </c>
    </row>
    <row r="271" spans="1:8">
      <c r="A271" s="9" t="s">
        <v>926</v>
      </c>
      <c r="B271" s="11" t="s">
        <v>86</v>
      </c>
      <c r="C271" s="13" t="s">
        <v>927</v>
      </c>
      <c r="D271" s="19">
        <f>MID(C271, 6, 11)+Table1[[#This Row],[Day]]</f>
        <v>44696</v>
      </c>
      <c r="E271" s="31">
        <f>TIMEVALUE(MID(C271,17,9))</f>
        <v>0.95277777777777783</v>
      </c>
      <c r="F271" s="20">
        <f>_xlfn.NUMBERVALUE(MID(C271,26,6))/100</f>
        <v>0</v>
      </c>
      <c r="G271" s="20">
        <f>IF(Table1[[#This Row],[SHIFT]]&gt;0, Table1[[#This Row],[Time]]-TIME(Table1[[#This Row],[SHIFT]],0,0),Table1[[#This Row],[Time]]+TIME(ABS(Table1[[#This Row],[SHIFT]]),0,0))-Table1[[#This Row],[Day]]</f>
        <v>0.95277777777777783</v>
      </c>
      <c r="H271" s="32">
        <f>ROUND(IF(Table1[[#This Row],[SHIFT]]&gt;0, Table1[[#This Row],[Time]]-TIME(Table1[[#This Row],[SHIFT]],0,0),Table1[[#This Row],[Time]]+TIME(ABS(Table1[[#This Row],[SHIFT]]),0,0))-0.5, 0)</f>
        <v>0</v>
      </c>
    </row>
    <row r="272" spans="1:8">
      <c r="A272" s="9" t="s">
        <v>926</v>
      </c>
      <c r="B272" s="11" t="s">
        <v>86</v>
      </c>
      <c r="C272" s="13" t="s">
        <v>813</v>
      </c>
      <c r="D272" s="33">
        <f>MID(C272, 6, 11)+Table1[[#This Row],[Day]]</f>
        <v>44697</v>
      </c>
      <c r="E272" s="34">
        <f>TIMEVALUE(MID(C272,17,9))</f>
        <v>0.75952546296296297</v>
      </c>
      <c r="F272" s="35">
        <f>_xlfn.NUMBERVALUE(MID(C272,26,6))/100</f>
        <v>0</v>
      </c>
      <c r="G272" s="35">
        <f>IF(Table1[[#This Row],[SHIFT]]&gt;0, Table1[[#This Row],[Time]]-TIME(Table1[[#This Row],[SHIFT]],0,0),Table1[[#This Row],[Time]]+TIME(ABS(Table1[[#This Row],[SHIFT]]),0,0))-Table1[[#This Row],[Day]]</f>
        <v>0.75952546296296297</v>
      </c>
      <c r="H272" s="36">
        <f>ROUND(IF(Table1[[#This Row],[SHIFT]]&gt;0, Table1[[#This Row],[Time]]-TIME(Table1[[#This Row],[SHIFT]],0,0),Table1[[#This Row],[Time]]+TIME(ABS(Table1[[#This Row],[SHIFT]]),0,0))-0.5, 0)</f>
        <v>0</v>
      </c>
    </row>
    <row r="273" spans="1:8">
      <c r="A273" s="9" t="s">
        <v>926</v>
      </c>
      <c r="B273" s="11" t="s">
        <v>85</v>
      </c>
      <c r="C273" s="13" t="s">
        <v>799</v>
      </c>
      <c r="D273" s="19">
        <f>MID(C273, 6, 11)+Table1[[#This Row],[Day]]</f>
        <v>44697</v>
      </c>
      <c r="E273" s="31">
        <f>TIMEVALUE(MID(C273,17,9))</f>
        <v>0.91182870370370372</v>
      </c>
      <c r="F273" s="20">
        <f>_xlfn.NUMBERVALUE(MID(C273,26,6))/100</f>
        <v>0</v>
      </c>
      <c r="G273" s="20">
        <f>IF(Table1[[#This Row],[SHIFT]]&gt;0, Table1[[#This Row],[Time]]-TIME(Table1[[#This Row],[SHIFT]],0,0),Table1[[#This Row],[Time]]+TIME(ABS(Table1[[#This Row],[SHIFT]]),0,0))-Table1[[#This Row],[Day]]</f>
        <v>0.91182870370370372</v>
      </c>
      <c r="H273" s="32">
        <f>ROUND(IF(Table1[[#This Row],[SHIFT]]&gt;0, Table1[[#This Row],[Time]]-TIME(Table1[[#This Row],[SHIFT]],0,0),Table1[[#This Row],[Time]]+TIME(ABS(Table1[[#This Row],[SHIFT]]),0,0))-0.5, 0)</f>
        <v>0</v>
      </c>
    </row>
    <row r="274" spans="1:8">
      <c r="A274" s="9" t="s">
        <v>926</v>
      </c>
      <c r="B274" s="11" t="s">
        <v>640</v>
      </c>
      <c r="C274" s="13" t="s">
        <v>768</v>
      </c>
      <c r="D274" s="19">
        <f>MID(C274, 6, 11)+Table1[[#This Row],[Day]]</f>
        <v>44698</v>
      </c>
      <c r="E274" s="27">
        <f>TIMEVALUE(MID(C274,17,9))</f>
        <v>0.53869212962962965</v>
      </c>
      <c r="F274" s="20">
        <f>_xlfn.NUMBERVALUE(MID(C274,26,6))/100</f>
        <v>8</v>
      </c>
      <c r="G274" s="20">
        <f>IF(Table1[[#This Row],[SHIFT]]&gt;0, Table1[[#This Row],[Time]]-TIME(Table1[[#This Row],[SHIFT]],0,0),Table1[[#This Row],[Time]]+TIME(ABS(Table1[[#This Row],[SHIFT]]),0,0))-Table1[[#This Row],[Day]]</f>
        <v>0.20535879629629633</v>
      </c>
      <c r="H274" s="32">
        <f>ROUND(IF(Table1[[#This Row],[SHIFT]]&gt;0, Table1[[#This Row],[Time]]-TIME(Table1[[#This Row],[SHIFT]],0,0),Table1[[#This Row],[Time]]+TIME(ABS(Table1[[#This Row],[SHIFT]]),0,0))-0.5, 0)</f>
        <v>0</v>
      </c>
    </row>
    <row r="275" spans="1:8">
      <c r="A275" s="9" t="s">
        <v>926</v>
      </c>
      <c r="B275" s="11" t="s">
        <v>640</v>
      </c>
      <c r="C275" s="13" t="s">
        <v>764</v>
      </c>
      <c r="D275" s="19">
        <f>MID(C275, 6, 11)+Table1[[#This Row],[Day]]</f>
        <v>44698</v>
      </c>
      <c r="E275" s="27">
        <f>TIMEVALUE(MID(C275,17,9))</f>
        <v>0.57688657407407407</v>
      </c>
      <c r="F275" s="20">
        <f>_xlfn.NUMBERVALUE(MID(C275,26,6))/100</f>
        <v>8</v>
      </c>
      <c r="G275" s="20">
        <f>IF(Table1[[#This Row],[SHIFT]]&gt;0, Table1[[#This Row],[Time]]-TIME(Table1[[#This Row],[SHIFT]],0,0),Table1[[#This Row],[Time]]+TIME(ABS(Table1[[#This Row],[SHIFT]]),0,0))-Table1[[#This Row],[Day]]</f>
        <v>0.24355324074074075</v>
      </c>
      <c r="H275" s="32">
        <f>ROUND(IF(Table1[[#This Row],[SHIFT]]&gt;0, Table1[[#This Row],[Time]]-TIME(Table1[[#This Row],[SHIFT]],0,0),Table1[[#This Row],[Time]]+TIME(ABS(Table1[[#This Row],[SHIFT]]),0,0))-0.5, 0)</f>
        <v>0</v>
      </c>
    </row>
    <row r="276" spans="1:8">
      <c r="A276" s="9" t="s">
        <v>926</v>
      </c>
      <c r="B276" s="11" t="s">
        <v>640</v>
      </c>
      <c r="C276" s="13" t="s">
        <v>693</v>
      </c>
      <c r="D276" s="33">
        <f>MID(C276, 6, 11)+Table1[[#This Row],[Day]]</f>
        <v>44699</v>
      </c>
      <c r="E276" s="34">
        <f>TIMEVALUE(MID(C276,17,9))</f>
        <v>0.50504629629629627</v>
      </c>
      <c r="F276" s="35">
        <f>_xlfn.NUMBERVALUE(MID(C276,26,6))/100</f>
        <v>8</v>
      </c>
      <c r="G276" s="35">
        <f>IF(Table1[[#This Row],[SHIFT]]&gt;0, Table1[[#This Row],[Time]]-TIME(Table1[[#This Row],[SHIFT]],0,0),Table1[[#This Row],[Time]]+TIME(ABS(Table1[[#This Row],[SHIFT]]),0,0))-Table1[[#This Row],[Day]]</f>
        <v>0.17171296296296296</v>
      </c>
      <c r="H276" s="36">
        <f>ROUND(IF(Table1[[#This Row],[SHIFT]]&gt;0, Table1[[#This Row],[Time]]-TIME(Table1[[#This Row],[SHIFT]],0,0),Table1[[#This Row],[Time]]+TIME(ABS(Table1[[#This Row],[SHIFT]]),0,0))-0.5, 0)</f>
        <v>0</v>
      </c>
    </row>
    <row r="277" spans="1:8">
      <c r="A277" s="9" t="s">
        <v>926</v>
      </c>
      <c r="B277" s="11" t="s">
        <v>640</v>
      </c>
      <c r="C277" s="13" t="s">
        <v>692</v>
      </c>
      <c r="D277" s="33">
        <f>MID(C277, 6, 11)+Table1[[#This Row],[Day]]</f>
        <v>44699</v>
      </c>
      <c r="E277" s="34">
        <f>TIMEVALUE(MID(C277,17,9))</f>
        <v>0.51233796296296297</v>
      </c>
      <c r="F277" s="35">
        <f>_xlfn.NUMBERVALUE(MID(C277,26,6))/100</f>
        <v>8</v>
      </c>
      <c r="G277" s="35">
        <f>IF(Table1[[#This Row],[SHIFT]]&gt;0, Table1[[#This Row],[Time]]-TIME(Table1[[#This Row],[SHIFT]],0,0),Table1[[#This Row],[Time]]+TIME(ABS(Table1[[#This Row],[SHIFT]]),0,0))-Table1[[#This Row],[Day]]</f>
        <v>0.17900462962962965</v>
      </c>
      <c r="H277" s="36">
        <f>ROUND(IF(Table1[[#This Row],[SHIFT]]&gt;0, Table1[[#This Row],[Time]]-TIME(Table1[[#This Row],[SHIFT]],0,0),Table1[[#This Row],[Time]]+TIME(ABS(Table1[[#This Row],[SHIFT]]),0,0))-0.5, 0)</f>
        <v>0</v>
      </c>
    </row>
    <row r="278" spans="1:8">
      <c r="A278" s="9" t="s">
        <v>926</v>
      </c>
      <c r="B278" s="11" t="s">
        <v>640</v>
      </c>
      <c r="C278" s="13" t="s">
        <v>641</v>
      </c>
      <c r="D278" s="26">
        <f>MID(C278, 6, 11)+Table1[[#This Row],[Day]]</f>
        <v>44700</v>
      </c>
      <c r="E278" s="27">
        <f>TIMEVALUE(MID(C278,17,9))</f>
        <v>0.39093749999999999</v>
      </c>
      <c r="F278" s="28">
        <f>_xlfn.NUMBERVALUE(MID(C278,26,6))/100</f>
        <v>8</v>
      </c>
      <c r="G278" s="28">
        <f>IF(Table1[[#This Row],[SHIFT]]&gt;0, Table1[[#This Row],[Time]]-TIME(Table1[[#This Row],[SHIFT]],0,0),Table1[[#This Row],[Time]]+TIME(ABS(Table1[[#This Row],[SHIFT]]),0,0))-Table1[[#This Row],[Day]]</f>
        <v>5.7604166666666679E-2</v>
      </c>
      <c r="H278" s="7">
        <f>ROUND(IF(Table1[[#This Row],[SHIFT]]&gt;0, Table1[[#This Row],[Time]]-TIME(Table1[[#This Row],[SHIFT]],0,0),Table1[[#This Row],[Time]]+TIME(ABS(Table1[[#This Row],[SHIFT]]),0,0))-0.5, 0)</f>
        <v>0</v>
      </c>
    </row>
    <row r="279" spans="1:8">
      <c r="A279" s="9" t="s">
        <v>653</v>
      </c>
      <c r="B279" s="11" t="s">
        <v>85</v>
      </c>
      <c r="C279" s="13" t="s">
        <v>654</v>
      </c>
      <c r="D279" s="26">
        <f>MID(C279, 6, 11)+Table1[[#This Row],[Day]]</f>
        <v>44699</v>
      </c>
      <c r="E279" s="27">
        <f>TIMEVALUE(MID(C279,17,9))</f>
        <v>0.77060185185185182</v>
      </c>
      <c r="F279" s="28">
        <f>_xlfn.NUMBERVALUE(MID(C279,26,6))/100</f>
        <v>0</v>
      </c>
      <c r="G279" s="28">
        <f>IF(Table1[[#This Row],[SHIFT]]&gt;0, Table1[[#This Row],[Time]]-TIME(Table1[[#This Row],[SHIFT]],0,0),Table1[[#This Row],[Time]]+TIME(ABS(Table1[[#This Row],[SHIFT]]),0,0))-Table1[[#This Row],[Day]]</f>
        <v>0.77060185185185182</v>
      </c>
      <c r="H279" s="7">
        <f>ROUND(IF(Table1[[#This Row],[SHIFT]]&gt;0, Table1[[#This Row],[Time]]-TIME(Table1[[#This Row],[SHIFT]],0,0),Table1[[#This Row],[Time]]+TIME(ABS(Table1[[#This Row],[SHIFT]]),0,0))-0.5, 0)</f>
        <v>0</v>
      </c>
    </row>
    <row r="280" spans="1:8">
      <c r="A280" s="9" t="s">
        <v>683</v>
      </c>
      <c r="B280" s="11" t="s">
        <v>85</v>
      </c>
      <c r="C280" s="13" t="s">
        <v>684</v>
      </c>
      <c r="D280" s="19">
        <f>MID(C280, 6, 11)+Table1[[#This Row],[Day]]</f>
        <v>44699</v>
      </c>
      <c r="E280" s="27">
        <f>TIMEVALUE(MID(C280,17,9))</f>
        <v>0.21398148148148147</v>
      </c>
      <c r="F280" s="20">
        <f>_xlfn.NUMBERVALUE(MID(C280,26,6))/100</f>
        <v>0</v>
      </c>
      <c r="G280" s="20">
        <f>IF(Table1[[#This Row],[SHIFT]]&gt;0, Table1[[#This Row],[Time]]-TIME(Table1[[#This Row],[SHIFT]],0,0),Table1[[#This Row],[Time]]+TIME(ABS(Table1[[#This Row],[SHIFT]]),0,0))-Table1[[#This Row],[Day]]</f>
        <v>0.21398148148148147</v>
      </c>
      <c r="H280" s="32">
        <f>ROUND(IF(Table1[[#This Row],[SHIFT]]&gt;0, Table1[[#This Row],[Time]]-TIME(Table1[[#This Row],[SHIFT]],0,0),Table1[[#This Row],[Time]]+TIME(ABS(Table1[[#This Row],[SHIFT]]),0,0))-0.5, 0)</f>
        <v>0</v>
      </c>
    </row>
    <row r="281" spans="1:8">
      <c r="A281" s="9" t="s">
        <v>760</v>
      </c>
      <c r="B281" s="11" t="s">
        <v>85</v>
      </c>
      <c r="C281" s="13" t="s">
        <v>761</v>
      </c>
      <c r="D281" s="19">
        <f>MID(C281, 6, 11)+Table1[[#This Row],[Day]]</f>
        <v>44698</v>
      </c>
      <c r="E281" s="27">
        <f>TIMEVALUE(MID(C281,17,9))</f>
        <v>0.259849537037037</v>
      </c>
      <c r="F281" s="20">
        <f>_xlfn.NUMBERVALUE(MID(C281,26,6))/100</f>
        <v>0</v>
      </c>
      <c r="G281" s="20">
        <f>IF(Table1[[#This Row],[SHIFT]]&gt;0, Table1[[#This Row],[Time]]-TIME(Table1[[#This Row],[SHIFT]],0,0),Table1[[#This Row],[Time]]+TIME(ABS(Table1[[#This Row],[SHIFT]]),0,0))-Table1[[#This Row],[Day]]</f>
        <v>0.259849537037037</v>
      </c>
      <c r="H281" s="32">
        <f>ROUND(IF(Table1[[#This Row],[SHIFT]]&gt;0, Table1[[#This Row],[Time]]-TIME(Table1[[#This Row],[SHIFT]],0,0),Table1[[#This Row],[Time]]+TIME(ABS(Table1[[#This Row],[SHIFT]]),0,0))-0.5, 0)</f>
        <v>0</v>
      </c>
    </row>
    <row r="282" spans="1:8">
      <c r="A282" s="9" t="s">
        <v>655</v>
      </c>
      <c r="B282" s="11" t="s">
        <v>85</v>
      </c>
      <c r="C282" s="13" t="s">
        <v>656</v>
      </c>
      <c r="D282" s="26">
        <f>MID(C282, 6, 11)+Table1[[#This Row],[Day]]</f>
        <v>44699</v>
      </c>
      <c r="E282" s="27">
        <f>TIMEVALUE(MID(C282,17,9))</f>
        <v>0.76920138888888889</v>
      </c>
      <c r="F282" s="28">
        <f>_xlfn.NUMBERVALUE(MID(C282,26,6))/100</f>
        <v>0</v>
      </c>
      <c r="G282" s="28">
        <f>IF(Table1[[#This Row],[SHIFT]]&gt;0, Table1[[#This Row],[Time]]-TIME(Table1[[#This Row],[SHIFT]],0,0),Table1[[#This Row],[Time]]+TIME(ABS(Table1[[#This Row],[SHIFT]]),0,0))-Table1[[#This Row],[Day]]</f>
        <v>0.76920138888888889</v>
      </c>
      <c r="H282" s="7">
        <f>ROUND(IF(Table1[[#This Row],[SHIFT]]&gt;0, Table1[[#This Row],[Time]]-TIME(Table1[[#This Row],[SHIFT]],0,0),Table1[[#This Row],[Time]]+TIME(ABS(Table1[[#This Row],[SHIFT]]),0,0))-0.5, 0)</f>
        <v>0</v>
      </c>
    </row>
    <row r="283" spans="1:8">
      <c r="A283" s="9" t="s">
        <v>661</v>
      </c>
      <c r="B283" s="11" t="s">
        <v>85</v>
      </c>
      <c r="C283" s="13" t="s">
        <v>662</v>
      </c>
      <c r="D283" s="26">
        <f>MID(C283, 6, 11)+Table1[[#This Row],[Day]]</f>
        <v>44699</v>
      </c>
      <c r="E283" s="27">
        <f>TIMEVALUE(MID(C283,17,9))</f>
        <v>0.58401620370370366</v>
      </c>
      <c r="F283" s="28">
        <f>_xlfn.NUMBERVALUE(MID(C283,26,6))/100</f>
        <v>0</v>
      </c>
      <c r="G283" s="28">
        <f>IF(Table1[[#This Row],[SHIFT]]&gt;0, Table1[[#This Row],[Time]]-TIME(Table1[[#This Row],[SHIFT]],0,0),Table1[[#This Row],[Time]]+TIME(ABS(Table1[[#This Row],[SHIFT]]),0,0))-Table1[[#This Row],[Day]]</f>
        <v>0.58401620370370366</v>
      </c>
      <c r="H283" s="7">
        <f>ROUND(IF(Table1[[#This Row],[SHIFT]]&gt;0, Table1[[#This Row],[Time]]-TIME(Table1[[#This Row],[SHIFT]],0,0),Table1[[#This Row],[Time]]+TIME(ABS(Table1[[#This Row],[SHIFT]]),0,0))-0.5, 0)</f>
        <v>0</v>
      </c>
    </row>
    <row r="284" spans="1:8">
      <c r="A284" s="9" t="s">
        <v>648</v>
      </c>
      <c r="B284" s="11" t="s">
        <v>85</v>
      </c>
      <c r="C284" s="13" t="s">
        <v>649</v>
      </c>
      <c r="D284" s="26">
        <f>MID(C284, 6, 11)+Table1[[#This Row],[Day]]</f>
        <v>44699</v>
      </c>
      <c r="E284" s="27">
        <f>TIMEVALUE(MID(C284,17,9))</f>
        <v>0.85928240740740736</v>
      </c>
      <c r="F284" s="28">
        <f>_xlfn.NUMBERVALUE(MID(C284,26,6))/100</f>
        <v>0</v>
      </c>
      <c r="G284" s="28">
        <f>IF(Table1[[#This Row],[SHIFT]]&gt;0, Table1[[#This Row],[Time]]-TIME(Table1[[#This Row],[SHIFT]],0,0),Table1[[#This Row],[Time]]+TIME(ABS(Table1[[#This Row],[SHIFT]]),0,0))-Table1[[#This Row],[Day]]</f>
        <v>0.85928240740740736</v>
      </c>
      <c r="H284" s="7">
        <f>ROUND(IF(Table1[[#This Row],[SHIFT]]&gt;0, Table1[[#This Row],[Time]]-TIME(Table1[[#This Row],[SHIFT]],0,0),Table1[[#This Row],[Time]]+TIME(ABS(Table1[[#This Row],[SHIFT]]),0,0))-0.5, 0)</f>
        <v>0</v>
      </c>
    </row>
    <row r="285" spans="1:8">
      <c r="A285" s="9" t="s">
        <v>648</v>
      </c>
      <c r="B285" s="11" t="s">
        <v>637</v>
      </c>
      <c r="C285" s="13" t="s">
        <v>638</v>
      </c>
      <c r="D285" s="26">
        <f>MID(C285, 6, 11)+Table1[[#This Row],[Day]]</f>
        <v>44700</v>
      </c>
      <c r="E285" s="27">
        <f>TIMEVALUE(MID(C285,17,9))</f>
        <v>0.82063657407407409</v>
      </c>
      <c r="F285" s="28">
        <f>_xlfn.NUMBERVALUE(MID(C285,26,6))/100</f>
        <v>-7</v>
      </c>
      <c r="G285" s="28">
        <f>IF(Table1[[#This Row],[SHIFT]]&gt;0, Table1[[#This Row],[Time]]-TIME(Table1[[#This Row],[SHIFT]],0,0),Table1[[#This Row],[Time]]+TIME(ABS(Table1[[#This Row],[SHIFT]]),0,0))-Table1[[#This Row],[Day]]</f>
        <v>0.11230324074074072</v>
      </c>
      <c r="H285" s="7">
        <f>ROUND(IF(Table1[[#This Row],[SHIFT]]&gt;0, Table1[[#This Row],[Time]]-TIME(Table1[[#This Row],[SHIFT]],0,0),Table1[[#This Row],[Time]]+TIME(ABS(Table1[[#This Row],[SHIFT]]),0,0))-0.5, 0)</f>
        <v>1</v>
      </c>
    </row>
    <row r="286" spans="1:8">
      <c r="A286" s="9" t="s">
        <v>648</v>
      </c>
      <c r="B286" s="11" t="s">
        <v>85</v>
      </c>
      <c r="C286" s="13" t="s">
        <v>636</v>
      </c>
      <c r="D286" s="26">
        <f>MID(C286, 6, 11)+Table1[[#This Row],[Day]]</f>
        <v>44700</v>
      </c>
      <c r="E286" s="27">
        <f>TIMEVALUE(MID(C286,17,9))</f>
        <v>0.1175462962962963</v>
      </c>
      <c r="F286" s="28">
        <f>_xlfn.NUMBERVALUE(MID(C286,26,6))/100</f>
        <v>0</v>
      </c>
      <c r="G286" s="28">
        <f>IF(Table1[[#This Row],[SHIFT]]&gt;0, Table1[[#This Row],[Time]]-TIME(Table1[[#This Row],[SHIFT]],0,0),Table1[[#This Row],[Time]]+TIME(ABS(Table1[[#This Row],[SHIFT]]),0,0))-Table1[[#This Row],[Day]]</f>
        <v>0.1175462962962963</v>
      </c>
      <c r="H286" s="7">
        <f>ROUND(IF(Table1[[#This Row],[SHIFT]]&gt;0, Table1[[#This Row],[Time]]-TIME(Table1[[#This Row],[SHIFT]],0,0),Table1[[#This Row],[Time]]+TIME(ABS(Table1[[#This Row],[SHIFT]]),0,0))-0.5, 0)</f>
        <v>0</v>
      </c>
    </row>
    <row r="287" spans="1:8">
      <c r="A287" s="9" t="s">
        <v>648</v>
      </c>
      <c r="B287" s="11" t="s">
        <v>94</v>
      </c>
      <c r="C287" s="13" t="s">
        <v>635</v>
      </c>
      <c r="D287" s="26">
        <f>MID(C287, 6, 11)+Table1[[#This Row],[Day]]</f>
        <v>44700</v>
      </c>
      <c r="E287" s="27">
        <f>TIMEVALUE(MID(C287,17,9))</f>
        <v>0.13943287037037036</v>
      </c>
      <c r="F287" s="28">
        <f>_xlfn.NUMBERVALUE(MID(C287,26,6))/100</f>
        <v>0</v>
      </c>
      <c r="G287" s="28">
        <f>IF(Table1[[#This Row],[SHIFT]]&gt;0, Table1[[#This Row],[Time]]-TIME(Table1[[#This Row],[SHIFT]],0,0),Table1[[#This Row],[Time]]+TIME(ABS(Table1[[#This Row],[SHIFT]]),0,0))-Table1[[#This Row],[Day]]</f>
        <v>0.13943287037037036</v>
      </c>
      <c r="H287" s="7">
        <f>ROUND(IF(Table1[[#This Row],[SHIFT]]&gt;0, Table1[[#This Row],[Time]]-TIME(Table1[[#This Row],[SHIFT]],0,0),Table1[[#This Row],[Time]]+TIME(ABS(Table1[[#This Row],[SHIFT]]),0,0))-0.5, 0)</f>
        <v>0</v>
      </c>
    </row>
    <row r="288" spans="1:8">
      <c r="A288" s="9" t="s">
        <v>648</v>
      </c>
      <c r="B288" s="11" t="s">
        <v>85</v>
      </c>
      <c r="C288" s="13" t="s">
        <v>634</v>
      </c>
      <c r="D288" s="26">
        <f>MID(C288, 6, 11)+Table1[[#This Row],[Day]]</f>
        <v>44700</v>
      </c>
      <c r="E288" s="27">
        <f>TIMEVALUE(MID(C288,17,9))</f>
        <v>0.14126157407407408</v>
      </c>
      <c r="F288" s="28">
        <f>_xlfn.NUMBERVALUE(MID(C288,26,6))/100</f>
        <v>0</v>
      </c>
      <c r="G288" s="28">
        <f>IF(Table1[[#This Row],[SHIFT]]&gt;0, Table1[[#This Row],[Time]]-TIME(Table1[[#This Row],[SHIFT]],0,0),Table1[[#This Row],[Time]]+TIME(ABS(Table1[[#This Row],[SHIFT]]),0,0))-Table1[[#This Row],[Day]]</f>
        <v>0.14126157407407408</v>
      </c>
      <c r="H288" s="7">
        <f>ROUND(IF(Table1[[#This Row],[SHIFT]]&gt;0, Table1[[#This Row],[Time]]-TIME(Table1[[#This Row],[SHIFT]],0,0),Table1[[#This Row],[Time]]+TIME(ABS(Table1[[#This Row],[SHIFT]]),0,0))-0.5, 0)</f>
        <v>0</v>
      </c>
    </row>
    <row r="289" spans="1:8">
      <c r="A289" s="9" t="s">
        <v>648</v>
      </c>
      <c r="B289" s="11" t="s">
        <v>93</v>
      </c>
      <c r="C289" s="13" t="s">
        <v>633</v>
      </c>
      <c r="D289" s="26">
        <f>MID(C289, 6, 11)+Table1[[#This Row],[Day]]</f>
        <v>44700</v>
      </c>
      <c r="E289" s="27">
        <f>TIMEVALUE(MID(C289,17,9))</f>
        <v>0.1605439814814815</v>
      </c>
      <c r="F289" s="28">
        <f>_xlfn.NUMBERVALUE(MID(C289,26,6))/100</f>
        <v>0</v>
      </c>
      <c r="G289" s="28">
        <f>IF(Table1[[#This Row],[SHIFT]]&gt;0, Table1[[#This Row],[Time]]-TIME(Table1[[#This Row],[SHIFT]],0,0),Table1[[#This Row],[Time]]+TIME(ABS(Table1[[#This Row],[SHIFT]]),0,0))-Table1[[#This Row],[Day]]</f>
        <v>0.1605439814814815</v>
      </c>
      <c r="H289" s="7">
        <f>ROUND(IF(Table1[[#This Row],[SHIFT]]&gt;0, Table1[[#This Row],[Time]]-TIME(Table1[[#This Row],[SHIFT]],0,0),Table1[[#This Row],[Time]]+TIME(ABS(Table1[[#This Row],[SHIFT]]),0,0))-0.5, 0)</f>
        <v>0</v>
      </c>
    </row>
    <row r="290" spans="1:8">
      <c r="A290" s="9" t="s">
        <v>648</v>
      </c>
      <c r="B290" s="11" t="s">
        <v>85</v>
      </c>
      <c r="C290" s="13" t="s">
        <v>631</v>
      </c>
      <c r="D290" s="26">
        <f>MID(C290, 6, 11)+Table1[[#This Row],[Day]]</f>
        <v>44700</v>
      </c>
      <c r="E290" s="27">
        <f>TIMEVALUE(MID(C290,17,9))</f>
        <v>0.17547453703703705</v>
      </c>
      <c r="F290" s="28">
        <f>_xlfn.NUMBERVALUE(MID(C290,26,6))/100</f>
        <v>0</v>
      </c>
      <c r="G290" s="28">
        <f>IF(Table1[[#This Row],[SHIFT]]&gt;0, Table1[[#This Row],[Time]]-TIME(Table1[[#This Row],[SHIFT]],0,0),Table1[[#This Row],[Time]]+TIME(ABS(Table1[[#This Row],[SHIFT]]),0,0))-Table1[[#This Row],[Day]]</f>
        <v>0.17547453703703705</v>
      </c>
      <c r="H290" s="7">
        <f>ROUND(IF(Table1[[#This Row],[SHIFT]]&gt;0, Table1[[#This Row],[Time]]-TIME(Table1[[#This Row],[SHIFT]],0,0),Table1[[#This Row],[Time]]+TIME(ABS(Table1[[#This Row],[SHIFT]]),0,0))-0.5, 0)</f>
        <v>0</v>
      </c>
    </row>
    <row r="291" spans="1:8">
      <c r="A291" s="9" t="s">
        <v>648</v>
      </c>
      <c r="B291" s="11" t="s">
        <v>624</v>
      </c>
      <c r="C291" s="13" t="s">
        <v>625</v>
      </c>
      <c r="D291" s="19">
        <f>MID(C291, 6, 11)+Table1[[#This Row],[Day]]</f>
        <v>44700</v>
      </c>
      <c r="E291" s="27">
        <f>TIMEVALUE(MID(C291,17,9))</f>
        <v>0.23758101851851854</v>
      </c>
      <c r="F291" s="20">
        <f>_xlfn.NUMBERVALUE(MID(C291,26,6))/100</f>
        <v>0</v>
      </c>
      <c r="G291" s="20">
        <f>IF(Table1[[#This Row],[SHIFT]]&gt;0, Table1[[#This Row],[Time]]-TIME(Table1[[#This Row],[SHIFT]],0,0),Table1[[#This Row],[Time]]+TIME(ABS(Table1[[#This Row],[SHIFT]]),0,0))-Table1[[#This Row],[Day]]</f>
        <v>0.23758101851851854</v>
      </c>
      <c r="H291" s="32">
        <f>ROUND(IF(Table1[[#This Row],[SHIFT]]&gt;0, Table1[[#This Row],[Time]]-TIME(Table1[[#This Row],[SHIFT]],0,0),Table1[[#This Row],[Time]]+TIME(ABS(Table1[[#This Row],[SHIFT]]),0,0))-0.5, 0)</f>
        <v>0</v>
      </c>
    </row>
    <row r="292" spans="1:8">
      <c r="A292" s="9" t="s">
        <v>648</v>
      </c>
      <c r="B292" s="11" t="s">
        <v>85</v>
      </c>
      <c r="C292" s="13" t="s">
        <v>619</v>
      </c>
      <c r="D292" s="26">
        <f>MID(C292, 6, 11)+Table1[[#This Row],[Day]]</f>
        <v>44700</v>
      </c>
      <c r="E292" s="27">
        <f>TIMEVALUE(MID(C292,17,9))</f>
        <v>0.25050925925925926</v>
      </c>
      <c r="F292" s="28">
        <f>_xlfn.NUMBERVALUE(MID(C292,26,6))/100</f>
        <v>0</v>
      </c>
      <c r="G292" s="28">
        <f>IF(Table1[[#This Row],[SHIFT]]&gt;0, Table1[[#This Row],[Time]]-TIME(Table1[[#This Row],[SHIFT]],0,0),Table1[[#This Row],[Time]]+TIME(ABS(Table1[[#This Row],[SHIFT]]),0,0))-Table1[[#This Row],[Day]]</f>
        <v>0.25050925925925926</v>
      </c>
      <c r="H292" s="7">
        <f>ROUND(IF(Table1[[#This Row],[SHIFT]]&gt;0, Table1[[#This Row],[Time]]-TIME(Table1[[#This Row],[SHIFT]],0,0),Table1[[#This Row],[Time]]+TIME(ABS(Table1[[#This Row],[SHIFT]]),0,0))-0.5, 0)</f>
        <v>0</v>
      </c>
    </row>
    <row r="293" spans="1:8">
      <c r="A293" s="9" t="s">
        <v>843</v>
      </c>
      <c r="B293" s="11" t="s">
        <v>85</v>
      </c>
      <c r="C293" s="13" t="s">
        <v>844</v>
      </c>
      <c r="D293" s="33">
        <f>MID(C293, 6, 11)+Table1[[#This Row],[Day]]</f>
        <v>44697</v>
      </c>
      <c r="E293" s="34">
        <f>TIMEVALUE(MID(C293,17,9))</f>
        <v>0.44516203703703705</v>
      </c>
      <c r="F293" s="35">
        <f>_xlfn.NUMBERVALUE(MID(C293,26,6))/100</f>
        <v>0</v>
      </c>
      <c r="G293" s="35">
        <f>IF(Table1[[#This Row],[SHIFT]]&gt;0, Table1[[#This Row],[Time]]-TIME(Table1[[#This Row],[SHIFT]],0,0),Table1[[#This Row],[Time]]+TIME(ABS(Table1[[#This Row],[SHIFT]]),0,0))-Table1[[#This Row],[Day]]</f>
        <v>0.44516203703703705</v>
      </c>
      <c r="H293" s="36">
        <f>ROUND(IF(Table1[[#This Row],[SHIFT]]&gt;0, Table1[[#This Row],[Time]]-TIME(Table1[[#This Row],[SHIFT]],0,0),Table1[[#This Row],[Time]]+TIME(ABS(Table1[[#This Row],[SHIFT]]),0,0))-0.5, 0)</f>
        <v>0</v>
      </c>
    </row>
    <row r="294" spans="1:8">
      <c r="A294" s="9" t="s">
        <v>843</v>
      </c>
      <c r="B294" s="11" t="s">
        <v>92</v>
      </c>
      <c r="C294" s="13" t="s">
        <v>798</v>
      </c>
      <c r="D294" s="19">
        <f>MID(C294, 6, 11)+Table1[[#This Row],[Day]]</f>
        <v>44697</v>
      </c>
      <c r="E294" s="31">
        <f>TIMEVALUE(MID(C294,17,9))</f>
        <v>0.93078703703703702</v>
      </c>
      <c r="F294" s="20">
        <f>_xlfn.NUMBERVALUE(MID(C294,26,6))/100</f>
        <v>0</v>
      </c>
      <c r="G294" s="20">
        <f>IF(Table1[[#This Row],[SHIFT]]&gt;0, Table1[[#This Row],[Time]]-TIME(Table1[[#This Row],[SHIFT]],0,0),Table1[[#This Row],[Time]]+TIME(ABS(Table1[[#This Row],[SHIFT]]),0,0))-Table1[[#This Row],[Day]]</f>
        <v>0.93078703703703702</v>
      </c>
      <c r="H294" s="32">
        <f>ROUND(IF(Table1[[#This Row],[SHIFT]]&gt;0, Table1[[#This Row],[Time]]-TIME(Table1[[#This Row],[SHIFT]],0,0),Table1[[#This Row],[Time]]+TIME(ABS(Table1[[#This Row],[SHIFT]]),0,0))-0.5, 0)</f>
        <v>0</v>
      </c>
    </row>
    <row r="295" spans="1:8">
      <c r="A295" s="9" t="s">
        <v>878</v>
      </c>
      <c r="B295" s="11" t="s">
        <v>85</v>
      </c>
      <c r="C295" s="13" t="s">
        <v>879</v>
      </c>
      <c r="D295" s="33">
        <f>MID(C295, 6, 11)+Table1[[#This Row],[Day]]</f>
        <v>44697</v>
      </c>
      <c r="E295" s="34">
        <f>TIMEVALUE(MID(C295,17,9))</f>
        <v>0.15200231481481483</v>
      </c>
      <c r="F295" s="35">
        <f>_xlfn.NUMBERVALUE(MID(C295,26,6))/100</f>
        <v>0</v>
      </c>
      <c r="G295" s="35">
        <f>IF(Table1[[#This Row],[SHIFT]]&gt;0, Table1[[#This Row],[Time]]-TIME(Table1[[#This Row],[SHIFT]],0,0),Table1[[#This Row],[Time]]+TIME(ABS(Table1[[#This Row],[SHIFT]]),0,0))-Table1[[#This Row],[Day]]</f>
        <v>0.15200231481481483</v>
      </c>
      <c r="H295" s="36">
        <f>ROUND(IF(Table1[[#This Row],[SHIFT]]&gt;0, Table1[[#This Row],[Time]]-TIME(Table1[[#This Row],[SHIFT]],0,0),Table1[[#This Row],[Time]]+TIME(ABS(Table1[[#This Row],[SHIFT]]),0,0))-0.5, 0)</f>
        <v>0</v>
      </c>
    </row>
    <row r="296" spans="1:8">
      <c r="A296" s="9" t="s">
        <v>628</v>
      </c>
      <c r="B296" s="11" t="s">
        <v>95</v>
      </c>
      <c r="C296" s="13" t="s">
        <v>629</v>
      </c>
      <c r="D296" s="33">
        <f>MID(C296, 6, 11)+Table1[[#This Row],[Day]]</f>
        <v>44700</v>
      </c>
      <c r="E296" s="34">
        <f>TIMEVALUE(MID(C296,17,9))</f>
        <v>0.93409722222222225</v>
      </c>
      <c r="F296" s="35">
        <f>_xlfn.NUMBERVALUE(MID(C296,26,6))/100</f>
        <v>-7</v>
      </c>
      <c r="G296" s="35">
        <f>IF(Table1[[#This Row],[SHIFT]]&gt;0, Table1[[#This Row],[Time]]-TIME(Table1[[#This Row],[SHIFT]],0,0),Table1[[#This Row],[Time]]+TIME(ABS(Table1[[#This Row],[SHIFT]]),0,0))-Table1[[#This Row],[Day]]</f>
        <v>0.22576388888888888</v>
      </c>
      <c r="H296" s="36">
        <f>ROUND(IF(Table1[[#This Row],[SHIFT]]&gt;0, Table1[[#This Row],[Time]]-TIME(Table1[[#This Row],[SHIFT]],0,0),Table1[[#This Row],[Time]]+TIME(ABS(Table1[[#This Row],[SHIFT]]),0,0))-0.5, 0)</f>
        <v>1</v>
      </c>
    </row>
    <row r="297" spans="1:8">
      <c r="A297" s="9" t="s">
        <v>840</v>
      </c>
      <c r="B297" s="11" t="s">
        <v>85</v>
      </c>
      <c r="C297" s="13" t="s">
        <v>841</v>
      </c>
      <c r="D297" s="33">
        <f>MID(C297, 6, 11)+Table1[[#This Row],[Day]]</f>
        <v>44697</v>
      </c>
      <c r="E297" s="34">
        <f>TIMEVALUE(MID(C297,17,9))</f>
        <v>0.50009259259259264</v>
      </c>
      <c r="F297" s="35">
        <f>_xlfn.NUMBERVALUE(MID(C297,26,6))/100</f>
        <v>0</v>
      </c>
      <c r="G297" s="35">
        <f>IF(Table1[[#This Row],[SHIFT]]&gt;0, Table1[[#This Row],[Time]]-TIME(Table1[[#This Row],[SHIFT]],0,0),Table1[[#This Row],[Time]]+TIME(ABS(Table1[[#This Row],[SHIFT]]),0,0))-Table1[[#This Row],[Day]]</f>
        <v>0.50009259259259264</v>
      </c>
      <c r="H297" s="36">
        <f>ROUND(IF(Table1[[#This Row],[SHIFT]]&gt;0, Table1[[#This Row],[Time]]-TIME(Table1[[#This Row],[SHIFT]],0,0),Table1[[#This Row],[Time]]+TIME(ABS(Table1[[#This Row],[SHIFT]]),0,0))-0.5, 0)</f>
        <v>0</v>
      </c>
    </row>
    <row r="298" spans="1:8">
      <c r="A298" s="9" t="s">
        <v>840</v>
      </c>
      <c r="B298" s="11" t="s">
        <v>614</v>
      </c>
      <c r="C298" s="13" t="s">
        <v>823</v>
      </c>
      <c r="D298" s="33">
        <f>MID(C298, 6, 11)+Table1[[#This Row],[Day]]</f>
        <v>44697</v>
      </c>
      <c r="E298" s="34">
        <f>TIMEVALUE(MID(C298,17,9))</f>
        <v>0.65552083333333333</v>
      </c>
      <c r="F298" s="35">
        <f>_xlfn.NUMBERVALUE(MID(C298,26,6))/100</f>
        <v>0</v>
      </c>
      <c r="G298" s="35">
        <f>IF(Table1[[#This Row],[SHIFT]]&gt;0, Table1[[#This Row],[Time]]-TIME(Table1[[#This Row],[SHIFT]],0,0),Table1[[#This Row],[Time]]+TIME(ABS(Table1[[#This Row],[SHIFT]]),0,0))-Table1[[#This Row],[Day]]</f>
        <v>0.65552083333333333</v>
      </c>
      <c r="H298" s="36">
        <f>ROUND(IF(Table1[[#This Row],[SHIFT]]&gt;0, Table1[[#This Row],[Time]]-TIME(Table1[[#This Row],[SHIFT]],0,0),Table1[[#This Row],[Time]]+TIME(ABS(Table1[[#This Row],[SHIFT]]),0,0))-0.5, 0)</f>
        <v>0</v>
      </c>
    </row>
    <row r="299" spans="1:8">
      <c r="A299" s="9" t="s">
        <v>840</v>
      </c>
      <c r="B299" s="11" t="s">
        <v>622</v>
      </c>
      <c r="C299" s="13" t="s">
        <v>817</v>
      </c>
      <c r="D299" s="33">
        <f>MID(C299, 6, 11)+Table1[[#This Row],[Day]]</f>
        <v>44697</v>
      </c>
      <c r="E299" s="34">
        <f>TIMEVALUE(MID(C299,17,9))</f>
        <v>0.70802083333333332</v>
      </c>
      <c r="F299" s="35">
        <f>_xlfn.NUMBERVALUE(MID(C299,26,6))/100</f>
        <v>0</v>
      </c>
      <c r="G299" s="35">
        <f>IF(Table1[[#This Row],[SHIFT]]&gt;0, Table1[[#This Row],[Time]]-TIME(Table1[[#This Row],[SHIFT]],0,0),Table1[[#This Row],[Time]]+TIME(ABS(Table1[[#This Row],[SHIFT]]),0,0))-Table1[[#This Row],[Day]]</f>
        <v>0.70802083333333332</v>
      </c>
      <c r="H299" s="36">
        <f>ROUND(IF(Table1[[#This Row],[SHIFT]]&gt;0, Table1[[#This Row],[Time]]-TIME(Table1[[#This Row],[SHIFT]],0,0),Table1[[#This Row],[Time]]+TIME(ABS(Table1[[#This Row],[SHIFT]]),0,0))-0.5, 0)</f>
        <v>0</v>
      </c>
    </row>
    <row r="300" spans="1:8">
      <c r="A300" s="9" t="s">
        <v>840</v>
      </c>
      <c r="B300" s="11" t="s">
        <v>85</v>
      </c>
      <c r="C300" s="13" t="s">
        <v>816</v>
      </c>
      <c r="D300" s="33">
        <f>MID(C300, 6, 11)+Table1[[#This Row],[Day]]</f>
        <v>44697</v>
      </c>
      <c r="E300" s="34">
        <f>TIMEVALUE(MID(C300,17,9))</f>
        <v>0.71603009259259265</v>
      </c>
      <c r="F300" s="35">
        <f>_xlfn.NUMBERVALUE(MID(C300,26,6))/100</f>
        <v>0</v>
      </c>
      <c r="G300" s="35">
        <f>IF(Table1[[#This Row],[SHIFT]]&gt;0, Table1[[#This Row],[Time]]-TIME(Table1[[#This Row],[SHIFT]],0,0),Table1[[#This Row],[Time]]+TIME(ABS(Table1[[#This Row],[SHIFT]]),0,0))-Table1[[#This Row],[Day]]</f>
        <v>0.71603009259259265</v>
      </c>
      <c r="H300" s="36">
        <f>ROUND(IF(Table1[[#This Row],[SHIFT]]&gt;0, Table1[[#This Row],[Time]]-TIME(Table1[[#This Row],[SHIFT]],0,0),Table1[[#This Row],[Time]]+TIME(ABS(Table1[[#This Row],[SHIFT]]),0,0))-0.5, 0)</f>
        <v>0</v>
      </c>
    </row>
    <row r="301" spans="1:8">
      <c r="A301" s="9" t="s">
        <v>840</v>
      </c>
      <c r="B301" s="11" t="s">
        <v>622</v>
      </c>
      <c r="C301" s="13" t="s">
        <v>814</v>
      </c>
      <c r="D301" s="33">
        <f>MID(C301, 6, 11)+Table1[[#This Row],[Day]]</f>
        <v>44697</v>
      </c>
      <c r="E301" s="34">
        <f>TIMEVALUE(MID(C301,17,9))</f>
        <v>0.75295138888888891</v>
      </c>
      <c r="F301" s="35">
        <f>_xlfn.NUMBERVALUE(MID(C301,26,6))/100</f>
        <v>0</v>
      </c>
      <c r="G301" s="35">
        <f>IF(Table1[[#This Row],[SHIFT]]&gt;0, Table1[[#This Row],[Time]]-TIME(Table1[[#This Row],[SHIFT]],0,0),Table1[[#This Row],[Time]]+TIME(ABS(Table1[[#This Row],[SHIFT]]),0,0))-Table1[[#This Row],[Day]]</f>
        <v>0.75295138888888891</v>
      </c>
      <c r="H301" s="36">
        <f>ROUND(IF(Table1[[#This Row],[SHIFT]]&gt;0, Table1[[#This Row],[Time]]-TIME(Table1[[#This Row],[SHIFT]],0,0),Table1[[#This Row],[Time]]+TIME(ABS(Table1[[#This Row],[SHIFT]]),0,0))-0.5, 0)</f>
        <v>0</v>
      </c>
    </row>
    <row r="302" spans="1:8">
      <c r="A302" s="9" t="s">
        <v>840</v>
      </c>
      <c r="B302" s="11" t="s">
        <v>85</v>
      </c>
      <c r="C302" s="13" t="s">
        <v>806</v>
      </c>
      <c r="D302" s="19">
        <f>MID(C302, 6, 11)+Table1[[#This Row],[Day]]</f>
        <v>44697</v>
      </c>
      <c r="E302" s="31">
        <f>TIMEVALUE(MID(C302,17,9))</f>
        <v>0.84699074074074077</v>
      </c>
      <c r="F302" s="20">
        <f>_xlfn.NUMBERVALUE(MID(C302,26,6))/100</f>
        <v>0</v>
      </c>
      <c r="G302" s="20">
        <f>IF(Table1[[#This Row],[SHIFT]]&gt;0, Table1[[#This Row],[Time]]-TIME(Table1[[#This Row],[SHIFT]],0,0),Table1[[#This Row],[Time]]+TIME(ABS(Table1[[#This Row],[SHIFT]]),0,0))-Table1[[#This Row],[Day]]</f>
        <v>0.84699074074074077</v>
      </c>
      <c r="H302" s="32">
        <f>ROUND(IF(Table1[[#This Row],[SHIFT]]&gt;0, Table1[[#This Row],[Time]]-TIME(Table1[[#This Row],[SHIFT]],0,0),Table1[[#This Row],[Time]]+TIME(ABS(Table1[[#This Row],[SHIFT]]),0,0))-0.5, 0)</f>
        <v>0</v>
      </c>
    </row>
    <row r="303" spans="1:8">
      <c r="A303" s="9" t="s">
        <v>840</v>
      </c>
      <c r="B303" s="11" t="s">
        <v>622</v>
      </c>
      <c r="C303" s="13" t="s">
        <v>801</v>
      </c>
      <c r="D303" s="19">
        <f>MID(C303, 6, 11)+Table1[[#This Row],[Day]]</f>
        <v>44697</v>
      </c>
      <c r="E303" s="31">
        <f>TIMEVALUE(MID(C303,17,9))</f>
        <v>0.8844212962962964</v>
      </c>
      <c r="F303" s="20">
        <f>_xlfn.NUMBERVALUE(MID(C303,26,6))/100</f>
        <v>0</v>
      </c>
      <c r="G303" s="20">
        <f>IF(Table1[[#This Row],[SHIFT]]&gt;0, Table1[[#This Row],[Time]]-TIME(Table1[[#This Row],[SHIFT]],0,0),Table1[[#This Row],[Time]]+TIME(ABS(Table1[[#This Row],[SHIFT]]),0,0))-Table1[[#This Row],[Day]]</f>
        <v>0.8844212962962964</v>
      </c>
      <c r="H303" s="32">
        <f>ROUND(IF(Table1[[#This Row],[SHIFT]]&gt;0, Table1[[#This Row],[Time]]-TIME(Table1[[#This Row],[SHIFT]],0,0),Table1[[#This Row],[Time]]+TIME(ABS(Table1[[#This Row],[SHIFT]]),0,0))-0.5, 0)</f>
        <v>0</v>
      </c>
    </row>
    <row r="304" spans="1:8">
      <c r="A304" s="9" t="s">
        <v>840</v>
      </c>
      <c r="B304" s="11" t="s">
        <v>609</v>
      </c>
      <c r="C304" s="13" t="s">
        <v>791</v>
      </c>
      <c r="D304" s="19">
        <f>MID(C304, 6, 11)+Table1[[#This Row],[Day]]</f>
        <v>44698</v>
      </c>
      <c r="E304" s="31">
        <f>TIMEVALUE(MID(C304,17,9))</f>
        <v>0.47383101851851855</v>
      </c>
      <c r="F304" s="20">
        <f>_xlfn.NUMBERVALUE(MID(C304,26,6))/100</f>
        <v>9</v>
      </c>
      <c r="G304" s="20">
        <f>IF(Table1[[#This Row],[SHIFT]]&gt;0, Table1[[#This Row],[Time]]-TIME(Table1[[#This Row],[SHIFT]],0,0),Table1[[#This Row],[Time]]+TIME(ABS(Table1[[#This Row],[SHIFT]]),0,0))-Table1[[#This Row],[Day]]</f>
        <v>9.8831018518518554E-2</v>
      </c>
      <c r="H304" s="32">
        <f>ROUND(IF(Table1[[#This Row],[SHIFT]]&gt;0, Table1[[#This Row],[Time]]-TIME(Table1[[#This Row],[SHIFT]],0,0),Table1[[#This Row],[Time]]+TIME(ABS(Table1[[#This Row],[SHIFT]]),0,0))-0.5, 0)</f>
        <v>0</v>
      </c>
    </row>
    <row r="305" spans="1:8">
      <c r="A305" s="9" t="s">
        <v>840</v>
      </c>
      <c r="B305" s="11" t="s">
        <v>622</v>
      </c>
      <c r="C305" s="13" t="s">
        <v>785</v>
      </c>
      <c r="D305" s="19">
        <f>MID(C305, 6, 11)+Table1[[#This Row],[Day]]</f>
        <v>44698</v>
      </c>
      <c r="E305" s="31">
        <f>TIMEVALUE(MID(C305,17,9))</f>
        <v>0.13795138888888889</v>
      </c>
      <c r="F305" s="20">
        <f>_xlfn.NUMBERVALUE(MID(C305,26,6))/100</f>
        <v>0</v>
      </c>
      <c r="G305" s="20">
        <f>IF(Table1[[#This Row],[SHIFT]]&gt;0, Table1[[#This Row],[Time]]-TIME(Table1[[#This Row],[SHIFT]],0,0),Table1[[#This Row],[Time]]+TIME(ABS(Table1[[#This Row],[SHIFT]]),0,0))-Table1[[#This Row],[Day]]</f>
        <v>0.13795138888888889</v>
      </c>
      <c r="H305" s="32">
        <f>ROUND(IF(Table1[[#This Row],[SHIFT]]&gt;0, Table1[[#This Row],[Time]]-TIME(Table1[[#This Row],[SHIFT]],0,0),Table1[[#This Row],[Time]]+TIME(ABS(Table1[[#This Row],[SHIFT]]),0,0))-0.5, 0)</f>
        <v>0</v>
      </c>
    </row>
    <row r="306" spans="1:8">
      <c r="A306" s="9" t="s">
        <v>840</v>
      </c>
      <c r="B306" s="11" t="s">
        <v>609</v>
      </c>
      <c r="C306" s="13" t="s">
        <v>779</v>
      </c>
      <c r="D306" s="19">
        <f>MID(C306, 6, 11)+Table1[[#This Row],[Day]]</f>
        <v>44698</v>
      </c>
      <c r="E306" s="31">
        <f>TIMEVALUE(MID(C306,17,9))</f>
        <v>0.54681712962962969</v>
      </c>
      <c r="F306" s="20">
        <f>_xlfn.NUMBERVALUE(MID(C306,26,6))/100</f>
        <v>9</v>
      </c>
      <c r="G306" s="20">
        <f>IF(Table1[[#This Row],[SHIFT]]&gt;0, Table1[[#This Row],[Time]]-TIME(Table1[[#This Row],[SHIFT]],0,0),Table1[[#This Row],[Time]]+TIME(ABS(Table1[[#This Row],[SHIFT]]),0,0))-Table1[[#This Row],[Day]]</f>
        <v>0.17181712962962969</v>
      </c>
      <c r="H306" s="32">
        <f>ROUND(IF(Table1[[#This Row],[SHIFT]]&gt;0, Table1[[#This Row],[Time]]-TIME(Table1[[#This Row],[SHIFT]],0,0),Table1[[#This Row],[Time]]+TIME(ABS(Table1[[#This Row],[SHIFT]]),0,0))-0.5, 0)</f>
        <v>0</v>
      </c>
    </row>
    <row r="307" spans="1:8">
      <c r="A307" s="9" t="s">
        <v>840</v>
      </c>
      <c r="B307" s="11" t="s">
        <v>85</v>
      </c>
      <c r="C307" s="13" t="s">
        <v>776</v>
      </c>
      <c r="D307" s="19">
        <f>MID(C307, 6, 11)+Table1[[#This Row],[Day]]</f>
        <v>44698</v>
      </c>
      <c r="E307" s="27">
        <f>TIMEVALUE(MID(C307,17,9))</f>
        <v>0.17841435185185184</v>
      </c>
      <c r="F307" s="20">
        <f>_xlfn.NUMBERVALUE(MID(C307,26,6))/100</f>
        <v>0</v>
      </c>
      <c r="G307" s="20">
        <f>IF(Table1[[#This Row],[SHIFT]]&gt;0, Table1[[#This Row],[Time]]-TIME(Table1[[#This Row],[SHIFT]],0,0),Table1[[#This Row],[Time]]+TIME(ABS(Table1[[#This Row],[SHIFT]]),0,0))-Table1[[#This Row],[Day]]</f>
        <v>0.17841435185185184</v>
      </c>
      <c r="H307" s="32">
        <f>ROUND(IF(Table1[[#This Row],[SHIFT]]&gt;0, Table1[[#This Row],[Time]]-TIME(Table1[[#This Row],[SHIFT]],0,0),Table1[[#This Row],[Time]]+TIME(ABS(Table1[[#This Row],[SHIFT]]),0,0))-0.5, 0)</f>
        <v>0</v>
      </c>
    </row>
    <row r="308" spans="1:8">
      <c r="A308" s="9" t="s">
        <v>840</v>
      </c>
      <c r="B308" s="11" t="s">
        <v>622</v>
      </c>
      <c r="C308" s="13" t="s">
        <v>775</v>
      </c>
      <c r="D308" s="19">
        <f>MID(C308, 6, 11)+Table1[[#This Row],[Day]]</f>
        <v>44698</v>
      </c>
      <c r="E308" s="27">
        <f>TIMEVALUE(MID(C308,17,9))</f>
        <v>0.17853009259259259</v>
      </c>
      <c r="F308" s="20">
        <f>_xlfn.NUMBERVALUE(MID(C308,26,6))/100</f>
        <v>0</v>
      </c>
      <c r="G308" s="20">
        <f>IF(Table1[[#This Row],[SHIFT]]&gt;0, Table1[[#This Row],[Time]]-TIME(Table1[[#This Row],[SHIFT]],0,0),Table1[[#This Row],[Time]]+TIME(ABS(Table1[[#This Row],[SHIFT]]),0,0))-Table1[[#This Row],[Day]]</f>
        <v>0.17853009259259259</v>
      </c>
      <c r="H308" s="32">
        <f>ROUND(IF(Table1[[#This Row],[SHIFT]]&gt;0, Table1[[#This Row],[Time]]-TIME(Table1[[#This Row],[SHIFT]],0,0),Table1[[#This Row],[Time]]+TIME(ABS(Table1[[#This Row],[SHIFT]]),0,0))-0.5, 0)</f>
        <v>0</v>
      </c>
    </row>
    <row r="309" spans="1:8">
      <c r="A309" s="9" t="s">
        <v>840</v>
      </c>
      <c r="B309" s="11" t="s">
        <v>614</v>
      </c>
      <c r="C309" s="13" t="s">
        <v>771</v>
      </c>
      <c r="D309" s="19">
        <f>MID(C309, 6, 11)+Table1[[#This Row],[Day]]</f>
        <v>44698</v>
      </c>
      <c r="E309" s="27">
        <f>TIMEVALUE(MID(C309,17,9))</f>
        <v>0.19453703703703704</v>
      </c>
      <c r="F309" s="20">
        <f>_xlfn.NUMBERVALUE(MID(C309,26,6))/100</f>
        <v>0</v>
      </c>
      <c r="G309" s="20">
        <f>IF(Table1[[#This Row],[SHIFT]]&gt;0, Table1[[#This Row],[Time]]-TIME(Table1[[#This Row],[SHIFT]],0,0),Table1[[#This Row],[Time]]+TIME(ABS(Table1[[#This Row],[SHIFT]]),0,0))-Table1[[#This Row],[Day]]</f>
        <v>0.19453703703703704</v>
      </c>
      <c r="H309" s="32">
        <f>ROUND(IF(Table1[[#This Row],[SHIFT]]&gt;0, Table1[[#This Row],[Time]]-TIME(Table1[[#This Row],[SHIFT]],0,0),Table1[[#This Row],[Time]]+TIME(ABS(Table1[[#This Row],[SHIFT]]),0,0))-0.5, 0)</f>
        <v>0</v>
      </c>
    </row>
    <row r="310" spans="1:8">
      <c r="A310" s="9" t="s">
        <v>840</v>
      </c>
      <c r="B310" s="11" t="s">
        <v>622</v>
      </c>
      <c r="C310" s="13" t="s">
        <v>765</v>
      </c>
      <c r="D310" s="19">
        <f>MID(C310, 6, 11)+Table1[[#This Row],[Day]]</f>
        <v>44698</v>
      </c>
      <c r="E310" s="27">
        <f>TIMEVALUE(MID(C310,17,9))</f>
        <v>0.22348379629629631</v>
      </c>
      <c r="F310" s="20">
        <f>_xlfn.NUMBERVALUE(MID(C310,26,6))/100</f>
        <v>0</v>
      </c>
      <c r="G310" s="20">
        <f>IF(Table1[[#This Row],[SHIFT]]&gt;0, Table1[[#This Row],[Time]]-TIME(Table1[[#This Row],[SHIFT]],0,0),Table1[[#This Row],[Time]]+TIME(ABS(Table1[[#This Row],[SHIFT]]),0,0))-Table1[[#This Row],[Day]]</f>
        <v>0.22348379629629631</v>
      </c>
      <c r="H310" s="32">
        <f>ROUND(IF(Table1[[#This Row],[SHIFT]]&gt;0, Table1[[#This Row],[Time]]-TIME(Table1[[#This Row],[SHIFT]],0,0),Table1[[#This Row],[Time]]+TIME(ABS(Table1[[#This Row],[SHIFT]]),0,0))-0.5, 0)</f>
        <v>0</v>
      </c>
    </row>
    <row r="311" spans="1:8">
      <c r="A311" s="9" t="s">
        <v>840</v>
      </c>
      <c r="B311" s="11" t="s">
        <v>85</v>
      </c>
      <c r="C311" s="13" t="s">
        <v>746</v>
      </c>
      <c r="D311" s="33">
        <f>MID(C311, 6, 11)+Table1[[#This Row],[Day]]</f>
        <v>44698</v>
      </c>
      <c r="E311" s="34">
        <f>TIMEVALUE(MID(C311,17,9))</f>
        <v>0.46256944444444442</v>
      </c>
      <c r="F311" s="35">
        <f>_xlfn.NUMBERVALUE(MID(C311,26,6))/100</f>
        <v>0</v>
      </c>
      <c r="G311" s="35">
        <f>IF(Table1[[#This Row],[SHIFT]]&gt;0, Table1[[#This Row],[Time]]-TIME(Table1[[#This Row],[SHIFT]],0,0),Table1[[#This Row],[Time]]+TIME(ABS(Table1[[#This Row],[SHIFT]]),0,0))-Table1[[#This Row],[Day]]</f>
        <v>0.46256944444444442</v>
      </c>
      <c r="H311" s="36">
        <f>ROUND(IF(Table1[[#This Row],[SHIFT]]&gt;0, Table1[[#This Row],[Time]]-TIME(Table1[[#This Row],[SHIFT]],0,0),Table1[[#This Row],[Time]]+TIME(ABS(Table1[[#This Row],[SHIFT]]),0,0))-0.5, 0)</f>
        <v>0</v>
      </c>
    </row>
    <row r="312" spans="1:8">
      <c r="A312" s="9" t="s">
        <v>840</v>
      </c>
      <c r="B312" s="11" t="s">
        <v>622</v>
      </c>
      <c r="C312" s="13" t="s">
        <v>723</v>
      </c>
      <c r="D312" s="19">
        <f>MID(C312, 6, 11)+Table1[[#This Row],[Day]]</f>
        <v>44698</v>
      </c>
      <c r="E312" s="27">
        <f>TIMEVALUE(MID(C312,17,9))</f>
        <v>0.80754629629629626</v>
      </c>
      <c r="F312" s="20">
        <f>_xlfn.NUMBERVALUE(MID(C312,26,6))/100</f>
        <v>0</v>
      </c>
      <c r="G312" s="20">
        <f>IF(Table1[[#This Row],[SHIFT]]&gt;0, Table1[[#This Row],[Time]]-TIME(Table1[[#This Row],[SHIFT]],0,0),Table1[[#This Row],[Time]]+TIME(ABS(Table1[[#This Row],[SHIFT]]),0,0))-Table1[[#This Row],[Day]]</f>
        <v>0.80754629629629626</v>
      </c>
      <c r="H312" s="32">
        <f>ROUND(IF(Table1[[#This Row],[SHIFT]]&gt;0, Table1[[#This Row],[Time]]-TIME(Table1[[#This Row],[SHIFT]],0,0),Table1[[#This Row],[Time]]+TIME(ABS(Table1[[#This Row],[SHIFT]]),0,0))-0.5, 0)</f>
        <v>0</v>
      </c>
    </row>
    <row r="313" spans="1:8">
      <c r="A313" s="9" t="s">
        <v>840</v>
      </c>
      <c r="B313" s="11" t="s">
        <v>85</v>
      </c>
      <c r="C313" s="13" t="s">
        <v>722</v>
      </c>
      <c r="D313" s="19">
        <f>MID(C313, 6, 11)+Table1[[#This Row],[Day]]</f>
        <v>44698</v>
      </c>
      <c r="E313" s="27">
        <f>TIMEVALUE(MID(C313,17,9))</f>
        <v>0.81101851851851858</v>
      </c>
      <c r="F313" s="20">
        <f>_xlfn.NUMBERVALUE(MID(C313,26,6))/100</f>
        <v>0</v>
      </c>
      <c r="G313" s="20">
        <f>IF(Table1[[#This Row],[SHIFT]]&gt;0, Table1[[#This Row],[Time]]-TIME(Table1[[#This Row],[SHIFT]],0,0),Table1[[#This Row],[Time]]+TIME(ABS(Table1[[#This Row],[SHIFT]]),0,0))-Table1[[#This Row],[Day]]</f>
        <v>0.81101851851851858</v>
      </c>
      <c r="H313" s="32">
        <f>ROUND(IF(Table1[[#This Row],[SHIFT]]&gt;0, Table1[[#This Row],[Time]]-TIME(Table1[[#This Row],[SHIFT]],0,0),Table1[[#This Row],[Time]]+TIME(ABS(Table1[[#This Row],[SHIFT]]),0,0))-0.5, 0)</f>
        <v>0</v>
      </c>
    </row>
    <row r="314" spans="1:8">
      <c r="A314" s="9" t="s">
        <v>840</v>
      </c>
      <c r="B314" s="11" t="s">
        <v>622</v>
      </c>
      <c r="C314" s="13" t="s">
        <v>716</v>
      </c>
      <c r="D314" s="19">
        <f>MID(C314, 6, 11)+Table1[[#This Row],[Day]]</f>
        <v>44698</v>
      </c>
      <c r="E314" s="27">
        <f>TIMEVALUE(MID(C314,17,9))</f>
        <v>0.84318287037037043</v>
      </c>
      <c r="F314" s="20">
        <f>_xlfn.NUMBERVALUE(MID(C314,26,6))/100</f>
        <v>0</v>
      </c>
      <c r="G314" s="20">
        <f>IF(Table1[[#This Row],[SHIFT]]&gt;0, Table1[[#This Row],[Time]]-TIME(Table1[[#This Row],[SHIFT]],0,0),Table1[[#This Row],[Time]]+TIME(ABS(Table1[[#This Row],[SHIFT]]),0,0))-Table1[[#This Row],[Day]]</f>
        <v>0.84318287037037043</v>
      </c>
      <c r="H314" s="32">
        <f>ROUND(IF(Table1[[#This Row],[SHIFT]]&gt;0, Table1[[#This Row],[Time]]-TIME(Table1[[#This Row],[SHIFT]],0,0),Table1[[#This Row],[Time]]+TIME(ABS(Table1[[#This Row],[SHIFT]]),0,0))-0.5, 0)</f>
        <v>0</v>
      </c>
    </row>
    <row r="315" spans="1:8">
      <c r="A315" s="9" t="s">
        <v>645</v>
      </c>
      <c r="B315" s="11" t="s">
        <v>85</v>
      </c>
      <c r="C315" s="13" t="s">
        <v>646</v>
      </c>
      <c r="D315" s="26">
        <f>MID(C315, 6, 11)+Table1[[#This Row],[Day]]</f>
        <v>44699</v>
      </c>
      <c r="E315" s="27">
        <f>TIMEVALUE(MID(C315,17,9))</f>
        <v>0.86471064814814813</v>
      </c>
      <c r="F315" s="28">
        <f>_xlfn.NUMBERVALUE(MID(C315,26,6))/100</f>
        <v>0</v>
      </c>
      <c r="G315" s="28">
        <f>IF(Table1[[#This Row],[SHIFT]]&gt;0, Table1[[#This Row],[Time]]-TIME(Table1[[#This Row],[SHIFT]],0,0),Table1[[#This Row],[Time]]+TIME(ABS(Table1[[#This Row],[SHIFT]]),0,0))-Table1[[#This Row],[Day]]</f>
        <v>0.86471064814814813</v>
      </c>
      <c r="H315" s="7">
        <f>ROUND(IF(Table1[[#This Row],[SHIFT]]&gt;0, Table1[[#This Row],[Time]]-TIME(Table1[[#This Row],[SHIFT]],0,0),Table1[[#This Row],[Time]]+TIME(ABS(Table1[[#This Row],[SHIFT]]),0,0))-0.5, 0)</f>
        <v>0</v>
      </c>
    </row>
    <row r="316" spans="1:8">
      <c r="A316" s="9" t="s">
        <v>724</v>
      </c>
      <c r="B316" s="11" t="s">
        <v>85</v>
      </c>
      <c r="C316" s="13" t="s">
        <v>725</v>
      </c>
      <c r="D316" s="19">
        <f>MID(C316, 6, 11)+Table1[[#This Row],[Day]]</f>
        <v>44698</v>
      </c>
      <c r="E316" s="27">
        <f>TIMEVALUE(MID(C316,17,9))</f>
        <v>0.80112268518518526</v>
      </c>
      <c r="F316" s="20">
        <f>_xlfn.NUMBERVALUE(MID(C316,26,6))/100</f>
        <v>0</v>
      </c>
      <c r="G316" s="20">
        <f>IF(Table1[[#This Row],[SHIFT]]&gt;0, Table1[[#This Row],[Time]]-TIME(Table1[[#This Row],[SHIFT]],0,0),Table1[[#This Row],[Time]]+TIME(ABS(Table1[[#This Row],[SHIFT]]),0,0))-Table1[[#This Row],[Day]]</f>
        <v>0.80112268518518526</v>
      </c>
      <c r="H316" s="32">
        <f>ROUND(IF(Table1[[#This Row],[SHIFT]]&gt;0, Table1[[#This Row],[Time]]-TIME(Table1[[#This Row],[SHIFT]],0,0),Table1[[#This Row],[Time]]+TIME(ABS(Table1[[#This Row],[SHIFT]]),0,0))-0.5, 0)</f>
        <v>0</v>
      </c>
    </row>
    <row r="317" spans="1:8">
      <c r="A317" s="9" t="s">
        <v>724</v>
      </c>
      <c r="B317" s="11" t="s">
        <v>92</v>
      </c>
      <c r="C317" s="13" t="s">
        <v>715</v>
      </c>
      <c r="D317" s="19">
        <f>MID(C317, 6, 11)+Table1[[#This Row],[Day]]</f>
        <v>44698</v>
      </c>
      <c r="E317" s="27">
        <f>TIMEVALUE(MID(C317,17,9))</f>
        <v>0.8477662037037037</v>
      </c>
      <c r="F317" s="20">
        <f>_xlfn.NUMBERVALUE(MID(C317,26,6))/100</f>
        <v>0</v>
      </c>
      <c r="G317" s="20">
        <f>IF(Table1[[#This Row],[SHIFT]]&gt;0, Table1[[#This Row],[Time]]-TIME(Table1[[#This Row],[SHIFT]],0,0),Table1[[#This Row],[Time]]+TIME(ABS(Table1[[#This Row],[SHIFT]]),0,0))-Table1[[#This Row],[Day]]</f>
        <v>0.8477662037037037</v>
      </c>
      <c r="H317" s="32">
        <f>ROUND(IF(Table1[[#This Row],[SHIFT]]&gt;0, Table1[[#This Row],[Time]]-TIME(Table1[[#This Row],[SHIFT]],0,0),Table1[[#This Row],[Time]]+TIME(ABS(Table1[[#This Row],[SHIFT]]),0,0))-0.5, 0)</f>
        <v>0</v>
      </c>
    </row>
    <row r="318" spans="1:8">
      <c r="A318" s="9" t="s">
        <v>724</v>
      </c>
      <c r="B318" s="11" t="s">
        <v>85</v>
      </c>
      <c r="C318" s="13" t="s">
        <v>704</v>
      </c>
      <c r="D318" s="19">
        <f>MID(C318, 6, 11)+Table1[[#This Row],[Day]]</f>
        <v>44699</v>
      </c>
      <c r="E318" s="31">
        <f>TIMEVALUE(MID(C318,17,9))</f>
        <v>9.8136574074074071E-2</v>
      </c>
      <c r="F318" s="20">
        <f>_xlfn.NUMBERVALUE(MID(C318,26,6))/100</f>
        <v>0</v>
      </c>
      <c r="G318" s="20">
        <f>IF(Table1[[#This Row],[SHIFT]]&gt;0, Table1[[#This Row],[Time]]-TIME(Table1[[#This Row],[SHIFT]],0,0),Table1[[#This Row],[Time]]+TIME(ABS(Table1[[#This Row],[SHIFT]]),0,0))-Table1[[#This Row],[Day]]</f>
        <v>9.8136574074074071E-2</v>
      </c>
      <c r="H318" s="32">
        <f>ROUND(IF(Table1[[#This Row],[SHIFT]]&gt;0, Table1[[#This Row],[Time]]-TIME(Table1[[#This Row],[SHIFT]],0,0),Table1[[#This Row],[Time]]+TIME(ABS(Table1[[#This Row],[SHIFT]]),0,0))-0.5, 0)</f>
        <v>0</v>
      </c>
    </row>
    <row r="319" spans="1:8">
      <c r="A319" s="9" t="s">
        <v>724</v>
      </c>
      <c r="B319" s="11" t="s">
        <v>93</v>
      </c>
      <c r="C319" s="13" t="s">
        <v>644</v>
      </c>
      <c r="D319" s="26">
        <f>MID(C319, 6, 11)+Table1[[#This Row],[Day]]</f>
        <v>44699</v>
      </c>
      <c r="E319" s="27">
        <f>TIMEVALUE(MID(C319,17,9))</f>
        <v>0.88805555555555549</v>
      </c>
      <c r="F319" s="28">
        <f>_xlfn.NUMBERVALUE(MID(C319,26,6))/100</f>
        <v>0</v>
      </c>
      <c r="G319" s="28">
        <f>IF(Table1[[#This Row],[SHIFT]]&gt;0, Table1[[#This Row],[Time]]-TIME(Table1[[#This Row],[SHIFT]],0,0),Table1[[#This Row],[Time]]+TIME(ABS(Table1[[#This Row],[SHIFT]]),0,0))-Table1[[#This Row],[Day]]</f>
        <v>0.88805555555555549</v>
      </c>
      <c r="H319" s="7">
        <f>ROUND(IF(Table1[[#This Row],[SHIFT]]&gt;0, Table1[[#This Row],[Time]]-TIME(Table1[[#This Row],[SHIFT]],0,0),Table1[[#This Row],[Time]]+TIME(ABS(Table1[[#This Row],[SHIFT]]),0,0))-0.5, 0)</f>
        <v>0</v>
      </c>
    </row>
    <row r="320" spans="1:8">
      <c r="A320" s="9" t="s">
        <v>724</v>
      </c>
      <c r="B320" s="11" t="s">
        <v>85</v>
      </c>
      <c r="C320" s="13" t="s">
        <v>643</v>
      </c>
      <c r="D320" s="26">
        <f>MID(C320, 6, 11)+Table1[[#This Row],[Day]]</f>
        <v>44699</v>
      </c>
      <c r="E320" s="27">
        <f>TIMEVALUE(MID(C320,17,9))</f>
        <v>0.89800925925925934</v>
      </c>
      <c r="F320" s="28">
        <f>_xlfn.NUMBERVALUE(MID(C320,26,6))/100</f>
        <v>0</v>
      </c>
      <c r="G320" s="28">
        <f>IF(Table1[[#This Row],[SHIFT]]&gt;0, Table1[[#This Row],[Time]]-TIME(Table1[[#This Row],[SHIFT]],0,0),Table1[[#This Row],[Time]]+TIME(ABS(Table1[[#This Row],[SHIFT]]),0,0))-Table1[[#This Row],[Day]]</f>
        <v>0.89800925925925934</v>
      </c>
      <c r="H320" s="7">
        <f>ROUND(IF(Table1[[#This Row],[SHIFT]]&gt;0, Table1[[#This Row],[Time]]-TIME(Table1[[#This Row],[SHIFT]],0,0),Table1[[#This Row],[Time]]+TIME(ABS(Table1[[#This Row],[SHIFT]]),0,0))-0.5, 0)</f>
        <v>0</v>
      </c>
    </row>
    <row r="321" spans="1:8">
      <c r="A321" s="9" t="s">
        <v>724</v>
      </c>
      <c r="B321" s="11" t="s">
        <v>86</v>
      </c>
      <c r="C321" s="13" t="s">
        <v>642</v>
      </c>
      <c r="D321" s="26">
        <f>MID(C321, 6, 11)+Table1[[#This Row],[Day]]</f>
        <v>44699</v>
      </c>
      <c r="E321" s="27">
        <f>TIMEVALUE(MID(C321,17,9))</f>
        <v>0.90858796296296296</v>
      </c>
      <c r="F321" s="28">
        <f>_xlfn.NUMBERVALUE(MID(C321,26,6))/100</f>
        <v>0</v>
      </c>
      <c r="G321" s="28">
        <f>IF(Table1[[#This Row],[SHIFT]]&gt;0, Table1[[#This Row],[Time]]-TIME(Table1[[#This Row],[SHIFT]],0,0),Table1[[#This Row],[Time]]+TIME(ABS(Table1[[#This Row],[SHIFT]]),0,0))-Table1[[#This Row],[Day]]</f>
        <v>0.90858796296296296</v>
      </c>
      <c r="H321" s="7">
        <f>ROUND(IF(Table1[[#This Row],[SHIFT]]&gt;0, Table1[[#This Row],[Time]]-TIME(Table1[[#This Row],[SHIFT]],0,0),Table1[[#This Row],[Time]]+TIME(ABS(Table1[[#This Row],[SHIFT]]),0,0))-0.5, 0)</f>
        <v>0</v>
      </c>
    </row>
    <row r="322" spans="1:8">
      <c r="A322" s="9" t="s">
        <v>659</v>
      </c>
      <c r="B322" s="11" t="s">
        <v>85</v>
      </c>
      <c r="C322" s="13" t="s">
        <v>660</v>
      </c>
      <c r="D322" s="26">
        <f>MID(C322, 6, 11)+Table1[[#This Row],[Day]]</f>
        <v>44699</v>
      </c>
      <c r="E322" s="27">
        <f>TIMEVALUE(MID(C322,17,9))</f>
        <v>0.73184027777777771</v>
      </c>
      <c r="F322" s="28">
        <f>_xlfn.NUMBERVALUE(MID(C322,26,6))/100</f>
        <v>0</v>
      </c>
      <c r="G322" s="28">
        <f>IF(Table1[[#This Row],[SHIFT]]&gt;0, Table1[[#This Row],[Time]]-TIME(Table1[[#This Row],[SHIFT]],0,0),Table1[[#This Row],[Time]]+TIME(ABS(Table1[[#This Row],[SHIFT]]),0,0))-Table1[[#This Row],[Day]]</f>
        <v>0.73184027777777771</v>
      </c>
      <c r="H322" s="7">
        <f>ROUND(IF(Table1[[#This Row],[SHIFT]]&gt;0, Table1[[#This Row],[Time]]-TIME(Table1[[#This Row],[SHIFT]],0,0),Table1[[#This Row],[Time]]+TIME(ABS(Table1[[#This Row],[SHIFT]]),0,0))-0.5, 0)</f>
        <v>0</v>
      </c>
    </row>
    <row r="323" spans="1:8">
      <c r="A323" s="9" t="s">
        <v>659</v>
      </c>
      <c r="B323" s="11" t="s">
        <v>614</v>
      </c>
      <c r="C323" s="13" t="s">
        <v>615</v>
      </c>
      <c r="D323" s="26">
        <f>MID(C323, 6, 11)+Table1[[#This Row],[Day]]</f>
        <v>44700</v>
      </c>
      <c r="E323" s="27">
        <f>TIMEVALUE(MID(C323,17,9))</f>
        <v>0.31471064814814814</v>
      </c>
      <c r="F323" s="28">
        <f>_xlfn.NUMBERVALUE(MID(C323,26,6))/100</f>
        <v>0</v>
      </c>
      <c r="G323" s="28">
        <f>IF(Table1[[#This Row],[SHIFT]]&gt;0, Table1[[#This Row],[Time]]-TIME(Table1[[#This Row],[SHIFT]],0,0),Table1[[#This Row],[Time]]+TIME(ABS(Table1[[#This Row],[SHIFT]]),0,0))-Table1[[#This Row],[Day]]</f>
        <v>0.31471064814814814</v>
      </c>
      <c r="H323" s="7">
        <f>ROUND(IF(Table1[[#This Row],[SHIFT]]&gt;0, Table1[[#This Row],[Time]]-TIME(Table1[[#This Row],[SHIFT]],0,0),Table1[[#This Row],[Time]]+TIME(ABS(Table1[[#This Row],[SHIFT]]),0,0))-0.5, 0)</f>
        <v>0</v>
      </c>
    </row>
    <row r="324" spans="1:8">
      <c r="A324" s="9" t="s">
        <v>659</v>
      </c>
      <c r="B324" s="11" t="s">
        <v>612</v>
      </c>
      <c r="C324" s="13" t="s">
        <v>613</v>
      </c>
      <c r="D324" s="26">
        <f>MID(C324, 6, 11)+Table1[[#This Row],[Day]]</f>
        <v>44700</v>
      </c>
      <c r="E324" s="27">
        <f>TIMEVALUE(MID(C324,17,9))</f>
        <v>0.70715277777777785</v>
      </c>
      <c r="F324" s="28">
        <f>_xlfn.NUMBERVALUE(MID(C324,26,6))/100</f>
        <v>9</v>
      </c>
      <c r="G324" s="28">
        <f>IF(Table1[[#This Row],[SHIFT]]&gt;0, Table1[[#This Row],[Time]]-TIME(Table1[[#This Row],[SHIFT]],0,0),Table1[[#This Row],[Time]]+TIME(ABS(Table1[[#This Row],[SHIFT]]),0,0))-Table1[[#This Row],[Day]]</f>
        <v>0.33215277777777785</v>
      </c>
      <c r="H324" s="7">
        <f>ROUND(IF(Table1[[#This Row],[SHIFT]]&gt;0, Table1[[#This Row],[Time]]-TIME(Table1[[#This Row],[SHIFT]],0,0),Table1[[#This Row],[Time]]+TIME(ABS(Table1[[#This Row],[SHIFT]]),0,0))-0.5, 0)</f>
        <v>0</v>
      </c>
    </row>
    <row r="325" spans="1:8">
      <c r="A325" s="9" t="s">
        <v>659</v>
      </c>
      <c r="B325" s="11" t="s">
        <v>85</v>
      </c>
      <c r="C325" s="13" t="s">
        <v>610</v>
      </c>
      <c r="D325" s="19">
        <f>MID(C325, 6, 11)+Table1[[#This Row],[Day]]</f>
        <v>44700</v>
      </c>
      <c r="E325" s="31">
        <f>TIMEVALUE(MID(C325,17,9))</f>
        <v>0.34704861111111113</v>
      </c>
      <c r="F325" s="20">
        <f>_xlfn.NUMBERVALUE(MID(C325,26,6))/100</f>
        <v>0</v>
      </c>
      <c r="G325" s="20">
        <f>IF(Table1[[#This Row],[SHIFT]]&gt;0, Table1[[#This Row],[Time]]-TIME(Table1[[#This Row],[SHIFT]],0,0),Table1[[#This Row],[Time]]+TIME(ABS(Table1[[#This Row],[SHIFT]]),0,0))-Table1[[#This Row],[Day]]</f>
        <v>0.34704861111111113</v>
      </c>
      <c r="H325" s="32">
        <f>ROUND(IF(Table1[[#This Row],[SHIFT]]&gt;0, Table1[[#This Row],[Time]]-TIME(Table1[[#This Row],[SHIFT]],0,0),Table1[[#This Row],[Time]]+TIME(ABS(Table1[[#This Row],[SHIFT]]),0,0))-0.5, 0)</f>
        <v>0</v>
      </c>
    </row>
    <row r="326" spans="1:8">
      <c r="A326" s="21" t="s">
        <v>832</v>
      </c>
      <c r="B326" s="22" t="s">
        <v>93</v>
      </c>
      <c r="C326" s="23" t="s">
        <v>833</v>
      </c>
      <c r="D326" s="33">
        <f>MID(C326, 6, 11)+Table1[[#This Row],[Day]]</f>
        <v>44697</v>
      </c>
      <c r="E326" s="34">
        <f>TIMEVALUE(MID(C326,17,9))</f>
        <v>0.59244212962962961</v>
      </c>
      <c r="F326" s="35">
        <f>_xlfn.NUMBERVALUE(MID(C326,26,6))/100</f>
        <v>0</v>
      </c>
      <c r="G326" s="35">
        <f>IF(Table1[[#This Row],[SHIFT]]&gt;0, Table1[[#This Row],[Time]]-TIME(Table1[[#This Row],[SHIFT]],0,0),Table1[[#This Row],[Time]]+TIME(ABS(Table1[[#This Row],[SHIFT]]),0,0))-Table1[[#This Row],[Day]]</f>
        <v>0.59244212962962961</v>
      </c>
      <c r="H326" s="36">
        <f>ROUND(IF(Table1[[#This Row],[SHIFT]]&gt;0, Table1[[#This Row],[Time]]-TIME(Table1[[#This Row],[SHIFT]],0,0),Table1[[#This Row],[Time]]+TIME(ABS(Table1[[#This Row],[SHIFT]]),0,0))-0.5, 0)</f>
        <v>0</v>
      </c>
    </row>
    <row r="327" spans="1:8">
      <c r="A327" s="21" t="s">
        <v>832</v>
      </c>
      <c r="B327" s="22" t="s">
        <v>85</v>
      </c>
      <c r="C327" s="23" t="s">
        <v>830</v>
      </c>
      <c r="D327" s="33">
        <f>MID(C327, 6, 11)+Table1[[#This Row],[Day]]</f>
        <v>44697</v>
      </c>
      <c r="E327" s="34">
        <f>TIMEVALUE(MID(C327,17,9))</f>
        <v>0.59594907407407405</v>
      </c>
      <c r="F327" s="35">
        <f>_xlfn.NUMBERVALUE(MID(C327,26,6))/100</f>
        <v>0</v>
      </c>
      <c r="G327" s="35">
        <f>IF(Table1[[#This Row],[SHIFT]]&gt;0, Table1[[#This Row],[Time]]-TIME(Table1[[#This Row],[SHIFT]],0,0),Table1[[#This Row],[Time]]+TIME(ABS(Table1[[#This Row],[SHIFT]]),0,0))-Table1[[#This Row],[Day]]</f>
        <v>0.59594907407407405</v>
      </c>
      <c r="H327" s="36">
        <f>ROUND(IF(Table1[[#This Row],[SHIFT]]&gt;0, Table1[[#This Row],[Time]]-TIME(Table1[[#This Row],[SHIFT]],0,0),Table1[[#This Row],[Time]]+TIME(ABS(Table1[[#This Row],[SHIFT]]),0,0))-0.5, 0)</f>
        <v>0</v>
      </c>
    </row>
    <row r="328" spans="1:8">
      <c r="A328" s="21" t="s">
        <v>832</v>
      </c>
      <c r="B328" s="22" t="s">
        <v>93</v>
      </c>
      <c r="C328" s="23" t="s">
        <v>825</v>
      </c>
      <c r="D328" s="33">
        <f>MID(C328, 6, 11)+Table1[[#This Row],[Day]]</f>
        <v>44697</v>
      </c>
      <c r="E328" s="34">
        <f>TIMEVALUE(MID(C328,17,9))</f>
        <v>0.63035879629629632</v>
      </c>
      <c r="F328" s="35">
        <f>_xlfn.NUMBERVALUE(MID(C328,26,6))/100</f>
        <v>0</v>
      </c>
      <c r="G328" s="35">
        <f>IF(Table1[[#This Row],[SHIFT]]&gt;0, Table1[[#This Row],[Time]]-TIME(Table1[[#This Row],[SHIFT]],0,0),Table1[[#This Row],[Time]]+TIME(ABS(Table1[[#This Row],[SHIFT]]),0,0))-Table1[[#This Row],[Day]]</f>
        <v>0.63035879629629632</v>
      </c>
      <c r="H328" s="36">
        <f>ROUND(IF(Table1[[#This Row],[SHIFT]]&gt;0, Table1[[#This Row],[Time]]-TIME(Table1[[#This Row],[SHIFT]],0,0),Table1[[#This Row],[Time]]+TIME(ABS(Table1[[#This Row],[SHIFT]]),0,0))-0.5, 0)</f>
        <v>0</v>
      </c>
    </row>
    <row r="329" spans="1:8">
      <c r="A329" s="21" t="s">
        <v>928</v>
      </c>
      <c r="B329" s="22" t="s">
        <v>86</v>
      </c>
      <c r="C329" s="23" t="s">
        <v>929</v>
      </c>
      <c r="D329" s="19">
        <f>MID(C329, 6, 11)+Table1[[#This Row],[Day]]</f>
        <v>44696</v>
      </c>
      <c r="E329" s="31">
        <f>TIMEVALUE(MID(C329,17,9))</f>
        <v>0.95247685185185194</v>
      </c>
      <c r="F329" s="20">
        <f>_xlfn.NUMBERVALUE(MID(C329,26,6))/100</f>
        <v>0</v>
      </c>
      <c r="G329" s="20">
        <f>IF(Table1[[#This Row],[SHIFT]]&gt;0, Table1[[#This Row],[Time]]-TIME(Table1[[#This Row],[SHIFT]],0,0),Table1[[#This Row],[Time]]+TIME(ABS(Table1[[#This Row],[SHIFT]]),0,0))-Table1[[#This Row],[Day]]</f>
        <v>0.95247685185185194</v>
      </c>
      <c r="H329" s="32">
        <f>ROUND(IF(Table1[[#This Row],[SHIFT]]&gt;0, Table1[[#This Row],[Time]]-TIME(Table1[[#This Row],[SHIFT]],0,0),Table1[[#This Row],[Time]]+TIME(ABS(Table1[[#This Row],[SHIFT]]),0,0))-0.5, 0)</f>
        <v>0</v>
      </c>
    </row>
    <row r="330" spans="1:8">
      <c r="A330" s="9" t="s">
        <v>568</v>
      </c>
      <c r="B330" s="15" t="s">
        <v>86</v>
      </c>
      <c r="C330" s="13" t="s">
        <v>569</v>
      </c>
      <c r="D330" s="33">
        <f>MID(C330, 6, 11)+Table1[[#This Row],[Day]]</f>
        <v>44691</v>
      </c>
      <c r="E330" s="34">
        <f>TIMEVALUE(MID(C330,17,9))</f>
        <v>0.96187500000000004</v>
      </c>
      <c r="F330" s="35">
        <f>_xlfn.NUMBERVALUE(MID(C330,26,6))/100</f>
        <v>0</v>
      </c>
      <c r="G330" s="35">
        <f>IF(Table1[[#This Row],[SHIFT]]&gt;0, Table1[[#This Row],[Time]]-TIME(Table1[[#This Row],[SHIFT]],0,0),Table1[[#This Row],[Time]]+TIME(ABS(Table1[[#This Row],[SHIFT]]),0,0))-Table1[[#This Row],[Day]]</f>
        <v>0.96187500000000004</v>
      </c>
      <c r="H330" s="36">
        <f>ROUND(IF(Table1[[#This Row],[SHIFT]]&gt;0, Table1[[#This Row],[Time]]-TIME(Table1[[#This Row],[SHIFT]],0,0),Table1[[#This Row],[Time]]+TIME(ABS(Table1[[#This Row],[SHIFT]]),0,0))-0.5, 0)</f>
        <v>0</v>
      </c>
    </row>
    <row r="331" spans="1:8" ht="15.75" thickBot="1">
      <c r="A331" s="29" t="s">
        <v>663</v>
      </c>
      <c r="B331" s="30" t="s">
        <v>86</v>
      </c>
      <c r="C331" s="23" t="s">
        <v>664</v>
      </c>
      <c r="D331" s="26">
        <f>MID(C331, 6, 11)+Table1[[#This Row],[Day]]</f>
        <v>44699</v>
      </c>
      <c r="E331" s="27">
        <f>TIMEVALUE(MID(C331,17,9))</f>
        <v>0.5746296296296296</v>
      </c>
      <c r="F331" s="28">
        <f>_xlfn.NUMBERVALUE(MID(C331,26,6))/100</f>
        <v>0</v>
      </c>
      <c r="G331" s="28">
        <f>IF(Table1[[#This Row],[SHIFT]]&gt;0, Table1[[#This Row],[Time]]-TIME(Table1[[#This Row],[SHIFT]],0,0),Table1[[#This Row],[Time]]+TIME(ABS(Table1[[#This Row],[SHIFT]]),0,0))-Table1[[#This Row],[Day]]</f>
        <v>0.5746296296296296</v>
      </c>
      <c r="H331" s="7">
        <f>ROUND(IF(Table1[[#This Row],[SHIFT]]&gt;0, Table1[[#This Row],[Time]]-TIME(Table1[[#This Row],[SHIFT]],0,0),Table1[[#This Row],[Time]]+TIME(ABS(Table1[[#This Row],[SHIFT]]),0,0))-0.5, 0)</f>
        <v>0</v>
      </c>
    </row>
  </sheetData>
  <phoneticPr fontId="6" type="noConversion"/>
  <hyperlinks>
    <hyperlink ref="C1" r:id="rId1" display="javascript:sortbyA1Date('b')" xr:uid="{7C7574C0-0C27-4DF3-A1F6-B2E29973A57D}"/>
    <hyperlink ref="B1" r:id="rId2" display="javascript:sortbyA1Author('b')" xr:uid="{333E5996-E92D-4B70-AF43-46665BF0308F}"/>
    <hyperlink ref="A1" r:id="rId3" display="javascript:sortbyA1Topic('a')" xr:uid="{B6E1BD35-1079-4F52-A36D-2ACE3D5CE35A}"/>
    <hyperlink ref="A330" r:id="rId4" display="https://list.etsi.org/scripts/wa.exe?A2=3GPP_TSG_SA_WG4_VIDEO;696645eb.2205B&amp;S=" xr:uid="{68B8ED39-BE56-43B1-B9F8-F7B95F3646C9}"/>
    <hyperlink ref="A22" r:id="rId5" display="https://list.etsi.org/scripts/wa.exe?A2=3GPP_TSG_SA_WG4_VIDEO;b0b24759.2205B&amp;S=" xr:uid="{43C5A344-870C-4093-975F-EB1D1B1CED3D}"/>
    <hyperlink ref="A21" r:id="rId6" display="https://list.etsi.org/scripts/wa.exe?A2=3GPP_TSG_SA_WG4_VIDEO;f8869c63.2205B&amp;S=" xr:uid="{CEA338EC-D60F-47BB-B5EE-99BCC9F0994F}"/>
    <hyperlink ref="A30" r:id="rId7" display="https://list.etsi.org/scripts/wa.exe?A2=3GPP_TSG_SA_WG4_VIDEO;435edab1.2205B&amp;S=" xr:uid="{72B28430-0466-4227-9AE0-BD2C23B12193}"/>
    <hyperlink ref="A11" r:id="rId8" display="https://list.etsi.org/scripts/wa.exe?A2=3GPP_TSG_SA_WG4_VIDEO;cc18b94.2205B&amp;S=" xr:uid="{3FE798CD-3763-4373-87AD-FD6B65E67DE6}"/>
    <hyperlink ref="A45" r:id="rId9" display="https://list.etsi.org/scripts/wa.exe?A2=3GPP_TSG_SA_WG4_VIDEO;17d46d99.2205B&amp;S=" xr:uid="{F652AB7F-9055-4813-B6EA-56D14104BB6E}"/>
    <hyperlink ref="A20" r:id="rId10" display="https://list.etsi.org/scripts/wa.exe?A2=3GPP_TSG_SA_WG4_VIDEO;d465c3c4.2205B&amp;S=" xr:uid="{D1CC4516-5114-4D71-9E76-719DFCD27AB3}"/>
    <hyperlink ref="A66" r:id="rId11" display="https://list.etsi.org/scripts/wa.exe?A2=3GPP_TSG_SA_WG4_VIDEO;ee881cc3.2205B&amp;S=" xr:uid="{F716D1BB-A5CA-4DFF-A35D-28BDFE735C8B}"/>
    <hyperlink ref="A44" r:id="rId12" display="https://list.etsi.org/scripts/wa.exe?A2=3GPP_TSG_SA_WG4_VIDEO;c5d6f641.2205B&amp;S=" xr:uid="{E3885D66-05D5-46C7-8479-B67DAA147CBD}"/>
    <hyperlink ref="A19" r:id="rId13" display="https://list.etsi.org/scripts/wa.exe?A2=3GPP_TSG_SA_WG4_VIDEO;52cc60c5.2205B&amp;S=" xr:uid="{4A287580-40CD-488E-A2E3-7D8CF85B571F}"/>
    <hyperlink ref="A53" r:id="rId14" display="https://list.etsi.org/scripts/wa.exe?A2=3GPP_TSG_SA_WG4_VIDEO;38f025d9.2205B&amp;S=" xr:uid="{A77F6A3D-0107-4345-A693-92E5303DD4C1}"/>
    <hyperlink ref="A65" r:id="rId15" display="https://list.etsi.org/scripts/wa.exe?A2=3GPP_TSG_SA_WG4_VIDEO;8e05b5cc.2205B&amp;S=" xr:uid="{A53EF254-A5D1-49AB-8796-B4BFA098B52E}"/>
    <hyperlink ref="A49" r:id="rId16" display="https://list.etsi.org/scripts/wa.exe?A2=3GPP_TSG_SA_WG4_VIDEO;5cf42781.2205B&amp;S=" xr:uid="{B94341E9-B231-451D-8042-F8DEB48F20FF}"/>
    <hyperlink ref="A18" r:id="rId17" display="https://list.etsi.org/scripts/wa.exe?A2=3GPP_TSG_SA_WG4_VIDEO;f2ecc9c.2205B&amp;S=" xr:uid="{509387C1-BF55-4420-B536-02D14BC35C23}"/>
    <hyperlink ref="A10" r:id="rId18" display="https://list.etsi.org/scripts/wa.exe?A2=3GPP_TSG_SA_WG4_VIDEO;7c2aba96.2205B&amp;S=" xr:uid="{09B41B88-5C8A-4395-9453-8C8B0E7FEA3A}"/>
    <hyperlink ref="A43" r:id="rId19" display="https://list.etsi.org/scripts/wa.exe?A2=3GPP_TSG_SA_WG4_VIDEO;db5d611d.2205B&amp;S=" xr:uid="{D59674EF-A417-4539-A5E6-C125DF2E270B}"/>
    <hyperlink ref="A77" r:id="rId20" display="https://list.etsi.org/scripts/wa.exe?A2=3GPP_TSG_SA_WG4_VIDEO;1046622c.2205B&amp;S=" xr:uid="{F0EA8FAA-5903-499E-8ADE-65793CCCE066}"/>
    <hyperlink ref="A7" r:id="rId21" display="https://list.etsi.org/scripts/wa.exe?A2=3GPP_TSG_SA_WG4_VIDEO;5c4c062e.2205B&amp;S=" xr:uid="{663835FB-644F-4A2F-BDA3-2E1BD1B8D5F8}"/>
    <hyperlink ref="A6" r:id="rId22" display="https://list.etsi.org/scripts/wa.exe?A2=3GPP_TSG_SA_WG4_VIDEO;4e0dba7.2205B&amp;S=" xr:uid="{9DF87A65-46C9-4271-AC92-66C0200D1536}"/>
    <hyperlink ref="A70" r:id="rId23" display="https://list.etsi.org/scripts/wa.exe?A2=3GPP_TSG_SA_WG4_VIDEO;df21de66.2205B&amp;S=" xr:uid="{3CCC2624-0FA4-4AF3-81F1-55F7CB24184C}"/>
    <hyperlink ref="A76" r:id="rId24" display="https://list.etsi.org/scripts/wa.exe?A2=3GPP_TSG_SA_WG4_VIDEO;1c1e006d.2205B&amp;S=" xr:uid="{A8930D38-9C58-44AB-9FB9-21CCA2C7DC6A}"/>
    <hyperlink ref="A73" r:id="rId25" display="https://list.etsi.org/scripts/wa.exe?A2=3GPP_TSG_SA_WG4_VIDEO;e11a2ab.2205B&amp;S=" xr:uid="{649AB6DC-72EA-4D93-A18F-5F6A8EF5E3FA}"/>
    <hyperlink ref="A69" r:id="rId26" display="https://list.etsi.org/scripts/wa.exe?A2=3GPP_TSG_SA_WG4_VIDEO;addfb36d.2205B&amp;S=" xr:uid="{16E06538-FA20-4E45-9296-E87C522F10CF}"/>
    <hyperlink ref="A42" r:id="rId27" display="https://list.etsi.org/scripts/wa.exe?A2=3GPP_TSG_SA_WG4_VIDEO;8a569bff.2205B&amp;S=" xr:uid="{43FF3650-18C7-47F0-87E4-465C15D84D14}"/>
    <hyperlink ref="A29" r:id="rId28" display="https://list.etsi.org/scripts/wa.exe?A2=3GPP_TSG_SA_WG4_VIDEO;a5fc4cbb.2205B&amp;S=" xr:uid="{880B7FFA-3034-4603-ADBB-5BDEB687B365}"/>
    <hyperlink ref="A28" r:id="rId29" display="https://list.etsi.org/scripts/wa.exe?A2=3GPP_TSG_SA_WG4_VIDEO;95e59d09.2205B&amp;S=" xr:uid="{8C03B4BC-CBBA-486C-91FA-8FBFBEEB9335}"/>
    <hyperlink ref="A64" r:id="rId30" display="https://list.etsi.org/scripts/wa.exe?A2=3GPP_TSG_SA_WG4_VIDEO;f3f3342a.2205B&amp;S=" xr:uid="{DE743A74-742F-41A4-968D-580D8B458420}"/>
    <hyperlink ref="A36" r:id="rId31" display="https://list.etsi.org/scripts/wa.exe?A2=3GPP_TSG_SA_WG4_VIDEO;767015d3.2205B&amp;S=" xr:uid="{CE010F6E-069E-4AF3-8BB2-E66B2C8F6925}"/>
    <hyperlink ref="A63" r:id="rId32" display="https://list.etsi.org/scripts/wa.exe?A2=3GPP_TSG_SA_WG4_VIDEO;4465b5b4.2205B&amp;S=" xr:uid="{8790269A-D94D-4D52-A47B-4C2D8045ABA1}"/>
    <hyperlink ref="A35" r:id="rId33" display="https://list.etsi.org/scripts/wa.exe?A2=3GPP_TSG_SA_WG4_VIDEO;9e65b65d.2205B&amp;S=" xr:uid="{67E433E9-6BC4-4ACE-BD66-EC1698CBD446}"/>
    <hyperlink ref="A34" r:id="rId34" display="https://list.etsi.org/scripts/wa.exe?A2=3GPP_TSG_SA_WG4_VIDEO;8fc539da.2205B&amp;S=" xr:uid="{FBA5EF23-2432-44CC-9D8B-950CC2AC0CFE}"/>
    <hyperlink ref="A33" r:id="rId35" display="https://list.etsi.org/scripts/wa.exe?A2=3GPP_TSG_SA_WG4_VIDEO;441adb8d.2205B&amp;S=" xr:uid="{234BA4DB-7EC9-42E7-A4CB-FBF2CE0D1BFC}"/>
    <hyperlink ref="A17" r:id="rId36" display="https://list.etsi.org/scripts/wa.exe?A2=3GPP_TSG_SA_WG4_VIDEO;43aaf858.2205B&amp;S=" xr:uid="{3C264C4E-F038-4C9D-A679-8D7511F3C0A4}"/>
    <hyperlink ref="A16" r:id="rId37" display="https://list.etsi.org/scripts/wa.exe?A2=3GPP_TSG_SA_WG4_VIDEO;2a5455d0.2205B&amp;S=" xr:uid="{6A7DF756-993D-485A-ADBF-DB5FBE735024}"/>
    <hyperlink ref="A75" r:id="rId38" display="https://list.etsi.org/scripts/wa.exe?A2=3GPP_TSG_SA_WG4_VIDEO;c5b3d309.2205B&amp;S=" xr:uid="{0BADD91F-AB38-4D9D-B05E-303B038FDD4B}"/>
    <hyperlink ref="A5" r:id="rId39" display="https://list.etsi.org/scripts/wa.exe?A2=3GPP_TSG_SA_WG4_VIDEO;5422b550.2205B&amp;S=" xr:uid="{6DB39DC2-4853-475E-9198-8D1508AC151F}"/>
    <hyperlink ref="A4" r:id="rId40" display="https://list.etsi.org/scripts/wa.exe?A2=3GPP_TSG_SA_WG4_VIDEO;3dbc8e01.2205B&amp;S=" xr:uid="{D34349F7-3981-433E-9779-D95C08712CED}"/>
    <hyperlink ref="A3" r:id="rId41" display="https://list.etsi.org/scripts/wa.exe?A2=3GPP_TSG_SA_WG4_VIDEO;57e5a63c.2205B&amp;S=" xr:uid="{77923C58-7576-47F2-BE0D-1A8A6592D0F6}"/>
    <hyperlink ref="A27" r:id="rId42" display="https://list.etsi.org/scripts/wa.exe?A2=3GPP_TSG_SA_WG4_VIDEO;666329d3.2205B&amp;S=" xr:uid="{8DD8D912-82F0-4D47-B34B-FBCB2668FF79}"/>
    <hyperlink ref="A72" r:id="rId43" display="https://list.etsi.org/scripts/wa.exe?A2=3GPP_TSG_SA_WG4_VIDEO;a24c4be9.2205B&amp;S=" xr:uid="{6C113749-3CC5-41C3-BF95-7B9A958FCA4E}"/>
    <hyperlink ref="A26" r:id="rId44" display="https://list.etsi.org/scripts/wa.exe?A2=3GPP_TSG_SA_WG4_VIDEO;4b53e523.2205B&amp;S=" xr:uid="{D9E2EFFF-FFD6-4486-BC9E-DB95D547FB7E}"/>
    <hyperlink ref="A68" r:id="rId45" display="https://list.etsi.org/scripts/wa.exe?A2=3GPP_TSG_SA_WG4_VIDEO;5920bf4a.2205B&amp;S=" xr:uid="{41711D61-F904-4FA7-86E3-BF1602EE2A5F}"/>
    <hyperlink ref="A62" r:id="rId46" display="https://list.etsi.org/scripts/wa.exe?A2=3GPP_TSG_SA_WG4_VIDEO;f2672e0f.2205B&amp;S=" xr:uid="{DCD7FEFE-6191-4CA3-A710-A433C6F9847B}"/>
    <hyperlink ref="A52" r:id="rId47" display="https://list.etsi.org/scripts/wa.exe?A2=3GPP_TSG_SA_WG4_VIDEO;e62abb47.2205B&amp;S=" xr:uid="{D8CDFA56-C531-4DC5-8B26-3D0D4C20447A}"/>
    <hyperlink ref="A41" r:id="rId48" display="https://list.etsi.org/scripts/wa.exe?A2=3GPP_TSG_SA_WG4_VIDEO;33406d3e.2205B&amp;S=" xr:uid="{C2F75C3E-8D44-4F4C-815C-5FDABFB6407E}"/>
    <hyperlink ref="A25" r:id="rId49" display="https://list.etsi.org/scripts/wa.exe?A2=3GPP_TSG_SA_WG4_VIDEO;d833bfb7.2205B&amp;S=" xr:uid="{35AD82A6-1219-45AC-A3FB-9DD37AEFF173}"/>
    <hyperlink ref="A74" r:id="rId50" display="https://list.etsi.org/scripts/wa.exe?A2=3GPP_TSG_SA_WG4_VIDEO;372f7911.2205B&amp;S=" xr:uid="{6C6BEEA9-7C10-4666-BC3F-62386EDA1D26}"/>
    <hyperlink ref="A71" r:id="rId51" display="https://list.etsi.org/scripts/wa.exe?A2=3GPP_TSG_SA_WG4_VIDEO;206bf93a.2205B&amp;S=" xr:uid="{8A70178A-A0AD-4B7F-9B4F-C541CEA61AA2}"/>
    <hyperlink ref="A67" r:id="rId52" display="https://list.etsi.org/scripts/wa.exe?A2=3GPP_TSG_SA_WG4_VIDEO;ae6e94a9.2205B&amp;S=" xr:uid="{A5AF94AC-3F3F-4A20-A4AC-50503840A24E}"/>
    <hyperlink ref="A61" r:id="rId53" display="https://list.etsi.org/scripts/wa.exe?A2=3GPP_TSG_SA_WG4_VIDEO;f96f477d.2205B&amp;S=" xr:uid="{06C39259-2DAD-42E9-80BB-25B00CCF8142}"/>
    <hyperlink ref="A58" r:id="rId54" display="https://list.etsi.org/scripts/wa.exe?A2=3GPP_TSG_SA_WG4_VIDEO;8de62f25.2205B&amp;S=" xr:uid="{064E1C68-EC72-4EA9-A0E0-2118CFC86709}"/>
    <hyperlink ref="A51" r:id="rId55" display="https://list.etsi.org/scripts/wa.exe?A2=3GPP_TSG_SA_WG4_VIDEO;7993f7e3.2205B&amp;S=" xr:uid="{EE67CACF-7698-405D-83CA-41AFE83BA0D4}"/>
    <hyperlink ref="A48" r:id="rId56" display="https://list.etsi.org/scripts/wa.exe?A2=3GPP_TSG_SA_WG4_VIDEO;b3d6c93c.2205B&amp;S=" xr:uid="{6D387999-9998-4095-945F-5F03FD4223A4}"/>
    <hyperlink ref="A40" r:id="rId57" display="https://list.etsi.org/scripts/wa.exe?A2=3GPP_TSG_SA_WG4_VIDEO;f6b514dc.2205B&amp;S=" xr:uid="{6EF34119-0827-4BDA-9AFB-730B5DF1E9FD}"/>
    <hyperlink ref="A38" r:id="rId58" display="https://list.etsi.org/scripts/wa.exe?A2=3GPP_TSG_SA_WG4_VIDEO;e3d5d057.2205B&amp;S=" xr:uid="{283A60D3-9F04-4984-887B-33BB5F22F5B1}"/>
    <hyperlink ref="A32" r:id="rId59" display="https://list.etsi.org/scripts/wa.exe?A2=3GPP_TSG_SA_WG4_VIDEO;334d68a2.2205B&amp;S=" xr:uid="{864CB2A3-2988-4745-9AA5-8683E56AADE1}"/>
    <hyperlink ref="A24" r:id="rId60" display="https://list.etsi.org/scripts/wa.exe?A2=3GPP_TSG_SA_WG4_VIDEO;65586888.2205B&amp;S=" xr:uid="{72687FD5-BBB8-48C6-8F6F-5B5CF6668648}"/>
    <hyperlink ref="A23" r:id="rId61" display="https://list.etsi.org/scripts/wa.exe?A2=3GPP_TSG_SA_WG4_VIDEO;b98a751f.2205B&amp;S=" xr:uid="{3C264897-67D7-4772-94CB-62C79B83B029}"/>
    <hyperlink ref="A15" r:id="rId62" display="https://list.etsi.org/scripts/wa.exe?A2=3GPP_TSG_SA_WG4_VIDEO;1aace293.2205B&amp;S=" xr:uid="{63E3A2F0-32EA-4FB4-B565-906CA326A868}"/>
    <hyperlink ref="A9" r:id="rId63" display="https://list.etsi.org/scripts/wa.exe?A2=3GPP_TSG_SA_WG4_VIDEO;215a07f9.2205B&amp;S=" xr:uid="{E1D47221-6732-472C-8E2C-319492525084}"/>
    <hyperlink ref="A8" r:id="rId64" display="https://list.etsi.org/scripts/wa.exe?A2=3GPP_TSG_SA_WG4_VIDEO;2d656d63.2205B&amp;S=" xr:uid="{36FC2160-163E-43AE-95A5-C4ADEF07F811}"/>
    <hyperlink ref="A2" r:id="rId65" display="https://list.etsi.org/scripts/wa.exe?A2=3GPP_TSG_SA_WG4_VIDEO;8e25813e.2205B&amp;S=" xr:uid="{8A5A4BDB-E105-4C58-B857-F5ED26337E75}"/>
    <hyperlink ref="A60" r:id="rId66" display="https://list.etsi.org/scripts/wa.exe?A2=3GPP_TSG_SA_WG4_VIDEO;6b212c18.2205B&amp;S=" xr:uid="{A20F816C-86A0-45CD-AC2C-310E67E0D7BB}"/>
    <hyperlink ref="A59" r:id="rId67" display="https://list.etsi.org/scripts/wa.exe?A2=3GPP_TSG_SA_WG4_VIDEO;d6331773.2205B&amp;S=" xr:uid="{921FD667-D34C-4C81-88F1-4F7213EA5B75}"/>
    <hyperlink ref="A46" r:id="rId68" display="https://list.etsi.org/scripts/wa.exe?A2=3GPP_TSG_SA_WG4_VIDEO;53f6fe60.2205B&amp;S=" xr:uid="{487AF1A5-E76C-4AC3-9F9E-10611D9B2135}"/>
    <hyperlink ref="A263" r:id="rId69" display="https://list.etsi.org/scripts/wa.exe?A2=3GPP_TSG_SA_WG4_VIDEO;979e546a.2205C&amp;S=" xr:uid="{45F4016C-0986-4784-A932-E86CEAAB88B0}"/>
    <hyperlink ref="A325" r:id="rId70" display="https://list.etsi.org/scripts/wa.exe?A2=3GPP_TSG_SA_WG4_VIDEO;98af6c3d.2205C&amp;S=" xr:uid="{BF80E668-2256-46D3-AFED-2517C35E049D}"/>
    <hyperlink ref="A262" r:id="rId71" display="https://list.etsi.org/scripts/wa.exe?A2=3GPP_TSG_SA_WG4_VIDEO;cf55778d.2205C&amp;S=" xr:uid="{809738AC-D011-4CC5-B9BE-6DE69CC23B4F}"/>
    <hyperlink ref="A324" r:id="rId72" display="https://list.etsi.org/scripts/wa.exe?A2=3GPP_TSG_SA_WG4_VIDEO;c567b6de.2205C&amp;S=" xr:uid="{271142E0-C0DB-4F76-8D40-AD62EFAABDC6}"/>
    <hyperlink ref="A323" r:id="rId73" display="https://list.etsi.org/scripts/wa.exe?A2=3GPP_TSG_SA_WG4_VIDEO;13ef9ed3.2205C&amp;S=" xr:uid="{ECD5AF52-E669-48B8-A94F-C43782773737}"/>
    <hyperlink ref="A261" r:id="rId74" display="https://list.etsi.org/scripts/wa.exe?A2=3GPP_TSG_SA_WG4_VIDEO;58ba8994.2205C&amp;S=" xr:uid="{66E00CF9-9700-4ACF-8B20-18EEC545E027}"/>
    <hyperlink ref="A39" r:id="rId75" display="https://list.etsi.org/scripts/wa.exe?A2=3GPP_TSG_SA_WG4_VIDEO;112deb3c.2205C&amp;S=" xr:uid="{5A638A2F-2DB8-46F5-8AA6-D348A3F77C20}"/>
    <hyperlink ref="A292" r:id="rId76" display="https://list.etsi.org/scripts/wa.exe?A2=3GPP_TSG_SA_WG4_VIDEO;dbe36bfb.2205C&amp;S=" xr:uid="{962EEEB1-0860-4E62-BAAE-7D89570B1BCC}"/>
    <hyperlink ref="A248" r:id="rId77" display="https://list.etsi.org/scripts/wa.exe?A2=3GPP_TSG_SA_WG4_VIDEO;3b1d092c.2205C&amp;S=" xr:uid="{5D169A3E-7E41-4BA9-9FB6-EE612355C5B8}"/>
    <hyperlink ref="A247" r:id="rId78" display="https://list.etsi.org/scripts/wa.exe?A2=3GPP_TSG_SA_WG4_VIDEO;afdd91a4.2205C&amp;S=" xr:uid="{D1EA3551-282F-4BD1-B631-F633366CC740}"/>
    <hyperlink ref="A246" r:id="rId79" display="https://list.etsi.org/scripts/wa.exe?A2=3GPP_TSG_SA_WG4_VIDEO;6c479d91.2205C&amp;S=" xr:uid="{5CDDCE44-A99D-4EA5-8610-D21A31B134D2}"/>
    <hyperlink ref="A291" r:id="rId80" display="https://list.etsi.org/scripts/wa.exe?A2=3GPP_TSG_SA_WG4_VIDEO;377ac937.2205C&amp;S=" xr:uid="{DF263EFF-C315-4F64-BADC-1CCBA5B2EAD7}"/>
    <hyperlink ref="A245" r:id="rId81" display="https://list.etsi.org/scripts/wa.exe?A2=3GPP_TSG_SA_WG4_VIDEO;817fbe64.2205C&amp;S=" xr:uid="{D6EE8C5A-753C-4ADC-B4D7-896352E9BF92}"/>
    <hyperlink ref="A244" r:id="rId82" display="https://list.etsi.org/scripts/wa.exe?A2=3GPP_TSG_SA_WG4_VIDEO;2bd1fd27.2205C&amp;S=" xr:uid="{2D0BA652-F795-4910-B637-0DFF8C04F702}"/>
    <hyperlink ref="A296" r:id="rId83" display="https://list.etsi.org/scripts/wa.exe?A2=3GPP_TSG_SA_WG4_VIDEO;f8b30fa5.2205C&amp;S=" xr:uid="{276ABF88-E664-42E7-829C-1FDA7321FAC3}"/>
    <hyperlink ref="A243" r:id="rId84" display="https://list.etsi.org/scripts/wa.exe?A2=3GPP_TSG_SA_WG4_VIDEO;ca0a1e3e.2205C&amp;S=" xr:uid="{96A83BCD-738B-42FA-876F-210FCDFCAF5D}"/>
    <hyperlink ref="A290" r:id="rId85" display="https://list.etsi.org/scripts/wa.exe?A2=3GPP_TSG_SA_WG4_VIDEO;486a814.2205C&amp;S=" xr:uid="{DD83AFE6-7A9C-401C-AC79-7E6E8C0E05AC}"/>
    <hyperlink ref="A241" r:id="rId86" display="https://list.etsi.org/scripts/wa.exe?A2=3GPP_TSG_SA_WG4_VIDEO;be256527.2205C&amp;S=" xr:uid="{97833BB3-70B3-481A-9B5A-0EDBD5626522}"/>
    <hyperlink ref="A289" r:id="rId87" display="https://list.etsi.org/scripts/wa.exe?A2=3GPP_TSG_SA_WG4_VIDEO;ca77c5f8.2205C&amp;S=" xr:uid="{44DAC0BF-BAF9-4459-8148-510B1E9ECA7A}"/>
    <hyperlink ref="A288" r:id="rId88" display="https://list.etsi.org/scripts/wa.exe?A2=3GPP_TSG_SA_WG4_VIDEO;eac8a3c0.2205C&amp;S=" xr:uid="{6F7C699F-71FC-4C6C-94B3-9D121AAC9F77}"/>
    <hyperlink ref="A287" r:id="rId89" display="https://list.etsi.org/scripts/wa.exe?A2=3GPP_TSG_SA_WG4_VIDEO;56e9d86e.2205C&amp;S=" xr:uid="{7366AA8A-4855-4789-8ADF-78DAD17EE2F1}"/>
    <hyperlink ref="A286" r:id="rId90" display="https://list.etsi.org/scripts/wa.exe?A2=3GPP_TSG_SA_WG4_VIDEO;a60dc0bb.2205C&amp;S=" xr:uid="{32663BF5-9DD8-43B1-B986-9E024E7AA99E}"/>
    <hyperlink ref="A285" r:id="rId91" display="https://list.etsi.org/scripts/wa.exe?A2=3GPP_TSG_SA_WG4_VIDEO;4ea750f8.2205C&amp;S=" xr:uid="{E9B161EE-C01D-4F77-8690-70F7EC1D02B3}"/>
    <hyperlink ref="A108" r:id="rId92" display="https://list.etsi.org/scripts/wa.exe?A2=3GPP_TSG_SA_WG4_VIDEO;a1277a00.2205C&amp;S=" xr:uid="{F5D66D97-B0FE-4B17-96FB-84A40267FE24}"/>
    <hyperlink ref="A278" r:id="rId93" display="https://list.etsi.org/scripts/wa.exe?A2=3GPP_TSG_SA_WG4_VIDEO;27600b1d.2205C&amp;S=" xr:uid="{38977719-8F5A-4F3F-9E24-F28A05EF19C9}"/>
    <hyperlink ref="A321" r:id="rId94" display="https://list.etsi.org/scripts/wa.exe?A2=3GPP_TSG_SA_WG4_VIDEO;62a91887.2205C&amp;S=" xr:uid="{C1B4272D-AACF-4B97-8DCB-D0773C57932E}"/>
    <hyperlink ref="A320" r:id="rId95" display="https://list.etsi.org/scripts/wa.exe?A2=3GPP_TSG_SA_WG4_VIDEO;c6ec8258.2205C&amp;S=" xr:uid="{17204F40-4785-4A05-90AF-2CF29BA37837}"/>
    <hyperlink ref="A319" r:id="rId96" display="https://list.etsi.org/scripts/wa.exe?A2=3GPP_TSG_SA_WG4_VIDEO;2b65bc30.2205C&amp;S=" xr:uid="{324D30C0-5D03-4F30-ABCA-25097206EE34}"/>
    <hyperlink ref="A315" r:id="rId97" display="https://list.etsi.org/scripts/wa.exe?A2=3GPP_TSG_SA_WG4_VIDEO;f7befd43.2205C&amp;S=" xr:uid="{278DA22E-5EEB-4C2F-9B3E-2B96D9E597DA}"/>
    <hyperlink ref="A240" r:id="rId98" display="https://list.etsi.org/scripts/wa.exe?A2=3GPP_TSG_SA_WG4_VIDEO;b0e25a28.2205C&amp;S=" xr:uid="{0B988361-B301-4263-B9C9-B0BED1120D27}"/>
    <hyperlink ref="A284" r:id="rId99" display="https://list.etsi.org/scripts/wa.exe?A2=3GPP_TSG_SA_WG4_VIDEO;5074c29e.2205C&amp;S=" xr:uid="{2D7B08E7-20E6-4216-8D76-487DD2C72B54}"/>
    <hyperlink ref="A37" r:id="rId100" display="https://list.etsi.org/scripts/wa.exe?A2=3GPP_TSG_SA_WG4_VIDEO;9bcc0860.2205C&amp;S=" xr:uid="{EEFBEAD8-1C5A-4673-B188-6602EDE9B540}"/>
    <hyperlink ref="A107" r:id="rId101" display="https://list.etsi.org/scripts/wa.exe?A2=3GPP_TSG_SA_WG4_VIDEO;3a4d95dc.2205C&amp;S=" xr:uid="{F68E333E-7D1A-4371-B47F-02EE32A08356}"/>
    <hyperlink ref="A279" r:id="rId102" display="https://list.etsi.org/scripts/wa.exe?A2=3GPP_TSG_SA_WG4_VIDEO;7c52fc12.2205C&amp;S=" xr:uid="{70E8BC70-ED9C-4644-B0DC-25FFE5B74DBC}"/>
    <hyperlink ref="A282" r:id="rId103" display="https://list.etsi.org/scripts/wa.exe?A2=3GPP_TSG_SA_WG4_VIDEO;2da55b84.2205C&amp;S=" xr:uid="{304579CE-2E22-4E1E-8691-8F323C0CEE80}"/>
    <hyperlink ref="A31" r:id="rId104" display="https://list.etsi.org/scripts/wa.exe?A2=3GPP_TSG_SA_WG4_VIDEO;a07b70bd.2205C&amp;S=" xr:uid="{BA0EB88F-CB16-48C7-BD8B-4313505614C4}"/>
    <hyperlink ref="A14" r:id="rId105" display="https://list.etsi.org/scripts/wa.exe?A2=3GPP_TSG_SA_WG4_VIDEO;4e2654bd.2205C&amp;S=" xr:uid="{0B99D92C-F522-4A04-BCFC-64AFA6C76EDC}"/>
    <hyperlink ref="A322" r:id="rId106" display="https://list.etsi.org/scripts/wa.exe?A2=3GPP_TSG_SA_WG4_VIDEO;fa715b5d.2205C&amp;S=" xr:uid="{6902122F-CB1F-4F09-A07E-6429211B7D11}"/>
    <hyperlink ref="A283" r:id="rId107" display="https://list.etsi.org/scripts/wa.exe?A2=3GPP_TSG_SA_WG4_VIDEO;84cc32d7.2205C&amp;S=" xr:uid="{739B85D8-500E-40D5-A1B2-B036C006FFB8}"/>
    <hyperlink ref="A331" r:id="rId108" display="https://list.etsi.org/scripts/wa.exe?A2=3GPP_TSG_SA_WG4_VIDEO;2ddafad9.2205C&amp;S=" xr:uid="{8BD07EE2-0FF7-41B8-8097-6706E7F38EE4}"/>
    <hyperlink ref="A239" r:id="rId109" display="https://list.etsi.org/scripts/wa.exe?A2=3GPP_TSG_SA_WG4_VIDEO;d5261085.2205C&amp;S=" xr:uid="{793A1874-C8EF-4BD5-BB46-BCFC597242E6}"/>
    <hyperlink ref="A238" r:id="rId110" display="https://list.etsi.org/scripts/wa.exe?A2=3GPP_TSG_SA_WG4_VIDEO;7d7cc86a.2205C&amp;S=" xr:uid="{9F546BEF-ADAF-4748-A6DB-0D10D475E644}"/>
    <hyperlink ref="A187" r:id="rId111" display="https://list.etsi.org/scripts/wa.exe?A2=3GPP_TSG_SA_WG4_VIDEO;b662cfff.2205C&amp;S=" xr:uid="{39FCB62A-5E74-4891-9C35-C5C97B021311}"/>
    <hyperlink ref="A237" r:id="rId112" display="https://list.etsi.org/scripts/wa.exe?A2=3GPP_TSG_SA_WG4_VIDEO;960fc767.2205C&amp;S=" xr:uid="{AA733884-30D0-446C-B807-EE8977948675}"/>
    <hyperlink ref="A165" r:id="rId113" display="https://list.etsi.org/scripts/wa.exe?A2=3GPP_TSG_SA_WG4_VIDEO;f43ecab9.2205C&amp;S=" xr:uid="{D67C0243-8981-4EF8-80E9-A576BF84938A}"/>
    <hyperlink ref="A186" r:id="rId114" display="https://list.etsi.org/scripts/wa.exe?A2=3GPP_TSG_SA_WG4_VIDEO;ccfd41d.2205C&amp;S=" xr:uid="{809DE5EF-8870-496C-98DE-99476E27BE1B}"/>
    <hyperlink ref="A185" r:id="rId115" display="https://list.etsi.org/scripts/wa.exe?A2=3GPP_TSG_SA_WG4_VIDEO;e3eeca91.2205C&amp;S=" xr:uid="{1A511E71-D79D-4DD2-8BF4-4C15D409B6D8}"/>
    <hyperlink ref="A106" r:id="rId116" display="https://list.etsi.org/scripts/wa.exe?A2=3GPP_TSG_SA_WG4_VIDEO;c7d14fd5.2205C&amp;S=" xr:uid="{A40C9C9E-1C10-488B-862D-BCA94240E704}"/>
    <hyperlink ref="A105" r:id="rId117" display="https://list.etsi.org/scripts/wa.exe?A2=3GPP_TSG_SA_WG4_VIDEO;d3b0615.2205C&amp;S=" xr:uid="{E254F55A-5F89-4322-B70D-6E4DEE060734}"/>
    <hyperlink ref="A184" r:id="rId118" display="https://list.etsi.org/scripts/wa.exe?A2=3GPP_TSG_SA_WG4_VIDEO;c4cddf96.2205C&amp;S=" xr:uid="{02E5D4D6-6B54-48B7-8982-309F7DE3D3FF}"/>
    <hyperlink ref="A164" r:id="rId119" display="https://list.etsi.org/scripts/wa.exe?A2=3GPP_TSG_SA_WG4_VIDEO;c7592f00.2205C&amp;S=" xr:uid="{2909A7EF-2E41-4AEF-9C25-9B2C42DCC3F9}"/>
    <hyperlink ref="A104" r:id="rId120" display="https://list.etsi.org/scripts/wa.exe?A2=3GPP_TSG_SA_WG4_VIDEO;aa6713ba.2205C&amp;S=" xr:uid="{58DFF189-95A7-43BD-A44F-B6328A8B6EA1}"/>
    <hyperlink ref="A242" r:id="rId121" display="https://list.etsi.org/scripts/wa.exe?A2=3GPP_TSG_SA_WG4_VIDEO;494913ac.2205C&amp;S=" xr:uid="{ECE5F8D3-CCAD-444B-A1B0-7025002D009B}"/>
    <hyperlink ref="A163" r:id="rId122" display="https://list.etsi.org/scripts/wa.exe?A2=3GPP_TSG_SA_WG4_VIDEO;b4bf62b7.2205C&amp;S=" xr:uid="{4A45F521-5E5D-47D0-9B82-4ACF30A898F8}"/>
    <hyperlink ref="A169" r:id="rId123" display="https://list.etsi.org/scripts/wa.exe?A2=3GPP_TSG_SA_WG4_VIDEO;8d262ba1.2205C&amp;S=" xr:uid="{8F88508B-E429-4A66-9294-A8BC2E033BD6}"/>
    <hyperlink ref="A280" r:id="rId124" display="https://list.etsi.org/scripts/wa.exe?A2=3GPP_TSG_SA_WG4_VIDEO;bc5efe92.2205C&amp;S=" xr:uid="{BAD60A77-7B95-4859-8A9E-C5939696AF1A}"/>
    <hyperlink ref="A139" r:id="rId125" display="https://list.etsi.org/scripts/wa.exe?A2=3GPP_TSG_SA_WG4_VIDEO;914e2ffd.2205C&amp;S=" xr:uid="{6E22C438-EC5E-44F8-A34B-F8ACA3F943A4}"/>
    <hyperlink ref="A260" r:id="rId126" display="https://list.etsi.org/scripts/wa.exe?A2=3GPP_TSG_SA_WG4_VIDEO;ec7c451d.2205C&amp;S=" xr:uid="{1B660905-8422-403C-A238-28C59AE7977A}"/>
    <hyperlink ref="A217" r:id="rId127" display="https://list.etsi.org/scripts/wa.exe?A2=3GPP_TSG_SA_WG4_VIDEO;aca3d158.2205C&amp;S=" xr:uid="{E4DAB7CC-043C-4018-9ECE-8263C475C823}"/>
    <hyperlink ref="A83" r:id="rId128" display="https://list.etsi.org/scripts/wa.exe?A2=3GPP_TSG_SA_WG4_VIDEO;e508074b.2205C&amp;S=" xr:uid="{3B4EAC7B-83E3-4D9F-ABD1-3E631AC2FE2A}"/>
    <hyperlink ref="A162" r:id="rId129" display="https://list.etsi.org/scripts/wa.exe?A2=3GPP_TSG_SA_WG4_VIDEO;678874c1.2205C&amp;S=" xr:uid="{1F7F59A8-0E0A-4E05-B49F-05820E6AB521}"/>
    <hyperlink ref="A82" r:id="rId130" display="https://list.etsi.org/scripts/wa.exe?A2=3GPP_TSG_SA_WG4_VIDEO;87c82330.2205C&amp;S=" xr:uid="{BF7F8722-EBB8-4FF1-8F9A-EA303FAEFF9B}"/>
    <hyperlink ref="A277" r:id="rId131" display="https://list.etsi.org/scripts/wa.exe?A2=3GPP_TSG_SA_WG4_VIDEO;1dda2721.2205C&amp;S=" xr:uid="{27E83F84-63D8-48BC-8BBF-9A378F5C13A2}"/>
    <hyperlink ref="A276" r:id="rId132" display="https://list.etsi.org/scripts/wa.exe?A2=3GPP_TSG_SA_WG4_VIDEO;4340eeb8.2205C&amp;S=" xr:uid="{52CD8C65-3B0A-4F46-A562-9322D730D01E}"/>
    <hyperlink ref="A259" r:id="rId133" display="https://list.etsi.org/scripts/wa.exe?A2=3GPP_TSG_SA_WG4_VIDEO;c5644415.2205C&amp;S=" xr:uid="{0EFA5AF4-FD27-4193-8FA4-E47FDD6B32DF}"/>
    <hyperlink ref="A79" r:id="rId134" display="https://list.etsi.org/scripts/wa.exe?A2=3GPP_TSG_SA_WG4_VIDEO;35fead26.2205C&amp;S=" xr:uid="{254C4E4C-E490-4FB9-9197-22C9D61EAA52}"/>
    <hyperlink ref="A13" r:id="rId135" display="https://list.etsi.org/scripts/wa.exe?A2=3GPP_TSG_SA_WG4_VIDEO;26543591.2205C&amp;S=" xr:uid="{123CC0A8-B6B4-4AB5-816C-DAD827DA9C3D}"/>
    <hyperlink ref="A138" r:id="rId136" display="https://list.etsi.org/scripts/wa.exe?A2=3GPP_TSG_SA_WG4_VIDEO;6f73aeab.2205C&amp;S=" xr:uid="{9AF64833-E2DD-4E80-B68F-F73DD79F341C}"/>
    <hyperlink ref="A270" r:id="rId137" display="https://list.etsi.org/scripts/wa.exe?A2=3GPP_TSG_SA_WG4_VIDEO;d74aa104.2205C&amp;S=" xr:uid="{2AF249A3-5F0D-46E3-AC71-F47FC8C8E839}"/>
    <hyperlink ref="A216" r:id="rId138" display="https://list.etsi.org/scripts/wa.exe?A2=3GPP_TSG_SA_WG4_VIDEO;d83e16d5.2205C&amp;S=" xr:uid="{3D66140B-ADCA-4342-8332-A92380A1F097}"/>
    <hyperlink ref="A258" r:id="rId139" display="https://list.etsi.org/scripts/wa.exe?A2=3GPP_TSG_SA_WG4_VIDEO;19b7afc2.2205C&amp;S=" xr:uid="{D3F679FB-6329-479F-A18C-4285E6856851}"/>
    <hyperlink ref="A215" r:id="rId140" display="https://list.etsi.org/scripts/wa.exe?A2=3GPP_TSG_SA_WG4_VIDEO;2e5e633f.2205C&amp;S=" xr:uid="{0F9CDF1E-FF71-4A97-ABDE-7F681C66396F}"/>
    <hyperlink ref="A318" r:id="rId141" display="https://list.etsi.org/scripts/wa.exe?A2=3GPP_TSG_SA_WG4_VIDEO;ce75ee0b.2205C&amp;S=" xr:uid="{5D094B66-A9E8-4614-AB3D-1B70A16F0286}"/>
    <hyperlink ref="A257" r:id="rId142" display="https://list.etsi.org/scripts/wa.exe?A2=3GPP_TSG_SA_WG4_VIDEO;4141d8d6.2205C&amp;S=" xr:uid="{8DA826DA-5F8B-46A9-805E-5415ED9F907E}"/>
    <hyperlink ref="A214" r:id="rId143" display="https://list.etsi.org/scripts/wa.exe?A2=3GPP_TSG_SA_WG4_VIDEO;f31e2d0a.2205C&amp;S=" xr:uid="{0B7C4E82-398B-4D07-8AA3-407857BE0782}"/>
    <hyperlink ref="A103" r:id="rId144" display="https://list.etsi.org/scripts/wa.exe?A2=3GPP_TSG_SA_WG4_VIDEO;902563ce.2205C&amp;S=" xr:uid="{33DC5E0A-8BC0-4C41-9AEA-36265D090AA9}"/>
    <hyperlink ref="A137" r:id="rId145" display="https://list.etsi.org/scripts/wa.exe?A2=3GPP_TSG_SA_WG4_VIDEO;30a584fb.2205C&amp;S=" xr:uid="{BE7734F0-4740-449E-A9F1-106A176966A4}"/>
    <hyperlink ref="A118" r:id="rId146" display="https://list.etsi.org/scripts/wa.exe?A2=3GPP_TSG_SA_WG4_VIDEO;96e8a563.2205C&amp;S=" xr:uid="{8BFFA697-F872-488F-94CB-A8C0A9352341}"/>
    <hyperlink ref="A213" r:id="rId147" display="https://list.etsi.org/scripts/wa.exe?A2=3GPP_TSG_SA_WG4_VIDEO;2a4b656e.2205C&amp;S=" xr:uid="{8AEE382C-C3A5-4BC3-82FC-F2EEB7610FAA}"/>
    <hyperlink ref="A212" r:id="rId148" display="https://list.etsi.org/scripts/wa.exe?A2=3GPP_TSG_SA_WG4_VIDEO;12556bd6.2205C&amp;S=" xr:uid="{2DB38ADD-DE45-43C8-A017-75D88F6DE2EF}"/>
    <hyperlink ref="A211" r:id="rId149" display="https://list.etsi.org/scripts/wa.exe?A2=3GPP_TSG_SA_WG4_VIDEO;d778e29f.2205C&amp;S=" xr:uid="{BF63CC80-D20A-4585-9B7B-C75BA339B0A5}"/>
    <hyperlink ref="A256" r:id="rId150" display="https://list.etsi.org/scripts/wa.exe?A2=3GPP_TSG_SA_WG4_VIDEO;b97e80fb.2205C&amp;S=" xr:uid="{0E68E003-C157-467A-9728-9859327C254B}"/>
    <hyperlink ref="A317" r:id="rId151" display="https://list.etsi.org/scripts/wa.exe?A2=3GPP_TSG_SA_WG4_VIDEO;7c0b987f.2205C&amp;S=" xr:uid="{5FAE1BCB-9D5E-4A82-A004-822F46F057D7}"/>
    <hyperlink ref="A314" r:id="rId152" display="https://list.etsi.org/scripts/wa.exe?A2=3GPP_TSG_SA_WG4_VIDEO;ef407d45.2205C&amp;S=" xr:uid="{F5BE080B-21D0-4C5D-8C00-A98A68B803A3}"/>
    <hyperlink ref="A161" r:id="rId153" display="https://list.etsi.org/scripts/wa.exe?A2=3GPP_TSG_SA_WG4_VIDEO;6d3cae5d.2205C&amp;S=" xr:uid="{666D9100-3D61-4815-850B-D7D62EA94818}"/>
    <hyperlink ref="A168" r:id="rId154" display="https://list.etsi.org/scripts/wa.exe?A2=3GPP_TSG_SA_WG4_VIDEO;ff74ec70.2205C&amp;S=" xr:uid="{33FD766F-C21D-4A8A-87F5-FCF89AD838EE}"/>
    <hyperlink ref="A255" r:id="rId155" display="https://list.etsi.org/scripts/wa.exe?A2=3GPP_TSG_SA_WG4_VIDEO;5d1855f0.2205C&amp;S=" xr:uid="{CD0A9578-6A98-4674-971F-3232A94A244A}"/>
    <hyperlink ref="A167" r:id="rId156" display="https://list.etsi.org/scripts/wa.exe?A2=3GPP_TSG_SA_WG4_VIDEO;32c95dcc.2205C&amp;S=" xr:uid="{8F89BB5E-DE73-4B6B-A567-C061A2132025}"/>
    <hyperlink ref="A236" r:id="rId157" display="https://list.etsi.org/scripts/wa.exe?A2=3GPP_TSG_SA_WG4_VIDEO;33398155.2205C&amp;S=" xr:uid="{0D6F67C1-F910-42ED-851B-B682353FDC6B}"/>
    <hyperlink ref="A313" r:id="rId158" display="https://list.etsi.org/scripts/wa.exe?A2=3GPP_TSG_SA_WG4_VIDEO;1fcf02d7.2205C&amp;S=" xr:uid="{998FE19C-C35D-4873-A309-751B9CD545EA}"/>
    <hyperlink ref="A312" r:id="rId159" display="https://list.etsi.org/scripts/wa.exe?A2=3GPP_TSG_SA_WG4_VIDEO;7f7dda93.2205C&amp;S=" xr:uid="{0110630D-529E-4528-B326-DCE7B0EB1435}"/>
    <hyperlink ref="A316" r:id="rId160" display="https://list.etsi.org/scripts/wa.exe?A2=3GPP_TSG_SA_WG4_VIDEO;fd961b9e.2205C&amp;S=" xr:uid="{21DBE5FC-254E-4A19-8ACB-F9D7424471A6}"/>
    <hyperlink ref="A136" r:id="rId161" display="https://list.etsi.org/scripts/wa.exe?A2=3GPP_TSG_SA_WG4_VIDEO;9f43805f.2205C&amp;S=" xr:uid="{7135A23D-44C8-47F2-9A54-1FB3212E27E2}"/>
    <hyperlink ref="A117" r:id="rId162" display="https://list.etsi.org/scripts/wa.exe?A2=3GPP_TSG_SA_WG4_VIDEO;b490fc12.2205C&amp;S=" xr:uid="{282AE5A3-5A0D-4E99-B307-2235B8F94941}"/>
    <hyperlink ref="A84" r:id="rId163" display="https://list.etsi.org/scripts/wa.exe?A2=3GPP_TSG_SA_WG4_VIDEO;34283a8c.2205C&amp;S=" xr:uid="{986545A7-A78D-4B3B-BE59-68C53441C614}"/>
    <hyperlink ref="A160" r:id="rId164" display="https://list.etsi.org/scripts/wa.exe?A2=3GPP_TSG_SA_WG4_VIDEO;e56f54c2.2205C&amp;S=" xr:uid="{75CC0186-8B6C-4595-B844-4B03E156BBD1}"/>
    <hyperlink ref="A159" r:id="rId165" display="https://list.etsi.org/scripts/wa.exe?A2=3GPP_TSG_SA_WG4_VIDEO;9885c68e.2205C&amp;S=" xr:uid="{3C1710BB-B94D-46BC-8251-49F963694012}"/>
    <hyperlink ref="A158" r:id="rId166" display="https://list.etsi.org/scripts/wa.exe?A2=3GPP_TSG_SA_WG4_VIDEO;6cdbab03.2205C&amp;S=" xr:uid="{3AEC028F-8FEB-4652-B695-50D8095E8030}"/>
    <hyperlink ref="A157" r:id="rId167" display="https://list.etsi.org/scripts/wa.exe?A2=3GPP_TSG_SA_WG4_VIDEO;72afe8b3.2205C&amp;S=" xr:uid="{ADDCE795-5940-4804-9744-B650FA94438C}"/>
    <hyperlink ref="A81" r:id="rId168" display="https://list.etsi.org/scripts/wa.exe?A2=3GPP_TSG_SA_WG4_VIDEO;f19497f3.2205C&amp;S=" xr:uid="{D18EBA50-1D0A-45C9-90C1-4DF111344152}"/>
    <hyperlink ref="A135" r:id="rId169" display="https://list.etsi.org/scripts/wa.exe?A2=3GPP_TSG_SA_WG4_VIDEO;f99efd35.2205C&amp;S=" xr:uid="{FD46DC68-33EF-4149-9DD7-B7BE2172D6BE}"/>
    <hyperlink ref="A210" r:id="rId170" display="https://list.etsi.org/scripts/wa.exe?A2=3GPP_TSG_SA_WG4_VIDEO;ca1f6e0e.2205C&amp;S=" xr:uid="{D589A3F6-3CA0-4721-81EA-0E8C820D384E}"/>
    <hyperlink ref="A254" r:id="rId171" display="https://list.etsi.org/scripts/wa.exe?A2=3GPP_TSG_SA_WG4_VIDEO;1f388bb9.2205C&amp;S=" xr:uid="{FE21A12E-F19A-4B89-9448-F1C6F824E0E2}"/>
    <hyperlink ref="A253" r:id="rId172" display="https://list.etsi.org/scripts/wa.exe?A2=3GPP_TSG_SA_WG4_VIDEO;22b665db.2205C&amp;S=" xr:uid="{2F2A26F4-1E86-4E21-AF48-DC2201769E5A}"/>
    <hyperlink ref="A252" r:id="rId173" display="https://list.etsi.org/scripts/wa.exe?A2=3GPP_TSG_SA_WG4_VIDEO;5118d172.2205C&amp;S=" xr:uid="{6E05FB77-9632-4402-8B10-41A7D354CC50}"/>
    <hyperlink ref="A209" r:id="rId174" display="https://list.etsi.org/scripts/wa.exe?A2=3GPP_TSG_SA_WG4_VIDEO;406469e3.2205C&amp;S=" xr:uid="{BC90002B-0434-48E2-A642-C5A148B77E91}"/>
    <hyperlink ref="A208" r:id="rId175" display="https://list.etsi.org/scripts/wa.exe?A2=3GPP_TSG_SA_WG4_VIDEO;3b84cba9.2205C&amp;S=" xr:uid="{E4BBA035-0FE2-47A2-9509-E4A0A7FB4138}"/>
    <hyperlink ref="A251" r:id="rId176" display="https://list.etsi.org/scripts/wa.exe?A2=3GPP_TSG_SA_WG4_VIDEO;1b8a2625.2205C&amp;S=" xr:uid="{BA0BE521-F4A0-4CCF-B455-E90CBA6753D4}"/>
    <hyperlink ref="A134" r:id="rId177" display="https://list.etsi.org/scripts/wa.exe?A2=3GPP_TSG_SA_WG4_VIDEO;c29722e0.2205C&amp;S=" xr:uid="{34D7ADDC-D9D0-489B-9110-30BB31D44DB3}"/>
    <hyperlink ref="A311" r:id="rId178" display="https://list.etsi.org/scripts/wa.exe?A2=3GPP_TSG_SA_WG4_VIDEO;1b56ce49.2205C&amp;S=" xr:uid="{FE2DEB31-A34F-4E65-BA5F-BBEE3BBC8D11}"/>
    <hyperlink ref="A250" r:id="rId179" display="https://list.etsi.org/scripts/wa.exe?A2=3GPP_TSG_SA_WG4_VIDEO;c5128bf0.2205C&amp;S=" xr:uid="{EB9AA629-C60D-43FD-9933-8BC632E60771}"/>
    <hyperlink ref="A133" r:id="rId180" display="https://list.etsi.org/scripts/wa.exe?A2=3GPP_TSG_SA_WG4_VIDEO;edb09d9d.2205C&amp;S=" xr:uid="{AC6014CE-B436-4D05-A4C9-5DD249796800}"/>
    <hyperlink ref="A102" r:id="rId181" display="https://list.etsi.org/scripts/wa.exe?A2=3GPP_TSG_SA_WG4_VIDEO;d0788de7.2205C&amp;S=" xr:uid="{4CC35D89-96B9-474B-9247-43A4DB93CCBE}"/>
    <hyperlink ref="A132" r:id="rId182" display="https://list.etsi.org/scripts/wa.exe?A2=3GPP_TSG_SA_WG4_VIDEO;e15d3c46.2205C&amp;S=" xr:uid="{48E14168-E279-4421-83BB-3B9BD3007322}"/>
    <hyperlink ref="A131" r:id="rId183" display="https://list.etsi.org/scripts/wa.exe?A2=3GPP_TSG_SA_WG4_VIDEO;b5ecef27.2205C&amp;S=" xr:uid="{B759892B-B6FD-41EC-9045-D1C09D758ED8}"/>
    <hyperlink ref="A101" r:id="rId184" display="https://list.etsi.org/scripts/wa.exe?A2=3GPP_TSG_SA_WG4_VIDEO;a3e31205.2205C&amp;S=" xr:uid="{66C8A364-B435-4E6B-8E0A-A66B29EB8C75}"/>
    <hyperlink ref="A183" r:id="rId185" display="https://list.etsi.org/scripts/wa.exe?A2=3GPP_TSG_SA_WG4_VIDEO;5782d6b7.2205C&amp;S=" xr:uid="{DA336CF9-8259-4AEC-822B-2FBBFBBFD04D}"/>
    <hyperlink ref="A249" r:id="rId186" display="https://list.etsi.org/scripts/wa.exe?A2=3GPP_TSG_SA_WG4_VIDEO;6bcdac0f.2205C&amp;S=" xr:uid="{4120DD84-4F8D-4EB7-9169-A65A8850F466}"/>
    <hyperlink ref="A100" r:id="rId187" display="https://list.etsi.org/scripts/wa.exe?A2=3GPP_TSG_SA_WG4_VIDEO;60ef934.2205C&amp;S=" xr:uid="{77846C0F-DCAD-4300-823B-005E8D19A354}"/>
    <hyperlink ref="A182" r:id="rId188" display="https://list.etsi.org/scripts/wa.exe?A2=3GPP_TSG_SA_WG4_VIDEO;b7cf36e3.2205C&amp;S=" xr:uid="{9D37B01F-EF1D-42AF-A304-C6FCDFB0CB7A}"/>
    <hyperlink ref="A130" r:id="rId189" display="https://list.etsi.org/scripts/wa.exe?A2=3GPP_TSG_SA_WG4_VIDEO;5f9d5b8f.2205C&amp;S=" xr:uid="{D65865F7-5F71-44DA-9A14-B16D103A6093}"/>
    <hyperlink ref="A116" r:id="rId190" display="https://list.etsi.org/scripts/wa.exe?A2=3GPP_TSG_SA_WG4_VIDEO;f31369f9.2205C&amp;S=" xr:uid="{D1509B61-FBCC-4CD3-806A-EEABA8BBB7EF}"/>
    <hyperlink ref="A129" r:id="rId191" display="https://list.etsi.org/scripts/wa.exe?A2=3GPP_TSG_SA_WG4_VIDEO;a223a87e.2205C&amp;S=" xr:uid="{50801F46-FC6D-40B0-8A4F-33D1652CC8C9}"/>
    <hyperlink ref="A281" r:id="rId192" display="https://list.etsi.org/scripts/wa.exe?A2=3GPP_TSG_SA_WG4_VIDEO;6bbedbae.2205C&amp;S=" xr:uid="{6C8AE183-850A-4445-B2D2-FF5FE43F06E8}"/>
    <hyperlink ref="A181" r:id="rId193" display="https://list.etsi.org/scripts/wa.exe?A2=3GPP_TSG_SA_WG4_VIDEO;2dfa4111.2205C&amp;S=" xr:uid="{6A529B77-C95F-406A-BEF0-22F14680869D}"/>
    <hyperlink ref="A275" r:id="rId194" display="https://list.etsi.org/scripts/wa.exe?A2=3GPP_TSG_SA_WG4_VIDEO;ee620568.2205C&amp;S=" xr:uid="{4844284A-D888-471D-A4DC-3A5A9B2317D7}"/>
    <hyperlink ref="A310" r:id="rId195" display="https://list.etsi.org/scripts/wa.exe?A2=3GPP_TSG_SA_WG4_VIDEO;572975ca.2205C&amp;S=" xr:uid="{FA34D2F8-6FF2-41AC-B990-18C5A714991B}"/>
    <hyperlink ref="A180" r:id="rId196" display="https://list.etsi.org/scripts/wa.exe?A2=3GPP_TSG_SA_WG4_VIDEO;11616d11.2205C&amp;S=" xr:uid="{46F4011C-6EE6-4932-8F68-B4FFA058520A}"/>
    <hyperlink ref="A115" r:id="rId197" display="https://list.etsi.org/scripts/wa.exe?A2=3GPP_TSG_SA_WG4_VIDEO;866b82f5.2205C&amp;S=" xr:uid="{065B2D2F-687A-44EF-B4A4-885D171B9AA3}"/>
    <hyperlink ref="A274" r:id="rId198" display="https://list.etsi.org/scripts/wa.exe?A2=3GPP_TSG_SA_WG4_VIDEO;7fe56508.2205C&amp;S=" xr:uid="{B6EB4E14-C675-4B54-8678-A58AC64B5824}"/>
    <hyperlink ref="A269" r:id="rId199" display="https://list.etsi.org/scripts/wa.exe?A2=3GPP_TSG_SA_WG4_VIDEO;2f03dd6c.2205C&amp;S=" xr:uid="{E0896A19-16E7-4676-B4E0-7E7B04483AD2}"/>
    <hyperlink ref="A128" r:id="rId200" display="https://list.etsi.org/scripts/wa.exe?A2=3GPP_TSG_SA_WG4_VIDEO;3c606b33.2205C&amp;S=" xr:uid="{7C7F8AA7-B7FE-43F3-8D14-3FFA7B428331}"/>
    <hyperlink ref="A309" r:id="rId201" display="https://list.etsi.org/scripts/wa.exe?A2=3GPP_TSG_SA_WG4_VIDEO;f0596381.2205C&amp;S=" xr:uid="{36C50D2D-4F94-419C-A26D-2EB3D20D2128}"/>
    <hyperlink ref="A80" r:id="rId202" display="https://list.etsi.org/scripts/wa.exe?A2=3GPP_TSG_SA_WG4_VIDEO;ab3ab5f7.2205C&amp;S=" xr:uid="{0B8EBBDA-2F84-4009-A9E1-9350FB7BDEC1}"/>
    <hyperlink ref="A156" r:id="rId203" display="https://list.etsi.org/scripts/wa.exe?A2=3GPP_TSG_SA_WG4_VIDEO;40126bcb.2205C&amp;S=" xr:uid="{09BB6F4D-B586-4FCF-9DCE-8A79DF9D9876}"/>
    <hyperlink ref="A127" r:id="rId204" display="https://list.etsi.org/scripts/wa.exe?A2=3GPP_TSG_SA_WG4_VIDEO;20709901.2205C&amp;S=" xr:uid="{62465EA0-5390-4D6A-9CF9-2A6B10ADEFDD}"/>
    <hyperlink ref="A308" r:id="rId205" display="https://list.etsi.org/scripts/wa.exe?A2=3GPP_TSG_SA_WG4_VIDEO;2193a068.2205C&amp;S=" xr:uid="{9AEC1C5B-5381-44B8-9A4F-BE64D9B25F90}"/>
    <hyperlink ref="A307" r:id="rId206" display="https://list.etsi.org/scripts/wa.exe?A2=3GPP_TSG_SA_WG4_VIDEO;5064032e.2205C&amp;S=" xr:uid="{653370E8-4AC3-41A0-A9F9-E0C4203AE6E2}"/>
    <hyperlink ref="A114" r:id="rId207" display="https://list.etsi.org/scripts/wa.exe?A2=3GPP_TSG_SA_WG4_VIDEO;89c11126.2205C&amp;S=" xr:uid="{6AA1F96A-7DA7-45BF-BEFC-B77E1B5F778B}"/>
    <hyperlink ref="A99" r:id="rId208" display="https://list.etsi.org/scripts/wa.exe?A2=3GPP_TSG_SA_WG4_VIDEO;2de1499e.2205C&amp;S=" xr:uid="{93AE2448-12C0-4678-9F02-014D68842E61}"/>
    <hyperlink ref="A306" r:id="rId209" display="https://list.etsi.org/scripts/wa.exe?A2=3GPP_TSG_SA_WG4_VIDEO;6b7beb34.2205C&amp;S=" xr:uid="{F517D850-E3F5-4CE7-9102-396534BC9998}"/>
    <hyperlink ref="A50" r:id="rId210" display="https://list.etsi.org/scripts/wa.exe?A2=3GPP_TSG_SA_WG4_VIDEO;4281c7e8.2205C&amp;S=" xr:uid="{5B15C99D-D7AC-4256-8D37-3ABAF7CA4E10}"/>
    <hyperlink ref="A12" r:id="rId211" display="https://list.etsi.org/scripts/wa.exe?A2=3GPP_TSG_SA_WG4_VIDEO;729af76.2205C&amp;S=" xr:uid="{FFFA594D-1446-4640-8D03-7EE5CD43636D}"/>
    <hyperlink ref="A98" r:id="rId212" display="https://list.etsi.org/scripts/wa.exe?A2=3GPP_TSG_SA_WG4_VIDEO;9e61577d.2205C&amp;S=" xr:uid="{A1E53C87-8AE0-48B6-B425-DC04789AA254}"/>
    <hyperlink ref="A126" r:id="rId213" display="https://list.etsi.org/scripts/wa.exe?A2=3GPP_TSG_SA_WG4_VIDEO;20c81a4d.2205C&amp;S=" xr:uid="{46849B27-5846-4D06-850A-14BA2484571C}"/>
    <hyperlink ref="A268" r:id="rId214" display="https://list.etsi.org/scripts/wa.exe?A2=3GPP_TSG_SA_WG4_VIDEO;b4e32ca4.2205C&amp;S=" xr:uid="{597DF79F-B4C2-4A87-AC3E-848C11B5DE10}"/>
    <hyperlink ref="A305" r:id="rId215" display="https://list.etsi.org/scripts/wa.exe?A2=3GPP_TSG_SA_WG4_VIDEO;60f589a0.2205C&amp;S=" xr:uid="{DC633A7D-8BC0-4640-BEA7-4C32A044DD4C}"/>
    <hyperlink ref="A97" r:id="rId216" display="https://list.etsi.org/scripts/wa.exe?A2=3GPP_TSG_SA_WG4_VIDEO;dcb0a9cf.2205C&amp;S=" xr:uid="{E0B9FDB2-AC5A-4086-8391-C34F0DB611A8}"/>
    <hyperlink ref="A125" r:id="rId217" display="https://list.etsi.org/scripts/wa.exe?A2=3GPP_TSG_SA_WG4_VIDEO;6747c5f0.2205C&amp;S=" xr:uid="{87AF8F3B-A3A6-4CC1-8186-C990ADC5FD68}"/>
    <hyperlink ref="A113" r:id="rId218" display="https://list.etsi.org/scripts/wa.exe?A2=3GPP_TSG_SA_WG4_VIDEO;5cfc6e0f.2205C&amp;S=" xr:uid="{202293E5-E79C-407E-BB5C-FA7FB020C8AD}"/>
    <hyperlink ref="A267" r:id="rId219" display="https://list.etsi.org/scripts/wa.exe?A2=3GPP_TSG_SA_WG4_VIDEO;610d6f7c.2205C&amp;S=" xr:uid="{CC9AE01F-A881-4B14-96D7-A36BB07FDA9A}"/>
    <hyperlink ref="A96" r:id="rId220" display="https://list.etsi.org/scripts/wa.exe?A2=3GPP_TSG_SA_WG4_VIDEO;d81d29.2205C&amp;S=" xr:uid="{B56DB967-66B1-4796-8425-987FDEA4EF4E}"/>
    <hyperlink ref="A304" r:id="rId221" display="https://list.etsi.org/scripts/wa.exe?A2=3GPP_TSG_SA_WG4_VIDEO;7b99d139.2205C&amp;S=" xr:uid="{BB91702C-6F53-4B20-B266-9B0287B281A1}"/>
    <hyperlink ref="A95" r:id="rId222" display="https://list.etsi.org/scripts/wa.exe?A2=3GPP_TSG_SA_WG4_VIDEO;bd31759.2205C&amp;S=" xr:uid="{5FE608D1-9F5F-4205-888D-9D2031873AFD}"/>
    <hyperlink ref="A155" r:id="rId223" display="https://list.etsi.org/scripts/wa.exe?A2=3GPP_TSG_SA_WG4_VIDEO;528167e2.2205C&amp;S=" xr:uid="{AA41D8D3-FAF5-4897-A74F-1E65FC54FB4F}"/>
    <hyperlink ref="A231" r:id="rId224" display="https://list.etsi.org/scripts/wa.exe?A2=3GPP_TSG_SA_WG4_VIDEO;2749e33.2205C&amp;S=" xr:uid="{3E378646-DD68-4BD4-B960-945FA2D2774E}"/>
    <hyperlink ref="A222" r:id="rId225" display="https://list.etsi.org/scripts/wa.exe?A2=3GPP_TSG_SA_WG4_VIDEO;a18ecdde.2205C&amp;S=" xr:uid="{692B3620-E0D2-48E7-936F-C1BF58521072}"/>
    <hyperlink ref="A94" r:id="rId226" display="https://list.etsi.org/scripts/wa.exe?A2=3GPP_TSG_SA_WG4_VIDEO;85b79b67.2205C&amp;S=" xr:uid="{38D9E78F-2C52-46A8-962B-A24C03FE729C}"/>
    <hyperlink ref="A207" r:id="rId227" display="https://list.etsi.org/scripts/wa.exe?A2=3GPP_TSG_SA_WG4_VIDEO;6d5fd5f2.2205C&amp;S=" xr:uid="{6093A7A3-FF5B-4698-A24C-C786E05A8BCA}"/>
    <hyperlink ref="A294" r:id="rId228" display="https://list.etsi.org/scripts/wa.exe?A2=3GPP_TSG_SA_WG4_VIDEO;f39cbb5f.2205C&amp;S=" xr:uid="{6D9AD6FA-D608-4DAC-ABF0-750E72B0D58A}"/>
    <hyperlink ref="A273" r:id="rId229" display="https://list.etsi.org/scripts/wa.exe?A2=3GPP_TSG_SA_WG4_VIDEO;2fce84d9.2205C&amp;S=" xr:uid="{936E994A-AFAA-4B10-AF2E-381B14456657}"/>
    <hyperlink ref="A197" r:id="rId230" display="https://list.etsi.org/scripts/wa.exe?A2=3GPP_TSG_SA_WG4_VIDEO;e6137d2d.2205C&amp;S=" xr:uid="{D08373BC-B134-4157-BB3F-07A5C61C7826}"/>
    <hyperlink ref="A303" r:id="rId231" display="https://list.etsi.org/scripts/wa.exe?A2=3GPP_TSG_SA_WG4_VIDEO;703c5b5c.2205C&amp;S=" xr:uid="{8E2CE093-DEBE-49DE-BB5E-64E24DC3A91E}"/>
    <hyperlink ref="A196" r:id="rId232" display="https://list.etsi.org/scripts/wa.exe?A2=3GPP_TSG_SA_WG4_VIDEO;d14ff0ba.2205C&amp;S=" xr:uid="{10FE8C2C-8918-4F79-8BF6-F03B26F3DD0B}"/>
    <hyperlink ref="A195" r:id="rId233" display="https://list.etsi.org/scripts/wa.exe?A2=3GPP_TSG_SA_WG4_VIDEO;41bb54d7.2205C&amp;S=" xr:uid="{22FC7342-4D2F-42A0-AA7F-BA7FC426C965}"/>
    <hyperlink ref="A124" r:id="rId234" display="https://list.etsi.org/scripts/wa.exe?A2=3GPP_TSG_SA_WG4_VIDEO;f77c6e97.2205C&amp;S=" xr:uid="{D76AC975-254F-41BE-9C5A-93EB3C5CDC3A}"/>
    <hyperlink ref="A266" r:id="rId235" display="https://list.etsi.org/scripts/wa.exe?A2=3GPP_TSG_SA_WG4_VIDEO;e4524c6f.2205C&amp;S=" xr:uid="{28A3D548-8DCC-4E08-9130-BC22D8059F2A}"/>
    <hyperlink ref="A302" r:id="rId236" display="https://list.etsi.org/scripts/wa.exe?A2=3GPP_TSG_SA_WG4_VIDEO;7d65fb17.2205C&amp;S=" xr:uid="{E63663FD-3A1C-467B-ADE8-A5B1D21E7473}"/>
    <hyperlink ref="A112" r:id="rId237" display="https://list.etsi.org/scripts/wa.exe?A2=3GPP_TSG_SA_WG4_VIDEO;a19122f5.2205C&amp;S=" xr:uid="{8CDE0CA5-E50A-444F-A648-87FA94BAE1E1}"/>
    <hyperlink ref="A123" r:id="rId238" display="https://list.etsi.org/scripts/wa.exe?A2=3GPP_TSG_SA_WG4_VIDEO;51ac0637.2205C&amp;S=" xr:uid="{590DC592-36B2-42E8-BF92-E80B4BD2284E}"/>
    <hyperlink ref="A87" r:id="rId239" display="https://list.etsi.org/scripts/wa.exe?A2=3GPP_TSG_SA_WG4_VIDEO;141a70fb.2205C&amp;S=" xr:uid="{476A1FBF-5E1C-418C-9A12-DD264EB4E3FB}"/>
    <hyperlink ref="A122" r:id="rId240" display="https://list.etsi.org/scripts/wa.exe?A2=3GPP_TSG_SA_WG4_VIDEO;689922e4.2205C&amp;S=" xr:uid="{3CFB5A0F-02C4-4153-B9B5-B4A460FB498C}"/>
    <hyperlink ref="A154" r:id="rId241" display="https://list.etsi.org/scripts/wa.exe?A2=3GPP_TSG_SA_WG4_VIDEO;1b42efde.2205C&amp;S=" xr:uid="{70B27FA9-A204-4F76-AE7E-765D57C62D87}"/>
    <hyperlink ref="A272" r:id="rId242" display="https://list.etsi.org/scripts/wa.exe?A2=3GPP_TSG_SA_WG4_VIDEO;d8641e1f.2205C&amp;S=" xr:uid="{CB47E3E6-DCD8-41B2-BDA1-D121D9C4224D}"/>
    <hyperlink ref="A301" r:id="rId243" display="https://list.etsi.org/scripts/wa.exe?A2=3GPP_TSG_SA_WG4_VIDEO;ec19350f.2205C&amp;S=" xr:uid="{C074776E-A62E-4EBB-A856-4B178ACFFEEA}"/>
    <hyperlink ref="A93" r:id="rId244" display="https://list.etsi.org/scripts/wa.exe?A2=3GPP_TSG_SA_WG4_VIDEO;2c4d10a1.2205C&amp;S=" xr:uid="{0C528F3F-A395-4F6D-BD60-CA4DED0DF9B2}"/>
    <hyperlink ref="A300" r:id="rId245" display="https://list.etsi.org/scripts/wa.exe?A2=3GPP_TSG_SA_WG4_VIDEO;c55830d8.2205C&amp;S=" xr:uid="{B14E563A-CCC7-462A-B1C8-8BD41F655D07}"/>
    <hyperlink ref="A299" r:id="rId246" display="https://list.etsi.org/scripts/wa.exe?A2=3GPP_TSG_SA_WG4_VIDEO;1cab8870.2205C&amp;S=" xr:uid="{C2FCEF4C-5B47-4341-9F27-D0E740EE5A05}"/>
    <hyperlink ref="A89" r:id="rId247" display="https://list.etsi.org/scripts/wa.exe?A2=3GPP_TSG_SA_WG4_VIDEO;3f1be12c.2205C&amp;S=" xr:uid="{A501B1E3-BF6F-4607-B44E-015767ACFFD1}"/>
    <hyperlink ref="A153" r:id="rId248" display="https://list.etsi.org/scripts/wa.exe?A2=3GPP_TSG_SA_WG4_VIDEO;c46d075.2205C&amp;S=" xr:uid="{C6149B82-628C-47A5-9D09-2C666BAFF33D}"/>
    <hyperlink ref="A179" r:id="rId249" display="https://list.etsi.org/scripts/wa.exe?A2=3GPP_TSG_SA_WG4_VIDEO;52c511b0.2205C&amp;S=" xr:uid="{8371A6BC-5502-4EA2-AE8B-015B9A5438DA}"/>
    <hyperlink ref="A265" r:id="rId250" display="https://list.etsi.org/scripts/wa.exe?A2=3GPP_TSG_SA_WG4_VIDEO;ceabb022.2205C&amp;S=" xr:uid="{A0EB8F2C-05B9-4B30-974E-A1805C689B29}"/>
    <hyperlink ref="A298" r:id="rId251" display="https://list.etsi.org/scripts/wa.exe?A2=3GPP_TSG_SA_WG4_VIDEO;292921ae.2205C&amp;S=" xr:uid="{26D57EF0-21BD-48B4-B572-B92489002AF7}"/>
    <hyperlink ref="A152" r:id="rId252" display="https://list.etsi.org/scripts/wa.exe?A2=3GPP_TSG_SA_WG4_VIDEO;f8f234a1.2205C&amp;S=" xr:uid="{69CB8204-F370-47B7-AA38-3FE5593CCB3A}"/>
    <hyperlink ref="A328" r:id="rId253" display="https://list.etsi.org/scripts/wa.exe?A2=3GPP_TSG_SA_WG4_VIDEO;4c6544da.2205C&amp;S=" xr:uid="{3FBF0F22-7BCF-4633-BA19-0F50EC944526}"/>
    <hyperlink ref="A151" r:id="rId254" display="https://list.etsi.org/scripts/wa.exe?A2=3GPP_TSG_SA_WG4_VIDEO;2dd07ac0.2205C&amp;S=" xr:uid="{C11B9D06-53D9-4875-BF6B-D7B1CF398755}"/>
    <hyperlink ref="A121" r:id="rId255" display="https://list.etsi.org/scripts/wa.exe?A2=3GPP_TSG_SA_WG4_VIDEO;1c35e035.2205C&amp;S=" xr:uid="{3C87CEB8-1176-4AF1-B486-C827CAA48CB3}"/>
    <hyperlink ref="A150" r:id="rId256" display="https://list.etsi.org/scripts/wa.exe?A2=3GPP_TSG_SA_WG4_VIDEO;3bfa1693.2205C&amp;S=" xr:uid="{6FB53390-AE2C-4185-A061-53C1C2AECAC5}"/>
    <hyperlink ref="A176" r:id="rId257" display="https://list.etsi.org/scripts/wa.exe?A2=3GPP_TSG_SA_WG4_VIDEO;499fae5a.2205C&amp;S=" xr:uid="{BE63D61C-9634-4F72-8F94-8F0FF9C81C3F}"/>
    <hyperlink ref="A327" r:id="rId258" display="https://list.etsi.org/scripts/wa.exe?A2=3GPP_TSG_SA_WG4_VIDEO;35e6e41f.2205C&amp;S=" xr:uid="{C02AC80A-DDE5-40E6-A292-01831FFA1E1E}"/>
    <hyperlink ref="A145" r:id="rId259" display="https://list.etsi.org/scripts/wa.exe?A2=3GPP_TSG_SA_WG4_VIDEO;8e06d8f7.2205C&amp;S=" xr:uid="{5050AE78-44D3-4C70-B94D-335C3FF9F581}"/>
    <hyperlink ref="A326" r:id="rId260" display="https://list.etsi.org/scripts/wa.exe?A2=3GPP_TSG_SA_WG4_VIDEO;2e2f37d.2205C&amp;S=" xr:uid="{B2A6170E-947E-4D85-B656-25F826683617}"/>
    <hyperlink ref="A144" r:id="rId261" display="https://list.etsi.org/scripts/wa.exe?A2=3GPP_TSG_SA_WG4_VIDEO;c785089b.2205C&amp;S=" xr:uid="{70D34423-6973-4051-94CA-7E315DA98DE9}"/>
    <hyperlink ref="A206" r:id="rId262" display="https://list.etsi.org/scripts/wa.exe?A2=3GPP_TSG_SA_WG4_VIDEO;e7ac9431.2205C&amp;S=" xr:uid="{9AEB3CED-6D60-46F2-9C79-20F287F343C1}"/>
    <hyperlink ref="A194" r:id="rId263" display="https://list.etsi.org/scripts/wa.exe?A2=3GPP_TSG_SA_WG4_VIDEO;3ff119c4.2205C&amp;S=" xr:uid="{120DF804-079B-43EF-B3E1-9FA9BB1CC9A7}"/>
    <hyperlink ref="A221" r:id="rId264" display="https://list.etsi.org/scripts/wa.exe?A2=3GPP_TSG_SA_WG4_VIDEO;edb6c684.2205C&amp;S=" xr:uid="{83296384-3487-435D-B03F-7C829EED1EA0}"/>
    <hyperlink ref="A175" r:id="rId265" display="https://list.etsi.org/scripts/wa.exe?A2=3GPP_TSG_SA_WG4_VIDEO;18e7c862.2205C&amp;S=" xr:uid="{325AA696-DA87-4C4C-B22E-10A2EA51BC65}"/>
    <hyperlink ref="A297" r:id="rId266" display="https://list.etsi.org/scripts/wa.exe?A2=3GPP_TSG_SA_WG4_VIDEO;c5fe0e71.2205C&amp;S=" xr:uid="{131C0647-5F3A-457D-8ACC-C40EBF4249C9}"/>
    <hyperlink ref="A111" r:id="rId267" display="https://list.etsi.org/scripts/wa.exe?A2=3GPP_TSG_SA_WG4_VIDEO;ce97624c.2205C&amp;S=" xr:uid="{04AF64AA-1655-4E0D-8902-0A81BE0B55E7}"/>
    <hyperlink ref="A293" r:id="rId268" display="https://list.etsi.org/scripts/wa.exe?A2=3GPP_TSG_SA_WG4_VIDEO;fa5568a7.2205C&amp;S=" xr:uid="{503A9879-8C19-45F0-AD57-B175DC152414}"/>
    <hyperlink ref="A78" r:id="rId269" display="https://list.etsi.org/scripts/wa.exe?A2=3GPP_TSG_SA_WG4_VIDEO;2707394c.2205C&amp;S=" xr:uid="{08A9BA03-1B09-4777-9AA4-6C8070AB8E1D}"/>
    <hyperlink ref="A174" r:id="rId270" display="https://list.etsi.org/scripts/wa.exe?A2=3GPP_TSG_SA_WG4_VIDEO;156011a7.2205C&amp;S=" xr:uid="{07644DAA-C744-4D70-88AF-5A4CB2968A6D}"/>
    <hyperlink ref="A173" r:id="rId271" display="https://list.etsi.org/scripts/wa.exe?A2=3GPP_TSG_SA_WG4_VIDEO;5ce85bc7.2205C&amp;S=" xr:uid="{001CA916-EA02-4C73-BFF2-75FDF6896C3E}"/>
    <hyperlink ref="A92" r:id="rId272" display="https://list.etsi.org/scripts/wa.exe?A2=3GPP_TSG_SA_WG4_VIDEO;8d5ed2af.2205C&amp;S=" xr:uid="{F75D3662-A542-439D-A000-F6889B5AFDC0}"/>
    <hyperlink ref="A91" r:id="rId273" display="https://list.etsi.org/scripts/wa.exe?A2=3GPP_TSG_SA_WG4_VIDEO;c6f9d6f6.2205C&amp;S=" xr:uid="{776E5D6E-D3C1-430A-8A04-054CCDB40976}"/>
    <hyperlink ref="A149" r:id="rId274" display="https://list.etsi.org/scripts/wa.exe?A2=3GPP_TSG_SA_WG4_VIDEO;e0e3522c.2205C&amp;S=" xr:uid="{D5471EB2-1A2A-4163-B272-594B2122BDF0}"/>
    <hyperlink ref="A178" r:id="rId275" display="https://list.etsi.org/scripts/wa.exe?A2=3GPP_TSG_SA_WG4_VIDEO;3b75a2fa.2205C&amp;S=" xr:uid="{F076C962-AC76-40AF-A703-E50FEA7421E0}"/>
    <hyperlink ref="A230" r:id="rId276" display="https://list.etsi.org/scripts/wa.exe?A2=3GPP_TSG_SA_WG4_VIDEO;24dfbc52.2205C&amp;S=" xr:uid="{CFDAD6AB-2094-4C4F-A6D8-6283592C5CC8}"/>
    <hyperlink ref="A235" r:id="rId277" display="https://list.etsi.org/scripts/wa.exe?A2=3GPP_TSG_SA_WG4_VIDEO;d47fe5e4.2205C&amp;S=" xr:uid="{60118087-88BE-421A-A294-975E394C15E8}"/>
    <hyperlink ref="A143" r:id="rId278" display="https://list.etsi.org/scripts/wa.exe?A2=3GPP_TSG_SA_WG4_VIDEO;c7a7ef27.2205C&amp;S=" xr:uid="{90D07383-2D37-4B2B-BE54-01FC73B9C7FE}"/>
    <hyperlink ref="A57" r:id="rId279" display="https://list.etsi.org/scripts/wa.exe?A2=3GPP_TSG_SA_WG4_VIDEO;a7b68744.2205C&amp;S=" xr:uid="{B7134A9C-5E58-4638-BA68-99D5E7B626CC}"/>
    <hyperlink ref="A229" r:id="rId280" display="https://list.etsi.org/scripts/wa.exe?A2=3GPP_TSG_SA_WG4_VIDEO;57ae7b2a.2205C&amp;S=" xr:uid="{AF451575-5983-4CE3-8ED2-6E0A81D25B98}"/>
    <hyperlink ref="A234" r:id="rId281" display="https://list.etsi.org/scripts/wa.exe?A2=3GPP_TSG_SA_WG4_VIDEO;ed8b94e0.2205C&amp;S=" xr:uid="{2344FE4E-CC95-494E-8B99-B3DF762F309F}"/>
    <hyperlink ref="A205" r:id="rId282" display="https://list.etsi.org/scripts/wa.exe?A2=3GPP_TSG_SA_WG4_VIDEO;41af3785.2205C&amp;S=" xr:uid="{64D0C579-9565-4485-968A-90A6F4291F80}"/>
    <hyperlink ref="A193" r:id="rId283" display="https://list.etsi.org/scripts/wa.exe?A2=3GPP_TSG_SA_WG4_VIDEO;3ebdfc3a.2205C&amp;S=" xr:uid="{5529E6C3-26D0-4A4E-8988-74EBE6737DFC}"/>
    <hyperlink ref="A204" r:id="rId284" display="https://list.etsi.org/scripts/wa.exe?A2=3GPP_TSG_SA_WG4_VIDEO;3c82947f.2205C&amp;S=" xr:uid="{15346DBB-BD9C-4018-ADC5-C7D18C93068B}"/>
    <hyperlink ref="A220" r:id="rId285" display="https://list.etsi.org/scripts/wa.exe?A2=3GPP_TSG_SA_WG4_VIDEO;727598b8.2205C&amp;S=" xr:uid="{2447AFAE-D364-40AB-A596-42D6FB10A7EC}"/>
    <hyperlink ref="A228" r:id="rId286" display="https://list.etsi.org/scripts/wa.exe?A2=3GPP_TSG_SA_WG4_VIDEO;56c37e0.2205C&amp;S=" xr:uid="{EDEFC4C0-C2BB-4E2D-87EC-1FFDC0ADA189}"/>
    <hyperlink ref="A192" r:id="rId287" display="https://list.etsi.org/scripts/wa.exe?A2=3GPP_TSG_SA_WG4_VIDEO;2d90efe3.2205C&amp;S=" xr:uid="{88158502-4108-4184-8814-75C9B88882E4}"/>
    <hyperlink ref="A227" r:id="rId288" display="https://list.etsi.org/scripts/wa.exe?A2=3GPP_TSG_SA_WG4_VIDEO;689f26d2.2205C&amp;S=" xr:uid="{3E993403-A1F4-418A-8C17-9C14919CECFF}"/>
    <hyperlink ref="A233" r:id="rId289" display="https://list.etsi.org/scripts/wa.exe?A2=3GPP_TSG_SA_WG4_VIDEO;e502668c.2205C&amp;S=" xr:uid="{7F1EC9AB-27EE-446B-8DE0-B5E205E12C88}"/>
    <hyperlink ref="A203" r:id="rId290" display="https://list.etsi.org/scripts/wa.exe?A2=3GPP_TSG_SA_WG4_VIDEO;4cbe0a32.2205C&amp;S=" xr:uid="{4E2C1503-0B82-44DF-9AE2-E50FC6BED885}"/>
    <hyperlink ref="A219" r:id="rId291" display="https://list.etsi.org/scripts/wa.exe?A2=3GPP_TSG_SA_WG4_VIDEO;d5360e84.2205C&amp;S=" xr:uid="{301FA63F-3C58-4DF9-B365-6A270905A54D}"/>
    <hyperlink ref="A226" r:id="rId292" display="https://list.etsi.org/scripts/wa.exe?A2=3GPP_TSG_SA_WG4_VIDEO;fa5e5513.2205C&amp;S=" xr:uid="{747F08AB-6A31-4B7F-8E0D-E2D4DA7A4ECB}"/>
    <hyperlink ref="A148" r:id="rId293" display="https://list.etsi.org/scripts/wa.exe?A2=3GPP_TSG_SA_WG4_VIDEO;93de363e.2205C&amp;S=" xr:uid="{BA281917-DA85-4583-BB76-BAF34A72EE13}"/>
    <hyperlink ref="A142" r:id="rId294" display="https://list.etsi.org/scripts/wa.exe?A2=3GPP_TSG_SA_WG4_VIDEO;254bd1e2.2205C&amp;S=" xr:uid="{6DE19341-0344-4C20-9697-BE0394306167}"/>
    <hyperlink ref="A120" r:id="rId295" display="https://list.etsi.org/scripts/wa.exe?A2=3GPP_TSG_SA_WG4_VIDEO;2ecb17d.2205C&amp;S=" xr:uid="{6F847DB7-8FE4-4926-9B0F-F3CD9C229E5D}"/>
    <hyperlink ref="A225" r:id="rId296" display="https://list.etsi.org/scripts/wa.exe?A2=3GPP_TSG_SA_WG4_VIDEO;7281a70e.2205C&amp;S=" xr:uid="{02050980-CBB4-4541-81E9-471640FF45AE}"/>
    <hyperlink ref="A147" r:id="rId297" display="https://list.etsi.org/scripts/wa.exe?A2=3GPP_TSG_SA_WG4_VIDEO;2392845c.2205C&amp;S=" xr:uid="{15BB089F-01CD-4985-A244-A1749D9C8359}"/>
    <hyperlink ref="A191" r:id="rId298" display="https://list.etsi.org/scripts/wa.exe?A2=3GPP_TSG_SA_WG4_VIDEO;50f133e8.2205C&amp;S=" xr:uid="{8C8C6903-016C-4D18-BE00-92B75BA012E1}"/>
    <hyperlink ref="A224" r:id="rId299" display="https://list.etsi.org/scripts/wa.exe?A2=3GPP_TSG_SA_WG4_VIDEO;a85d872a.2205C&amp;S=" xr:uid="{974680B3-5D19-4487-9F36-36044F847452}"/>
    <hyperlink ref="A295" r:id="rId300" display="https://list.etsi.org/scripts/wa.exe?A2=3GPP_TSG_SA_WG4_VIDEO;adb13cde.2205C&amp;S=" xr:uid="{111D55FE-E1BE-4E53-91E1-26A6909B123C}"/>
    <hyperlink ref="A110" r:id="rId301" display="https://list.etsi.org/scripts/wa.exe?A2=3GPP_TSG_SA_WG4_VIDEO;884ee554.2205C&amp;S=" xr:uid="{4B1015E8-84AB-4A86-9C3E-539344168335}"/>
    <hyperlink ref="A86" r:id="rId302" display="https://list.etsi.org/scripts/wa.exe?A2=3GPP_TSG_SA_WG4_VIDEO;f1fed416.2205C&amp;S=" xr:uid="{7139DBAE-0A84-48F0-B8A1-18E82385BDB4}"/>
    <hyperlink ref="A190" r:id="rId303" display="https://list.etsi.org/scripts/wa.exe?A2=3GPP_TSG_SA_WG4_VIDEO;309d4dae.2205C&amp;S=" xr:uid="{FD731C5C-CAE2-4672-B9AD-04A760625DA5}"/>
    <hyperlink ref="A202" r:id="rId304" display="https://list.etsi.org/scripts/wa.exe?A2=3GPP_TSG_SA_WG4_VIDEO;d6216bdd.2205C&amp;S=" xr:uid="{140BC11D-0FFC-462E-A861-056DE866DFE5}"/>
    <hyperlink ref="A189" r:id="rId305" display="https://list.etsi.org/scripts/wa.exe?A2=3GPP_TSG_SA_WG4_VIDEO;6030fd09.2205C&amp;S=" xr:uid="{5044E76A-3FAB-4C93-859E-A9ABA27A29EC}"/>
    <hyperlink ref="A172" r:id="rId306" display="https://list.etsi.org/scripts/wa.exe?A2=3GPP_TSG_SA_WG4_VIDEO;3df20ddf.2205C&amp;S=" xr:uid="{02A7D1F1-C0B9-4683-BCF9-0E6E0DAABAFB}"/>
    <hyperlink ref="A141" r:id="rId307" display="https://list.etsi.org/scripts/wa.exe?A2=3GPP_TSG_SA_WG4_VIDEO;c9798191.2205C&amp;S=" xr:uid="{A85D97F0-C679-4149-A0D1-92B11F0F099F}"/>
    <hyperlink ref="A201" r:id="rId308" display="https://list.etsi.org/scripts/wa.exe?A2=3GPP_TSG_SA_WG4_VIDEO;a060bae7.2205C&amp;S=" xr:uid="{88939A98-389A-459A-A83B-E90E7101387D}"/>
    <hyperlink ref="A200" r:id="rId309" display="https://list.etsi.org/scripts/wa.exe?A2=3GPP_TSG_SA_WG4_VIDEO;86e9a712.2205C&amp;S=" xr:uid="{2924A61C-C46E-41A8-8350-AAE197C9D302}"/>
    <hyperlink ref="A56" r:id="rId310" display="https://list.etsi.org/scripts/wa.exe?A2=3GPP_TSG_SA_WG4_VIDEO;413cfc44.2205C&amp;S=" xr:uid="{B613C6AF-A773-417A-8348-A72AA93AD383}"/>
    <hyperlink ref="A47" r:id="rId311" display="https://list.etsi.org/scripts/wa.exe?A2=3GPP_TSG_SA_WG4_VIDEO;d1e87532.2205C&amp;S=" xr:uid="{5829A0AC-C3E3-4762-A09A-F50E7A20B8AE}"/>
    <hyperlink ref="A199" r:id="rId312" display="https://list.etsi.org/scripts/wa.exe?A2=3GPP_TSG_SA_WG4_VIDEO;821dd8ea.2205C&amp;S=" xr:uid="{9CF4FBB6-5F66-4DFC-8393-E0D3F7840EB7}"/>
    <hyperlink ref="A171" r:id="rId313" display="https://list.etsi.org/scripts/wa.exe?A2=3GPP_TSG_SA_WG4_VIDEO;34dbe154.2205C&amp;S=" xr:uid="{9F32CAEC-C769-4D53-BE49-8CC29034ADE0}"/>
    <hyperlink ref="A166" r:id="rId314" display="https://list.etsi.org/scripts/wa.exe?A2=3GPP_TSG_SA_WG4_VIDEO;fb4dde55.2205C&amp;S=" xr:uid="{CCE1AFD5-6A29-4ABE-A1E1-695DDF598048}"/>
    <hyperlink ref="A223" r:id="rId315" display="https://list.etsi.org/scripts/wa.exe?A2=3GPP_TSG_SA_WG4_VIDEO;421e7c07.2205C&amp;S=" xr:uid="{72A62B5E-8F36-4FF7-93DC-CF2C32151151}"/>
    <hyperlink ref="A146" r:id="rId316" display="https://list.etsi.org/scripts/wa.exe?A2=3GPP_TSG_SA_WG4_VIDEO;edf08676.2205C&amp;S=" xr:uid="{905D5BEC-1767-4DC4-A0BE-A263775EB656}"/>
    <hyperlink ref="A177" r:id="rId317" display="https://list.etsi.org/scripts/wa.exe?A2=3GPP_TSG_SA_WG4_VIDEO;12d0a5b7.2205C&amp;S=" xr:uid="{1D82EF82-4C51-462E-94E8-B56EB657BD8C}"/>
    <hyperlink ref="A140" r:id="rId318" display="https://list.etsi.org/scripts/wa.exe?A2=3GPP_TSG_SA_WG4_VIDEO;9b589064.2205C&amp;S=" xr:uid="{E2715E02-A745-4604-B57B-566A40224173}"/>
    <hyperlink ref="A232" r:id="rId319" display="https://list.etsi.org/scripts/wa.exe?A2=3GPP_TSG_SA_WG4_VIDEO;7283a29f.2205C&amp;S=" xr:uid="{0BA65629-AB6D-4BCD-8909-5D42637CA662}"/>
    <hyperlink ref="A218" r:id="rId320" display="https://list.etsi.org/scripts/wa.exe?A2=3GPP_TSG_SA_WG4_VIDEO;8b308f3f.2205C&amp;S=" xr:uid="{E13DDB7E-25EB-4A95-903F-6C4613D5B45A}"/>
    <hyperlink ref="A198" r:id="rId321" display="https://list.etsi.org/scripts/wa.exe?A2=3GPP_TSG_SA_WG4_VIDEO;ad8c3ff3.2205C&amp;S=" xr:uid="{47255433-AF5C-4222-88FF-809B1A8498EC}"/>
    <hyperlink ref="A170" r:id="rId322" display="https://list.etsi.org/scripts/wa.exe?A2=3GPP_TSG_SA_WG4_VIDEO;90e15876.2205C&amp;S=" xr:uid="{2514A060-8EEA-41A3-8ED1-E70166E7610F}"/>
    <hyperlink ref="A188" r:id="rId323" display="https://list.etsi.org/scripts/wa.exe?A2=3GPP_TSG_SA_WG4_VIDEO;c620e4f6.2205C&amp;S=" xr:uid="{3095DEE1-77D5-4D21-99BB-2FFAF414A9FB}"/>
    <hyperlink ref="A109" r:id="rId324" display="https://list.etsi.org/scripts/wa.exe?A2=3GPP_TSG_SA_WG4_VIDEO;9113c529.2205C&amp;S=" xr:uid="{A26F8A9A-35A6-4F4E-93A6-229A6C915406}"/>
    <hyperlink ref="A119" r:id="rId325" display="https://list.etsi.org/scripts/wa.exe?A2=3GPP_TSG_SA_WG4_VIDEO;f45483d3.2205C&amp;S=" xr:uid="{AD8C1D11-3C61-44BD-B931-3205DE6D3FAF}"/>
    <hyperlink ref="A88" r:id="rId326" display="https://list.etsi.org/scripts/wa.exe?A2=3GPP_TSG_SA_WG4_VIDEO;4a3fe070.2205C&amp;S=" xr:uid="{A2429B86-A3FC-4208-B073-DF0D4CF77737}"/>
    <hyperlink ref="A90" r:id="rId327" display="https://list.etsi.org/scripts/wa.exe?A2=3GPP_TSG_SA_WG4_VIDEO;d3046dd3.2205C&amp;S=" xr:uid="{1A6FA621-5551-477E-A524-19AEEC44CBCE}"/>
    <hyperlink ref="A85" r:id="rId328" display="https://list.etsi.org/scripts/wa.exe?A2=3GPP_TSG_SA_WG4_VIDEO;f22fc4ca.2205C&amp;S=" xr:uid="{845B3437-025D-46E2-9F53-C8CFEA6AD069}"/>
    <hyperlink ref="A264" r:id="rId329" display="https://list.etsi.org/scripts/wa.exe?A2=3GPP_TSG_SA_WG4_VIDEO;42b4c56f.2205C&amp;S=" xr:uid="{D69F116C-5FAE-4628-82E4-D5EFC1F7B23B}"/>
    <hyperlink ref="A271" r:id="rId330" display="https://list.etsi.org/scripts/wa.exe?A2=3GPP_TSG_SA_WG4_VIDEO;9b5b1692.2205C&amp;S=" xr:uid="{81E7FDBB-E971-43CA-8652-B7B8978C9732}"/>
    <hyperlink ref="A329" r:id="rId331" display="https://list.etsi.org/scripts/wa.exe?A2=3GPP_TSG_SA_WG4_VIDEO;9042070d.2205C&amp;S=" xr:uid="{B7DE1984-7DF0-4370-BC27-001C6864FA38}"/>
    <hyperlink ref="A55" r:id="rId332" display="https://list.etsi.org/scripts/wa.exe?A2=3GPP_TSG_SA_WG4_VIDEO;f2b95d89.2205C&amp;S=" xr:uid="{2DC3F69F-1D3A-48FF-8086-E037E0F79B6C}"/>
    <hyperlink ref="A54" r:id="rId333" display="https://list.etsi.org/scripts/wa.exe?A2=3GPP_TSG_SA_WG4_VIDEO;7031abe5.2205C&amp;S=" xr:uid="{E83A6596-AC53-4FFF-9CFA-D3B0EFD348EC}"/>
  </hyperlinks>
  <pageMargins left="0.7" right="0.7" top="0.75" bottom="0.75" header="0.3" footer="0.3"/>
  <pageSetup orientation="portrait" r:id="rId334"/>
  <drawing r:id="rId335"/>
  <tableParts count="1">
    <tablePart r:id="rId33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EAA2-9ABD-46D9-A6E1-3096D1F5939B}">
  <dimension ref="A1:C77"/>
  <sheetViews>
    <sheetView workbookViewId="0">
      <selection activeCell="B75" sqref="A75:B75"/>
    </sheetView>
  </sheetViews>
  <sheetFormatPr defaultRowHeight="15"/>
  <cols>
    <col min="1" max="1" width="75.5703125" customWidth="1"/>
    <col min="2" max="2" width="13.85546875" bestFit="1" customWidth="1"/>
    <col min="3" max="3" width="23.28515625" customWidth="1"/>
  </cols>
  <sheetData>
    <row r="1" spans="1:3">
      <c r="A1" s="38" t="s">
        <v>584</v>
      </c>
      <c r="B1" s="39">
        <v>44692.77847222222</v>
      </c>
      <c r="C1" s="37" t="s">
        <v>585</v>
      </c>
    </row>
    <row r="2" spans="1:3">
      <c r="A2" s="38" t="s">
        <v>934</v>
      </c>
      <c r="B2" s="39">
        <v>44700.172222222223</v>
      </c>
      <c r="C2" s="45" t="s">
        <v>935</v>
      </c>
    </row>
    <row r="3" spans="1:3">
      <c r="A3" s="38" t="s">
        <v>938</v>
      </c>
      <c r="B3" s="39">
        <v>44699.140972222223</v>
      </c>
      <c r="C3" s="45" t="s">
        <v>939</v>
      </c>
    </row>
    <row r="4" spans="1:3">
      <c r="A4" s="38" t="s">
        <v>936</v>
      </c>
      <c r="B4" s="39">
        <v>44698.160416666666</v>
      </c>
      <c r="C4" s="45" t="s">
        <v>937</v>
      </c>
    </row>
    <row r="5" spans="1:3">
      <c r="A5" s="38" t="s">
        <v>584</v>
      </c>
      <c r="B5" s="39">
        <v>44694.669444444444</v>
      </c>
      <c r="C5" s="45" t="s">
        <v>585</v>
      </c>
    </row>
    <row r="6" spans="1:3">
      <c r="A6" s="38" t="s">
        <v>570</v>
      </c>
      <c r="B6" s="39">
        <v>44693.241666666669</v>
      </c>
      <c r="C6" s="46" t="s">
        <v>571</v>
      </c>
    </row>
    <row r="7" spans="1:3">
      <c r="A7" s="38" t="s">
        <v>570</v>
      </c>
      <c r="B7" s="39">
        <v>44693.241666666669</v>
      </c>
      <c r="C7" s="45" t="s">
        <v>571</v>
      </c>
    </row>
    <row r="8" spans="1:3">
      <c r="A8" s="38" t="s">
        <v>940</v>
      </c>
      <c r="B8" s="39">
        <v>44699.845138888886</v>
      </c>
      <c r="C8" s="45" t="s">
        <v>941</v>
      </c>
    </row>
    <row r="9" spans="1:3">
      <c r="A9" s="38" t="s">
        <v>942</v>
      </c>
      <c r="B9" s="39">
        <v>44698.176388888889</v>
      </c>
      <c r="C9" s="43" t="s">
        <v>943</v>
      </c>
    </row>
    <row r="10" spans="1:3">
      <c r="A10" s="38" t="s">
        <v>944</v>
      </c>
      <c r="B10" s="39">
        <v>44699.042361111111</v>
      </c>
      <c r="C10" s="43" t="s">
        <v>945</v>
      </c>
    </row>
    <row r="11" spans="1:3">
      <c r="A11" s="38" t="s">
        <v>946</v>
      </c>
      <c r="B11" s="39">
        <v>44700.479861111111</v>
      </c>
      <c r="C11" s="43" t="s">
        <v>947</v>
      </c>
    </row>
    <row r="12" spans="1:3">
      <c r="A12" s="38" t="s">
        <v>948</v>
      </c>
      <c r="B12" s="39">
        <v>44697.2</v>
      </c>
      <c r="C12" s="43" t="s">
        <v>949</v>
      </c>
    </row>
    <row r="13" spans="1:3">
      <c r="A13" s="38" t="s">
        <v>952</v>
      </c>
      <c r="B13" s="39">
        <v>44697.606944444444</v>
      </c>
      <c r="C13" s="43" t="s">
        <v>953</v>
      </c>
    </row>
    <row r="14" spans="1:3">
      <c r="A14" s="38" t="s">
        <v>950</v>
      </c>
      <c r="B14" s="39">
        <v>44698.379166666666</v>
      </c>
      <c r="C14" s="43" t="s">
        <v>951</v>
      </c>
    </row>
    <row r="15" spans="1:3">
      <c r="A15" s="38" t="s">
        <v>962</v>
      </c>
      <c r="B15" s="39">
        <v>44697.3125</v>
      </c>
      <c r="C15" s="43" t="s">
        <v>963</v>
      </c>
    </row>
    <row r="16" spans="1:3">
      <c r="A16" s="38" t="s">
        <v>954</v>
      </c>
      <c r="B16" s="39">
        <v>44698.134722222225</v>
      </c>
      <c r="C16" s="43" t="s">
        <v>955</v>
      </c>
    </row>
    <row r="17" spans="1:3">
      <c r="A17" s="38" t="s">
        <v>958</v>
      </c>
      <c r="B17" s="39">
        <v>44699.340277777781</v>
      </c>
      <c r="C17" s="43" t="s">
        <v>959</v>
      </c>
    </row>
    <row r="18" spans="1:3">
      <c r="A18" s="38" t="s">
        <v>956</v>
      </c>
      <c r="B18" s="39">
        <v>44699.441666666666</v>
      </c>
      <c r="C18" s="43" t="s">
        <v>957</v>
      </c>
    </row>
    <row r="19" spans="1:3">
      <c r="A19" s="38" t="s">
        <v>960</v>
      </c>
      <c r="B19" s="39">
        <v>44700.09097222222</v>
      </c>
      <c r="C19" s="43" t="s">
        <v>961</v>
      </c>
    </row>
    <row r="20" spans="1:3">
      <c r="A20" s="38" t="s">
        <v>964</v>
      </c>
      <c r="B20" s="39">
        <v>44699.397222222222</v>
      </c>
      <c r="C20" s="43" t="s">
        <v>965</v>
      </c>
    </row>
    <row r="21" spans="1:3">
      <c r="A21" s="38" t="s">
        <v>966</v>
      </c>
      <c r="B21" s="39">
        <v>44699.213194444441</v>
      </c>
      <c r="C21" s="43" t="s">
        <v>967</v>
      </c>
    </row>
    <row r="22" spans="1:3">
      <c r="A22" s="38" t="s">
        <v>968</v>
      </c>
      <c r="B22" s="39">
        <v>44699.415972222225</v>
      </c>
      <c r="C22" s="43" t="s">
        <v>969</v>
      </c>
    </row>
    <row r="23" spans="1:3">
      <c r="A23" s="38" t="s">
        <v>970</v>
      </c>
      <c r="B23" s="39">
        <v>44697.036111111112</v>
      </c>
      <c r="C23" s="43" t="s">
        <v>971</v>
      </c>
    </row>
    <row r="24" spans="1:3">
      <c r="A24" s="38" t="s">
        <v>972</v>
      </c>
      <c r="B24" s="39">
        <v>44697.227083333331</v>
      </c>
      <c r="C24" s="43" t="s">
        <v>973</v>
      </c>
    </row>
    <row r="25" spans="1:3">
      <c r="A25" s="38" t="s">
        <v>974</v>
      </c>
      <c r="B25" s="39">
        <v>44699.015972222223</v>
      </c>
      <c r="C25" s="43" t="s">
        <v>975</v>
      </c>
    </row>
    <row r="26" spans="1:3">
      <c r="A26" s="38" t="s">
        <v>976</v>
      </c>
      <c r="B26" s="39">
        <v>44699.183333333334</v>
      </c>
      <c r="C26" s="43" t="s">
        <v>977</v>
      </c>
    </row>
    <row r="27" spans="1:3">
      <c r="A27" s="38" t="s">
        <v>978</v>
      </c>
      <c r="B27" s="39">
        <v>44697.560416666667</v>
      </c>
      <c r="C27" s="43" t="s">
        <v>979</v>
      </c>
    </row>
    <row r="28" spans="1:3">
      <c r="A28" s="38" t="s">
        <v>982</v>
      </c>
      <c r="B28" s="39">
        <v>44697.195833333331</v>
      </c>
      <c r="C28" s="43" t="s">
        <v>983</v>
      </c>
    </row>
    <row r="29" spans="1:3">
      <c r="A29" s="38" t="s">
        <v>984</v>
      </c>
      <c r="B29" s="39">
        <v>44697.22152777778</v>
      </c>
      <c r="C29" s="43" t="s">
        <v>981</v>
      </c>
    </row>
    <row r="30" spans="1:3">
      <c r="A30" s="38" t="s">
        <v>980</v>
      </c>
      <c r="B30" s="39">
        <v>44698.125</v>
      </c>
      <c r="C30" s="43" t="s">
        <v>981</v>
      </c>
    </row>
    <row r="31" spans="1:3">
      <c r="A31" s="38" t="s">
        <v>985</v>
      </c>
      <c r="B31" s="39">
        <v>44698.066666666666</v>
      </c>
      <c r="C31" s="43" t="s">
        <v>986</v>
      </c>
    </row>
    <row r="32" spans="1:3">
      <c r="A32" s="38" t="s">
        <v>987</v>
      </c>
      <c r="B32" s="39">
        <v>44699.112500000003</v>
      </c>
      <c r="C32" s="43" t="s">
        <v>988</v>
      </c>
    </row>
    <row r="33" spans="1:3">
      <c r="A33" s="38" t="s">
        <v>991</v>
      </c>
      <c r="B33" s="39">
        <v>44697.907638888886</v>
      </c>
      <c r="C33" s="43" t="s">
        <v>992</v>
      </c>
    </row>
    <row r="34" spans="1:3" ht="30">
      <c r="A34" s="38" t="s">
        <v>993</v>
      </c>
      <c r="B34" s="39">
        <v>44699.17083333333</v>
      </c>
      <c r="C34" s="43" t="s">
        <v>990</v>
      </c>
    </row>
    <row r="35" spans="1:3" ht="30">
      <c r="A35" s="38" t="s">
        <v>994</v>
      </c>
      <c r="B35" s="39">
        <v>44698.188888888886</v>
      </c>
      <c r="C35" s="43" t="s">
        <v>990</v>
      </c>
    </row>
    <row r="36" spans="1:3">
      <c r="A36" s="38" t="s">
        <v>989</v>
      </c>
      <c r="B36" s="39">
        <v>44699.178472222222</v>
      </c>
      <c r="C36" s="43" t="s">
        <v>990</v>
      </c>
    </row>
    <row r="37" spans="1:3">
      <c r="A37" s="38" t="s">
        <v>995</v>
      </c>
      <c r="B37" s="39">
        <v>44700.262499999997</v>
      </c>
      <c r="C37" s="43" t="s">
        <v>996</v>
      </c>
    </row>
    <row r="38" spans="1:3">
      <c r="A38" s="38" t="s">
        <v>997</v>
      </c>
      <c r="B38" s="39">
        <v>44699.32916666667</v>
      </c>
      <c r="C38" s="43" t="s">
        <v>998</v>
      </c>
    </row>
    <row r="39" spans="1:3">
      <c r="A39" s="38" t="s">
        <v>999</v>
      </c>
      <c r="B39" s="39">
        <v>44699.447916666664</v>
      </c>
      <c r="C39" s="43" t="s">
        <v>1000</v>
      </c>
    </row>
    <row r="40" spans="1:3">
      <c r="A40" s="38" t="s">
        <v>1003</v>
      </c>
      <c r="B40" s="39">
        <v>44697.100694444445</v>
      </c>
      <c r="C40" s="43" t="s">
        <v>1004</v>
      </c>
    </row>
    <row r="41" spans="1:3">
      <c r="A41" s="38" t="s">
        <v>1001</v>
      </c>
      <c r="B41" s="39">
        <v>44698.668055555558</v>
      </c>
      <c r="C41" s="43" t="s">
        <v>1002</v>
      </c>
    </row>
    <row r="42" spans="1:3">
      <c r="A42" s="38" t="s">
        <v>1005</v>
      </c>
      <c r="B42" s="39">
        <v>44698.725694444445</v>
      </c>
      <c r="C42" s="43" t="s">
        <v>1006</v>
      </c>
    </row>
    <row r="43" spans="1:3">
      <c r="A43" s="38" t="s">
        <v>1007</v>
      </c>
      <c r="B43" s="39">
        <v>44699.052777777775</v>
      </c>
      <c r="C43" s="43" t="s">
        <v>1008</v>
      </c>
    </row>
    <row r="44" spans="1:3">
      <c r="A44" s="38" t="s">
        <v>1009</v>
      </c>
      <c r="B44" s="39">
        <v>44699.20416666667</v>
      </c>
      <c r="C44" s="43" t="s">
        <v>1010</v>
      </c>
    </row>
    <row r="45" spans="1:3">
      <c r="A45" s="38" t="s">
        <v>1011</v>
      </c>
      <c r="B45" s="39">
        <v>44699.197222222225</v>
      </c>
      <c r="C45" s="43" t="s">
        <v>1012</v>
      </c>
    </row>
    <row r="46" spans="1:3">
      <c r="A46" s="38" t="s">
        <v>1014</v>
      </c>
      <c r="B46" s="39">
        <v>44698.449305555558</v>
      </c>
      <c r="C46" s="43" t="s">
        <v>1015</v>
      </c>
    </row>
    <row r="47" spans="1:3">
      <c r="A47" s="38" t="s">
        <v>1013</v>
      </c>
      <c r="B47" s="39">
        <v>44698.486805555556</v>
      </c>
      <c r="C47" s="43" t="s">
        <v>1008</v>
      </c>
    </row>
    <row r="48" spans="1:3">
      <c r="A48" s="38" t="s">
        <v>1016</v>
      </c>
      <c r="B48" s="39">
        <v>44698.44027777778</v>
      </c>
      <c r="C48" s="43" t="s">
        <v>1017</v>
      </c>
    </row>
    <row r="49" spans="1:3">
      <c r="A49" s="38" t="s">
        <v>1018</v>
      </c>
      <c r="B49" s="39">
        <v>44696.995138888888</v>
      </c>
      <c r="C49" s="43" t="s">
        <v>1019</v>
      </c>
    </row>
    <row r="50" spans="1:3">
      <c r="A50" s="38" t="s">
        <v>1020</v>
      </c>
      <c r="B50" s="39">
        <v>44698.169444444444</v>
      </c>
      <c r="C50" s="43" t="s">
        <v>1021</v>
      </c>
    </row>
    <row r="51" spans="1:3">
      <c r="A51" s="38" t="s">
        <v>1022</v>
      </c>
      <c r="B51" s="39">
        <v>44696.996527777781</v>
      </c>
      <c r="C51" s="43" t="s">
        <v>1023</v>
      </c>
    </row>
    <row r="52" spans="1:3">
      <c r="A52" s="38" t="s">
        <v>572</v>
      </c>
      <c r="B52" s="39">
        <v>44693.068055555559</v>
      </c>
      <c r="C52" s="44" t="s">
        <v>573</v>
      </c>
    </row>
    <row r="53" spans="1:3">
      <c r="A53" s="38" t="s">
        <v>572</v>
      </c>
      <c r="B53" s="39">
        <v>44693.068055555559</v>
      </c>
      <c r="C53" s="43" t="s">
        <v>573</v>
      </c>
    </row>
    <row r="54" spans="1:3">
      <c r="A54" s="38" t="s">
        <v>574</v>
      </c>
      <c r="B54" s="39">
        <v>44692.232638888891</v>
      </c>
      <c r="C54" s="44" t="s">
        <v>575</v>
      </c>
    </row>
    <row r="55" spans="1:3">
      <c r="A55" s="38" t="s">
        <v>574</v>
      </c>
      <c r="B55" s="39">
        <v>44692.232638888891</v>
      </c>
      <c r="C55" s="43" t="s">
        <v>575</v>
      </c>
    </row>
    <row r="56" spans="1:3">
      <c r="A56" s="38" t="s">
        <v>576</v>
      </c>
      <c r="B56" s="39">
        <v>44692.835416666669</v>
      </c>
      <c r="C56" s="44" t="s">
        <v>577</v>
      </c>
    </row>
    <row r="57" spans="1:3">
      <c r="A57" s="38" t="s">
        <v>576</v>
      </c>
      <c r="B57" s="39">
        <v>44692.835416666669</v>
      </c>
      <c r="C57" s="43" t="s">
        <v>577</v>
      </c>
    </row>
    <row r="58" spans="1:3">
      <c r="A58" s="38" t="s">
        <v>578</v>
      </c>
      <c r="B58" s="39">
        <v>44692.298611111109</v>
      </c>
      <c r="C58" s="44" t="s">
        <v>579</v>
      </c>
    </row>
    <row r="59" spans="1:3">
      <c r="A59" s="38" t="s">
        <v>578</v>
      </c>
      <c r="B59" s="39">
        <v>44692.298611111109</v>
      </c>
      <c r="C59" s="43" t="s">
        <v>579</v>
      </c>
    </row>
    <row r="60" spans="1:3">
      <c r="A60" s="38" t="s">
        <v>580</v>
      </c>
      <c r="B60" s="39">
        <v>44692.376388888886</v>
      </c>
      <c r="C60" s="44" t="s">
        <v>581</v>
      </c>
    </row>
    <row r="61" spans="1:3">
      <c r="A61" s="38" t="s">
        <v>580</v>
      </c>
      <c r="B61" s="39">
        <v>44692.376388888886</v>
      </c>
      <c r="C61" s="43" t="s">
        <v>581</v>
      </c>
    </row>
    <row r="62" spans="1:3">
      <c r="A62" s="38" t="s">
        <v>582</v>
      </c>
      <c r="B62" s="39">
        <v>44692.835416666669</v>
      </c>
      <c r="C62" s="44" t="s">
        <v>583</v>
      </c>
    </row>
    <row r="63" spans="1:3">
      <c r="A63" s="38" t="s">
        <v>582</v>
      </c>
      <c r="B63" s="39">
        <v>44692.835416666669</v>
      </c>
      <c r="C63" s="43" t="s">
        <v>583</v>
      </c>
    </row>
    <row r="64" spans="1:3">
      <c r="A64" s="38" t="s">
        <v>1024</v>
      </c>
      <c r="B64" s="39">
        <v>44697.438888888886</v>
      </c>
      <c r="C64" s="43" t="s">
        <v>583</v>
      </c>
    </row>
    <row r="65" spans="1:3">
      <c r="A65" s="38" t="s">
        <v>1025</v>
      </c>
      <c r="B65" s="39">
        <v>44697.543055555558</v>
      </c>
      <c r="C65" s="43" t="s">
        <v>1026</v>
      </c>
    </row>
    <row r="66" spans="1:3">
      <c r="A66" s="38" t="s">
        <v>1031</v>
      </c>
      <c r="B66" s="39">
        <v>44698.162499999999</v>
      </c>
      <c r="C66" s="43" t="s">
        <v>1032</v>
      </c>
    </row>
    <row r="67" spans="1:3">
      <c r="A67" s="38" t="s">
        <v>1027</v>
      </c>
      <c r="B67" s="39">
        <v>44699.178472222222</v>
      </c>
      <c r="C67" s="43" t="s">
        <v>1028</v>
      </c>
    </row>
    <row r="68" spans="1:3">
      <c r="A68" s="38" t="s">
        <v>1029</v>
      </c>
      <c r="B68" s="39">
        <v>44700.223611111112</v>
      </c>
      <c r="C68" s="43" t="s">
        <v>1030</v>
      </c>
    </row>
    <row r="69" spans="1:3">
      <c r="A69" s="38" t="s">
        <v>1033</v>
      </c>
      <c r="B69" s="39">
        <v>44700.479166666664</v>
      </c>
      <c r="C69" s="43" t="s">
        <v>1034</v>
      </c>
    </row>
    <row r="70" spans="1:3">
      <c r="A70" s="38" t="s">
        <v>1035</v>
      </c>
      <c r="B70" s="39">
        <v>44700.106944444444</v>
      </c>
      <c r="C70" s="43" t="s">
        <v>1036</v>
      </c>
    </row>
    <row r="71" spans="1:3">
      <c r="A71" s="38" t="s">
        <v>1039</v>
      </c>
      <c r="B71" s="39">
        <v>44700.115277777775</v>
      </c>
      <c r="C71" s="43" t="s">
        <v>1040</v>
      </c>
    </row>
    <row r="72" spans="1:3">
      <c r="A72" s="38" t="s">
        <v>1037</v>
      </c>
      <c r="B72" s="39">
        <v>44700.158333333333</v>
      </c>
      <c r="C72" s="43" t="s">
        <v>1038</v>
      </c>
    </row>
    <row r="73" spans="1:3">
      <c r="A73" s="38" t="s">
        <v>1041</v>
      </c>
      <c r="B73" s="39">
        <v>44700.174305555556</v>
      </c>
      <c r="C73" s="43" t="s">
        <v>1042</v>
      </c>
    </row>
    <row r="74" spans="1:3">
      <c r="A74" s="38" t="s">
        <v>1043</v>
      </c>
      <c r="B74" s="39">
        <v>44700.249305555553</v>
      </c>
      <c r="C74" s="43" t="s">
        <v>1044</v>
      </c>
    </row>
    <row r="75" spans="1:3">
      <c r="A75" s="38" t="s">
        <v>1045</v>
      </c>
      <c r="B75" s="39">
        <v>44700.285416666666</v>
      </c>
      <c r="C75" s="43" t="s">
        <v>1046</v>
      </c>
    </row>
    <row r="76" spans="1:3">
      <c r="A76" s="38" t="s">
        <v>1047</v>
      </c>
      <c r="B76" s="39">
        <v>44697.150694444441</v>
      </c>
      <c r="C76" s="43" t="s">
        <v>1048</v>
      </c>
    </row>
    <row r="77" spans="1:3">
      <c r="A77" s="38" t="s">
        <v>1049</v>
      </c>
      <c r="B77" s="39">
        <v>44698.140277777777</v>
      </c>
      <c r="C77" s="43" t="s">
        <v>1050</v>
      </c>
    </row>
  </sheetData>
  <sortState xmlns:xlrd2="http://schemas.microsoft.com/office/spreadsheetml/2017/richdata2" ref="A2:C77">
    <sortCondition ref="A9:A77"/>
  </sortState>
  <hyperlinks>
    <hyperlink ref="A6" r:id="rId1" display="https://www.3gpp.org/ftp/tsg_sa/WG4_CODEC/TSGS4_119-e/Inbox/Drafts/Video/S4-220610r01-26.955-Conclusions.docx" xr:uid="{CEFC68A1-281A-4DDF-AFA9-D38BA9537A76}"/>
    <hyperlink ref="A52" r:id="rId2" display="https://www.3gpp.org/ftp/tsg_sa/WG4_CODEC/TSGS4_119-e/Inbox/Drafts/Video/S4-220734 - Reproducing AV1 test results - rev1.docx" xr:uid="{4362BFD6-E57A-4130-B630-173992603F85}"/>
    <hyperlink ref="A54" r:id="rId3" display="https://www.3gpp.org/ftp/tsg_sa/WG4_CODEC/TSGS4_119-e/Inbox/Drafts/Video/S4-220737-Updates to 26.955 - Scope and Reference_QCOM.docx" xr:uid="{39E53DE2-A3AD-4C2E-81B9-A2C2A0F2F80B}"/>
    <hyperlink ref="A56" r:id="rId4" display="https://www.3gpp.org/ftp/tsg_sa/WG4_CODEC/TSGS4_119-e/Inbox/Drafts/Video/S4-220737-Updates to 26.955 - Scope and Reference_QCOM_ERIC.docx" xr:uid="{603D43CA-2C36-47C2-AFE1-6274C904FF11}"/>
    <hyperlink ref="A58" r:id="rId5" display="https://www.3gpp.org/ftp/tsg_sa/WG4_CODEC/TSGS4_119-e/Inbox/Drafts/Video/S4-220738-Editorial Updates to 26.955 to Clause 4 and 5_QCOM.docx" xr:uid="{02A49456-DC1C-4E4E-B2E9-2A76A16B2704}"/>
    <hyperlink ref="A60" r:id="rId6" display="https://www.3gpp.org/ftp/tsg_sa/WG4_CODEC/TSGS4_119-e/Inbox/Drafts/Video/S4-220739-Updates to 26.955 to Clause 6 and 7_QCOM.docx" xr:uid="{E440D4EA-231D-4AD9-942E-CAEB30A849CE}"/>
    <hyperlink ref="A62" r:id="rId7" display="https://www.3gpp.org/ftp/tsg_sa/WG4_CODEC/TSGS4_119-e/Inbox/Drafts/Video/S4-220739-Updates to 26.955 to Clause 6 and 7_rev1.docx" xr:uid="{E453425A-5C3C-4749-9808-9997673EEBE3}"/>
    <hyperlink ref="A1" r:id="rId8" display="https://www.3gpp.org/ftp/tsg_sa/WG4_CODEC/TSGS4_119-e/Inbox/S4-220610-26.955-Conclusions-gmc.docx" xr:uid="{0771B1B7-8183-458B-A7FC-A036C502374C}"/>
    <hyperlink ref="A2" r:id="rId9" display="https://www.3gpp.org/ftp/tsg_sa/WG4_CODEC/TSGS4_119-e/Inbox/Drafts/Video/S4-220592r02.docx" xr:uid="{A7B899E8-DDA0-43D9-8571-C69FC7BBB877}"/>
    <hyperlink ref="A4" r:id="rId10" display="https://www.3gpp.org/ftp/tsg_sa/WG4_CODEC/TSGS4_119-e/Inbox/Drafts/Video/S4-220607-r1.zip" xr:uid="{ABAE1445-5EC6-4B13-A198-007CC70BCF98}"/>
    <hyperlink ref="A3" r:id="rId11" display="https://www.3gpp.org/ftp/tsg_sa/WG4_CODEC/TSGS4_119-e/Inbox/Drafts/Video/S4-220607r02-26.955-Verification.zip" xr:uid="{0016B40A-3667-43F2-8CB7-CAD1849C0331}"/>
    <hyperlink ref="A5" r:id="rId12" display="https://www.3gpp.org/ftp/tsg_sa/WG4_CODEC/TSGS4_119-e/Inbox/Drafts/Video/S4-220610-26.955-Conclusions-gmc.docx" xr:uid="{23655598-223E-4575-B5A6-513D90673607}"/>
    <hyperlink ref="A7" r:id="rId13" display="https://www.3gpp.org/ftp/tsg_sa/WG4_CODEC/TSGS4_119-e/Inbox/Drafts/Video/S4-220610r01-26.955-Conclusions.docx" xr:uid="{2E90F4C7-A1B0-4DD5-9025-3B723825446B}"/>
    <hyperlink ref="A8" r:id="rId14" display="https://www.3gpp.org/ftp/tsg_sa/WG4_CODEC/TSGS4_119-e/Inbox/Drafts/Video/S4-220611r01-Time-Plan-Considerations.docx" xr:uid="{95F4EC47-E824-413D-93C0-0A97D14D8233}"/>
    <hyperlink ref="A9" r:id="rId15" display="https://www.3gpp.org/ftp/tsg_sa/WG4_CODEC/TSGS4_119-e/Inbox/Drafts/Video/S4-220613-Architecture-Tencent.docx" xr:uid="{20B30126-AB02-4589-8A09-B672D0F01AC5}"/>
    <hyperlink ref="A10" r:id="rId16" display="https://www.3gpp.org/ftp/tsg_sa/WG4_CODEC/TSGS4_119-e/Inbox/Drafts/Video/S4-220631 Proposed Updated Time and Work Plan.docx" xr:uid="{E9796F71-BC0A-472C-BC63-EF5ADCD0D84E}"/>
    <hyperlink ref="A11" r:id="rId17" display="https://www.3gpp.org/ftp/tsg_sa/WG4_CODEC/TSGS4_119-e/Inbox/Drafts/Video/S4-220631_latest draft.docx" xr:uid="{6F1C242C-20D2-426B-BB44-AB75E8438388}"/>
    <hyperlink ref="A12" r:id="rId18" display="https://www.3gpp.org/ftp/tsg_sa/WG4_CODEC/TSGS4_119-e/Inbox/Drafts/Video/S4-220632r01.docx" xr:uid="{6644EBA3-609F-4ABC-8B85-45000107E09F}"/>
    <hyperlink ref="A14" r:id="rId19" display="https://www.3gpp.org/ftp/tsg_sa/WG4_CODEC/TSGS4_119-e/Inbox/Drafts/Video/S4-220632r02 Update on use cases merged with S4-220711-Nokia.docx" xr:uid="{38D7D871-D08D-41ED-9A0B-CB6B173985B6}"/>
    <hyperlink ref="A13" r:id="rId20" display="https://www.3gpp.org/ftp/tsg_sa/WG4_CODEC/TSGS4_119-e/Inbox/Drafts/Video/S4-220632r02 Update on use cases merged with S4-220711.docx" xr:uid="{88E32F89-B0D9-4327-80DE-5A8FFDB5EFC5}"/>
    <hyperlink ref="A16" r:id="rId21" display="https://www.3gpp.org/ftp/tsg_sa/WG4_CODEC/TSGS4_119-e/Inbox/Drafts/Video/S4-220633r01.docx" xr:uid="{B881C043-F198-42CB-87B0-9D7CACDAD2A6}"/>
    <hyperlink ref="A18" r:id="rId22" display="https://www.3gpp.org/ftp/tsg_sa/WG4_CODEC/TSGS4_119-e/Inbox/Drafts/Video/S4-220633r02-Interdigital.docx" xr:uid="{2F65BEFF-3B5F-497A-BDB6-0C2BE2A96D01}"/>
    <hyperlink ref="A17" r:id="rId23" display="https://www.3gpp.org/ftp/tsg_sa/WG4_CODEC/TSGS4_119-e/Inbox/Drafts/Video/S4-220633r02.docx" xr:uid="{E2A39A5D-A70E-4163-B947-DB389AF0B4C1}"/>
    <hyperlink ref="A19" r:id="rId24" display="https://www.3gpp.org/ftp/tsg_sa/WG4_CODEC/TSGS4_119-e/Inbox/Drafts/Video/S4-220633r03.docx" xr:uid="{77266099-ADE2-469F-800C-D98CC942306E}"/>
    <hyperlink ref="A15" r:id="rId25" display="https://www.3gpp.org/ftp/tsg_sa/WG4_CODEC/TSGS4_119-e/Inbox/Drafts/Video/S4-220633_InterDigital.docx" xr:uid="{797C4EF4-CB55-40D9-8EEA-2E71C97F62B2}"/>
    <hyperlink ref="A20" r:id="rId26" display="https://www.3gpp.org/ftp/tsg_sa/WG4_CODEC/TSGS4_119-e/Inbox/Drafts/Video/S4-220641 r1.docx" xr:uid="{DD8F4EC3-7010-47B0-BA4A-A16009F19315}"/>
    <hyperlink ref="A21" r:id="rId27" display="https://www.3gpp.org/ftp/tsg_sa/WG4_CODEC/TSGS4_119-e/Inbox/Drafts/Video/S4-220642 r1.docx" xr:uid="{A655AA44-E309-4BCB-98DE-52EE47EAB4CC}"/>
    <hyperlink ref="A22" r:id="rId28" display="https://www.3gpp.org/ftp/tsg_sa/WG4_CODEC/TSGS4_119-e/Inbox/Drafts/Video/S4-220648 RTP payload for V3C rXiaomi.doc" xr:uid="{9DB01D92-3582-4978-9457-69A389A4045B}"/>
    <hyperlink ref="A23" r:id="rId29" display="https://www.3gpp.org/ftp/tsg_sa/WG4_CODEC/TSGS4_119-e/Inbox/Drafts/Video/S4-220651-MeCar-EDGARArch_samsung.docx" xr:uid="{955ABAFB-8336-4423-B337-D0785F4CEB3A}"/>
    <hyperlink ref="A24" r:id="rId30" display="https://www.3gpp.org/ftp/tsg_sa/WG4_CODEC/TSGS4_119-e/Inbox/Drafts/Video/S4-220672 On split rendering media format_rev1.doc" xr:uid="{4E0B2C4A-9766-4B77-AA7B-73189D37D8CF}"/>
    <hyperlink ref="A25" r:id="rId31" display="https://www.3gpp.org/ftp/tsg_sa/WG4_CODEC/TSGS4_119-e/Inbox/Drafts/Video/S4-220672 On split rendering media format_rev2.doc" xr:uid="{BCCADA9C-6BB1-4AEB-9972-0E1A1447262E}"/>
    <hyperlink ref="A26" r:id="rId32" display="https://www.3gpp.org/ftp/tsg_sa/WG4_CODEC/TSGS4_119-e/Inbox/Drafts/Video/S4-220672 On split rendering media format_rev3.doc" xr:uid="{B1A7AE2B-E270-4CE6-B1D9-62E9D8DF5DF8}"/>
    <hyperlink ref="A27" r:id="rId33" display="https://www.3gpp.org/ftp/tsg_sa/WG4_CODEC/TSGS4_119-e/Inbox/Drafts/Video/S4-220673 On split rendering information rXiaomi.doc" xr:uid="{DBE9E6DC-A205-433D-AC9A-AEBBAC0EED37}"/>
    <hyperlink ref="A30" r:id="rId34" display="https://www.3gpp.org/ftp/tsg_sa/WG4_CODEC/TSGS4_119-e/Inbox/Drafts/Video/S4-220674 On MeCAR architecture_rev1-Tencent.doc" xr:uid="{93A0E4B0-9D0E-46CC-A13A-8DAB644FC9A4}"/>
    <hyperlink ref="A28" r:id="rId35" display="https://www.3gpp.org/ftp/tsg_sa/WG4_CODEC/TSGS4_119-e/Inbox/Drafts/Video/S4-220674 On MeCAR architecture_rev1.doc" xr:uid="{22F77B77-AFA7-4D85-A93E-E5F6220C288E}"/>
    <hyperlink ref="A29" r:id="rId36" display="https://www.3gpp.org/ftp/tsg_sa/WG4_CODEC/TSGS4_119-e/Inbox/Drafts/Video/S4-220674 On MeCAR architecture_rev1_Tencent.doc" xr:uid="{D580F24F-EAD4-42DD-9205-F4717D2BC479}"/>
    <hyperlink ref="A31" r:id="rId37" display="https://www.3gpp.org/ftp/tsg_sa/WG4_CODEC/TSGS4_119-e/Inbox/Drafts/Video/S4-220674 On MeCAR architecture_rev2.doc" xr:uid="{D85BEE0A-4E80-443B-AE43-5A722602C1E8}"/>
    <hyperlink ref="A32" r:id="rId38" display="https://www.3gpp.org/ftp/tsg_sa/WG4_CODEC/TSGS4_119-e/Inbox/Drafts/Video/S4-220675r01_XRcollab.docx" xr:uid="{21DD1CD0-4401-4EC6-9D92-FAFC842296F0}"/>
    <hyperlink ref="A36" r:id="rId39" display="https://www.3gpp.org/ftp/tsg_sa/WG4_CODEC/TSGS4_119-e/Inbox/Drafts/Video/S4-220682r01.doc" xr:uid="{CAF0039D-BE54-4336-AB50-F29EFAEEEC59}"/>
    <hyperlink ref="A33" r:id="rId40" display="https://www.3gpp.org/ftp/tsg_sa/WG4_CODEC/TSGS4_119-e/Inbox/Drafts/Video/S4-220682_Feasibility Study on AR and MR QoE Metrics_QCOM.doc" xr:uid="{71BED8AB-CB66-4935-B67B-F56B4D7BFF06}"/>
    <hyperlink ref="A34" r:id="rId41" display="https://www.3gpp.org/ftp/tsg_sa/WG4_CODEC/TSGS4_119-e/Inbox/Drafts/Video/S4-220682_Feasibility Study on AR and MR QoE Metrics_QCOM_China Unicom v1.doc" xr:uid="{8329CEEE-C639-45DA-ABFC-60329FD10245}"/>
    <hyperlink ref="A35" r:id="rId42" display="https://www.3gpp.org/ftp/tsg_sa/WG4_CODEC/TSGS4_119-e/Inbox/Drafts/Video/S4-220682_Feasibility Study on AR and MR QoE Metrics_QCOM_China Unicom.doc" xr:uid="{FB166D24-16C4-4C04-9E3C-632C716C176C}"/>
    <hyperlink ref="A37" r:id="rId43" display="https://www.3gpp.org/ftp/tsg_sa/WG4_CODEC/TSGS4_119-e/Inbox/Drafts/Video/S4-220683-26.955-JM-Verification-r1.docx" xr:uid="{2CB16AC8-3598-49AA-83EF-F89174250633}"/>
    <hyperlink ref="A38" r:id="rId44" display="https://www.3gpp.org/ftp/tsg_sa/WG4_CODEC/TSGS4_119-e/Inbox/Drafts/Video/S4-220689r01_BBC_QCOM.docx" xr:uid="{5EFC5D14-61B5-46B2-B810-273F9B30373E}"/>
    <hyperlink ref="A39" r:id="rId45" display="https://www.3gpp.org/ftp/tsg_sa/WG4_CODEC/TSGS4_119-e/Inbox/Drafts/Video/S4-220693r02_BBC_QCOM.docx" xr:uid="{BFFFA889-2C8D-4449-8E7D-142FF603715D}"/>
    <hyperlink ref="A41" r:id="rId46" display="https://www.3gpp.org/ftp/tsg_sa/WG4_CODEC/TSGS4_119-e/Inbox/Drafts/Video/S4-220710r01.docx" xr:uid="{84452156-2518-4229-8C1D-F72F6BB573AE}"/>
    <hyperlink ref="A40" r:id="rId47" display="https://www.3gpp.org/ftp/tsg_sa/WG4_CODEC/TSGS4_119-e/Inbox/Drafts/Video/S4-220710_Samsung.docx" xr:uid="{3E250183-C3E1-4A01-87DA-B27411590B96}"/>
    <hyperlink ref="A42" r:id="rId48" display="https://www.3gpp.org/ftp/tsg_sa/WG4_CODEC/TSGS4_119-e/Inbox/Drafts/Video/S4-220711r02-use case 2.3 update.docx" xr:uid="{0FBDE874-89A2-48B2-A543-904E72860041}"/>
    <hyperlink ref="A43" r:id="rId49" display="https://www.3gpp.org/ftp/tsg_sa/WG4_CODEC/TSGS4_119-e/Inbox/Drafts/Video/S4-220711r02-use case 2.3 update_Samsung.docx" xr:uid="{612D4E65-1524-4E57-862E-48839F9D6602}"/>
    <hyperlink ref="A44" r:id="rId50" display="https://www.3gpp.org/ftp/tsg_sa/WG4_CODEC/TSGS4_119-e/Inbox/Drafts/Video/S4-220711r03 -use case 2.3.docx" xr:uid="{6721B8FF-CA13-499E-9E12-7384A184075D}"/>
    <hyperlink ref="A45" r:id="rId51" display="https://www.3gpp.org/ftp/tsg_sa/WG4_CODEC/TSGS4_119-e/Inbox/Drafts/Video/S4-220711r03-use case 2.3.docx" xr:uid="{7F142F50-87AD-457C-B36B-6927EB75748E}"/>
    <hyperlink ref="A47" r:id="rId52" display="https://www.3gpp.org/ftp/tsg_sa/WG4_CODEC/TSGS4_119-e/Inbox/Drafts/Video/S4-220711r1-use case 2.3 update-Nokia.docx" xr:uid="{68D056A3-6E6A-4D53-85D2-0E0BE2CDFB5A}"/>
    <hyperlink ref="A46" r:id="rId53" display="https://www.3gpp.org/ftp/tsg_sa/WG4_CODEC/TSGS4_119-e/Inbox/Drafts/Video/S4-220711r1-use case 2.3 update.docx" xr:uid="{7CB1B18D-AE07-416C-BCE1-ABFD846A66BA}"/>
    <hyperlink ref="A48" r:id="rId54" display="https://www.3gpp.org/ftp/tsg_sa/WG4_CODEC/TSGS4_119-e/Inbox/Drafts/Video/S4-220711r1-use-case 2-3 update.docx" xr:uid="{165D91DB-75F2-4BA5-BC6C-850878A766A6}"/>
    <hyperlink ref="A49" r:id="rId55" display="https://www.3gpp.org/ftp/tsg_sa/WG4_CODEC/TSGS4_119-e/Inbox/Drafts/Video/S4-220722-r1.zip" xr:uid="{2D0925CB-268F-4065-8C4E-3A9EC9BA5EC4}"/>
    <hyperlink ref="A50" r:id="rId56" display="https://www.3gpp.org/ftp/tsg_sa/WG4_CODEC/TSGS4_119-e/Inbox/Drafts/Video/S4-220723-r1.zip" xr:uid="{3EBE1E80-1A6E-41BF-ACE7-DC90FE10D75E}"/>
    <hyperlink ref="A51" r:id="rId57" display="https://www.3gpp.org/ftp/tsg_sa/WG4_CODEC/TSGS4_119-e/Inbox/Drafts/Video/S4-220727-r1.zip" xr:uid="{846983D7-94B6-4AE0-9618-E158B44E89D2}"/>
    <hyperlink ref="A53" r:id="rId58" display="https://www.3gpp.org/ftp/tsg_sa/WG4_CODEC/TSGS4_119-e/Inbox/Drafts/Video/S4-220734 - Reproducing AV1 test results - rev1.docx" xr:uid="{BCAD0C29-9049-4CE7-850C-3F20FA2D4140}"/>
    <hyperlink ref="A55" r:id="rId59" display="https://www.3gpp.org/ftp/tsg_sa/WG4_CODEC/TSGS4_119-e/Inbox/Drafts/Video/S4-220737-Updates to 26.955 - Scope and Reference_QCOM.docx" xr:uid="{97ADF5D2-BFEA-4081-9F7D-359E85316871}"/>
    <hyperlink ref="A57" r:id="rId60" display="https://www.3gpp.org/ftp/tsg_sa/WG4_CODEC/TSGS4_119-e/Inbox/Drafts/Video/S4-220737-Updates to 26.955 - Scope and Reference_QCOM_ERIC.docx" xr:uid="{219CC6CF-CCD1-4D68-9C7F-BCE04DDF0E85}"/>
    <hyperlink ref="A59" r:id="rId61" display="https://www.3gpp.org/ftp/tsg_sa/WG4_CODEC/TSGS4_119-e/Inbox/Drafts/Video/S4-220738-Editorial Updates to 26.955 to Clause 4 and 5_QCOM.docx" xr:uid="{7CFCE011-630B-4217-9432-0B1ED8C8E264}"/>
    <hyperlink ref="A61" r:id="rId62" display="https://www.3gpp.org/ftp/tsg_sa/WG4_CODEC/TSGS4_119-e/Inbox/Drafts/Video/S4-220739-Updates to 26.955 to Clause 6 and 7_QCOM.docx" xr:uid="{103DBB03-0A01-4BC3-9E16-D57B07A0E057}"/>
    <hyperlink ref="A63" r:id="rId63" display="https://www.3gpp.org/ftp/tsg_sa/WG4_CODEC/TSGS4_119-e/Inbox/Drafts/Video/S4-220739-Updates to 26.955 to Clause 6 and 7_rev1.docx" xr:uid="{27CD3AC9-22E6-4670-80CA-D8493370AC94}"/>
    <hyperlink ref="A64" r:id="rId64" display="https://www.3gpp.org/ftp/tsg_sa/WG4_CODEC/TSGS4_119-e/Inbox/Drafts/Video/S4-220739-Updates to 26.955 to Clause 6 and 7_rev2.docx" xr:uid="{F56B3F43-0028-4898-88C9-3664F58B16F0}"/>
    <hyperlink ref="A65" r:id="rId65" display="https://www.3gpp.org/ftp/tsg_sa/WG4_CODEC/TSGS4_119-e/Inbox/Drafts/Video/S4-220752.zip" xr:uid="{C512FB19-A68F-44B1-BF0F-8D8DBD09BB1C}"/>
    <hyperlink ref="A67" r:id="rId66" display="https://www.3gpp.org/ftp/tsg_sa/WG4_CODEC/TSGS4_119-e/Inbox/Drafts/Video/S4-220754_pCR_AV1_verification-r1.zip" xr:uid="{1B68CAAC-3E38-4F72-AE9D-292DFD065CDF}"/>
    <hyperlink ref="A68" r:id="rId67" display="https://www.3gpp.org/ftp/tsg_sa/WG4_CODEC/TSGS4_119-e/Inbox/Drafts/Video/S4-220754_pCR_AV1_verification-r2.zip" xr:uid="{E2AA2502-2D86-4FC5-AB19-9874BD9BC9CE}"/>
    <hyperlink ref="A66" r:id="rId68" display="https://www.3gpp.org/ftp/tsg_sa/WG4_CODEC/TSGS4_119-e/Inbox/Drafts/Video/S4-220754_pCR_AV1_verification.zip" xr:uid="{8CEE4B4A-1D75-40D4-A9F5-A6D07D222D5D}"/>
    <hyperlink ref="A69" r:id="rId69" display="https://www.3gpp.org/ftp/tsg_sa/WG4_CODEC/TSGS4_119-e/Inbox/Drafts/Video/S4-220755.docx" xr:uid="{3B1CB015-5300-425E-AACC-643E295D80E5}"/>
    <hyperlink ref="A70" r:id="rId70" display="https://www.3gpp.org/ftp/tsg_sa/WG4_CODEC/TSGS4_119-e/Inbox/Drafts/Video/S4-220764-26.955-Updated-Conclusions_Apple.docx" xr:uid="{0280C832-2C7F-4303-96D1-8410AF24DF33}"/>
    <hyperlink ref="A72" r:id="rId71" display="https://www.3gpp.org/ftp/tsg_sa/WG4_CODEC/TSGS4_119-e/Inbox/Drafts/Video/S4-220764r01-26.955-Updated-Conclusions-InterDigital.docx" xr:uid="{41FDB807-F223-405F-A3F5-77C90015633F}"/>
    <hyperlink ref="A71" r:id="rId72" display="https://www.3gpp.org/ftp/tsg_sa/WG4_CODEC/TSGS4_119-e/Inbox/Drafts/Video/S4-220764r01-26.955-Updated-Conclusions.docx" xr:uid="{997748D3-D8DA-4695-BEAA-679C394341EE}"/>
    <hyperlink ref="A73" r:id="rId73" display="https://www.3gpp.org/ftp/tsg_sa/WG4_CODEC/TSGS4_119-e/Inbox/Drafts/Video/S4-220764r02-26.955-Updated-Conclusions.docx" xr:uid="{1B224CC9-452F-4C2E-ABCB-D69B4EBAC592}"/>
    <hyperlink ref="A74" r:id="rId74" display="https://www.3gpp.org/ftp/tsg_sa/WG4_CODEC/TSGS4_119-e/Inbox/Drafts/Video/S4-220764r03-26.955-Updated-Conclusions.docx" xr:uid="{EDB1E859-C7F2-4EED-A84B-F12EE2FEEB9B}"/>
    <hyperlink ref="A75" r:id="rId75" display="https://www.3gpp.org/ftp/tsg_sa/WG4_CODEC/TSGS4_119-e/Inbox/Drafts/Video/S4-220850.docx" xr:uid="{702E9C38-6B19-4686-9C00-51323CCFA8CE}"/>
    <hyperlink ref="A76" r:id="rId76" display="https://www.3gpp.org/ftp/tsg_sa/WG4_CODEC/TSGS4_119-e/Inbox/Drafts/Video/S4-220xxx-26.955-Characterization.zip" xr:uid="{ED84B249-17F4-4715-A958-BB4F7206989B}"/>
    <hyperlink ref="A77" r:id="rId77" display="https://www.3gpp.org/ftp/tsg_sa/WG4_CODEC/TSGS4_119-e/Inbox/Drafts/Video/Stockhammer-AI.pdf" xr:uid="{B0FFA520-BFC6-43C7-B263-3EACD9962E9C}"/>
  </hyperlinks>
  <pageMargins left="0.7" right="0.7" top="0.75" bottom="0.75" header="0.3" footer="0.3"/>
  <pageSetup orientation="portrait" r:id="rId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A740-B470-4C2A-B880-4DC66D76D539}">
  <dimension ref="A1:E150"/>
  <sheetViews>
    <sheetView workbookViewId="0">
      <selection sqref="A1:E150"/>
    </sheetView>
  </sheetViews>
  <sheetFormatPr defaultRowHeight="15"/>
  <cols>
    <col min="1" max="1" width="7.5703125" customWidth="1"/>
    <col min="2" max="2" width="19.85546875" bestFit="1" customWidth="1"/>
    <col min="3" max="3" width="15" bestFit="1" customWidth="1"/>
    <col min="4" max="4" width="32.5703125" bestFit="1" customWidth="1"/>
    <col min="5" max="5" width="10" customWidth="1"/>
  </cols>
  <sheetData>
    <row r="1" spans="1:5">
      <c r="A1" t="s">
        <v>96</v>
      </c>
      <c r="B1" t="s">
        <v>97</v>
      </c>
      <c r="C1" t="s">
        <v>98</v>
      </c>
      <c r="D1" t="s">
        <v>99</v>
      </c>
      <c r="E1" t="s">
        <v>506</v>
      </c>
    </row>
    <row r="2" spans="1:5">
      <c r="A2" t="s">
        <v>100</v>
      </c>
      <c r="B2" t="s">
        <v>101</v>
      </c>
      <c r="C2" t="s">
        <v>102</v>
      </c>
      <c r="D2" t="s">
        <v>104</v>
      </c>
    </row>
    <row r="3" spans="1:5">
      <c r="A3" t="s">
        <v>105</v>
      </c>
      <c r="B3" t="s">
        <v>106</v>
      </c>
      <c r="C3" t="s">
        <v>107</v>
      </c>
      <c r="D3" t="s">
        <v>108</v>
      </c>
    </row>
    <row r="4" spans="1:5">
      <c r="A4" t="s">
        <v>105</v>
      </c>
      <c r="B4" t="s">
        <v>109</v>
      </c>
      <c r="C4" t="s">
        <v>110</v>
      </c>
      <c r="D4" t="s">
        <v>112</v>
      </c>
    </row>
    <row r="5" spans="1:5">
      <c r="A5" t="s">
        <v>100</v>
      </c>
      <c r="B5" t="s">
        <v>113</v>
      </c>
      <c r="C5" t="s">
        <v>114</v>
      </c>
      <c r="D5" t="s">
        <v>116</v>
      </c>
    </row>
    <row r="6" spans="1:5">
      <c r="A6" t="s">
        <v>100</v>
      </c>
      <c r="B6" t="s">
        <v>117</v>
      </c>
      <c r="C6" t="s">
        <v>118</v>
      </c>
      <c r="D6" t="s">
        <v>119</v>
      </c>
    </row>
    <row r="7" spans="1:5">
      <c r="A7" t="s">
        <v>100</v>
      </c>
      <c r="B7" t="s">
        <v>120</v>
      </c>
      <c r="C7" t="s">
        <v>121</v>
      </c>
      <c r="D7" t="s">
        <v>122</v>
      </c>
    </row>
    <row r="8" spans="1:5">
      <c r="A8" t="s">
        <v>100</v>
      </c>
      <c r="B8" t="s">
        <v>123</v>
      </c>
      <c r="C8" t="s">
        <v>124</v>
      </c>
      <c r="D8" t="s">
        <v>125</v>
      </c>
    </row>
    <row r="9" spans="1:5">
      <c r="A9" t="s">
        <v>100</v>
      </c>
      <c r="B9" t="s">
        <v>126</v>
      </c>
      <c r="C9" t="s">
        <v>127</v>
      </c>
      <c r="D9" t="s">
        <v>128</v>
      </c>
    </row>
    <row r="10" spans="1:5">
      <c r="A10" t="s">
        <v>105</v>
      </c>
      <c r="B10" t="s">
        <v>129</v>
      </c>
      <c r="C10" t="s">
        <v>130</v>
      </c>
      <c r="D10" t="s">
        <v>131</v>
      </c>
    </row>
    <row r="11" spans="1:5">
      <c r="A11" t="s">
        <v>105</v>
      </c>
      <c r="B11" t="s">
        <v>132</v>
      </c>
      <c r="C11" t="s">
        <v>133</v>
      </c>
      <c r="D11" t="s">
        <v>134</v>
      </c>
    </row>
    <row r="12" spans="1:5">
      <c r="A12" t="s">
        <v>105</v>
      </c>
      <c r="B12" t="s">
        <v>135</v>
      </c>
      <c r="C12" t="s">
        <v>136</v>
      </c>
      <c r="D12" t="s">
        <v>115</v>
      </c>
    </row>
    <row r="13" spans="1:5">
      <c r="A13" t="s">
        <v>105</v>
      </c>
      <c r="B13" t="s">
        <v>138</v>
      </c>
      <c r="C13" t="s">
        <v>139</v>
      </c>
      <c r="D13" t="s">
        <v>141</v>
      </c>
    </row>
    <row r="14" spans="1:5">
      <c r="A14" t="s">
        <v>100</v>
      </c>
      <c r="B14" t="s">
        <v>142</v>
      </c>
      <c r="C14" t="s">
        <v>143</v>
      </c>
      <c r="D14" t="s">
        <v>145</v>
      </c>
    </row>
    <row r="15" spans="1:5">
      <c r="A15" t="s">
        <v>100</v>
      </c>
      <c r="B15" t="s">
        <v>146</v>
      </c>
      <c r="C15" t="s">
        <v>147</v>
      </c>
      <c r="D15" t="s">
        <v>148</v>
      </c>
    </row>
    <row r="16" spans="1:5">
      <c r="A16" t="s">
        <v>100</v>
      </c>
      <c r="B16" t="s">
        <v>149</v>
      </c>
      <c r="C16" t="s">
        <v>150</v>
      </c>
      <c r="D16" t="s">
        <v>151</v>
      </c>
    </row>
    <row r="17" spans="1:4">
      <c r="A17" t="s">
        <v>105</v>
      </c>
      <c r="B17" t="s">
        <v>152</v>
      </c>
      <c r="C17" t="s">
        <v>153</v>
      </c>
      <c r="D17" t="s">
        <v>154</v>
      </c>
    </row>
    <row r="18" spans="1:4">
      <c r="A18" t="s">
        <v>105</v>
      </c>
      <c r="B18" t="s">
        <v>155</v>
      </c>
      <c r="C18" t="s">
        <v>156</v>
      </c>
      <c r="D18" t="s">
        <v>157</v>
      </c>
    </row>
    <row r="19" spans="1:4">
      <c r="A19" t="s">
        <v>105</v>
      </c>
      <c r="B19" t="s">
        <v>158</v>
      </c>
      <c r="C19" t="s">
        <v>159</v>
      </c>
      <c r="D19" t="s">
        <v>161</v>
      </c>
    </row>
    <row r="20" spans="1:4">
      <c r="A20" t="s">
        <v>162</v>
      </c>
      <c r="B20" t="s">
        <v>163</v>
      </c>
      <c r="C20" t="s">
        <v>164</v>
      </c>
      <c r="D20" t="s">
        <v>165</v>
      </c>
    </row>
    <row r="21" spans="1:4">
      <c r="A21" t="s">
        <v>100</v>
      </c>
      <c r="B21" t="s">
        <v>166</v>
      </c>
      <c r="C21" t="s">
        <v>167</v>
      </c>
      <c r="D21" t="s">
        <v>168</v>
      </c>
    </row>
    <row r="22" spans="1:4">
      <c r="A22" t="s">
        <v>105</v>
      </c>
      <c r="B22" t="s">
        <v>169</v>
      </c>
      <c r="C22" t="s">
        <v>170</v>
      </c>
      <c r="D22" t="s">
        <v>171</v>
      </c>
    </row>
    <row r="23" spans="1:4">
      <c r="A23" t="s">
        <v>105</v>
      </c>
      <c r="B23" t="s">
        <v>172</v>
      </c>
      <c r="C23" t="s">
        <v>173</v>
      </c>
      <c r="D23" t="s">
        <v>174</v>
      </c>
    </row>
    <row r="24" spans="1:4">
      <c r="A24" t="s">
        <v>105</v>
      </c>
      <c r="B24" t="s">
        <v>175</v>
      </c>
      <c r="C24" t="s">
        <v>176</v>
      </c>
      <c r="D24" t="s">
        <v>177</v>
      </c>
    </row>
    <row r="25" spans="1:4">
      <c r="A25" t="s">
        <v>105</v>
      </c>
      <c r="B25" t="s">
        <v>178</v>
      </c>
      <c r="C25" t="s">
        <v>124</v>
      </c>
      <c r="D25" t="s">
        <v>179</v>
      </c>
    </row>
    <row r="26" spans="1:4">
      <c r="A26" t="s">
        <v>162</v>
      </c>
      <c r="B26" t="s">
        <v>180</v>
      </c>
      <c r="C26" t="s">
        <v>181</v>
      </c>
      <c r="D26" t="s">
        <v>182</v>
      </c>
    </row>
    <row r="27" spans="1:4">
      <c r="A27" t="s">
        <v>100</v>
      </c>
      <c r="B27" t="s">
        <v>183</v>
      </c>
      <c r="C27" t="s">
        <v>184</v>
      </c>
      <c r="D27" t="s">
        <v>185</v>
      </c>
    </row>
    <row r="28" spans="1:4">
      <c r="A28" t="s">
        <v>100</v>
      </c>
      <c r="B28" t="s">
        <v>186</v>
      </c>
      <c r="C28" t="s">
        <v>187</v>
      </c>
      <c r="D28" t="s">
        <v>134</v>
      </c>
    </row>
    <row r="29" spans="1:4">
      <c r="A29" t="s">
        <v>105</v>
      </c>
      <c r="B29" t="s">
        <v>188</v>
      </c>
      <c r="C29" t="s">
        <v>189</v>
      </c>
      <c r="D29" t="s">
        <v>111</v>
      </c>
    </row>
    <row r="30" spans="1:4">
      <c r="A30" t="s">
        <v>105</v>
      </c>
      <c r="B30" t="s">
        <v>190</v>
      </c>
      <c r="C30" t="s">
        <v>191</v>
      </c>
      <c r="D30" t="s">
        <v>125</v>
      </c>
    </row>
    <row r="31" spans="1:4">
      <c r="A31" t="s">
        <v>105</v>
      </c>
      <c r="B31" t="s">
        <v>192</v>
      </c>
      <c r="C31" t="s">
        <v>193</v>
      </c>
      <c r="D31" t="s">
        <v>182</v>
      </c>
    </row>
    <row r="32" spans="1:4">
      <c r="A32" t="s">
        <v>105</v>
      </c>
      <c r="B32" t="s">
        <v>192</v>
      </c>
      <c r="C32" t="s">
        <v>194</v>
      </c>
      <c r="D32" t="s">
        <v>195</v>
      </c>
    </row>
    <row r="33" spans="1:4">
      <c r="A33" t="s">
        <v>105</v>
      </c>
      <c r="B33" t="s">
        <v>196</v>
      </c>
      <c r="C33" t="s">
        <v>197</v>
      </c>
      <c r="D33" t="s">
        <v>198</v>
      </c>
    </row>
    <row r="34" spans="1:4">
      <c r="A34" t="s">
        <v>105</v>
      </c>
      <c r="B34" t="s">
        <v>199</v>
      </c>
      <c r="C34" t="s">
        <v>200</v>
      </c>
      <c r="D34" t="s">
        <v>202</v>
      </c>
    </row>
    <row r="35" spans="1:4">
      <c r="A35" t="s">
        <v>105</v>
      </c>
      <c r="B35" t="s">
        <v>203</v>
      </c>
      <c r="C35" t="s">
        <v>204</v>
      </c>
      <c r="D35" t="s">
        <v>205</v>
      </c>
    </row>
    <row r="36" spans="1:4">
      <c r="A36" t="s">
        <v>105</v>
      </c>
      <c r="B36" t="s">
        <v>206</v>
      </c>
      <c r="C36" t="s">
        <v>207</v>
      </c>
      <c r="D36" t="s">
        <v>208</v>
      </c>
    </row>
    <row r="37" spans="1:4">
      <c r="A37" t="s">
        <v>105</v>
      </c>
      <c r="B37" t="s">
        <v>209</v>
      </c>
      <c r="C37" t="s">
        <v>210</v>
      </c>
      <c r="D37" t="s">
        <v>211</v>
      </c>
    </row>
    <row r="38" spans="1:4">
      <c r="A38" t="s">
        <v>100</v>
      </c>
      <c r="B38" t="s">
        <v>212</v>
      </c>
      <c r="C38" t="s">
        <v>213</v>
      </c>
      <c r="D38" t="s">
        <v>205</v>
      </c>
    </row>
    <row r="39" spans="1:4">
      <c r="A39" t="s">
        <v>100</v>
      </c>
      <c r="B39" t="s">
        <v>214</v>
      </c>
      <c r="C39" t="s">
        <v>215</v>
      </c>
      <c r="D39" t="s">
        <v>217</v>
      </c>
    </row>
    <row r="40" spans="1:4">
      <c r="A40" t="s">
        <v>100</v>
      </c>
      <c r="B40" t="s">
        <v>218</v>
      </c>
      <c r="C40" t="s">
        <v>219</v>
      </c>
      <c r="D40" t="s">
        <v>220</v>
      </c>
    </row>
    <row r="41" spans="1:4">
      <c r="A41" t="s">
        <v>100</v>
      </c>
      <c r="B41" t="s">
        <v>218</v>
      </c>
      <c r="C41" t="s">
        <v>221</v>
      </c>
      <c r="D41" t="s">
        <v>222</v>
      </c>
    </row>
    <row r="42" spans="1:4">
      <c r="A42" t="s">
        <v>105</v>
      </c>
      <c r="B42" t="s">
        <v>223</v>
      </c>
      <c r="C42" t="s">
        <v>224</v>
      </c>
      <c r="D42" t="s">
        <v>225</v>
      </c>
    </row>
    <row r="43" spans="1:4">
      <c r="A43" t="s">
        <v>100</v>
      </c>
      <c r="B43" t="s">
        <v>226</v>
      </c>
      <c r="C43" t="s">
        <v>227</v>
      </c>
      <c r="D43" t="s">
        <v>228</v>
      </c>
    </row>
    <row r="44" spans="1:4">
      <c r="A44" t="s">
        <v>105</v>
      </c>
      <c r="B44" t="s">
        <v>229</v>
      </c>
      <c r="C44" t="s">
        <v>230</v>
      </c>
      <c r="D44" t="s">
        <v>232</v>
      </c>
    </row>
    <row r="45" spans="1:4">
      <c r="A45" t="s">
        <v>100</v>
      </c>
      <c r="B45" t="s">
        <v>233</v>
      </c>
      <c r="C45" t="s">
        <v>234</v>
      </c>
      <c r="D45" t="s">
        <v>235</v>
      </c>
    </row>
    <row r="46" spans="1:4">
      <c r="A46" t="s">
        <v>100</v>
      </c>
      <c r="B46" t="s">
        <v>236</v>
      </c>
      <c r="C46" t="s">
        <v>237</v>
      </c>
      <c r="D46" t="s">
        <v>238</v>
      </c>
    </row>
    <row r="47" spans="1:4">
      <c r="A47" t="s">
        <v>105</v>
      </c>
      <c r="B47" t="s">
        <v>239</v>
      </c>
      <c r="C47" t="s">
        <v>240</v>
      </c>
      <c r="D47" t="s">
        <v>241</v>
      </c>
    </row>
    <row r="48" spans="1:4">
      <c r="A48" t="s">
        <v>105</v>
      </c>
      <c r="B48" t="s">
        <v>242</v>
      </c>
      <c r="C48" t="s">
        <v>243</v>
      </c>
      <c r="D48" t="s">
        <v>108</v>
      </c>
    </row>
    <row r="49" spans="1:4">
      <c r="A49" t="s">
        <v>100</v>
      </c>
      <c r="B49" t="s">
        <v>244</v>
      </c>
      <c r="C49" t="s">
        <v>245</v>
      </c>
      <c r="D49" t="s">
        <v>246</v>
      </c>
    </row>
    <row r="50" spans="1:4">
      <c r="A50" t="s">
        <v>100</v>
      </c>
      <c r="B50" t="s">
        <v>247</v>
      </c>
      <c r="C50" t="s">
        <v>248</v>
      </c>
      <c r="D50" t="s">
        <v>249</v>
      </c>
    </row>
    <row r="51" spans="1:4">
      <c r="A51" t="s">
        <v>100</v>
      </c>
      <c r="B51" t="s">
        <v>250</v>
      </c>
      <c r="C51" t="s">
        <v>251</v>
      </c>
      <c r="D51" t="s">
        <v>145</v>
      </c>
    </row>
    <row r="52" spans="1:4">
      <c r="A52" t="s">
        <v>162</v>
      </c>
      <c r="B52" t="s">
        <v>252</v>
      </c>
      <c r="C52" t="s">
        <v>253</v>
      </c>
      <c r="D52" t="s">
        <v>254</v>
      </c>
    </row>
    <row r="53" spans="1:4">
      <c r="A53" t="s">
        <v>255</v>
      </c>
      <c r="B53" t="s">
        <v>256</v>
      </c>
      <c r="C53" t="s">
        <v>257</v>
      </c>
      <c r="D53" t="s">
        <v>259</v>
      </c>
    </row>
    <row r="54" spans="1:4">
      <c r="A54" t="s">
        <v>100</v>
      </c>
      <c r="B54" t="s">
        <v>260</v>
      </c>
      <c r="C54" t="s">
        <v>261</v>
      </c>
      <c r="D54" t="s">
        <v>144</v>
      </c>
    </row>
    <row r="55" spans="1:4">
      <c r="A55" t="s">
        <v>100</v>
      </c>
      <c r="B55" t="s">
        <v>260</v>
      </c>
      <c r="C55" t="s">
        <v>262</v>
      </c>
      <c r="D55" t="s">
        <v>263</v>
      </c>
    </row>
    <row r="56" spans="1:4">
      <c r="A56" t="s">
        <v>100</v>
      </c>
      <c r="B56" t="s">
        <v>260</v>
      </c>
      <c r="C56" t="s">
        <v>264</v>
      </c>
      <c r="D56" t="s">
        <v>265</v>
      </c>
    </row>
    <row r="57" spans="1:4">
      <c r="A57" t="s">
        <v>100</v>
      </c>
      <c r="B57" t="s">
        <v>266</v>
      </c>
      <c r="C57" t="s">
        <v>267</v>
      </c>
      <c r="D57" t="s">
        <v>137</v>
      </c>
    </row>
    <row r="58" spans="1:4">
      <c r="A58" t="s">
        <v>100</v>
      </c>
      <c r="B58" t="s">
        <v>268</v>
      </c>
      <c r="C58" t="s">
        <v>269</v>
      </c>
      <c r="D58" t="s">
        <v>270</v>
      </c>
    </row>
    <row r="59" spans="1:4">
      <c r="A59" t="s">
        <v>100</v>
      </c>
      <c r="B59" t="s">
        <v>271</v>
      </c>
      <c r="C59" t="s">
        <v>272</v>
      </c>
      <c r="D59" t="s">
        <v>273</v>
      </c>
    </row>
    <row r="60" spans="1:4">
      <c r="A60" t="s">
        <v>105</v>
      </c>
      <c r="B60" t="s">
        <v>274</v>
      </c>
      <c r="C60" t="s">
        <v>275</v>
      </c>
      <c r="D60" t="s">
        <v>276</v>
      </c>
    </row>
    <row r="61" spans="1:4">
      <c r="A61" t="s">
        <v>105</v>
      </c>
      <c r="B61" t="s">
        <v>277</v>
      </c>
      <c r="C61" t="s">
        <v>278</v>
      </c>
      <c r="D61" t="s">
        <v>216</v>
      </c>
    </row>
    <row r="62" spans="1:4">
      <c r="A62" t="s">
        <v>105</v>
      </c>
      <c r="B62" t="s">
        <v>279</v>
      </c>
      <c r="C62" t="s">
        <v>280</v>
      </c>
      <c r="D62" t="s">
        <v>103</v>
      </c>
    </row>
    <row r="63" spans="1:4">
      <c r="A63" t="s">
        <v>105</v>
      </c>
      <c r="B63" t="s">
        <v>281</v>
      </c>
      <c r="C63" t="s">
        <v>282</v>
      </c>
      <c r="D63" t="s">
        <v>283</v>
      </c>
    </row>
    <row r="64" spans="1:4">
      <c r="A64" t="s">
        <v>100</v>
      </c>
      <c r="B64" t="s">
        <v>284</v>
      </c>
      <c r="C64" t="s">
        <v>285</v>
      </c>
      <c r="D64" t="s">
        <v>125</v>
      </c>
    </row>
    <row r="65" spans="1:4">
      <c r="A65" t="s">
        <v>100</v>
      </c>
      <c r="B65" t="s">
        <v>284</v>
      </c>
      <c r="C65" t="s">
        <v>286</v>
      </c>
      <c r="D65" t="s">
        <v>287</v>
      </c>
    </row>
    <row r="66" spans="1:4">
      <c r="A66" t="s">
        <v>100</v>
      </c>
      <c r="B66" t="s">
        <v>288</v>
      </c>
      <c r="C66" t="s">
        <v>289</v>
      </c>
      <c r="D66" t="s">
        <v>171</v>
      </c>
    </row>
    <row r="67" spans="1:4">
      <c r="A67" t="s">
        <v>105</v>
      </c>
      <c r="B67" t="s">
        <v>290</v>
      </c>
      <c r="C67" t="s">
        <v>291</v>
      </c>
      <c r="D67" t="s">
        <v>292</v>
      </c>
    </row>
    <row r="68" spans="1:4">
      <c r="A68" t="s">
        <v>105</v>
      </c>
      <c r="B68" t="s">
        <v>293</v>
      </c>
      <c r="C68" t="s">
        <v>294</v>
      </c>
      <c r="D68" t="s">
        <v>295</v>
      </c>
    </row>
    <row r="69" spans="1:4">
      <c r="A69" t="s">
        <v>105</v>
      </c>
      <c r="B69" t="s">
        <v>296</v>
      </c>
      <c r="C69" t="s">
        <v>297</v>
      </c>
      <c r="D69" t="s">
        <v>298</v>
      </c>
    </row>
    <row r="70" spans="1:4">
      <c r="A70" t="s">
        <v>100</v>
      </c>
      <c r="B70" t="s">
        <v>299</v>
      </c>
      <c r="C70" t="s">
        <v>300</v>
      </c>
      <c r="D70" t="s">
        <v>301</v>
      </c>
    </row>
    <row r="71" spans="1:4">
      <c r="A71" t="s">
        <v>100</v>
      </c>
      <c r="B71" t="s">
        <v>302</v>
      </c>
      <c r="C71" t="s">
        <v>269</v>
      </c>
      <c r="D71" t="s">
        <v>303</v>
      </c>
    </row>
    <row r="72" spans="1:4">
      <c r="A72" t="s">
        <v>105</v>
      </c>
      <c r="B72" t="s">
        <v>304</v>
      </c>
      <c r="C72" t="s">
        <v>305</v>
      </c>
      <c r="D72" t="s">
        <v>298</v>
      </c>
    </row>
    <row r="73" spans="1:4">
      <c r="A73" t="s">
        <v>105</v>
      </c>
      <c r="B73" t="s">
        <v>306</v>
      </c>
      <c r="C73" t="s">
        <v>307</v>
      </c>
      <c r="D73" t="s">
        <v>308</v>
      </c>
    </row>
    <row r="74" spans="1:4">
      <c r="A74" t="s">
        <v>105</v>
      </c>
      <c r="B74" t="s">
        <v>309</v>
      </c>
      <c r="C74" t="s">
        <v>310</v>
      </c>
      <c r="D74" t="s">
        <v>311</v>
      </c>
    </row>
    <row r="75" spans="1:4">
      <c r="A75" t="s">
        <v>100</v>
      </c>
      <c r="B75" t="s">
        <v>312</v>
      </c>
      <c r="C75" t="s">
        <v>313</v>
      </c>
      <c r="D75" t="s">
        <v>314</v>
      </c>
    </row>
    <row r="76" spans="1:4">
      <c r="A76" t="s">
        <v>162</v>
      </c>
      <c r="B76" t="s">
        <v>315</v>
      </c>
      <c r="C76" t="s">
        <v>316</v>
      </c>
      <c r="D76" t="s">
        <v>317</v>
      </c>
    </row>
    <row r="77" spans="1:4">
      <c r="A77" t="s">
        <v>105</v>
      </c>
      <c r="B77" t="s">
        <v>318</v>
      </c>
      <c r="C77" t="s">
        <v>319</v>
      </c>
      <c r="D77" t="s">
        <v>258</v>
      </c>
    </row>
    <row r="78" spans="1:4">
      <c r="A78" t="s">
        <v>105</v>
      </c>
      <c r="B78" t="s">
        <v>320</v>
      </c>
      <c r="C78" t="s">
        <v>321</v>
      </c>
      <c r="D78" t="s">
        <v>322</v>
      </c>
    </row>
    <row r="79" spans="1:4">
      <c r="A79" t="s">
        <v>323</v>
      </c>
      <c r="B79" t="s">
        <v>324</v>
      </c>
      <c r="C79" t="s">
        <v>325</v>
      </c>
      <c r="D79" t="s">
        <v>326</v>
      </c>
    </row>
    <row r="80" spans="1:4">
      <c r="A80" t="s">
        <v>255</v>
      </c>
      <c r="B80" t="s">
        <v>327</v>
      </c>
      <c r="C80" t="s">
        <v>328</v>
      </c>
      <c r="D80" t="s">
        <v>329</v>
      </c>
    </row>
    <row r="81" spans="1:4">
      <c r="A81" t="s">
        <v>105</v>
      </c>
      <c r="B81" t="s">
        <v>330</v>
      </c>
      <c r="C81" t="s">
        <v>331</v>
      </c>
      <c r="D81" t="s">
        <v>201</v>
      </c>
    </row>
    <row r="82" spans="1:4">
      <c r="A82" t="s">
        <v>100</v>
      </c>
      <c r="B82" t="s">
        <v>333</v>
      </c>
      <c r="C82" t="s">
        <v>334</v>
      </c>
      <c r="D82" t="s">
        <v>335</v>
      </c>
    </row>
    <row r="83" spans="1:4">
      <c r="A83" t="s">
        <v>105</v>
      </c>
      <c r="B83" t="s">
        <v>336</v>
      </c>
      <c r="C83" t="s">
        <v>337</v>
      </c>
      <c r="D83" t="s">
        <v>339</v>
      </c>
    </row>
    <row r="84" spans="1:4">
      <c r="A84" t="s">
        <v>100</v>
      </c>
      <c r="B84" t="s">
        <v>340</v>
      </c>
      <c r="C84" t="s">
        <v>341</v>
      </c>
      <c r="D84" t="s">
        <v>338</v>
      </c>
    </row>
    <row r="85" spans="1:4">
      <c r="A85" t="s">
        <v>105</v>
      </c>
      <c r="B85" t="s">
        <v>342</v>
      </c>
      <c r="C85" t="s">
        <v>343</v>
      </c>
      <c r="D85" t="s">
        <v>179</v>
      </c>
    </row>
    <row r="86" spans="1:4">
      <c r="A86" t="s">
        <v>105</v>
      </c>
      <c r="B86" t="s">
        <v>344</v>
      </c>
      <c r="C86" t="s">
        <v>345</v>
      </c>
      <c r="D86" t="s">
        <v>346</v>
      </c>
    </row>
    <row r="87" spans="1:4">
      <c r="A87" t="s">
        <v>105</v>
      </c>
      <c r="B87" t="s">
        <v>347</v>
      </c>
      <c r="C87" t="s">
        <v>348</v>
      </c>
      <c r="D87" t="s">
        <v>157</v>
      </c>
    </row>
    <row r="88" spans="1:4">
      <c r="A88" t="s">
        <v>100</v>
      </c>
      <c r="B88" t="s">
        <v>349</v>
      </c>
      <c r="C88" t="s">
        <v>350</v>
      </c>
      <c r="D88" t="s">
        <v>351</v>
      </c>
    </row>
    <row r="89" spans="1:4">
      <c r="A89" t="s">
        <v>105</v>
      </c>
      <c r="B89" t="s">
        <v>352</v>
      </c>
      <c r="C89" t="s">
        <v>353</v>
      </c>
      <c r="D89" t="s">
        <v>354</v>
      </c>
    </row>
    <row r="90" spans="1:4">
      <c r="A90" t="s">
        <v>105</v>
      </c>
      <c r="B90" t="s">
        <v>355</v>
      </c>
      <c r="C90" t="s">
        <v>356</v>
      </c>
      <c r="D90" t="s">
        <v>357</v>
      </c>
    </row>
    <row r="91" spans="1:4">
      <c r="A91" t="s">
        <v>100</v>
      </c>
      <c r="B91" t="s">
        <v>358</v>
      </c>
      <c r="C91" t="s">
        <v>359</v>
      </c>
      <c r="D91" t="s">
        <v>160</v>
      </c>
    </row>
    <row r="92" spans="1:4">
      <c r="A92" t="s">
        <v>100</v>
      </c>
      <c r="B92" t="s">
        <v>360</v>
      </c>
      <c r="C92" t="s">
        <v>361</v>
      </c>
      <c r="D92" t="s">
        <v>231</v>
      </c>
    </row>
    <row r="93" spans="1:4">
      <c r="A93" t="s">
        <v>105</v>
      </c>
      <c r="B93" t="s">
        <v>362</v>
      </c>
      <c r="C93" t="s">
        <v>363</v>
      </c>
      <c r="D93" t="s">
        <v>364</v>
      </c>
    </row>
    <row r="94" spans="1:4">
      <c r="A94" t="s">
        <v>100</v>
      </c>
      <c r="B94" t="s">
        <v>365</v>
      </c>
      <c r="C94" t="s">
        <v>366</v>
      </c>
      <c r="D94" t="s">
        <v>367</v>
      </c>
    </row>
    <row r="95" spans="1:4">
      <c r="A95" t="s">
        <v>105</v>
      </c>
      <c r="B95" t="s">
        <v>368</v>
      </c>
      <c r="C95" t="s">
        <v>369</v>
      </c>
      <c r="D95" t="s">
        <v>370</v>
      </c>
    </row>
    <row r="96" spans="1:4">
      <c r="A96" t="s">
        <v>105</v>
      </c>
      <c r="B96" t="s">
        <v>371</v>
      </c>
      <c r="C96" t="s">
        <v>372</v>
      </c>
      <c r="D96" t="s">
        <v>373</v>
      </c>
    </row>
    <row r="97" spans="1:4">
      <c r="A97" t="s">
        <v>105</v>
      </c>
      <c r="B97" t="s">
        <v>374</v>
      </c>
      <c r="C97" t="s">
        <v>375</v>
      </c>
      <c r="D97" t="s">
        <v>376</v>
      </c>
    </row>
    <row r="98" spans="1:4">
      <c r="A98" t="s">
        <v>105</v>
      </c>
      <c r="B98" t="s">
        <v>377</v>
      </c>
      <c r="C98" t="s">
        <v>378</v>
      </c>
      <c r="D98" t="s">
        <v>379</v>
      </c>
    </row>
    <row r="99" spans="1:4">
      <c r="A99" t="s">
        <v>105</v>
      </c>
      <c r="B99" t="s">
        <v>380</v>
      </c>
      <c r="C99" t="s">
        <v>381</v>
      </c>
      <c r="D99" t="s">
        <v>382</v>
      </c>
    </row>
    <row r="100" spans="1:4">
      <c r="A100" t="s">
        <v>105</v>
      </c>
      <c r="B100" t="s">
        <v>383</v>
      </c>
      <c r="C100" t="s">
        <v>356</v>
      </c>
      <c r="D100" t="s">
        <v>384</v>
      </c>
    </row>
    <row r="101" spans="1:4">
      <c r="A101" t="s">
        <v>105</v>
      </c>
      <c r="B101" t="s">
        <v>385</v>
      </c>
      <c r="C101" t="s">
        <v>386</v>
      </c>
      <c r="D101" t="s">
        <v>387</v>
      </c>
    </row>
    <row r="102" spans="1:4">
      <c r="A102" t="s">
        <v>105</v>
      </c>
      <c r="B102" t="s">
        <v>388</v>
      </c>
      <c r="C102" t="s">
        <v>227</v>
      </c>
      <c r="D102" t="s">
        <v>389</v>
      </c>
    </row>
    <row r="103" spans="1:4">
      <c r="A103" t="s">
        <v>105</v>
      </c>
      <c r="B103" t="s">
        <v>390</v>
      </c>
      <c r="C103" t="s">
        <v>391</v>
      </c>
      <c r="D103" t="s">
        <v>392</v>
      </c>
    </row>
    <row r="104" spans="1:4">
      <c r="A104" t="s">
        <v>100</v>
      </c>
      <c r="B104" t="s">
        <v>393</v>
      </c>
      <c r="C104" t="s">
        <v>394</v>
      </c>
      <c r="D104" t="s">
        <v>395</v>
      </c>
    </row>
    <row r="105" spans="1:4">
      <c r="A105" t="s">
        <v>105</v>
      </c>
      <c r="B105" t="s">
        <v>396</v>
      </c>
      <c r="C105" t="s">
        <v>397</v>
      </c>
      <c r="D105" t="s">
        <v>398</v>
      </c>
    </row>
    <row r="106" spans="1:4">
      <c r="A106" t="s">
        <v>100</v>
      </c>
      <c r="B106" t="s">
        <v>399</v>
      </c>
      <c r="C106" t="s">
        <v>400</v>
      </c>
      <c r="D106" t="s">
        <v>401</v>
      </c>
    </row>
    <row r="107" spans="1:4">
      <c r="A107" t="s">
        <v>105</v>
      </c>
      <c r="B107" t="s">
        <v>402</v>
      </c>
      <c r="C107" t="s">
        <v>403</v>
      </c>
      <c r="D107" t="s">
        <v>404</v>
      </c>
    </row>
    <row r="108" spans="1:4">
      <c r="A108" t="s">
        <v>105</v>
      </c>
      <c r="B108" t="s">
        <v>405</v>
      </c>
      <c r="C108" t="s">
        <v>406</v>
      </c>
      <c r="D108" t="s">
        <v>154</v>
      </c>
    </row>
    <row r="109" spans="1:4">
      <c r="A109" t="s">
        <v>100</v>
      </c>
      <c r="B109" t="s">
        <v>407</v>
      </c>
      <c r="C109" t="s">
        <v>319</v>
      </c>
      <c r="D109" t="s">
        <v>404</v>
      </c>
    </row>
    <row r="110" spans="1:4">
      <c r="A110" t="s">
        <v>100</v>
      </c>
      <c r="B110" t="s">
        <v>408</v>
      </c>
      <c r="C110" t="s">
        <v>409</v>
      </c>
      <c r="D110" t="s">
        <v>410</v>
      </c>
    </row>
    <row r="111" spans="1:4">
      <c r="A111" t="s">
        <v>105</v>
      </c>
      <c r="B111" t="s">
        <v>411</v>
      </c>
      <c r="C111" t="s">
        <v>412</v>
      </c>
      <c r="D111" t="s">
        <v>413</v>
      </c>
    </row>
    <row r="112" spans="1:4">
      <c r="A112" t="s">
        <v>162</v>
      </c>
      <c r="B112" t="s">
        <v>414</v>
      </c>
      <c r="C112" t="s">
        <v>415</v>
      </c>
      <c r="D112" t="s">
        <v>416</v>
      </c>
    </row>
    <row r="113" spans="1:4">
      <c r="A113" t="s">
        <v>105</v>
      </c>
      <c r="B113" t="s">
        <v>417</v>
      </c>
      <c r="C113" t="s">
        <v>418</v>
      </c>
      <c r="D113" t="s">
        <v>140</v>
      </c>
    </row>
    <row r="114" spans="1:4">
      <c r="A114" t="s">
        <v>105</v>
      </c>
      <c r="B114" t="s">
        <v>419</v>
      </c>
      <c r="C114" t="s">
        <v>420</v>
      </c>
      <c r="D114" t="s">
        <v>421</v>
      </c>
    </row>
    <row r="115" spans="1:4">
      <c r="A115" t="s">
        <v>100</v>
      </c>
      <c r="B115" t="s">
        <v>422</v>
      </c>
      <c r="C115" t="s">
        <v>423</v>
      </c>
      <c r="D115" t="s">
        <v>424</v>
      </c>
    </row>
    <row r="116" spans="1:4">
      <c r="A116" t="s">
        <v>100</v>
      </c>
      <c r="B116" t="s">
        <v>425</v>
      </c>
      <c r="C116" t="s">
        <v>426</v>
      </c>
      <c r="D116" t="s">
        <v>427</v>
      </c>
    </row>
    <row r="117" spans="1:4">
      <c r="A117" t="s">
        <v>105</v>
      </c>
      <c r="B117" t="s">
        <v>428</v>
      </c>
      <c r="C117" t="s">
        <v>381</v>
      </c>
      <c r="D117" t="s">
        <v>429</v>
      </c>
    </row>
    <row r="118" spans="1:4">
      <c r="A118" t="s">
        <v>100</v>
      </c>
      <c r="B118" t="s">
        <v>430</v>
      </c>
      <c r="C118" t="s">
        <v>319</v>
      </c>
      <c r="D118" t="s">
        <v>431</v>
      </c>
    </row>
    <row r="119" spans="1:4">
      <c r="A119" t="s">
        <v>105</v>
      </c>
      <c r="B119" t="s">
        <v>432</v>
      </c>
      <c r="C119" t="s">
        <v>433</v>
      </c>
      <c r="D119" t="s">
        <v>434</v>
      </c>
    </row>
    <row r="120" spans="1:4">
      <c r="A120" t="s">
        <v>100</v>
      </c>
      <c r="B120" t="s">
        <v>435</v>
      </c>
      <c r="C120" t="s">
        <v>436</v>
      </c>
      <c r="D120" t="s">
        <v>332</v>
      </c>
    </row>
    <row r="121" spans="1:4">
      <c r="A121" t="s">
        <v>105</v>
      </c>
      <c r="B121" t="s">
        <v>437</v>
      </c>
      <c r="C121" t="s">
        <v>438</v>
      </c>
      <c r="D121" t="s">
        <v>439</v>
      </c>
    </row>
    <row r="122" spans="1:4">
      <c r="A122" t="s">
        <v>105</v>
      </c>
      <c r="B122" t="s">
        <v>440</v>
      </c>
      <c r="C122" t="s">
        <v>441</v>
      </c>
      <c r="D122" t="s">
        <v>442</v>
      </c>
    </row>
    <row r="123" spans="1:4">
      <c r="A123" t="s">
        <v>100</v>
      </c>
      <c r="B123" t="s">
        <v>443</v>
      </c>
      <c r="C123" t="s">
        <v>444</v>
      </c>
      <c r="D123" t="s">
        <v>174</v>
      </c>
    </row>
    <row r="124" spans="1:4">
      <c r="A124" t="s">
        <v>105</v>
      </c>
      <c r="B124" t="s">
        <v>445</v>
      </c>
      <c r="C124" t="s">
        <v>446</v>
      </c>
      <c r="D124" t="s">
        <v>447</v>
      </c>
    </row>
    <row r="125" spans="1:4">
      <c r="A125" t="s">
        <v>100</v>
      </c>
      <c r="B125" t="s">
        <v>448</v>
      </c>
      <c r="C125" t="s">
        <v>449</v>
      </c>
      <c r="D125" t="s">
        <v>450</v>
      </c>
    </row>
    <row r="126" spans="1:4">
      <c r="A126" t="s">
        <v>100</v>
      </c>
      <c r="B126" t="s">
        <v>451</v>
      </c>
      <c r="C126" t="s">
        <v>452</v>
      </c>
      <c r="D126" t="s">
        <v>404</v>
      </c>
    </row>
    <row r="127" spans="1:4">
      <c r="A127" t="s">
        <v>105</v>
      </c>
      <c r="B127" t="s">
        <v>453</v>
      </c>
      <c r="C127" t="s">
        <v>454</v>
      </c>
      <c r="D127" t="s">
        <v>171</v>
      </c>
    </row>
    <row r="128" spans="1:4">
      <c r="A128" t="s">
        <v>105</v>
      </c>
      <c r="B128" t="s">
        <v>319</v>
      </c>
      <c r="C128" t="s">
        <v>455</v>
      </c>
      <c r="D128" t="s">
        <v>456</v>
      </c>
    </row>
    <row r="129" spans="1:4">
      <c r="A129" t="s">
        <v>100</v>
      </c>
      <c r="B129" t="s">
        <v>457</v>
      </c>
      <c r="C129" t="s">
        <v>458</v>
      </c>
      <c r="D129" t="s">
        <v>201</v>
      </c>
    </row>
    <row r="130" spans="1:4">
      <c r="A130" t="s">
        <v>100</v>
      </c>
      <c r="B130" t="s">
        <v>459</v>
      </c>
      <c r="C130" t="s">
        <v>460</v>
      </c>
      <c r="D130" t="s">
        <v>398</v>
      </c>
    </row>
    <row r="131" spans="1:4">
      <c r="A131" t="s">
        <v>105</v>
      </c>
      <c r="B131" t="s">
        <v>461</v>
      </c>
      <c r="C131" t="s">
        <v>462</v>
      </c>
      <c r="D131" t="s">
        <v>338</v>
      </c>
    </row>
    <row r="132" spans="1:4">
      <c r="A132" t="s">
        <v>255</v>
      </c>
      <c r="B132" t="s">
        <v>463</v>
      </c>
      <c r="C132" t="s">
        <v>464</v>
      </c>
      <c r="D132" t="s">
        <v>465</v>
      </c>
    </row>
    <row r="133" spans="1:4">
      <c r="A133" t="s">
        <v>105</v>
      </c>
      <c r="B133" t="s">
        <v>466</v>
      </c>
      <c r="C133" t="s">
        <v>467</v>
      </c>
      <c r="D133" t="s">
        <v>468</v>
      </c>
    </row>
    <row r="134" spans="1:4">
      <c r="A134" t="s">
        <v>105</v>
      </c>
      <c r="B134" t="s">
        <v>469</v>
      </c>
      <c r="C134" t="s">
        <v>470</v>
      </c>
      <c r="D134" t="s">
        <v>416</v>
      </c>
    </row>
    <row r="135" spans="1:4">
      <c r="A135" t="s">
        <v>105</v>
      </c>
      <c r="B135" t="s">
        <v>469</v>
      </c>
      <c r="C135" t="s">
        <v>180</v>
      </c>
      <c r="D135" t="s">
        <v>471</v>
      </c>
    </row>
    <row r="136" spans="1:4">
      <c r="A136" t="s">
        <v>100</v>
      </c>
      <c r="B136" t="s">
        <v>469</v>
      </c>
      <c r="C136" t="s">
        <v>472</v>
      </c>
      <c r="D136" t="s">
        <v>148</v>
      </c>
    </row>
    <row r="137" spans="1:4">
      <c r="A137" t="s">
        <v>105</v>
      </c>
      <c r="B137" t="s">
        <v>469</v>
      </c>
      <c r="C137" t="s">
        <v>473</v>
      </c>
      <c r="D137" t="s">
        <v>474</v>
      </c>
    </row>
    <row r="138" spans="1:4">
      <c r="A138" t="s">
        <v>100</v>
      </c>
      <c r="B138" t="s">
        <v>475</v>
      </c>
      <c r="C138" t="s">
        <v>476</v>
      </c>
      <c r="D138" t="s">
        <v>477</v>
      </c>
    </row>
    <row r="139" spans="1:4">
      <c r="A139" t="s">
        <v>162</v>
      </c>
      <c r="B139" t="s">
        <v>478</v>
      </c>
      <c r="C139" t="s">
        <v>479</v>
      </c>
      <c r="D139" t="s">
        <v>140</v>
      </c>
    </row>
    <row r="140" spans="1:4">
      <c r="A140" t="s">
        <v>105</v>
      </c>
      <c r="B140" t="s">
        <v>480</v>
      </c>
      <c r="C140" t="s">
        <v>481</v>
      </c>
      <c r="D140" t="s">
        <v>367</v>
      </c>
    </row>
    <row r="141" spans="1:4">
      <c r="A141" t="s">
        <v>255</v>
      </c>
      <c r="B141" t="s">
        <v>482</v>
      </c>
      <c r="C141" t="s">
        <v>483</v>
      </c>
      <c r="D141" t="s">
        <v>484</v>
      </c>
    </row>
    <row r="142" spans="1:4">
      <c r="A142" t="s">
        <v>105</v>
      </c>
      <c r="B142" t="s">
        <v>485</v>
      </c>
      <c r="C142" t="s">
        <v>486</v>
      </c>
      <c r="D142" t="s">
        <v>298</v>
      </c>
    </row>
    <row r="143" spans="1:4">
      <c r="A143" t="s">
        <v>100</v>
      </c>
      <c r="B143" t="s">
        <v>415</v>
      </c>
      <c r="C143" t="s">
        <v>487</v>
      </c>
      <c r="D143" t="s">
        <v>488</v>
      </c>
    </row>
    <row r="144" spans="1:4">
      <c r="A144" t="s">
        <v>105</v>
      </c>
      <c r="B144" t="s">
        <v>489</v>
      </c>
      <c r="C144" t="s">
        <v>490</v>
      </c>
      <c r="D144" t="s">
        <v>491</v>
      </c>
    </row>
    <row r="145" spans="1:4">
      <c r="A145" t="s">
        <v>323</v>
      </c>
      <c r="B145" t="s">
        <v>492</v>
      </c>
      <c r="C145" t="s">
        <v>493</v>
      </c>
      <c r="D145" t="s">
        <v>484</v>
      </c>
    </row>
    <row r="146" spans="1:4">
      <c r="A146" t="s">
        <v>105</v>
      </c>
      <c r="B146" t="s">
        <v>494</v>
      </c>
      <c r="C146" t="s">
        <v>495</v>
      </c>
      <c r="D146" t="s">
        <v>496</v>
      </c>
    </row>
    <row r="147" spans="1:4">
      <c r="A147" t="s">
        <v>105</v>
      </c>
      <c r="B147" t="s">
        <v>497</v>
      </c>
      <c r="C147" t="s">
        <v>498</v>
      </c>
      <c r="D147" t="s">
        <v>499</v>
      </c>
    </row>
    <row r="148" spans="1:4">
      <c r="A148" t="s">
        <v>255</v>
      </c>
      <c r="B148" t="s">
        <v>500</v>
      </c>
      <c r="C148" t="s">
        <v>501</v>
      </c>
      <c r="D148" t="s">
        <v>502</v>
      </c>
    </row>
    <row r="149" spans="1:4">
      <c r="A149" t="s">
        <v>100</v>
      </c>
      <c r="B149" t="s">
        <v>500</v>
      </c>
      <c r="C149" t="s">
        <v>503</v>
      </c>
      <c r="D149" t="s">
        <v>424</v>
      </c>
    </row>
    <row r="150" spans="1:4">
      <c r="A150" t="s">
        <v>100</v>
      </c>
      <c r="B150" t="s">
        <v>504</v>
      </c>
      <c r="C150" t="s">
        <v>193</v>
      </c>
      <c r="D150" t="s">
        <v>505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Parameters</vt:lpstr>
      <vt:lpstr>Tracking</vt:lpstr>
      <vt:lpstr>Emails</vt:lpstr>
      <vt:lpstr>Documents</vt:lpstr>
      <vt:lpstr>Attendees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Thomas Stockhammer</cp:lastModifiedBy>
  <dcterms:created xsi:type="dcterms:W3CDTF">2014-09-05T13:13:28Z</dcterms:created>
  <dcterms:modified xsi:type="dcterms:W3CDTF">2022-05-19T14:55:36Z</dcterms:modified>
</cp:coreProperties>
</file>