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282" documentId="11_953BCEA0881B21AC5F4CDF38C8F3EBC5FE20DA49" xr6:coauthVersionLast="45" xr6:coauthVersionMax="45" xr10:uidLastSave="{AE7FAA7C-4E36-4B4D-B901-3A691DC59DE0}"/>
  <bookViews>
    <workbookView xWindow="60" yWindow="360" windowWidth="22764" windowHeight="11364" activeTab="1" xr2:uid="{00000000-000D-0000-FFFF-FFFF00000000}"/>
  </bookViews>
  <sheets>
    <sheet name="Cover sheet" sheetId="1" r:id="rId1"/>
    <sheet name="HST-SFN FDD 15kHz" sheetId="2" r:id="rId2"/>
    <sheet name="HST-SFN TDD 30kHz" sheetId="4" r:id="rId3"/>
    <sheet name="HST-DPS FDD 15kHz" sheetId="5" r:id="rId4"/>
    <sheet name="HST-DPS TDD 30kHz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4" l="1"/>
  <c r="O4" i="4"/>
  <c r="P4" i="4"/>
  <c r="P55" i="6" l="1"/>
  <c r="R55" i="6" s="1"/>
  <c r="O55" i="6"/>
  <c r="N55" i="6"/>
  <c r="P54" i="6"/>
  <c r="R54" i="6" s="1"/>
  <c r="O54" i="6"/>
  <c r="N54" i="6"/>
  <c r="P53" i="6"/>
  <c r="R53" i="6" s="1"/>
  <c r="O53" i="6"/>
  <c r="N53" i="6"/>
  <c r="P52" i="6"/>
  <c r="R52" i="6" s="1"/>
  <c r="O52" i="6"/>
  <c r="N52" i="6"/>
  <c r="P51" i="6"/>
  <c r="R51" i="6" s="1"/>
  <c r="O51" i="6"/>
  <c r="N51" i="6"/>
  <c r="P50" i="6"/>
  <c r="R50" i="6" s="1"/>
  <c r="O50" i="6"/>
  <c r="N50" i="6"/>
  <c r="P49" i="6"/>
  <c r="R49" i="6" s="1"/>
  <c r="O49" i="6"/>
  <c r="N49" i="6"/>
  <c r="P48" i="6"/>
  <c r="R48" i="6" s="1"/>
  <c r="O48" i="6"/>
  <c r="N48" i="6"/>
  <c r="P47" i="6"/>
  <c r="R47" i="6" s="1"/>
  <c r="O47" i="6"/>
  <c r="N47" i="6"/>
  <c r="P46" i="6"/>
  <c r="R46" i="6" s="1"/>
  <c r="O46" i="6"/>
  <c r="N46" i="6"/>
  <c r="P45" i="6"/>
  <c r="R45" i="6" s="1"/>
  <c r="O45" i="6"/>
  <c r="N45" i="6"/>
  <c r="P44" i="6"/>
  <c r="R44" i="6" s="1"/>
  <c r="O44" i="6"/>
  <c r="N44" i="6"/>
  <c r="P43" i="6"/>
  <c r="R43" i="6" s="1"/>
  <c r="O43" i="6"/>
  <c r="N43" i="6"/>
  <c r="P42" i="6"/>
  <c r="R42" i="6" s="1"/>
  <c r="O42" i="6"/>
  <c r="N42" i="6"/>
  <c r="P41" i="6"/>
  <c r="R41" i="6" s="1"/>
  <c r="O41" i="6"/>
  <c r="N41" i="6"/>
  <c r="P40" i="6"/>
  <c r="R40" i="6" s="1"/>
  <c r="O40" i="6"/>
  <c r="N40" i="6"/>
  <c r="P39" i="6"/>
  <c r="R39" i="6" s="1"/>
  <c r="O39" i="6"/>
  <c r="N39" i="6"/>
  <c r="P38" i="6"/>
  <c r="R38" i="6" s="1"/>
  <c r="O38" i="6"/>
  <c r="N38" i="6"/>
  <c r="P37" i="6"/>
  <c r="R37" i="6" s="1"/>
  <c r="O37" i="6"/>
  <c r="N37" i="6"/>
  <c r="P36" i="6"/>
  <c r="R36" i="6" s="1"/>
  <c r="O36" i="6"/>
  <c r="N36" i="6"/>
  <c r="P35" i="6"/>
  <c r="R35" i="6" s="1"/>
  <c r="O35" i="6"/>
  <c r="N35" i="6"/>
  <c r="P34" i="6"/>
  <c r="R34" i="6" s="1"/>
  <c r="O34" i="6"/>
  <c r="N34" i="6"/>
  <c r="P33" i="6"/>
  <c r="R33" i="6" s="1"/>
  <c r="O33" i="6"/>
  <c r="N33" i="6"/>
  <c r="P32" i="6"/>
  <c r="R32" i="6" s="1"/>
  <c r="O32" i="6"/>
  <c r="N32" i="6"/>
  <c r="M30" i="6"/>
  <c r="L30" i="6"/>
  <c r="K30" i="6"/>
  <c r="J30" i="6"/>
  <c r="I30" i="6"/>
  <c r="H30" i="6"/>
  <c r="G30" i="6"/>
  <c r="F30" i="6"/>
  <c r="E30" i="6"/>
  <c r="P27" i="6"/>
  <c r="O27" i="6"/>
  <c r="N27" i="6"/>
  <c r="P26" i="6"/>
  <c r="O26" i="6"/>
  <c r="N26" i="6"/>
  <c r="P25" i="6"/>
  <c r="O25" i="6"/>
  <c r="N25" i="6"/>
  <c r="P24" i="6"/>
  <c r="O24" i="6"/>
  <c r="N24" i="6"/>
  <c r="P23" i="6"/>
  <c r="O23" i="6"/>
  <c r="N23" i="6"/>
  <c r="P22" i="6"/>
  <c r="O22" i="6"/>
  <c r="N22" i="6"/>
  <c r="P21" i="6"/>
  <c r="O21" i="6"/>
  <c r="N21" i="6"/>
  <c r="P20" i="6"/>
  <c r="O20" i="6"/>
  <c r="N20" i="6"/>
  <c r="P19" i="6"/>
  <c r="O19" i="6"/>
  <c r="N19" i="6"/>
  <c r="P18" i="6"/>
  <c r="O18" i="6"/>
  <c r="N18" i="6"/>
  <c r="P17" i="6"/>
  <c r="O17" i="6"/>
  <c r="N17" i="6"/>
  <c r="P16" i="6"/>
  <c r="O16" i="6"/>
  <c r="N16" i="6"/>
  <c r="P15" i="6"/>
  <c r="O15" i="6"/>
  <c r="N15" i="6"/>
  <c r="P14" i="6"/>
  <c r="O14" i="6"/>
  <c r="N14" i="6"/>
  <c r="P13" i="6"/>
  <c r="O13" i="6"/>
  <c r="N13" i="6"/>
  <c r="P12" i="6"/>
  <c r="O12" i="6"/>
  <c r="N12" i="6"/>
  <c r="P11" i="6"/>
  <c r="O11" i="6"/>
  <c r="N11" i="6"/>
  <c r="P10" i="6"/>
  <c r="O10" i="6"/>
  <c r="N10" i="6"/>
  <c r="P9" i="6"/>
  <c r="O9" i="6"/>
  <c r="N9" i="6"/>
  <c r="P8" i="6"/>
  <c r="O8" i="6"/>
  <c r="N8" i="6"/>
  <c r="P7" i="6"/>
  <c r="O7" i="6"/>
  <c r="N7" i="6"/>
  <c r="P6" i="6"/>
  <c r="O6" i="6"/>
  <c r="N6" i="6"/>
  <c r="P5" i="6"/>
  <c r="O5" i="6"/>
  <c r="N5" i="6"/>
  <c r="P4" i="6"/>
  <c r="O4" i="6"/>
  <c r="N4" i="6"/>
  <c r="P47" i="5"/>
  <c r="R47" i="5" s="1"/>
  <c r="O47" i="5"/>
  <c r="N47" i="5"/>
  <c r="P46" i="5"/>
  <c r="R46" i="5" s="1"/>
  <c r="O46" i="5"/>
  <c r="N46" i="5"/>
  <c r="P45" i="5"/>
  <c r="R45" i="5" s="1"/>
  <c r="O45" i="5"/>
  <c r="N45" i="5"/>
  <c r="P44" i="5"/>
  <c r="R44" i="5" s="1"/>
  <c r="O44" i="5"/>
  <c r="N44" i="5"/>
  <c r="R43" i="5"/>
  <c r="P43" i="5"/>
  <c r="O43" i="5"/>
  <c r="N43" i="5"/>
  <c r="P42" i="5"/>
  <c r="R42" i="5" s="1"/>
  <c r="O42" i="5"/>
  <c r="N42" i="5"/>
  <c r="P41" i="5"/>
  <c r="R41" i="5" s="1"/>
  <c r="O41" i="5"/>
  <c r="N41" i="5"/>
  <c r="P40" i="5"/>
  <c r="R40" i="5" s="1"/>
  <c r="O40" i="5"/>
  <c r="N40" i="5"/>
  <c r="P39" i="5"/>
  <c r="R39" i="5" s="1"/>
  <c r="O39" i="5"/>
  <c r="N39" i="5"/>
  <c r="P38" i="5"/>
  <c r="R38" i="5" s="1"/>
  <c r="O38" i="5"/>
  <c r="N38" i="5"/>
  <c r="P37" i="5"/>
  <c r="R37" i="5" s="1"/>
  <c r="O37" i="5"/>
  <c r="N37" i="5"/>
  <c r="P36" i="5"/>
  <c r="R36" i="5" s="1"/>
  <c r="O36" i="5"/>
  <c r="N36" i="5"/>
  <c r="P35" i="5"/>
  <c r="R35" i="5" s="1"/>
  <c r="O35" i="5"/>
  <c r="N35" i="5"/>
  <c r="P34" i="5"/>
  <c r="R34" i="5" s="1"/>
  <c r="O34" i="5"/>
  <c r="N34" i="5"/>
  <c r="P33" i="5"/>
  <c r="R33" i="5" s="1"/>
  <c r="O33" i="5"/>
  <c r="N33" i="5"/>
  <c r="P32" i="5"/>
  <c r="R32" i="5" s="1"/>
  <c r="O32" i="5"/>
  <c r="N32" i="5"/>
  <c r="M30" i="5"/>
  <c r="L30" i="5"/>
  <c r="K30" i="5"/>
  <c r="J30" i="5"/>
  <c r="I30" i="5"/>
  <c r="H30" i="5"/>
  <c r="G30" i="5"/>
  <c r="F30" i="5"/>
  <c r="E30" i="5"/>
  <c r="P19" i="5"/>
  <c r="O19" i="5"/>
  <c r="N19" i="5"/>
  <c r="P18" i="5"/>
  <c r="O18" i="5"/>
  <c r="N18" i="5"/>
  <c r="P17" i="5"/>
  <c r="O17" i="5"/>
  <c r="N17" i="5"/>
  <c r="P16" i="5"/>
  <c r="O16" i="5"/>
  <c r="N16" i="5"/>
  <c r="P15" i="5"/>
  <c r="O15" i="5"/>
  <c r="N15" i="5"/>
  <c r="P14" i="5"/>
  <c r="O14" i="5"/>
  <c r="N14" i="5"/>
  <c r="P13" i="5"/>
  <c r="O13" i="5"/>
  <c r="N13" i="5"/>
  <c r="P12" i="5"/>
  <c r="O12" i="5"/>
  <c r="N12" i="5"/>
  <c r="P11" i="5"/>
  <c r="O11" i="5"/>
  <c r="N11" i="5"/>
  <c r="P10" i="5"/>
  <c r="O10" i="5"/>
  <c r="N10" i="5"/>
  <c r="P9" i="5"/>
  <c r="O9" i="5"/>
  <c r="N9" i="5"/>
  <c r="P8" i="5"/>
  <c r="O8" i="5"/>
  <c r="N8" i="5"/>
  <c r="P7" i="5"/>
  <c r="O7" i="5"/>
  <c r="N7" i="5"/>
  <c r="P6" i="5"/>
  <c r="O6" i="5"/>
  <c r="N6" i="5"/>
  <c r="P5" i="5"/>
  <c r="O5" i="5"/>
  <c r="N5" i="5"/>
  <c r="P4" i="5"/>
  <c r="O4" i="5"/>
  <c r="N4" i="5"/>
  <c r="F30" i="4"/>
  <c r="G30" i="4"/>
  <c r="H30" i="4"/>
  <c r="I30" i="4"/>
  <c r="J30" i="4"/>
  <c r="K30" i="4"/>
  <c r="L30" i="4"/>
  <c r="M30" i="4"/>
  <c r="E30" i="4"/>
  <c r="F30" i="2"/>
  <c r="G30" i="2"/>
  <c r="H30" i="2"/>
  <c r="I30" i="2"/>
  <c r="J30" i="2"/>
  <c r="K30" i="2"/>
  <c r="L30" i="2"/>
  <c r="M30" i="2"/>
  <c r="E30" i="2"/>
  <c r="R35" i="4"/>
  <c r="R36" i="4"/>
  <c r="R43" i="4"/>
  <c r="R44" i="4"/>
  <c r="R50" i="4"/>
  <c r="R51" i="4"/>
  <c r="R52" i="4"/>
  <c r="P55" i="4"/>
  <c r="R55" i="4" s="1"/>
  <c r="O55" i="4"/>
  <c r="N55" i="4"/>
  <c r="P54" i="4"/>
  <c r="R54" i="4" s="1"/>
  <c r="O54" i="4"/>
  <c r="N54" i="4"/>
  <c r="P53" i="4"/>
  <c r="R53" i="4" s="1"/>
  <c r="O53" i="4"/>
  <c r="N53" i="4"/>
  <c r="P52" i="4"/>
  <c r="O52" i="4"/>
  <c r="N52" i="4"/>
  <c r="P51" i="4"/>
  <c r="O51" i="4"/>
  <c r="N51" i="4"/>
  <c r="P50" i="4"/>
  <c r="O50" i="4"/>
  <c r="N50" i="4"/>
  <c r="P49" i="4"/>
  <c r="R49" i="4" s="1"/>
  <c r="O49" i="4"/>
  <c r="N49" i="4"/>
  <c r="P48" i="4"/>
  <c r="R48" i="4" s="1"/>
  <c r="O48" i="4"/>
  <c r="N48" i="4"/>
  <c r="P47" i="4"/>
  <c r="R47" i="4" s="1"/>
  <c r="O47" i="4"/>
  <c r="N47" i="4"/>
  <c r="P46" i="4"/>
  <c r="R46" i="4" s="1"/>
  <c r="O46" i="4"/>
  <c r="N46" i="4"/>
  <c r="P45" i="4"/>
  <c r="R45" i="4" s="1"/>
  <c r="O45" i="4"/>
  <c r="N45" i="4"/>
  <c r="P44" i="4"/>
  <c r="O44" i="4"/>
  <c r="N44" i="4"/>
  <c r="P43" i="4"/>
  <c r="O43" i="4"/>
  <c r="N43" i="4"/>
  <c r="P42" i="4"/>
  <c r="R42" i="4" s="1"/>
  <c r="O42" i="4"/>
  <c r="N42" i="4"/>
  <c r="P41" i="4"/>
  <c r="R41" i="4" s="1"/>
  <c r="O41" i="4"/>
  <c r="N41" i="4"/>
  <c r="P40" i="4"/>
  <c r="R40" i="4" s="1"/>
  <c r="O40" i="4"/>
  <c r="N40" i="4"/>
  <c r="P39" i="4"/>
  <c r="R39" i="4" s="1"/>
  <c r="O39" i="4"/>
  <c r="N39" i="4"/>
  <c r="P38" i="4"/>
  <c r="R38" i="4" s="1"/>
  <c r="O38" i="4"/>
  <c r="N38" i="4"/>
  <c r="P37" i="4"/>
  <c r="R37" i="4" s="1"/>
  <c r="O37" i="4"/>
  <c r="N37" i="4"/>
  <c r="P36" i="4"/>
  <c r="O36" i="4"/>
  <c r="N36" i="4"/>
  <c r="P35" i="4"/>
  <c r="O35" i="4"/>
  <c r="N35" i="4"/>
  <c r="P34" i="4"/>
  <c r="R34" i="4" s="1"/>
  <c r="O34" i="4"/>
  <c r="N34" i="4"/>
  <c r="P33" i="4"/>
  <c r="R33" i="4" s="1"/>
  <c r="O33" i="4"/>
  <c r="N33" i="4"/>
  <c r="P32" i="4"/>
  <c r="R32" i="4" s="1"/>
  <c r="O32" i="4"/>
  <c r="N32" i="4"/>
  <c r="R46" i="2"/>
  <c r="P47" i="2"/>
  <c r="R47" i="2" s="1"/>
  <c r="O47" i="2"/>
  <c r="N47" i="2"/>
  <c r="P46" i="2"/>
  <c r="O46" i="2"/>
  <c r="N46" i="2"/>
  <c r="P45" i="2"/>
  <c r="R45" i="2" s="1"/>
  <c r="O45" i="2"/>
  <c r="N45" i="2"/>
  <c r="P44" i="2"/>
  <c r="R44" i="2" s="1"/>
  <c r="O44" i="2"/>
  <c r="N44" i="2"/>
  <c r="P43" i="2"/>
  <c r="R43" i="2" s="1"/>
  <c r="O43" i="2"/>
  <c r="N43" i="2"/>
  <c r="P42" i="2"/>
  <c r="R42" i="2" s="1"/>
  <c r="O42" i="2"/>
  <c r="N42" i="2"/>
  <c r="P41" i="2"/>
  <c r="R41" i="2" s="1"/>
  <c r="O41" i="2"/>
  <c r="N41" i="2"/>
  <c r="P40" i="2"/>
  <c r="R40" i="2" s="1"/>
  <c r="O40" i="2"/>
  <c r="N40" i="2"/>
  <c r="P39" i="2"/>
  <c r="R39" i="2" s="1"/>
  <c r="O39" i="2"/>
  <c r="N39" i="2"/>
  <c r="P38" i="2"/>
  <c r="R38" i="2" s="1"/>
  <c r="O38" i="2"/>
  <c r="N38" i="2"/>
  <c r="P37" i="2"/>
  <c r="R37" i="2" s="1"/>
  <c r="O37" i="2"/>
  <c r="N37" i="2"/>
  <c r="P36" i="2"/>
  <c r="R36" i="2" s="1"/>
  <c r="O36" i="2"/>
  <c r="N36" i="2"/>
  <c r="P35" i="2"/>
  <c r="R35" i="2" s="1"/>
  <c r="O35" i="2"/>
  <c r="N35" i="2"/>
  <c r="P34" i="2"/>
  <c r="R34" i="2" s="1"/>
  <c r="O34" i="2"/>
  <c r="N34" i="2"/>
  <c r="P33" i="2"/>
  <c r="R33" i="2" s="1"/>
  <c r="O33" i="2"/>
  <c r="N33" i="2"/>
  <c r="P32" i="2"/>
  <c r="R32" i="2" s="1"/>
  <c r="O32" i="2"/>
  <c r="N32" i="2"/>
  <c r="P27" i="4"/>
  <c r="O27" i="4"/>
  <c r="N27" i="4"/>
  <c r="P26" i="4"/>
  <c r="O26" i="4"/>
  <c r="N26" i="4"/>
  <c r="P25" i="4"/>
  <c r="O25" i="4"/>
  <c r="N25" i="4"/>
  <c r="P24" i="4"/>
  <c r="O24" i="4"/>
  <c r="N24" i="4"/>
  <c r="P23" i="4"/>
  <c r="O23" i="4"/>
  <c r="N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1" i="4"/>
  <c r="O11" i="4"/>
  <c r="N11" i="4"/>
  <c r="P12" i="4"/>
  <c r="O12" i="4"/>
  <c r="N12" i="4"/>
  <c r="P13" i="4"/>
  <c r="O13" i="4"/>
  <c r="N13" i="4"/>
  <c r="P14" i="4"/>
  <c r="O14" i="4"/>
  <c r="N14" i="4"/>
  <c r="P15" i="4"/>
  <c r="O15" i="4"/>
  <c r="N15" i="4"/>
  <c r="P10" i="4"/>
  <c r="O10" i="4"/>
  <c r="N10" i="4"/>
  <c r="P9" i="4"/>
  <c r="O9" i="4"/>
  <c r="N9" i="4"/>
  <c r="P8" i="4"/>
  <c r="O8" i="4"/>
  <c r="N8" i="4"/>
  <c r="P7" i="4"/>
  <c r="O7" i="4"/>
  <c r="N7" i="4"/>
  <c r="P6" i="4"/>
  <c r="O6" i="4"/>
  <c r="N6" i="4"/>
  <c r="P5" i="4"/>
  <c r="O5" i="4"/>
  <c r="N5" i="4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N4" i="2"/>
  <c r="N8" i="2"/>
  <c r="O8" i="2"/>
  <c r="P8" i="2"/>
  <c r="N9" i="2"/>
  <c r="O9" i="2"/>
  <c r="P9" i="2"/>
  <c r="N10" i="2"/>
  <c r="O10" i="2"/>
  <c r="P10" i="2"/>
  <c r="N11" i="2"/>
  <c r="O11" i="2"/>
  <c r="P11" i="2"/>
  <c r="P7" i="2"/>
  <c r="O7" i="2"/>
  <c r="N7" i="2"/>
  <c r="P6" i="2"/>
  <c r="O6" i="2"/>
  <c r="N6" i="2"/>
  <c r="P5" i="2"/>
  <c r="O5" i="2"/>
  <c r="N5" i="2"/>
  <c r="P4" i="2"/>
  <c r="O4" i="2"/>
</calcChain>
</file>

<file path=xl/sharedStrings.xml><?xml version="1.0" encoding="utf-8"?>
<sst xmlns="http://schemas.openxmlformats.org/spreadsheetml/2006/main" count="368" uniqueCount="56">
  <si>
    <t>Tdoc number:</t>
  </si>
  <si>
    <t>Agenda item:</t>
  </si>
  <si>
    <t>Source:</t>
  </si>
  <si>
    <t>Title:</t>
  </si>
  <si>
    <t>Document for:</t>
  </si>
  <si>
    <t>Information</t>
  </si>
  <si>
    <t>Abstract:</t>
  </si>
  <si>
    <t>Notes</t>
  </si>
  <si>
    <t>Ericsson</t>
  </si>
  <si>
    <t>Source</t>
  </si>
  <si>
    <t>Tdoc</t>
  </si>
  <si>
    <t>STD</t>
  </si>
  <si>
    <t>Span</t>
  </si>
  <si>
    <t>Average</t>
  </si>
  <si>
    <t>Metric</t>
  </si>
  <si>
    <t>Simulation results for alignment</t>
  </si>
  <si>
    <t>3GPP TSG-RAN WG4 meeting #98-bis-e
Electronic Meeting, 12 – 20 April, 2021</t>
  </si>
  <si>
    <t>R4-210xxxx</t>
  </si>
  <si>
    <t>8.6.3.2</t>
  </si>
  <si>
    <t>Summary of simulation results for CA PDSCH with HST</t>
  </si>
  <si>
    <t>Number of Rx antennas</t>
  </si>
  <si>
    <t>Channel Bandwidth</t>
  </si>
  <si>
    <t>2Rx</t>
  </si>
  <si>
    <t>5MHz</t>
  </si>
  <si>
    <t>Company 4</t>
  </si>
  <si>
    <t>Company 5</t>
  </si>
  <si>
    <t>Company 6</t>
  </si>
  <si>
    <t>Company 7</t>
  </si>
  <si>
    <t>Company 8</t>
  </si>
  <si>
    <t>Company 9</t>
  </si>
  <si>
    <t>10MHz</t>
  </si>
  <si>
    <t>SNR with 70% of</t>
  </si>
  <si>
    <t xml:space="preserve">maximum </t>
  </si>
  <si>
    <t>throughput</t>
  </si>
  <si>
    <t>15MHz</t>
  </si>
  <si>
    <t>20MHz</t>
  </si>
  <si>
    <t>25MHz</t>
  </si>
  <si>
    <t>30MHz</t>
  </si>
  <si>
    <t>40MHz</t>
  </si>
  <si>
    <t>50MHz</t>
  </si>
  <si>
    <t>4Rx</t>
  </si>
  <si>
    <t>60MHz</t>
  </si>
  <si>
    <t>80MHz</t>
  </si>
  <si>
    <t>90MHz</t>
  </si>
  <si>
    <t>100MHz</t>
  </si>
  <si>
    <t>Impariment results</t>
  </si>
  <si>
    <t>Margin</t>
  </si>
  <si>
    <t>Requirements</t>
  </si>
  <si>
    <t>R4-2106862</t>
  </si>
  <si>
    <t>Huawei, HiSilicon</t>
  </si>
  <si>
    <t>R4-2106809</t>
  </si>
  <si>
    <t>Qualcomm</t>
  </si>
  <si>
    <t>R4-2107041</t>
  </si>
  <si>
    <t>CMCC</t>
  </si>
  <si>
    <t>R4-2104939</t>
  </si>
  <si>
    <t>Set margin to 1.0dB according to R4-2103876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</si>
</sst>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wrapText="1"/>
    </xf>
    <xf numFmtId="164" fontId="0" fillId="3" borderId="1" xfId="0" applyNumberForma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Fill="1" applyBorder="1"/>
    <xf numFmtId="164" fontId="0" fillId="2" borderId="1" xfId="0" applyNumberFormat="1" applyFill="1" applyBorder="1"/>
    <xf numFmtId="0" fontId="0" fillId="4" borderId="0" xfId="0" applyFill="1"/>
    <xf numFmtId="164" fontId="0" fillId="3" borderId="3" xfId="0" applyNumberFormat="1" applyFill="1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1" fillId="0" borderId="4" xfId="0" applyFont="1" applyBorder="1"/>
    <xf numFmtId="0" fontId="1" fillId="0" borderId="2" xfId="0" applyFont="1" applyBorder="1"/>
    <xf numFmtId="9" fontId="0" fillId="0" borderId="2" xfId="0" applyNumberFormat="1" applyBorder="1" applyAlignment="1">
      <alignment wrapText="1"/>
    </xf>
    <xf numFmtId="9" fontId="0" fillId="0" borderId="2" xfId="0" applyNumberFormat="1" applyBorder="1"/>
    <xf numFmtId="0" fontId="0" fillId="0" borderId="3" xfId="0" applyBorder="1" applyAlignment="1">
      <alignment wrapText="1"/>
    </xf>
    <xf numFmtId="0" fontId="0" fillId="3" borderId="3" xfId="0" applyFill="1" applyBorder="1"/>
    <xf numFmtId="0" fontId="0" fillId="0" borderId="7" xfId="0" applyBorder="1"/>
    <xf numFmtId="0" fontId="0" fillId="2" borderId="1" xfId="0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zoomScale="85" zoomScaleNormal="85" workbookViewId="0">
      <selection activeCell="B6" sqref="B6"/>
    </sheetView>
  </sheetViews>
  <sheetFormatPr defaultRowHeight="14.4"/>
  <cols>
    <col min="1" max="1" width="40.33203125" customWidth="1"/>
    <col min="2" max="2" width="114" customWidth="1"/>
  </cols>
  <sheetData>
    <row r="1" spans="1:2" ht="31.5" customHeight="1">
      <c r="A1" s="6" t="s">
        <v>16</v>
      </c>
    </row>
    <row r="3" spans="1:2">
      <c r="A3" t="s">
        <v>0</v>
      </c>
      <c r="B3" s="9" t="s">
        <v>17</v>
      </c>
    </row>
    <row r="4" spans="1:2">
      <c r="A4" t="s">
        <v>1</v>
      </c>
      <c r="B4" t="s">
        <v>18</v>
      </c>
    </row>
    <row r="5" spans="1:2">
      <c r="A5" t="s">
        <v>2</v>
      </c>
      <c r="B5" t="s">
        <v>8</v>
      </c>
    </row>
    <row r="6" spans="1:2">
      <c r="A6" t="s">
        <v>3</v>
      </c>
      <c r="B6" t="s">
        <v>19</v>
      </c>
    </row>
    <row r="7" spans="1:2">
      <c r="A7" t="s">
        <v>4</v>
      </c>
      <c r="B7" t="s">
        <v>5</v>
      </c>
    </row>
    <row r="9" spans="1:2">
      <c r="A9" t="s">
        <v>6</v>
      </c>
    </row>
    <row r="11" spans="1:2">
      <c r="A11" t="s">
        <v>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tabSelected="1" topLeftCell="A25" zoomScale="85" zoomScaleNormal="85" workbookViewId="0">
      <selection activeCell="Q31" sqref="Q31"/>
    </sheetView>
  </sheetViews>
  <sheetFormatPr defaultRowHeight="14.4"/>
  <cols>
    <col min="1" max="2" width="15" customWidth="1"/>
    <col min="3" max="4" width="15.33203125" customWidth="1"/>
    <col min="5" max="19" width="12.77734375" customWidth="1"/>
  </cols>
  <sheetData>
    <row r="1" spans="1:16">
      <c r="B1" s="5" t="s">
        <v>15</v>
      </c>
      <c r="C1" s="5"/>
      <c r="D1" s="5"/>
    </row>
    <row r="2" spans="1:16" ht="28.8">
      <c r="A2" s="1"/>
      <c r="B2" s="1"/>
      <c r="C2" s="1"/>
      <c r="D2" s="14" t="s">
        <v>9</v>
      </c>
      <c r="E2" s="3" t="s">
        <v>8</v>
      </c>
      <c r="F2" s="3" t="s">
        <v>49</v>
      </c>
      <c r="G2" s="3" t="s">
        <v>51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2" t="s">
        <v>11</v>
      </c>
      <c r="O2" s="2" t="s">
        <v>12</v>
      </c>
      <c r="P2" s="2" t="s">
        <v>13</v>
      </c>
    </row>
    <row r="3" spans="1:16" ht="28.8">
      <c r="A3" s="13" t="s">
        <v>20</v>
      </c>
      <c r="B3" s="3" t="s">
        <v>21</v>
      </c>
      <c r="C3" s="14" t="s">
        <v>14</v>
      </c>
      <c r="D3" s="25" t="s">
        <v>10</v>
      </c>
      <c r="E3" s="23" t="s">
        <v>48</v>
      </c>
      <c r="F3" s="3" t="s">
        <v>50</v>
      </c>
      <c r="G3" s="3" t="s">
        <v>52</v>
      </c>
      <c r="H3" s="3"/>
      <c r="I3" s="3"/>
      <c r="J3" s="3"/>
      <c r="K3" s="3"/>
      <c r="L3" s="3"/>
      <c r="M3" s="3"/>
      <c r="N3" s="24"/>
      <c r="O3" s="2"/>
      <c r="P3" s="2"/>
    </row>
    <row r="4" spans="1:16">
      <c r="A4" s="14"/>
      <c r="B4" s="17" t="s">
        <v>23</v>
      </c>
      <c r="C4" s="19"/>
      <c r="D4" s="7"/>
      <c r="E4" s="1">
        <v>10.4</v>
      </c>
      <c r="F4" s="7">
        <v>9</v>
      </c>
      <c r="G4" s="7">
        <v>10.7</v>
      </c>
      <c r="H4" s="1"/>
      <c r="I4" s="1"/>
      <c r="J4" s="7"/>
      <c r="K4" s="7"/>
      <c r="L4" s="7"/>
      <c r="M4" s="1"/>
      <c r="N4" s="10">
        <f>_xlfn.STDEV.P(E4:M4)</f>
        <v>0.74087035902976217</v>
      </c>
      <c r="O4" s="4">
        <f>MAX(E4:M4)-MIN(E4:M4)</f>
        <v>1.6999999999999993</v>
      </c>
      <c r="P4" s="4">
        <f>AVERAGE(E4:M4)</f>
        <v>10.033333333333333</v>
      </c>
    </row>
    <row r="5" spans="1:16">
      <c r="A5" s="15"/>
      <c r="B5" s="17" t="s">
        <v>30</v>
      </c>
      <c r="C5" s="20"/>
      <c r="D5" s="7"/>
      <c r="E5" s="1">
        <v>10.4</v>
      </c>
      <c r="F5" s="7">
        <v>9.35</v>
      </c>
      <c r="G5" s="7">
        <v>11.08</v>
      </c>
      <c r="H5" s="1"/>
      <c r="I5" s="1"/>
      <c r="J5" s="7"/>
      <c r="K5" s="7"/>
      <c r="L5" s="7"/>
      <c r="M5" s="1"/>
      <c r="N5" s="10">
        <f>_xlfn.STDEV.P(E5:M5)</f>
        <v>0.71163348868797804</v>
      </c>
      <c r="O5" s="4">
        <f>MAX(E5:M5)-MIN(E5:M5)</f>
        <v>1.7300000000000004</v>
      </c>
      <c r="P5" s="4">
        <f>AVERAGE(E5:M5)</f>
        <v>10.276666666666666</v>
      </c>
    </row>
    <row r="6" spans="1:16">
      <c r="A6" s="15"/>
      <c r="B6" s="17" t="s">
        <v>34</v>
      </c>
      <c r="C6" s="21" t="s">
        <v>31</v>
      </c>
      <c r="D6" s="7"/>
      <c r="E6" s="1">
        <v>10.6</v>
      </c>
      <c r="F6" s="7">
        <v>10.11</v>
      </c>
      <c r="G6" s="7">
        <v>12.05</v>
      </c>
      <c r="H6" s="1"/>
      <c r="I6" s="1"/>
      <c r="J6" s="7"/>
      <c r="K6" s="7"/>
      <c r="L6" s="7"/>
      <c r="M6" s="1"/>
      <c r="N6" s="10">
        <f>_xlfn.STDEV.P(E6:M6)</f>
        <v>0.82369088052901707</v>
      </c>
      <c r="O6" s="4">
        <f>MAX(E6:M6)-MIN(E6:M6)</f>
        <v>1.9400000000000013</v>
      </c>
      <c r="P6" s="4">
        <f>AVERAGE(E6:M6)</f>
        <v>10.920000000000002</v>
      </c>
    </row>
    <row r="7" spans="1:16">
      <c r="A7" s="15" t="s">
        <v>22</v>
      </c>
      <c r="B7" s="17" t="s">
        <v>35</v>
      </c>
      <c r="C7" s="22" t="s">
        <v>32</v>
      </c>
      <c r="D7" s="7"/>
      <c r="E7" s="1">
        <v>11</v>
      </c>
      <c r="F7" s="7">
        <v>10.65</v>
      </c>
      <c r="G7" s="7">
        <v>12.59</v>
      </c>
      <c r="H7" s="1"/>
      <c r="I7" s="1"/>
      <c r="J7" s="7"/>
      <c r="K7" s="7"/>
      <c r="L7" s="7"/>
      <c r="M7" s="1"/>
      <c r="N7" s="10">
        <f>_xlfn.STDEV.P(E7:M7)</f>
        <v>0.84420903151345683</v>
      </c>
      <c r="O7" s="4">
        <f>MAX(E7:M7)-MIN(E7:M7)</f>
        <v>1.9399999999999995</v>
      </c>
      <c r="P7" s="4">
        <f>AVERAGE(E7:M7)</f>
        <v>11.413333333333332</v>
      </c>
    </row>
    <row r="8" spans="1:16">
      <c r="A8" s="15"/>
      <c r="B8" s="18" t="s">
        <v>36</v>
      </c>
      <c r="C8" s="22" t="s">
        <v>33</v>
      </c>
      <c r="D8" s="7"/>
      <c r="E8" s="1">
        <v>11</v>
      </c>
      <c r="F8" s="7">
        <v>11.03</v>
      </c>
      <c r="G8" s="7">
        <v>12.96</v>
      </c>
      <c r="H8" s="1"/>
      <c r="I8" s="1"/>
      <c r="J8" s="7"/>
      <c r="K8" s="7"/>
      <c r="L8" s="7"/>
      <c r="M8" s="1"/>
      <c r="N8" s="10">
        <f t="shared" ref="N8:N11" si="0">_xlfn.STDEV.P(E8:M8)</f>
        <v>0.91696358827503255</v>
      </c>
      <c r="O8" s="4">
        <f t="shared" ref="O8:O11" si="1">MAX(E8:M8)-MIN(E8:M8)</f>
        <v>1.9600000000000009</v>
      </c>
      <c r="P8" s="4">
        <f t="shared" ref="P8:P11" si="2">AVERAGE(E8:M8)</f>
        <v>11.663333333333334</v>
      </c>
    </row>
    <row r="9" spans="1:16">
      <c r="A9" s="15"/>
      <c r="B9" s="18" t="s">
        <v>37</v>
      </c>
      <c r="C9" s="20"/>
      <c r="D9" s="7"/>
      <c r="E9" s="1">
        <v>11.2</v>
      </c>
      <c r="F9" s="7">
        <v>11.52</v>
      </c>
      <c r="G9" s="7">
        <v>13.38</v>
      </c>
      <c r="H9" s="1"/>
      <c r="I9" s="1"/>
      <c r="J9" s="7"/>
      <c r="K9" s="7"/>
      <c r="L9" s="7"/>
      <c r="M9" s="1"/>
      <c r="N9" s="10">
        <f t="shared" si="0"/>
        <v>0.9611567105431994</v>
      </c>
      <c r="O9" s="4">
        <f t="shared" si="1"/>
        <v>2.1800000000000015</v>
      </c>
      <c r="P9" s="4">
        <f t="shared" si="2"/>
        <v>12.033333333333333</v>
      </c>
    </row>
    <row r="10" spans="1:16">
      <c r="A10" s="15"/>
      <c r="B10" s="18" t="s">
        <v>38</v>
      </c>
      <c r="C10" s="15"/>
      <c r="D10" s="1"/>
      <c r="E10" s="1">
        <v>11.2</v>
      </c>
      <c r="F10" s="1">
        <v>11.44</v>
      </c>
      <c r="G10" s="1">
        <v>13.39</v>
      </c>
      <c r="H10" s="1"/>
      <c r="I10" s="1"/>
      <c r="J10" s="1"/>
      <c r="K10" s="1"/>
      <c r="L10" s="1"/>
      <c r="M10" s="1"/>
      <c r="N10" s="10">
        <f t="shared" si="0"/>
        <v>0.9807140255956377</v>
      </c>
      <c r="O10" s="4">
        <f t="shared" si="1"/>
        <v>2.1900000000000013</v>
      </c>
      <c r="P10" s="4">
        <f t="shared" si="2"/>
        <v>12.01</v>
      </c>
    </row>
    <row r="11" spans="1:16">
      <c r="A11" s="16"/>
      <c r="B11" s="18" t="s">
        <v>39</v>
      </c>
      <c r="C11" s="16"/>
      <c r="D11" s="1"/>
      <c r="E11" s="1">
        <v>11.2</v>
      </c>
      <c r="F11" s="1">
        <v>11.52</v>
      </c>
      <c r="G11" s="1">
        <v>13.55</v>
      </c>
      <c r="H11" s="1"/>
      <c r="I11" s="1"/>
      <c r="J11" s="1"/>
      <c r="K11" s="1"/>
      <c r="L11" s="1"/>
      <c r="M11" s="1"/>
      <c r="N11" s="10">
        <f t="shared" si="0"/>
        <v>1.04060879617014</v>
      </c>
      <c r="O11" s="4">
        <f t="shared" si="1"/>
        <v>2.3500000000000014</v>
      </c>
      <c r="P11" s="4">
        <f t="shared" si="2"/>
        <v>12.089999999999998</v>
      </c>
    </row>
    <row r="12" spans="1:16">
      <c r="A12" s="14"/>
      <c r="B12" s="17" t="s">
        <v>23</v>
      </c>
      <c r="C12" s="19"/>
      <c r="D12" s="7"/>
      <c r="E12" s="1">
        <v>7.9</v>
      </c>
      <c r="F12" s="7">
        <v>6.33</v>
      </c>
      <c r="G12" s="7">
        <v>8.85</v>
      </c>
      <c r="H12" s="1"/>
      <c r="I12" s="1"/>
      <c r="J12" s="7"/>
      <c r="K12" s="7"/>
      <c r="L12" s="7"/>
      <c r="M12" s="1"/>
      <c r="N12" s="10">
        <f>_xlfn.STDEV.P(E12:M12)</f>
        <v>1.0391128694976097</v>
      </c>
      <c r="O12" s="4">
        <f>MAX(E12:M12)-MIN(E12:M12)</f>
        <v>2.5199999999999996</v>
      </c>
      <c r="P12" s="4">
        <f>AVERAGE(E12:M12)</f>
        <v>7.6933333333333325</v>
      </c>
    </row>
    <row r="13" spans="1:16">
      <c r="A13" s="15"/>
      <c r="B13" s="17" t="s">
        <v>30</v>
      </c>
      <c r="C13" s="20"/>
      <c r="D13" s="7"/>
      <c r="E13" s="1">
        <v>7.9</v>
      </c>
      <c r="F13" s="7">
        <v>6.69</v>
      </c>
      <c r="G13" s="7">
        <v>9.43</v>
      </c>
      <c r="H13" s="1"/>
      <c r="I13" s="1"/>
      <c r="J13" s="7"/>
      <c r="K13" s="7"/>
      <c r="L13" s="7"/>
      <c r="M13" s="1"/>
      <c r="N13" s="10">
        <f>_xlfn.STDEV.P(E13:M13)</f>
        <v>1.1211402925395044</v>
      </c>
      <c r="O13" s="4">
        <f>MAX(E13:M13)-MIN(E13:M13)</f>
        <v>2.7399999999999993</v>
      </c>
      <c r="P13" s="4">
        <f>AVERAGE(E13:M13)</f>
        <v>8.0066666666666659</v>
      </c>
    </row>
    <row r="14" spans="1:16">
      <c r="A14" s="15"/>
      <c r="B14" s="17" t="s">
        <v>34</v>
      </c>
      <c r="C14" s="21" t="s">
        <v>31</v>
      </c>
      <c r="D14" s="7"/>
      <c r="E14" s="1">
        <v>8.1999999999999993</v>
      </c>
      <c r="F14" s="7">
        <v>7.37</v>
      </c>
      <c r="G14" s="7">
        <v>10.61</v>
      </c>
      <c r="H14" s="1"/>
      <c r="I14" s="1"/>
      <c r="J14" s="7"/>
      <c r="K14" s="7"/>
      <c r="L14" s="7"/>
      <c r="M14" s="1"/>
      <c r="N14" s="10">
        <f>_xlfn.STDEV.P(E14:M14)</f>
        <v>1.3741502424731031</v>
      </c>
      <c r="O14" s="4">
        <f>MAX(E14:M14)-MIN(E14:M14)</f>
        <v>3.2399999999999993</v>
      </c>
      <c r="P14" s="4">
        <f>AVERAGE(E14:M14)</f>
        <v>8.7266666666666666</v>
      </c>
    </row>
    <row r="15" spans="1:16">
      <c r="A15" s="15" t="s">
        <v>40</v>
      </c>
      <c r="B15" s="17" t="s">
        <v>35</v>
      </c>
      <c r="C15" s="22" t="s">
        <v>32</v>
      </c>
      <c r="D15" s="7"/>
      <c r="E15" s="1">
        <v>8.4</v>
      </c>
      <c r="F15" s="7">
        <v>7.89</v>
      </c>
      <c r="G15" s="7">
        <v>11.18</v>
      </c>
      <c r="H15" s="1"/>
      <c r="I15" s="1"/>
      <c r="J15" s="7"/>
      <c r="K15" s="7"/>
      <c r="L15" s="7"/>
      <c r="M15" s="1"/>
      <c r="N15" s="10">
        <f>_xlfn.STDEV.P(E15:M15)</f>
        <v>1.4457831403391335</v>
      </c>
      <c r="O15" s="4">
        <f>MAX(E15:M15)-MIN(E15:M15)</f>
        <v>3.29</v>
      </c>
      <c r="P15" s="4">
        <f>AVERAGE(E15:M15)</f>
        <v>9.1566666666666663</v>
      </c>
    </row>
    <row r="16" spans="1:16">
      <c r="A16" s="15"/>
      <c r="B16" s="18" t="s">
        <v>36</v>
      </c>
      <c r="C16" s="22" t="s">
        <v>33</v>
      </c>
      <c r="D16" s="7"/>
      <c r="E16" s="1">
        <v>8.4</v>
      </c>
      <c r="F16" s="7">
        <v>8.1300000000000008</v>
      </c>
      <c r="G16" s="7">
        <v>11.48</v>
      </c>
      <c r="H16" s="1"/>
      <c r="I16" s="1"/>
      <c r="J16" s="7"/>
      <c r="K16" s="7"/>
      <c r="L16" s="7"/>
      <c r="M16" s="1"/>
      <c r="N16" s="10">
        <f t="shared" ref="N16:N19" si="3">_xlfn.STDEV.P(E16:M16)</f>
        <v>1.5195686522460572</v>
      </c>
      <c r="O16" s="4">
        <f t="shared" ref="O16:O19" si="4">MAX(E16:M16)-MIN(E16:M16)</f>
        <v>3.3499999999999996</v>
      </c>
      <c r="P16" s="4">
        <f t="shared" ref="P16:P19" si="5">AVERAGE(E16:M16)</f>
        <v>9.3366666666666678</v>
      </c>
    </row>
    <row r="17" spans="1:18">
      <c r="A17" s="15"/>
      <c r="B17" s="18" t="s">
        <v>37</v>
      </c>
      <c r="C17" s="20"/>
      <c r="D17" s="7"/>
      <c r="E17" s="1">
        <v>8.5</v>
      </c>
      <c r="F17" s="7">
        <v>8.7899999999999991</v>
      </c>
      <c r="G17" s="7">
        <v>12.01</v>
      </c>
      <c r="H17" s="1"/>
      <c r="I17" s="1"/>
      <c r="J17" s="7"/>
      <c r="K17" s="7"/>
      <c r="L17" s="7"/>
      <c r="M17" s="1"/>
      <c r="N17" s="10">
        <f t="shared" si="3"/>
        <v>1.5906881809106719</v>
      </c>
      <c r="O17" s="4">
        <f t="shared" si="4"/>
        <v>3.51</v>
      </c>
      <c r="P17" s="4">
        <f t="shared" si="5"/>
        <v>9.7666666666666657</v>
      </c>
    </row>
    <row r="18" spans="1:18">
      <c r="A18" s="15"/>
      <c r="B18" s="18" t="s">
        <v>38</v>
      </c>
      <c r="C18" s="15"/>
      <c r="D18" s="1"/>
      <c r="E18" s="1">
        <v>8.5</v>
      </c>
      <c r="F18" s="1">
        <v>8.6999999999999993</v>
      </c>
      <c r="G18" s="1">
        <v>12.01</v>
      </c>
      <c r="H18" s="1"/>
      <c r="I18" s="1"/>
      <c r="J18" s="1"/>
      <c r="K18" s="1"/>
      <c r="L18" s="1"/>
      <c r="M18" s="1"/>
      <c r="N18" s="10">
        <f t="shared" si="3"/>
        <v>1.6095617070770769</v>
      </c>
      <c r="O18" s="4">
        <f t="shared" si="4"/>
        <v>3.51</v>
      </c>
      <c r="P18" s="4">
        <f t="shared" si="5"/>
        <v>9.7366666666666664</v>
      </c>
    </row>
    <row r="19" spans="1:18">
      <c r="A19" s="16"/>
      <c r="B19" s="18" t="s">
        <v>39</v>
      </c>
      <c r="C19" s="16"/>
      <c r="D19" s="1"/>
      <c r="E19" s="1">
        <v>8.5</v>
      </c>
      <c r="F19" s="1">
        <v>8.81</v>
      </c>
      <c r="G19" s="1">
        <v>12.2</v>
      </c>
      <c r="H19" s="1"/>
      <c r="I19" s="1"/>
      <c r="J19" s="1"/>
      <c r="K19" s="1"/>
      <c r="L19" s="1"/>
      <c r="M19" s="1"/>
      <c r="N19" s="10">
        <f t="shared" si="3"/>
        <v>1.6759143441384088</v>
      </c>
      <c r="O19" s="4">
        <f t="shared" si="4"/>
        <v>3.6999999999999993</v>
      </c>
      <c r="P19" s="4">
        <f t="shared" si="5"/>
        <v>9.8366666666666678</v>
      </c>
    </row>
    <row r="29" spans="1:18">
      <c r="B29" s="5" t="s">
        <v>45</v>
      </c>
    </row>
    <row r="30" spans="1:18" ht="28.8">
      <c r="A30" s="1"/>
      <c r="B30" s="1"/>
      <c r="C30" s="1"/>
      <c r="D30" s="14" t="s">
        <v>9</v>
      </c>
      <c r="E30" s="3" t="str">
        <f>E2</f>
        <v>Ericsson</v>
      </c>
      <c r="F30" s="3" t="str">
        <f t="shared" ref="F30:M30" si="6">F2</f>
        <v>Huawei, HiSilicon</v>
      </c>
      <c r="G30" s="3" t="str">
        <f t="shared" si="6"/>
        <v>Qualcomm</v>
      </c>
      <c r="H30" s="3" t="str">
        <f t="shared" si="6"/>
        <v>Company 4</v>
      </c>
      <c r="I30" s="3" t="str">
        <f t="shared" si="6"/>
        <v>Company 5</v>
      </c>
      <c r="J30" s="3" t="str">
        <f t="shared" si="6"/>
        <v>Company 6</v>
      </c>
      <c r="K30" s="3" t="str">
        <f t="shared" si="6"/>
        <v>Company 7</v>
      </c>
      <c r="L30" s="3" t="str">
        <f t="shared" si="6"/>
        <v>Company 8</v>
      </c>
      <c r="M30" s="3" t="str">
        <f t="shared" si="6"/>
        <v>Company 9</v>
      </c>
      <c r="N30" s="2" t="s">
        <v>11</v>
      </c>
      <c r="O30" s="2" t="s">
        <v>12</v>
      </c>
      <c r="P30" s="2" t="s">
        <v>13</v>
      </c>
      <c r="Q30" s="2" t="s">
        <v>46</v>
      </c>
      <c r="R30" s="26" t="s">
        <v>47</v>
      </c>
    </row>
    <row r="31" spans="1:18" ht="57.6">
      <c r="A31" s="13" t="s">
        <v>20</v>
      </c>
      <c r="B31" s="3" t="s">
        <v>21</v>
      </c>
      <c r="C31" s="14" t="s">
        <v>14</v>
      </c>
      <c r="D31" s="25" t="s">
        <v>10</v>
      </c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"/>
      <c r="P31" s="2"/>
      <c r="Q31" s="27" t="s">
        <v>55</v>
      </c>
      <c r="R31" s="26"/>
    </row>
    <row r="32" spans="1:18">
      <c r="A32" s="14"/>
      <c r="B32" s="17" t="s">
        <v>23</v>
      </c>
      <c r="C32" s="19"/>
      <c r="D32" s="12"/>
      <c r="E32" s="12"/>
      <c r="F32" s="7"/>
      <c r="G32" s="7">
        <v>12.7</v>
      </c>
      <c r="H32" s="1"/>
      <c r="I32" s="1"/>
      <c r="J32" s="7"/>
      <c r="K32" s="7"/>
      <c r="L32" s="7"/>
      <c r="M32" s="1"/>
      <c r="N32" s="10">
        <f>_xlfn.STDEV.P(E32:M32)</f>
        <v>0</v>
      </c>
      <c r="O32" s="4">
        <f>MAX(E32:M32)-MIN(E32:M32)</f>
        <v>0</v>
      </c>
      <c r="P32" s="4">
        <f>AVERAGE(E32:M32)</f>
        <v>12.7</v>
      </c>
      <c r="Q32" s="4">
        <v>1</v>
      </c>
      <c r="R32" s="8">
        <f>P32+Q32</f>
        <v>13.7</v>
      </c>
    </row>
    <row r="33" spans="1:18">
      <c r="A33" s="15"/>
      <c r="B33" s="17" t="s">
        <v>30</v>
      </c>
      <c r="C33" s="20"/>
      <c r="D33" s="12"/>
      <c r="E33" s="12"/>
      <c r="F33" s="7"/>
      <c r="G33" s="7">
        <v>13.08</v>
      </c>
      <c r="H33" s="1"/>
      <c r="I33" s="1"/>
      <c r="J33" s="7"/>
      <c r="K33" s="7"/>
      <c r="L33" s="7"/>
      <c r="M33" s="1"/>
      <c r="N33" s="10">
        <f>_xlfn.STDEV.P(E33:M33)</f>
        <v>0</v>
      </c>
      <c r="O33" s="4">
        <f>MAX(E33:M33)-MIN(E33:M33)</f>
        <v>0</v>
      </c>
      <c r="P33" s="4">
        <f>AVERAGE(E33:M33)</f>
        <v>13.08</v>
      </c>
      <c r="Q33" s="4">
        <v>1</v>
      </c>
      <c r="R33" s="8">
        <f t="shared" ref="R33:R47" si="7">P33+Q33</f>
        <v>14.08</v>
      </c>
    </row>
    <row r="34" spans="1:18">
      <c r="A34" s="15"/>
      <c r="B34" s="17" t="s">
        <v>34</v>
      </c>
      <c r="C34" s="21" t="s">
        <v>31</v>
      </c>
      <c r="D34" s="12"/>
      <c r="E34" s="12"/>
      <c r="F34" s="7"/>
      <c r="G34" s="7">
        <v>14.05</v>
      </c>
      <c r="H34" s="1"/>
      <c r="I34" s="1"/>
      <c r="J34" s="7"/>
      <c r="K34" s="7"/>
      <c r="L34" s="7"/>
      <c r="M34" s="1"/>
      <c r="N34" s="10">
        <f>_xlfn.STDEV.P(E34:M34)</f>
        <v>0</v>
      </c>
      <c r="O34" s="4">
        <f>MAX(E34:M34)-MIN(E34:M34)</f>
        <v>0</v>
      </c>
      <c r="P34" s="4">
        <f>AVERAGE(E34:M34)</f>
        <v>14.05</v>
      </c>
      <c r="Q34" s="4">
        <v>1</v>
      </c>
      <c r="R34" s="8">
        <f t="shared" si="7"/>
        <v>15.05</v>
      </c>
    </row>
    <row r="35" spans="1:18">
      <c r="A35" s="15" t="s">
        <v>22</v>
      </c>
      <c r="B35" s="17" t="s">
        <v>35</v>
      </c>
      <c r="C35" s="22" t="s">
        <v>32</v>
      </c>
      <c r="D35" s="12"/>
      <c r="E35" s="12"/>
      <c r="F35" s="7"/>
      <c r="G35" s="7">
        <v>14.59</v>
      </c>
      <c r="H35" s="1"/>
      <c r="I35" s="1"/>
      <c r="J35" s="7"/>
      <c r="K35" s="7"/>
      <c r="L35" s="7"/>
      <c r="M35" s="1"/>
      <c r="N35" s="10">
        <f>_xlfn.STDEV.P(E35:M35)</f>
        <v>0</v>
      </c>
      <c r="O35" s="4">
        <f>MAX(E35:M35)-MIN(E35:M35)</f>
        <v>0</v>
      </c>
      <c r="P35" s="4">
        <f>AVERAGE(E35:M35)</f>
        <v>14.59</v>
      </c>
      <c r="Q35" s="4">
        <v>1</v>
      </c>
      <c r="R35" s="8">
        <f t="shared" si="7"/>
        <v>15.59</v>
      </c>
    </row>
    <row r="36" spans="1:18">
      <c r="A36" s="15"/>
      <c r="B36" s="18" t="s">
        <v>36</v>
      </c>
      <c r="C36" s="22" t="s">
        <v>33</v>
      </c>
      <c r="D36" s="12"/>
      <c r="E36" s="12"/>
      <c r="F36" s="7"/>
      <c r="G36" s="7">
        <v>14.96</v>
      </c>
      <c r="H36" s="1"/>
      <c r="I36" s="1"/>
      <c r="J36" s="7"/>
      <c r="K36" s="7"/>
      <c r="L36" s="7"/>
      <c r="M36" s="1"/>
      <c r="N36" s="10">
        <f t="shared" ref="N36:N39" si="8">_xlfn.STDEV.P(E36:M36)</f>
        <v>0</v>
      </c>
      <c r="O36" s="4">
        <f t="shared" ref="O36:O39" si="9">MAX(E36:M36)-MIN(E36:M36)</f>
        <v>0</v>
      </c>
      <c r="P36" s="4">
        <f t="shared" ref="P36:P39" si="10">AVERAGE(E36:M36)</f>
        <v>14.96</v>
      </c>
      <c r="Q36" s="4">
        <v>1</v>
      </c>
      <c r="R36" s="8">
        <f t="shared" si="7"/>
        <v>15.96</v>
      </c>
    </row>
    <row r="37" spans="1:18">
      <c r="A37" s="15"/>
      <c r="B37" s="18" t="s">
        <v>37</v>
      </c>
      <c r="C37" s="20"/>
      <c r="D37" s="12"/>
      <c r="E37" s="12"/>
      <c r="F37" s="7"/>
      <c r="G37" s="7">
        <v>15.38</v>
      </c>
      <c r="H37" s="1"/>
      <c r="I37" s="1"/>
      <c r="J37" s="7"/>
      <c r="K37" s="7"/>
      <c r="L37" s="7"/>
      <c r="M37" s="1"/>
      <c r="N37" s="10">
        <f t="shared" si="8"/>
        <v>0</v>
      </c>
      <c r="O37" s="4">
        <f t="shared" si="9"/>
        <v>0</v>
      </c>
      <c r="P37" s="4">
        <f t="shared" si="10"/>
        <v>15.38</v>
      </c>
      <c r="Q37" s="4">
        <v>1</v>
      </c>
      <c r="R37" s="8">
        <f t="shared" si="7"/>
        <v>16.380000000000003</v>
      </c>
    </row>
    <row r="38" spans="1:18">
      <c r="A38" s="15"/>
      <c r="B38" s="18" t="s">
        <v>38</v>
      </c>
      <c r="C38" s="15"/>
      <c r="D38" s="11"/>
      <c r="E38" s="11"/>
      <c r="F38" s="1"/>
      <c r="G38" s="1">
        <v>15.39</v>
      </c>
      <c r="H38" s="1"/>
      <c r="I38" s="1"/>
      <c r="J38" s="1"/>
      <c r="K38" s="1"/>
      <c r="L38" s="1"/>
      <c r="M38" s="1"/>
      <c r="N38" s="10">
        <f t="shared" si="8"/>
        <v>0</v>
      </c>
      <c r="O38" s="4">
        <f t="shared" si="9"/>
        <v>0</v>
      </c>
      <c r="P38" s="4">
        <f t="shared" si="10"/>
        <v>15.39</v>
      </c>
      <c r="Q38" s="4">
        <v>1</v>
      </c>
      <c r="R38" s="8">
        <f t="shared" si="7"/>
        <v>16.39</v>
      </c>
    </row>
    <row r="39" spans="1:18">
      <c r="A39" s="16"/>
      <c r="B39" s="18" t="s">
        <v>39</v>
      </c>
      <c r="C39" s="16"/>
      <c r="D39" s="11"/>
      <c r="E39" s="11"/>
      <c r="F39" s="1"/>
      <c r="G39" s="1">
        <v>15.55</v>
      </c>
      <c r="H39" s="1"/>
      <c r="I39" s="1"/>
      <c r="J39" s="1"/>
      <c r="K39" s="1"/>
      <c r="L39" s="1"/>
      <c r="M39" s="1"/>
      <c r="N39" s="10">
        <f t="shared" si="8"/>
        <v>0</v>
      </c>
      <c r="O39" s="4">
        <f t="shared" si="9"/>
        <v>0</v>
      </c>
      <c r="P39" s="4">
        <f t="shared" si="10"/>
        <v>15.55</v>
      </c>
      <c r="Q39" s="4">
        <v>1</v>
      </c>
      <c r="R39" s="8">
        <f t="shared" si="7"/>
        <v>16.55</v>
      </c>
    </row>
    <row r="40" spans="1:18">
      <c r="A40" s="14"/>
      <c r="B40" s="17" t="s">
        <v>23</v>
      </c>
      <c r="C40" s="19"/>
      <c r="D40" s="12"/>
      <c r="E40" s="12"/>
      <c r="F40" s="7"/>
      <c r="G40" s="7">
        <v>10.85</v>
      </c>
      <c r="H40" s="1"/>
      <c r="I40" s="1"/>
      <c r="J40" s="7"/>
      <c r="K40" s="7"/>
      <c r="L40" s="7"/>
      <c r="M40" s="1"/>
      <c r="N40" s="10">
        <f>_xlfn.STDEV.P(E40:M40)</f>
        <v>0</v>
      </c>
      <c r="O40" s="4">
        <f>MAX(E40:M40)-MIN(E40:M40)</f>
        <v>0</v>
      </c>
      <c r="P40" s="4">
        <f>AVERAGE(E40:M40)</f>
        <v>10.85</v>
      </c>
      <c r="Q40" s="4">
        <v>1</v>
      </c>
      <c r="R40" s="8">
        <f t="shared" si="7"/>
        <v>11.85</v>
      </c>
    </row>
    <row r="41" spans="1:18">
      <c r="A41" s="15"/>
      <c r="B41" s="17" t="s">
        <v>30</v>
      </c>
      <c r="C41" s="20"/>
      <c r="D41" s="12"/>
      <c r="E41" s="12"/>
      <c r="F41" s="7"/>
      <c r="G41" s="7">
        <v>11.43</v>
      </c>
      <c r="H41" s="1"/>
      <c r="I41" s="1"/>
      <c r="J41" s="7"/>
      <c r="K41" s="7"/>
      <c r="L41" s="7"/>
      <c r="M41" s="1"/>
      <c r="N41" s="10">
        <f>_xlfn.STDEV.P(E41:M41)</f>
        <v>0</v>
      </c>
      <c r="O41" s="4">
        <f>MAX(E41:M41)-MIN(E41:M41)</f>
        <v>0</v>
      </c>
      <c r="P41" s="4">
        <f>AVERAGE(E41:M41)</f>
        <v>11.43</v>
      </c>
      <c r="Q41" s="4">
        <v>1</v>
      </c>
      <c r="R41" s="8">
        <f t="shared" si="7"/>
        <v>12.43</v>
      </c>
    </row>
    <row r="42" spans="1:18">
      <c r="A42" s="15"/>
      <c r="B42" s="17" t="s">
        <v>34</v>
      </c>
      <c r="C42" s="21" t="s">
        <v>31</v>
      </c>
      <c r="D42" s="12"/>
      <c r="E42" s="12"/>
      <c r="F42" s="7"/>
      <c r="G42" s="7">
        <v>12.61</v>
      </c>
      <c r="H42" s="1"/>
      <c r="I42" s="1"/>
      <c r="J42" s="7"/>
      <c r="K42" s="7"/>
      <c r="L42" s="7"/>
      <c r="M42" s="1"/>
      <c r="N42" s="10">
        <f>_xlfn.STDEV.P(E42:M42)</f>
        <v>0</v>
      </c>
      <c r="O42" s="4">
        <f>MAX(E42:M42)-MIN(E42:M42)</f>
        <v>0</v>
      </c>
      <c r="P42" s="4">
        <f>AVERAGE(E42:M42)</f>
        <v>12.61</v>
      </c>
      <c r="Q42" s="4">
        <v>1</v>
      </c>
      <c r="R42" s="8">
        <f t="shared" si="7"/>
        <v>13.61</v>
      </c>
    </row>
    <row r="43" spans="1:18">
      <c r="A43" s="15" t="s">
        <v>40</v>
      </c>
      <c r="B43" s="17" t="s">
        <v>35</v>
      </c>
      <c r="C43" s="22" t="s">
        <v>32</v>
      </c>
      <c r="D43" s="12"/>
      <c r="E43" s="12"/>
      <c r="F43" s="7"/>
      <c r="G43" s="7">
        <v>13.18</v>
      </c>
      <c r="H43" s="1"/>
      <c r="I43" s="1"/>
      <c r="J43" s="7"/>
      <c r="K43" s="7"/>
      <c r="L43" s="7"/>
      <c r="M43" s="1"/>
      <c r="N43" s="10">
        <f>_xlfn.STDEV.P(E43:M43)</f>
        <v>0</v>
      </c>
      <c r="O43" s="4">
        <f>MAX(E43:M43)-MIN(E43:M43)</f>
        <v>0</v>
      </c>
      <c r="P43" s="4">
        <f>AVERAGE(E43:M43)</f>
        <v>13.18</v>
      </c>
      <c r="Q43" s="4">
        <v>1</v>
      </c>
      <c r="R43" s="8">
        <f t="shared" si="7"/>
        <v>14.18</v>
      </c>
    </row>
    <row r="44" spans="1:18">
      <c r="A44" s="15"/>
      <c r="B44" s="18" t="s">
        <v>36</v>
      </c>
      <c r="C44" s="22" t="s">
        <v>33</v>
      </c>
      <c r="D44" s="12"/>
      <c r="E44" s="12"/>
      <c r="F44" s="7"/>
      <c r="G44" s="7">
        <v>13.48</v>
      </c>
      <c r="H44" s="1"/>
      <c r="I44" s="1"/>
      <c r="J44" s="7"/>
      <c r="K44" s="7"/>
      <c r="L44" s="7"/>
      <c r="M44" s="1"/>
      <c r="N44" s="10">
        <f t="shared" ref="N44:N47" si="11">_xlfn.STDEV.P(E44:M44)</f>
        <v>0</v>
      </c>
      <c r="O44" s="4">
        <f t="shared" ref="O44:O47" si="12">MAX(E44:M44)-MIN(E44:M44)</f>
        <v>0</v>
      </c>
      <c r="P44" s="4">
        <f t="shared" ref="P44:P47" si="13">AVERAGE(E44:M44)</f>
        <v>13.48</v>
      </c>
      <c r="Q44" s="4">
        <v>1</v>
      </c>
      <c r="R44" s="8">
        <f t="shared" si="7"/>
        <v>14.48</v>
      </c>
    </row>
    <row r="45" spans="1:18">
      <c r="A45" s="15"/>
      <c r="B45" s="18" t="s">
        <v>37</v>
      </c>
      <c r="C45" s="20"/>
      <c r="D45" s="12"/>
      <c r="E45" s="12"/>
      <c r="F45" s="7"/>
      <c r="G45" s="7">
        <v>14.01</v>
      </c>
      <c r="H45" s="1"/>
      <c r="I45" s="1"/>
      <c r="J45" s="7"/>
      <c r="K45" s="7"/>
      <c r="L45" s="7"/>
      <c r="M45" s="1"/>
      <c r="N45" s="10">
        <f t="shared" si="11"/>
        <v>0</v>
      </c>
      <c r="O45" s="4">
        <f t="shared" si="12"/>
        <v>0</v>
      </c>
      <c r="P45" s="4">
        <f t="shared" si="13"/>
        <v>14.01</v>
      </c>
      <c r="Q45" s="4">
        <v>1</v>
      </c>
      <c r="R45" s="8">
        <f t="shared" si="7"/>
        <v>15.01</v>
      </c>
    </row>
    <row r="46" spans="1:18">
      <c r="A46" s="15"/>
      <c r="B46" s="18" t="s">
        <v>38</v>
      </c>
      <c r="C46" s="15"/>
      <c r="D46" s="11"/>
      <c r="E46" s="11"/>
      <c r="F46" s="1"/>
      <c r="G46" s="1">
        <v>14.01</v>
      </c>
      <c r="H46" s="1"/>
      <c r="I46" s="1"/>
      <c r="J46" s="1"/>
      <c r="K46" s="1"/>
      <c r="L46" s="1"/>
      <c r="M46" s="1"/>
      <c r="N46" s="10">
        <f t="shared" si="11"/>
        <v>0</v>
      </c>
      <c r="O46" s="4">
        <f t="shared" si="12"/>
        <v>0</v>
      </c>
      <c r="P46" s="4">
        <f t="shared" si="13"/>
        <v>14.01</v>
      </c>
      <c r="Q46" s="4">
        <v>1</v>
      </c>
      <c r="R46" s="8">
        <f t="shared" si="7"/>
        <v>15.01</v>
      </c>
    </row>
    <row r="47" spans="1:18">
      <c r="A47" s="16"/>
      <c r="B47" s="18" t="s">
        <v>39</v>
      </c>
      <c r="C47" s="16"/>
      <c r="D47" s="11"/>
      <c r="E47" s="11"/>
      <c r="F47" s="1"/>
      <c r="G47" s="1">
        <v>14.2</v>
      </c>
      <c r="H47" s="1"/>
      <c r="I47" s="1"/>
      <c r="J47" s="1"/>
      <c r="K47" s="1"/>
      <c r="L47" s="1"/>
      <c r="M47" s="1"/>
      <c r="N47" s="10">
        <f t="shared" si="11"/>
        <v>0</v>
      </c>
      <c r="O47" s="4">
        <f t="shared" si="12"/>
        <v>0</v>
      </c>
      <c r="P47" s="4">
        <f t="shared" si="13"/>
        <v>14.2</v>
      </c>
      <c r="Q47" s="4">
        <v>1</v>
      </c>
      <c r="R47" s="8">
        <f t="shared" si="7"/>
        <v>15.2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BCC0-6DA0-4824-9F86-970460E46D3A}">
  <dimension ref="A1:R55"/>
  <sheetViews>
    <sheetView topLeftCell="A29" zoomScale="85" zoomScaleNormal="85" workbookViewId="0">
      <selection activeCell="Q31" sqref="Q31"/>
    </sheetView>
  </sheetViews>
  <sheetFormatPr defaultRowHeight="14.4"/>
  <cols>
    <col min="1" max="2" width="15" customWidth="1"/>
    <col min="3" max="4" width="15.33203125" customWidth="1"/>
    <col min="5" max="19" width="12.77734375" customWidth="1"/>
  </cols>
  <sheetData>
    <row r="1" spans="1:16">
      <c r="B1" s="5" t="s">
        <v>15</v>
      </c>
      <c r="C1" s="5"/>
      <c r="D1" s="5"/>
    </row>
    <row r="2" spans="1:16" ht="28.8">
      <c r="A2" s="1"/>
      <c r="B2" s="1"/>
      <c r="C2" s="1"/>
      <c r="D2" s="14" t="s">
        <v>9</v>
      </c>
      <c r="E2" s="3" t="s">
        <v>8</v>
      </c>
      <c r="F2" s="3" t="s">
        <v>49</v>
      </c>
      <c r="G2" s="3" t="s">
        <v>51</v>
      </c>
      <c r="H2" s="3" t="s">
        <v>53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2" t="s">
        <v>11</v>
      </c>
      <c r="O2" s="2" t="s">
        <v>12</v>
      </c>
      <c r="P2" s="2" t="s">
        <v>13</v>
      </c>
    </row>
    <row r="3" spans="1:16" ht="28.8">
      <c r="A3" s="13" t="s">
        <v>20</v>
      </c>
      <c r="B3" s="3" t="s">
        <v>21</v>
      </c>
      <c r="C3" s="14" t="s">
        <v>14</v>
      </c>
      <c r="D3" s="25" t="s">
        <v>10</v>
      </c>
      <c r="E3" s="23" t="s">
        <v>48</v>
      </c>
      <c r="F3" s="3" t="s">
        <v>50</v>
      </c>
      <c r="G3" s="3" t="s">
        <v>52</v>
      </c>
      <c r="H3" s="3" t="s">
        <v>54</v>
      </c>
      <c r="I3" s="3"/>
      <c r="J3" s="3"/>
      <c r="K3" s="3"/>
      <c r="L3" s="3"/>
      <c r="M3" s="3"/>
      <c r="N3" s="24"/>
      <c r="O3" s="2"/>
      <c r="P3" s="2"/>
    </row>
    <row r="4" spans="1:16">
      <c r="A4" s="14"/>
      <c r="B4" s="17" t="s">
        <v>23</v>
      </c>
      <c r="C4" s="19"/>
      <c r="D4" s="12"/>
      <c r="E4" s="1">
        <v>11.1</v>
      </c>
      <c r="F4" s="7">
        <v>9.16</v>
      </c>
      <c r="G4" s="7">
        <v>11.22</v>
      </c>
      <c r="H4" s="1">
        <v>9.1999999999999993</v>
      </c>
      <c r="I4" s="1"/>
      <c r="J4" s="7"/>
      <c r="K4" s="7"/>
      <c r="L4" s="7"/>
      <c r="M4" s="1"/>
      <c r="N4" s="10">
        <f>_xlfn.STDEV.P(E4:M4)</f>
        <v>0.99100958623012347</v>
      </c>
      <c r="O4" s="4">
        <f>MAX(E4:M4)-MIN(E4:M4)</f>
        <v>2.0600000000000005</v>
      </c>
      <c r="P4" s="4">
        <f>AVERAGE(E4:M4)</f>
        <v>10.169999999999998</v>
      </c>
    </row>
    <row r="5" spans="1:16">
      <c r="A5" s="15"/>
      <c r="B5" s="17" t="s">
        <v>30</v>
      </c>
      <c r="C5" s="20"/>
      <c r="D5" s="12"/>
      <c r="E5" s="1">
        <v>11.5</v>
      </c>
      <c r="F5" s="7">
        <v>9.35</v>
      </c>
      <c r="G5" s="7">
        <v>11.66</v>
      </c>
      <c r="H5" s="1">
        <v>9.6</v>
      </c>
      <c r="I5" s="1"/>
      <c r="J5" s="7"/>
      <c r="K5" s="7"/>
      <c r="L5" s="7"/>
      <c r="M5" s="1"/>
      <c r="N5" s="10">
        <f>_xlfn.STDEV.P(E5:M5)</f>
        <v>1.0577186535180327</v>
      </c>
      <c r="O5" s="4">
        <f>MAX(E5:M5)-MIN(E5:M5)</f>
        <v>2.3100000000000005</v>
      </c>
      <c r="P5" s="4">
        <f>AVERAGE(E5:M5)</f>
        <v>10.527500000000002</v>
      </c>
    </row>
    <row r="6" spans="1:16">
      <c r="A6" s="15"/>
      <c r="B6" s="17" t="s">
        <v>34</v>
      </c>
      <c r="C6" s="21" t="s">
        <v>31</v>
      </c>
      <c r="D6" s="12"/>
      <c r="E6" s="1">
        <v>11.8</v>
      </c>
      <c r="F6" s="7">
        <v>9.86</v>
      </c>
      <c r="G6" s="7">
        <v>11.45</v>
      </c>
      <c r="H6" s="1">
        <v>9.3000000000000007</v>
      </c>
      <c r="I6" s="1"/>
      <c r="J6" s="7"/>
      <c r="K6" s="7"/>
      <c r="L6" s="7"/>
      <c r="M6" s="1"/>
      <c r="N6" s="10">
        <f>_xlfn.STDEV.P(E6:M6)</f>
        <v>1.0488177868438349</v>
      </c>
      <c r="O6" s="4">
        <f>MAX(E6:M6)-MIN(E6:M6)</f>
        <v>2.5</v>
      </c>
      <c r="P6" s="4">
        <f>AVERAGE(E6:M6)</f>
        <v>10.602499999999999</v>
      </c>
    </row>
    <row r="7" spans="1:16">
      <c r="A7" s="15"/>
      <c r="B7" s="17" t="s">
        <v>35</v>
      </c>
      <c r="C7" s="22" t="s">
        <v>32</v>
      </c>
      <c r="D7" s="12"/>
      <c r="E7" s="1">
        <v>11.6</v>
      </c>
      <c r="F7" s="7">
        <v>9.76</v>
      </c>
      <c r="G7" s="7">
        <v>11.3</v>
      </c>
      <c r="H7" s="1">
        <v>9.4</v>
      </c>
      <c r="I7" s="1"/>
      <c r="J7" s="7"/>
      <c r="K7" s="7"/>
      <c r="L7" s="7"/>
      <c r="M7" s="1"/>
      <c r="N7" s="10">
        <f>_xlfn.STDEV.P(E7:M7)</f>
        <v>0.94956569019736592</v>
      </c>
      <c r="O7" s="4">
        <f>MAX(E7:M7)-MIN(E7:M7)</f>
        <v>2.1999999999999993</v>
      </c>
      <c r="P7" s="4">
        <f>AVERAGE(E7:M7)</f>
        <v>10.514999999999999</v>
      </c>
    </row>
    <row r="8" spans="1:16">
      <c r="A8" s="15"/>
      <c r="B8" s="18" t="s">
        <v>36</v>
      </c>
      <c r="C8" s="22" t="s">
        <v>33</v>
      </c>
      <c r="D8" s="12"/>
      <c r="E8" s="1">
        <v>11.8</v>
      </c>
      <c r="F8" s="7">
        <v>10.15</v>
      </c>
      <c r="G8" s="7">
        <v>11.24</v>
      </c>
      <c r="H8" s="1">
        <v>9.8000000000000007</v>
      </c>
      <c r="I8" s="1"/>
      <c r="J8" s="7"/>
      <c r="K8" s="7"/>
      <c r="L8" s="7"/>
      <c r="M8" s="1"/>
      <c r="N8" s="10">
        <f t="shared" ref="N8:N15" si="0">_xlfn.STDEV.P(E8:M8)</f>
        <v>0.80701223658628629</v>
      </c>
      <c r="O8" s="4">
        <f t="shared" ref="O8:O15" si="1">MAX(E8:M8)-MIN(E8:M8)</f>
        <v>2</v>
      </c>
      <c r="P8" s="4">
        <f t="shared" ref="P8:P15" si="2">AVERAGE(E8:M8)</f>
        <v>10.747500000000002</v>
      </c>
    </row>
    <row r="9" spans="1:16">
      <c r="A9" s="15" t="s">
        <v>22</v>
      </c>
      <c r="B9" s="18" t="s">
        <v>37</v>
      </c>
      <c r="C9" s="20"/>
      <c r="D9" s="12"/>
      <c r="E9" s="1">
        <v>12</v>
      </c>
      <c r="F9" s="7">
        <v>10.66</v>
      </c>
      <c r="G9" s="7">
        <v>11.39</v>
      </c>
      <c r="H9" s="1">
        <v>9.6999999999999993</v>
      </c>
      <c r="I9" s="1"/>
      <c r="J9" s="7"/>
      <c r="K9" s="7"/>
      <c r="L9" s="7"/>
      <c r="M9" s="1"/>
      <c r="N9" s="10">
        <f t="shared" si="0"/>
        <v>0.85762389775472125</v>
      </c>
      <c r="O9" s="4">
        <f t="shared" si="1"/>
        <v>2.3000000000000007</v>
      </c>
      <c r="P9" s="4">
        <f t="shared" si="2"/>
        <v>10.9375</v>
      </c>
    </row>
    <row r="10" spans="1:16">
      <c r="A10" s="15"/>
      <c r="B10" s="18" t="s">
        <v>38</v>
      </c>
      <c r="C10" s="15"/>
      <c r="D10" s="11"/>
      <c r="E10" s="1">
        <v>12.1</v>
      </c>
      <c r="F10" s="1">
        <v>11.06</v>
      </c>
      <c r="G10" s="1">
        <v>11.6</v>
      </c>
      <c r="H10" s="1">
        <v>10.3</v>
      </c>
      <c r="I10" s="1"/>
      <c r="J10" s="1"/>
      <c r="K10" s="1"/>
      <c r="L10" s="1"/>
      <c r="M10" s="1"/>
      <c r="N10" s="10">
        <f t="shared" si="0"/>
        <v>0.6675889453848074</v>
      </c>
      <c r="O10" s="4">
        <f t="shared" si="1"/>
        <v>1.7999999999999989</v>
      </c>
      <c r="P10" s="4">
        <f t="shared" si="2"/>
        <v>11.265000000000001</v>
      </c>
    </row>
    <row r="11" spans="1:16">
      <c r="A11" s="15"/>
      <c r="B11" s="18" t="s">
        <v>39</v>
      </c>
      <c r="C11" s="15"/>
      <c r="D11" s="11"/>
      <c r="E11" s="1">
        <v>12.1</v>
      </c>
      <c r="F11" s="1">
        <v>11.33</v>
      </c>
      <c r="G11" s="1">
        <v>11.81</v>
      </c>
      <c r="H11" s="1">
        <v>10.1</v>
      </c>
      <c r="I11" s="1"/>
      <c r="J11" s="1"/>
      <c r="K11" s="1"/>
      <c r="L11" s="1"/>
      <c r="M11" s="1"/>
      <c r="N11" s="10">
        <f t="shared" si="0"/>
        <v>0.76421528380424342</v>
      </c>
      <c r="O11" s="4">
        <f t="shared" si="1"/>
        <v>2</v>
      </c>
      <c r="P11" s="4">
        <f t="shared" si="2"/>
        <v>11.335000000000001</v>
      </c>
    </row>
    <row r="12" spans="1:16">
      <c r="A12" s="15"/>
      <c r="B12" s="18" t="s">
        <v>41</v>
      </c>
      <c r="C12" s="15"/>
      <c r="D12" s="11"/>
      <c r="E12" s="1">
        <v>11.8</v>
      </c>
      <c r="F12" s="1">
        <v>11.64</v>
      </c>
      <c r="G12" s="1">
        <v>11.9</v>
      </c>
      <c r="H12" s="1">
        <v>10.5</v>
      </c>
      <c r="I12" s="1"/>
      <c r="J12" s="1"/>
      <c r="K12" s="1"/>
      <c r="L12" s="1"/>
      <c r="M12" s="1"/>
      <c r="N12" s="10">
        <f t="shared" ref="N12" si="3">_xlfn.STDEV.P(E12:M12)</f>
        <v>0.56196085272908491</v>
      </c>
      <c r="O12" s="4">
        <f t="shared" ref="O12" si="4">MAX(E12:M12)-MIN(E12:M12)</f>
        <v>1.4000000000000004</v>
      </c>
      <c r="P12" s="4">
        <f t="shared" ref="P12" si="5">AVERAGE(E12:M12)</f>
        <v>11.46</v>
      </c>
    </row>
    <row r="13" spans="1:16">
      <c r="A13" s="15"/>
      <c r="B13" s="18" t="s">
        <v>42</v>
      </c>
      <c r="C13" s="15"/>
      <c r="D13" s="11"/>
      <c r="E13" s="1">
        <v>11.8</v>
      </c>
      <c r="F13" s="1">
        <v>11.65</v>
      </c>
      <c r="G13" s="1">
        <v>12</v>
      </c>
      <c r="H13" s="1">
        <v>10.5</v>
      </c>
      <c r="I13" s="1"/>
      <c r="J13" s="1"/>
      <c r="K13" s="1"/>
      <c r="L13" s="1"/>
      <c r="M13" s="1"/>
      <c r="N13" s="10">
        <f t="shared" si="0"/>
        <v>0.58349700084919043</v>
      </c>
      <c r="O13" s="4">
        <f t="shared" si="1"/>
        <v>1.5</v>
      </c>
      <c r="P13" s="4">
        <f t="shared" si="2"/>
        <v>11.487500000000001</v>
      </c>
    </row>
    <row r="14" spans="1:16">
      <c r="A14" s="15"/>
      <c r="B14" s="18" t="s">
        <v>43</v>
      </c>
      <c r="C14" s="15"/>
      <c r="D14" s="11"/>
      <c r="E14" s="1">
        <v>11.8</v>
      </c>
      <c r="F14" s="1">
        <v>11.86</v>
      </c>
      <c r="G14" s="1">
        <v>12.19</v>
      </c>
      <c r="H14" s="1">
        <v>10.3</v>
      </c>
      <c r="I14" s="1"/>
      <c r="J14" s="1"/>
      <c r="K14" s="1"/>
      <c r="L14" s="1"/>
      <c r="M14" s="1"/>
      <c r="N14" s="10">
        <f t="shared" ref="N14" si="6">_xlfn.STDEV.P(E14:M14)</f>
        <v>0.72973882314153982</v>
      </c>
      <c r="O14" s="4">
        <f t="shared" ref="O14" si="7">MAX(E14:M14)-MIN(E14:M14)</f>
        <v>1.8899999999999988</v>
      </c>
      <c r="P14" s="4">
        <f t="shared" ref="P14" si="8">AVERAGE(E14:M14)</f>
        <v>11.537500000000001</v>
      </c>
    </row>
    <row r="15" spans="1:16">
      <c r="A15" s="16"/>
      <c r="B15" s="18" t="s">
        <v>44</v>
      </c>
      <c r="C15" s="16"/>
      <c r="D15" s="11"/>
      <c r="E15" s="1">
        <v>11.7</v>
      </c>
      <c r="F15" s="1">
        <v>11.65</v>
      </c>
      <c r="G15" s="1">
        <v>12.04</v>
      </c>
      <c r="H15" s="1">
        <v>10.4</v>
      </c>
      <c r="I15" s="1"/>
      <c r="J15" s="1"/>
      <c r="K15" s="1"/>
      <c r="L15" s="1"/>
      <c r="M15" s="1"/>
      <c r="N15" s="10">
        <f t="shared" si="0"/>
        <v>0.6231121488143202</v>
      </c>
      <c r="O15" s="4">
        <f t="shared" si="1"/>
        <v>1.6399999999999988</v>
      </c>
      <c r="P15" s="4">
        <f t="shared" si="2"/>
        <v>11.4475</v>
      </c>
    </row>
    <row r="16" spans="1:16">
      <c r="A16" s="14"/>
      <c r="B16" s="17" t="s">
        <v>23</v>
      </c>
      <c r="C16" s="19"/>
      <c r="D16" s="12"/>
      <c r="E16" s="1">
        <v>9.1</v>
      </c>
      <c r="F16" s="7">
        <v>6.55</v>
      </c>
      <c r="G16" s="7">
        <v>9.5</v>
      </c>
      <c r="H16" s="1">
        <v>6.7</v>
      </c>
      <c r="I16" s="1"/>
      <c r="J16" s="7"/>
      <c r="K16" s="7"/>
      <c r="L16" s="7"/>
      <c r="M16" s="1"/>
      <c r="N16" s="10">
        <f>_xlfn.STDEV.P(E16:M16)</f>
        <v>1.3460010215449307</v>
      </c>
      <c r="O16" s="4">
        <f>MAX(E16:M16)-MIN(E16:M16)</f>
        <v>2.95</v>
      </c>
      <c r="P16" s="4">
        <f>AVERAGE(E16:M16)</f>
        <v>7.9624999999999995</v>
      </c>
    </row>
    <row r="17" spans="1:18">
      <c r="A17" s="15"/>
      <c r="B17" s="17" t="s">
        <v>30</v>
      </c>
      <c r="C17" s="20"/>
      <c r="D17" s="12"/>
      <c r="E17" s="1">
        <v>9.6</v>
      </c>
      <c r="F17" s="7">
        <v>6.68</v>
      </c>
      <c r="G17" s="7">
        <v>9.92</v>
      </c>
      <c r="H17" s="1">
        <v>7.1</v>
      </c>
      <c r="I17" s="1"/>
      <c r="J17" s="7"/>
      <c r="K17" s="7"/>
      <c r="L17" s="7"/>
      <c r="M17" s="1"/>
      <c r="N17" s="10">
        <f>_xlfn.STDEV.P(E17:M17)</f>
        <v>1.4470919113864107</v>
      </c>
      <c r="O17" s="4">
        <f>MAX(E17:M17)-MIN(E17:M17)</f>
        <v>3.24</v>
      </c>
      <c r="P17" s="4">
        <f>AVERAGE(E17:M17)</f>
        <v>8.3250000000000011</v>
      </c>
    </row>
    <row r="18" spans="1:18">
      <c r="A18" s="15"/>
      <c r="B18" s="17" t="s">
        <v>34</v>
      </c>
      <c r="C18" s="21" t="s">
        <v>31</v>
      </c>
      <c r="D18" s="12"/>
      <c r="E18" s="1">
        <v>9.9</v>
      </c>
      <c r="F18" s="7">
        <v>7.09</v>
      </c>
      <c r="G18" s="7">
        <v>9.83</v>
      </c>
      <c r="H18" s="1">
        <v>6.9</v>
      </c>
      <c r="I18" s="1"/>
      <c r="J18" s="7"/>
      <c r="K18" s="7"/>
      <c r="L18" s="7"/>
      <c r="M18" s="1"/>
      <c r="N18" s="10">
        <f>_xlfn.STDEV.P(E18:M18)</f>
        <v>1.4367846045945802</v>
      </c>
      <c r="O18" s="4">
        <f>MAX(E18:M18)-MIN(E18:M18)</f>
        <v>3</v>
      </c>
      <c r="P18" s="4">
        <f>AVERAGE(E18:M18)</f>
        <v>8.43</v>
      </c>
    </row>
    <row r="19" spans="1:18">
      <c r="A19" s="15"/>
      <c r="B19" s="17" t="s">
        <v>35</v>
      </c>
      <c r="C19" s="22" t="s">
        <v>32</v>
      </c>
      <c r="D19" s="12"/>
      <c r="E19" s="1">
        <v>9.6999999999999993</v>
      </c>
      <c r="F19" s="7">
        <v>6.96</v>
      </c>
      <c r="G19" s="7">
        <v>9.57</v>
      </c>
      <c r="H19" s="1">
        <v>6.9</v>
      </c>
      <c r="I19" s="1"/>
      <c r="J19" s="7"/>
      <c r="K19" s="7"/>
      <c r="L19" s="7"/>
      <c r="M19" s="1"/>
      <c r="N19" s="10">
        <f>_xlfn.STDEV.P(E19:M19)</f>
        <v>1.3534469882488869</v>
      </c>
      <c r="O19" s="4">
        <f>MAX(E19:M19)-MIN(E19:M19)</f>
        <v>2.7999999999999989</v>
      </c>
      <c r="P19" s="4">
        <f>AVERAGE(E19:M19)</f>
        <v>8.2825000000000006</v>
      </c>
    </row>
    <row r="20" spans="1:18">
      <c r="A20" s="15"/>
      <c r="B20" s="18" t="s">
        <v>36</v>
      </c>
      <c r="C20" s="22" t="s">
        <v>33</v>
      </c>
      <c r="D20" s="12"/>
      <c r="E20" s="1">
        <v>9.9</v>
      </c>
      <c r="F20" s="7">
        <v>7.41</v>
      </c>
      <c r="G20" s="7">
        <v>9.59</v>
      </c>
      <c r="H20" s="1">
        <v>7.3</v>
      </c>
      <c r="I20" s="1"/>
      <c r="J20" s="7"/>
      <c r="K20" s="7"/>
      <c r="L20" s="7"/>
      <c r="M20" s="1"/>
      <c r="N20" s="10">
        <f t="shared" ref="N20:N27" si="9">_xlfn.STDEV.P(E20:M20)</f>
        <v>1.2006456596348452</v>
      </c>
      <c r="O20" s="4">
        <f t="shared" ref="O20:O27" si="10">MAX(E20:M20)-MIN(E20:M20)</f>
        <v>2.6000000000000005</v>
      </c>
      <c r="P20" s="4">
        <f t="shared" ref="P20:P27" si="11">AVERAGE(E20:M20)</f>
        <v>8.5500000000000007</v>
      </c>
    </row>
    <row r="21" spans="1:18">
      <c r="A21" s="15" t="s">
        <v>40</v>
      </c>
      <c r="B21" s="18" t="s">
        <v>37</v>
      </c>
      <c r="C21" s="20"/>
      <c r="D21" s="12"/>
      <c r="E21" s="1">
        <v>10.199999999999999</v>
      </c>
      <c r="F21" s="7">
        <v>7.84</v>
      </c>
      <c r="G21" s="7">
        <v>9.7100000000000009</v>
      </c>
      <c r="H21" s="1">
        <v>7.2</v>
      </c>
      <c r="I21" s="1"/>
      <c r="J21" s="7"/>
      <c r="K21" s="7"/>
      <c r="L21" s="7"/>
      <c r="M21" s="1"/>
      <c r="N21" s="10">
        <f t="shared" si="9"/>
        <v>1.2504074335991449</v>
      </c>
      <c r="O21" s="4">
        <f t="shared" si="10"/>
        <v>2.9999999999999991</v>
      </c>
      <c r="P21" s="4">
        <f t="shared" si="11"/>
        <v>8.7375000000000007</v>
      </c>
    </row>
    <row r="22" spans="1:18">
      <c r="A22" s="15"/>
      <c r="B22" s="18" t="s">
        <v>38</v>
      </c>
      <c r="C22" s="15"/>
      <c r="D22" s="11"/>
      <c r="E22" s="1">
        <v>10.199999999999999</v>
      </c>
      <c r="F22" s="1">
        <v>8.11</v>
      </c>
      <c r="G22" s="1">
        <v>9.94</v>
      </c>
      <c r="H22" s="1">
        <v>7.5</v>
      </c>
      <c r="I22" s="1"/>
      <c r="J22" s="1"/>
      <c r="K22" s="1"/>
      <c r="L22" s="1"/>
      <c r="M22" s="1"/>
      <c r="N22" s="10">
        <f t="shared" si="9"/>
        <v>1.156511456925519</v>
      </c>
      <c r="O22" s="4">
        <f t="shared" si="10"/>
        <v>2.6999999999999993</v>
      </c>
      <c r="P22" s="4">
        <f t="shared" si="11"/>
        <v>8.9375</v>
      </c>
    </row>
    <row r="23" spans="1:18">
      <c r="A23" s="15"/>
      <c r="B23" s="18" t="s">
        <v>39</v>
      </c>
      <c r="C23" s="15"/>
      <c r="D23" s="11"/>
      <c r="E23" s="1">
        <v>10.3</v>
      </c>
      <c r="F23" s="1">
        <v>8.43</v>
      </c>
      <c r="G23" s="1">
        <v>10.09</v>
      </c>
      <c r="H23" s="1">
        <v>7.4</v>
      </c>
      <c r="I23" s="1"/>
      <c r="J23" s="1"/>
      <c r="K23" s="1"/>
      <c r="L23" s="1"/>
      <c r="M23" s="1"/>
      <c r="N23" s="10">
        <f t="shared" si="9"/>
        <v>1.1990517086431263</v>
      </c>
      <c r="O23" s="4">
        <f t="shared" si="10"/>
        <v>2.9000000000000004</v>
      </c>
      <c r="P23" s="4">
        <f t="shared" si="11"/>
        <v>9.0549999999999997</v>
      </c>
    </row>
    <row r="24" spans="1:18">
      <c r="A24" s="15"/>
      <c r="B24" s="18" t="s">
        <v>41</v>
      </c>
      <c r="C24" s="15"/>
      <c r="D24" s="11"/>
      <c r="E24" s="1">
        <v>10.199999999999999</v>
      </c>
      <c r="F24" s="1">
        <v>8.8000000000000007</v>
      </c>
      <c r="G24" s="1">
        <v>10.17</v>
      </c>
      <c r="H24" s="1">
        <v>7.8</v>
      </c>
      <c r="I24" s="1"/>
      <c r="J24" s="1"/>
      <c r="K24" s="1"/>
      <c r="L24" s="1"/>
      <c r="M24" s="1"/>
      <c r="N24" s="10">
        <f t="shared" si="9"/>
        <v>1.0066870169024729</v>
      </c>
      <c r="O24" s="4">
        <f t="shared" si="10"/>
        <v>2.3999999999999995</v>
      </c>
      <c r="P24" s="4">
        <f t="shared" si="11"/>
        <v>9.2424999999999997</v>
      </c>
    </row>
    <row r="25" spans="1:18">
      <c r="A25" s="15"/>
      <c r="B25" s="18" t="s">
        <v>42</v>
      </c>
      <c r="C25" s="15"/>
      <c r="D25" s="11"/>
      <c r="E25" s="1">
        <v>10.199999999999999</v>
      </c>
      <c r="F25" s="1">
        <v>8.89</v>
      </c>
      <c r="G25" s="1">
        <v>10.19</v>
      </c>
      <c r="H25" s="1">
        <v>7.8</v>
      </c>
      <c r="I25" s="1"/>
      <c r="J25" s="1"/>
      <c r="K25" s="1"/>
      <c r="L25" s="1"/>
      <c r="M25" s="1"/>
      <c r="N25" s="10">
        <f t="shared" si="9"/>
        <v>1.0020728516430308</v>
      </c>
      <c r="O25" s="4">
        <f t="shared" si="10"/>
        <v>2.3999999999999995</v>
      </c>
      <c r="P25" s="4">
        <f t="shared" si="11"/>
        <v>9.27</v>
      </c>
    </row>
    <row r="26" spans="1:18">
      <c r="A26" s="15"/>
      <c r="B26" s="18" t="s">
        <v>43</v>
      </c>
      <c r="C26" s="15"/>
      <c r="D26" s="11"/>
      <c r="E26" s="1">
        <v>10.3</v>
      </c>
      <c r="F26" s="1">
        <v>9.0299999999999994</v>
      </c>
      <c r="G26" s="1">
        <v>10.41</v>
      </c>
      <c r="H26" s="1">
        <v>7.5</v>
      </c>
      <c r="I26" s="1"/>
      <c r="J26" s="1"/>
      <c r="K26" s="1"/>
      <c r="L26" s="1"/>
      <c r="M26" s="1"/>
      <c r="N26" s="10">
        <f t="shared" si="9"/>
        <v>1.1773487163963059</v>
      </c>
      <c r="O26" s="4">
        <f t="shared" si="10"/>
        <v>2.91</v>
      </c>
      <c r="P26" s="4">
        <f t="shared" si="11"/>
        <v>9.3099999999999987</v>
      </c>
    </row>
    <row r="27" spans="1:18">
      <c r="A27" s="16"/>
      <c r="B27" s="18" t="s">
        <v>44</v>
      </c>
      <c r="C27" s="16"/>
      <c r="D27" s="11"/>
      <c r="E27" s="1">
        <v>10.199999999999999</v>
      </c>
      <c r="F27" s="1">
        <v>8.85</v>
      </c>
      <c r="G27" s="1">
        <v>10.5</v>
      </c>
      <c r="H27" s="1">
        <v>7.8</v>
      </c>
      <c r="I27" s="1"/>
      <c r="J27" s="1"/>
      <c r="K27" s="1"/>
      <c r="L27" s="1"/>
      <c r="M27" s="1"/>
      <c r="N27" s="10">
        <f t="shared" si="9"/>
        <v>1.0836137457599957</v>
      </c>
      <c r="O27" s="4">
        <f t="shared" si="10"/>
        <v>2.7</v>
      </c>
      <c r="P27" s="4">
        <f t="shared" si="11"/>
        <v>9.3374999999999986</v>
      </c>
    </row>
    <row r="29" spans="1:18">
      <c r="B29" s="5" t="s">
        <v>45</v>
      </c>
    </row>
    <row r="30" spans="1:18" ht="28.8">
      <c r="A30" s="1"/>
      <c r="B30" s="1"/>
      <c r="C30" s="1"/>
      <c r="D30" s="14" t="s">
        <v>9</v>
      </c>
      <c r="E30" s="3" t="str">
        <f>E2</f>
        <v>Ericsson</v>
      </c>
      <c r="F30" s="3" t="str">
        <f t="shared" ref="F30:M30" si="12">F2</f>
        <v>Huawei, HiSilicon</v>
      </c>
      <c r="G30" s="3" t="str">
        <f t="shared" si="12"/>
        <v>Qualcomm</v>
      </c>
      <c r="H30" s="3" t="str">
        <f t="shared" si="12"/>
        <v>CMCC</v>
      </c>
      <c r="I30" s="3" t="str">
        <f t="shared" si="12"/>
        <v>Company 5</v>
      </c>
      <c r="J30" s="3" t="str">
        <f t="shared" si="12"/>
        <v>Company 6</v>
      </c>
      <c r="K30" s="3" t="str">
        <f t="shared" si="12"/>
        <v>Company 7</v>
      </c>
      <c r="L30" s="3" t="str">
        <f t="shared" si="12"/>
        <v>Company 8</v>
      </c>
      <c r="M30" s="3" t="str">
        <f t="shared" si="12"/>
        <v>Company 9</v>
      </c>
      <c r="N30" s="2" t="s">
        <v>11</v>
      </c>
      <c r="O30" s="2" t="s">
        <v>12</v>
      </c>
      <c r="P30" s="2" t="s">
        <v>13</v>
      </c>
      <c r="Q30" s="2" t="s">
        <v>46</v>
      </c>
      <c r="R30" s="26" t="s">
        <v>47</v>
      </c>
    </row>
    <row r="31" spans="1:18" ht="57.6">
      <c r="A31" s="13" t="s">
        <v>20</v>
      </c>
      <c r="B31" s="3" t="s">
        <v>21</v>
      </c>
      <c r="C31" s="14" t="s">
        <v>14</v>
      </c>
      <c r="D31" s="25" t="s">
        <v>10</v>
      </c>
      <c r="E31" s="23"/>
      <c r="F31" s="3"/>
      <c r="G31" s="3"/>
      <c r="H31" s="3"/>
      <c r="I31" s="3"/>
      <c r="J31" s="3"/>
      <c r="K31" s="3"/>
      <c r="L31" s="3"/>
      <c r="M31" s="3"/>
      <c r="N31" s="24"/>
      <c r="O31" s="2"/>
      <c r="P31" s="2"/>
      <c r="Q31" s="27" t="s">
        <v>55</v>
      </c>
      <c r="R31" s="26"/>
    </row>
    <row r="32" spans="1:18">
      <c r="A32" s="14"/>
      <c r="B32" s="17" t="s">
        <v>23</v>
      </c>
      <c r="C32" s="19"/>
      <c r="D32" s="12"/>
      <c r="E32" s="12"/>
      <c r="F32" s="7"/>
      <c r="G32" s="7">
        <v>13.22</v>
      </c>
      <c r="H32" s="1"/>
      <c r="I32" s="1"/>
      <c r="J32" s="7"/>
      <c r="K32" s="7"/>
      <c r="L32" s="7"/>
      <c r="M32" s="1"/>
      <c r="N32" s="10">
        <f>_xlfn.STDEV.P(E32:M32)</f>
        <v>0</v>
      </c>
      <c r="O32" s="4">
        <f>MAX(E32:M32)-MIN(E32:M32)</f>
        <v>0</v>
      </c>
      <c r="P32" s="4">
        <f>AVERAGE(E32:M32)</f>
        <v>13.22</v>
      </c>
      <c r="Q32" s="4">
        <v>1</v>
      </c>
      <c r="R32" s="8">
        <f>P32+Q32</f>
        <v>14.22</v>
      </c>
    </row>
    <row r="33" spans="1:18">
      <c r="A33" s="15"/>
      <c r="B33" s="17" t="s">
        <v>30</v>
      </c>
      <c r="C33" s="20"/>
      <c r="D33" s="12"/>
      <c r="E33" s="12"/>
      <c r="F33" s="7"/>
      <c r="G33" s="7">
        <v>13.66</v>
      </c>
      <c r="H33" s="1"/>
      <c r="I33" s="1"/>
      <c r="J33" s="7"/>
      <c r="K33" s="7"/>
      <c r="L33" s="7"/>
      <c r="M33" s="1"/>
      <c r="N33" s="10">
        <f>_xlfn.STDEV.P(E33:M33)</f>
        <v>0</v>
      </c>
      <c r="O33" s="4">
        <f>MAX(E33:M33)-MIN(E33:M33)</f>
        <v>0</v>
      </c>
      <c r="P33" s="4">
        <f>AVERAGE(E33:M33)</f>
        <v>13.66</v>
      </c>
      <c r="Q33" s="4">
        <v>1</v>
      </c>
      <c r="R33" s="8">
        <f t="shared" ref="R33:R55" si="13">P33+Q33</f>
        <v>14.66</v>
      </c>
    </row>
    <row r="34" spans="1:18">
      <c r="A34" s="15"/>
      <c r="B34" s="17" t="s">
        <v>34</v>
      </c>
      <c r="C34" s="21" t="s">
        <v>31</v>
      </c>
      <c r="D34" s="12"/>
      <c r="E34" s="12"/>
      <c r="F34" s="7"/>
      <c r="G34" s="7">
        <v>13.45</v>
      </c>
      <c r="H34" s="1"/>
      <c r="I34" s="1"/>
      <c r="J34" s="7"/>
      <c r="K34" s="7"/>
      <c r="L34" s="7"/>
      <c r="M34" s="1"/>
      <c r="N34" s="10">
        <f>_xlfn.STDEV.P(E34:M34)</f>
        <v>0</v>
      </c>
      <c r="O34" s="4">
        <f>MAX(E34:M34)-MIN(E34:M34)</f>
        <v>0</v>
      </c>
      <c r="P34" s="4">
        <f>AVERAGE(E34:M34)</f>
        <v>13.45</v>
      </c>
      <c r="Q34" s="4">
        <v>1</v>
      </c>
      <c r="R34" s="8">
        <f t="shared" si="13"/>
        <v>14.45</v>
      </c>
    </row>
    <row r="35" spans="1:18">
      <c r="A35" s="15"/>
      <c r="B35" s="17" t="s">
        <v>35</v>
      </c>
      <c r="C35" s="22" t="s">
        <v>32</v>
      </c>
      <c r="D35" s="12"/>
      <c r="E35" s="12"/>
      <c r="F35" s="7"/>
      <c r="G35" s="7">
        <v>13.3</v>
      </c>
      <c r="H35" s="1"/>
      <c r="I35" s="1"/>
      <c r="J35" s="7"/>
      <c r="K35" s="7"/>
      <c r="L35" s="7"/>
      <c r="M35" s="1"/>
      <c r="N35" s="10">
        <f>_xlfn.STDEV.P(E35:M35)</f>
        <v>0</v>
      </c>
      <c r="O35" s="4">
        <f>MAX(E35:M35)-MIN(E35:M35)</f>
        <v>0</v>
      </c>
      <c r="P35" s="4">
        <f>AVERAGE(E35:M35)</f>
        <v>13.3</v>
      </c>
      <c r="Q35" s="4">
        <v>1</v>
      </c>
      <c r="R35" s="8">
        <f t="shared" si="13"/>
        <v>14.3</v>
      </c>
    </row>
    <row r="36" spans="1:18">
      <c r="A36" s="15"/>
      <c r="B36" s="18" t="s">
        <v>36</v>
      </c>
      <c r="C36" s="22" t="s">
        <v>33</v>
      </c>
      <c r="D36" s="12"/>
      <c r="E36" s="12"/>
      <c r="F36" s="7"/>
      <c r="G36" s="7">
        <v>13.24</v>
      </c>
      <c r="H36" s="1"/>
      <c r="I36" s="1"/>
      <c r="J36" s="7"/>
      <c r="K36" s="7"/>
      <c r="L36" s="7"/>
      <c r="M36" s="1"/>
      <c r="N36" s="10">
        <f t="shared" ref="N36:N43" si="14">_xlfn.STDEV.P(E36:M36)</f>
        <v>0</v>
      </c>
      <c r="O36" s="4">
        <f t="shared" ref="O36:O43" si="15">MAX(E36:M36)-MIN(E36:M36)</f>
        <v>0</v>
      </c>
      <c r="P36" s="4">
        <f t="shared" ref="P36:P43" si="16">AVERAGE(E36:M36)</f>
        <v>13.24</v>
      </c>
      <c r="Q36" s="4">
        <v>1</v>
      </c>
      <c r="R36" s="8">
        <f t="shared" si="13"/>
        <v>14.24</v>
      </c>
    </row>
    <row r="37" spans="1:18">
      <c r="A37" s="15" t="s">
        <v>22</v>
      </c>
      <c r="B37" s="18" t="s">
        <v>37</v>
      </c>
      <c r="C37" s="20"/>
      <c r="D37" s="12"/>
      <c r="E37" s="12"/>
      <c r="F37" s="7"/>
      <c r="G37" s="7">
        <v>13.39</v>
      </c>
      <c r="H37" s="1"/>
      <c r="I37" s="1"/>
      <c r="J37" s="7"/>
      <c r="K37" s="7"/>
      <c r="L37" s="7"/>
      <c r="M37" s="1"/>
      <c r="N37" s="10">
        <f t="shared" si="14"/>
        <v>0</v>
      </c>
      <c r="O37" s="4">
        <f t="shared" si="15"/>
        <v>0</v>
      </c>
      <c r="P37" s="4">
        <f t="shared" si="16"/>
        <v>13.39</v>
      </c>
      <c r="Q37" s="4">
        <v>1</v>
      </c>
      <c r="R37" s="8">
        <f t="shared" si="13"/>
        <v>14.39</v>
      </c>
    </row>
    <row r="38" spans="1:18">
      <c r="A38" s="15"/>
      <c r="B38" s="18" t="s">
        <v>38</v>
      </c>
      <c r="C38" s="15"/>
      <c r="D38" s="11"/>
      <c r="E38" s="11"/>
      <c r="F38" s="1"/>
      <c r="G38" s="1">
        <v>13.6</v>
      </c>
      <c r="H38" s="1"/>
      <c r="I38" s="1"/>
      <c r="J38" s="1"/>
      <c r="K38" s="1"/>
      <c r="L38" s="1"/>
      <c r="M38" s="1"/>
      <c r="N38" s="10">
        <f t="shared" si="14"/>
        <v>0</v>
      </c>
      <c r="O38" s="4">
        <f t="shared" si="15"/>
        <v>0</v>
      </c>
      <c r="P38" s="4">
        <f t="shared" si="16"/>
        <v>13.6</v>
      </c>
      <c r="Q38" s="4">
        <v>1</v>
      </c>
      <c r="R38" s="8">
        <f t="shared" si="13"/>
        <v>14.6</v>
      </c>
    </row>
    <row r="39" spans="1:18">
      <c r="A39" s="15"/>
      <c r="B39" s="18" t="s">
        <v>39</v>
      </c>
      <c r="C39" s="15"/>
      <c r="D39" s="11"/>
      <c r="E39" s="11"/>
      <c r="F39" s="1"/>
      <c r="G39" s="1">
        <v>13.81</v>
      </c>
      <c r="H39" s="1"/>
      <c r="I39" s="1"/>
      <c r="J39" s="1"/>
      <c r="K39" s="1"/>
      <c r="L39" s="1"/>
      <c r="M39" s="1"/>
      <c r="N39" s="10">
        <f t="shared" si="14"/>
        <v>0</v>
      </c>
      <c r="O39" s="4">
        <f t="shared" si="15"/>
        <v>0</v>
      </c>
      <c r="P39" s="4">
        <f t="shared" si="16"/>
        <v>13.81</v>
      </c>
      <c r="Q39" s="4">
        <v>1</v>
      </c>
      <c r="R39" s="8">
        <f t="shared" si="13"/>
        <v>14.81</v>
      </c>
    </row>
    <row r="40" spans="1:18">
      <c r="A40" s="15"/>
      <c r="B40" s="18" t="s">
        <v>41</v>
      </c>
      <c r="C40" s="15"/>
      <c r="D40" s="11"/>
      <c r="E40" s="11"/>
      <c r="F40" s="1"/>
      <c r="G40" s="1">
        <v>13.9</v>
      </c>
      <c r="H40" s="1"/>
      <c r="I40" s="1"/>
      <c r="J40" s="1"/>
      <c r="K40" s="1"/>
      <c r="L40" s="1"/>
      <c r="M40" s="1"/>
      <c r="N40" s="10">
        <f t="shared" si="14"/>
        <v>0</v>
      </c>
      <c r="O40" s="4">
        <f t="shared" si="15"/>
        <v>0</v>
      </c>
      <c r="P40" s="4">
        <f t="shared" si="16"/>
        <v>13.9</v>
      </c>
      <c r="Q40" s="4">
        <v>1</v>
      </c>
      <c r="R40" s="8">
        <f t="shared" si="13"/>
        <v>14.9</v>
      </c>
    </row>
    <row r="41" spans="1:18">
      <c r="A41" s="15"/>
      <c r="B41" s="18" t="s">
        <v>42</v>
      </c>
      <c r="C41" s="15"/>
      <c r="D41" s="11"/>
      <c r="E41" s="11"/>
      <c r="F41" s="1"/>
      <c r="G41" s="1">
        <v>14</v>
      </c>
      <c r="H41" s="1"/>
      <c r="I41" s="1"/>
      <c r="J41" s="1"/>
      <c r="K41" s="1"/>
      <c r="L41" s="1"/>
      <c r="M41" s="1"/>
      <c r="N41" s="10">
        <f t="shared" si="14"/>
        <v>0</v>
      </c>
      <c r="O41" s="4">
        <f t="shared" si="15"/>
        <v>0</v>
      </c>
      <c r="P41" s="4">
        <f t="shared" si="16"/>
        <v>14</v>
      </c>
      <c r="Q41" s="4">
        <v>1</v>
      </c>
      <c r="R41" s="8">
        <f t="shared" si="13"/>
        <v>15</v>
      </c>
    </row>
    <row r="42" spans="1:18">
      <c r="A42" s="15"/>
      <c r="B42" s="18" t="s">
        <v>43</v>
      </c>
      <c r="C42" s="15"/>
      <c r="D42" s="11"/>
      <c r="E42" s="11"/>
      <c r="F42" s="1"/>
      <c r="G42" s="1">
        <v>14.19</v>
      </c>
      <c r="H42" s="1"/>
      <c r="I42" s="1"/>
      <c r="J42" s="1"/>
      <c r="K42" s="1"/>
      <c r="L42" s="1"/>
      <c r="M42" s="1"/>
      <c r="N42" s="10">
        <f t="shared" si="14"/>
        <v>0</v>
      </c>
      <c r="O42" s="4">
        <f t="shared" si="15"/>
        <v>0</v>
      </c>
      <c r="P42" s="4">
        <f t="shared" si="16"/>
        <v>14.19</v>
      </c>
      <c r="Q42" s="4">
        <v>1</v>
      </c>
      <c r="R42" s="8">
        <f t="shared" si="13"/>
        <v>15.19</v>
      </c>
    </row>
    <row r="43" spans="1:18">
      <c r="A43" s="16"/>
      <c r="B43" s="18" t="s">
        <v>44</v>
      </c>
      <c r="C43" s="16"/>
      <c r="D43" s="11"/>
      <c r="E43" s="11"/>
      <c r="F43" s="1"/>
      <c r="G43" s="1">
        <v>14.04</v>
      </c>
      <c r="H43" s="1"/>
      <c r="I43" s="1"/>
      <c r="J43" s="1"/>
      <c r="K43" s="1"/>
      <c r="L43" s="1"/>
      <c r="M43" s="1"/>
      <c r="N43" s="10">
        <f t="shared" si="14"/>
        <v>0</v>
      </c>
      <c r="O43" s="4">
        <f t="shared" si="15"/>
        <v>0</v>
      </c>
      <c r="P43" s="4">
        <f t="shared" si="16"/>
        <v>14.04</v>
      </c>
      <c r="Q43" s="4">
        <v>1</v>
      </c>
      <c r="R43" s="8">
        <f t="shared" si="13"/>
        <v>15.04</v>
      </c>
    </row>
    <row r="44" spans="1:18">
      <c r="A44" s="14"/>
      <c r="B44" s="17" t="s">
        <v>23</v>
      </c>
      <c r="C44" s="19"/>
      <c r="D44" s="12"/>
      <c r="E44" s="12"/>
      <c r="F44" s="7"/>
      <c r="G44" s="7">
        <v>11.5</v>
      </c>
      <c r="H44" s="1"/>
      <c r="I44" s="1"/>
      <c r="J44" s="7"/>
      <c r="K44" s="7"/>
      <c r="L44" s="7"/>
      <c r="M44" s="1"/>
      <c r="N44" s="10">
        <f>_xlfn.STDEV.P(E44:M44)</f>
        <v>0</v>
      </c>
      <c r="O44" s="4">
        <f>MAX(E44:M44)-MIN(E44:M44)</f>
        <v>0</v>
      </c>
      <c r="P44" s="4">
        <f>AVERAGE(E44:M44)</f>
        <v>11.5</v>
      </c>
      <c r="Q44" s="4">
        <v>1</v>
      </c>
      <c r="R44" s="8">
        <f t="shared" si="13"/>
        <v>12.5</v>
      </c>
    </row>
    <row r="45" spans="1:18">
      <c r="A45" s="15"/>
      <c r="B45" s="17" t="s">
        <v>30</v>
      </c>
      <c r="C45" s="20"/>
      <c r="D45" s="12"/>
      <c r="E45" s="12"/>
      <c r="F45" s="7"/>
      <c r="G45" s="7">
        <v>11.92</v>
      </c>
      <c r="H45" s="1"/>
      <c r="I45" s="1"/>
      <c r="J45" s="7"/>
      <c r="K45" s="7"/>
      <c r="L45" s="7"/>
      <c r="M45" s="1"/>
      <c r="N45" s="10">
        <f>_xlfn.STDEV.P(E45:M45)</f>
        <v>0</v>
      </c>
      <c r="O45" s="4">
        <f>MAX(E45:M45)-MIN(E45:M45)</f>
        <v>0</v>
      </c>
      <c r="P45" s="4">
        <f>AVERAGE(E45:M45)</f>
        <v>11.92</v>
      </c>
      <c r="Q45" s="4">
        <v>1</v>
      </c>
      <c r="R45" s="8">
        <f t="shared" si="13"/>
        <v>12.92</v>
      </c>
    </row>
    <row r="46" spans="1:18">
      <c r="A46" s="15"/>
      <c r="B46" s="17" t="s">
        <v>34</v>
      </c>
      <c r="C46" s="21" t="s">
        <v>31</v>
      </c>
      <c r="D46" s="12"/>
      <c r="E46" s="12"/>
      <c r="F46" s="7"/>
      <c r="G46" s="7">
        <v>11.83</v>
      </c>
      <c r="H46" s="1"/>
      <c r="I46" s="1"/>
      <c r="J46" s="7"/>
      <c r="K46" s="7"/>
      <c r="L46" s="7"/>
      <c r="M46" s="1"/>
      <c r="N46" s="10">
        <f>_xlfn.STDEV.P(E46:M46)</f>
        <v>0</v>
      </c>
      <c r="O46" s="4">
        <f>MAX(E46:M46)-MIN(E46:M46)</f>
        <v>0</v>
      </c>
      <c r="P46" s="4">
        <f>AVERAGE(E46:M46)</f>
        <v>11.83</v>
      </c>
      <c r="Q46" s="4">
        <v>1</v>
      </c>
      <c r="R46" s="8">
        <f t="shared" si="13"/>
        <v>12.83</v>
      </c>
    </row>
    <row r="47" spans="1:18">
      <c r="A47" s="15"/>
      <c r="B47" s="17" t="s">
        <v>35</v>
      </c>
      <c r="C47" s="22" t="s">
        <v>32</v>
      </c>
      <c r="D47" s="12"/>
      <c r="E47" s="12"/>
      <c r="F47" s="7"/>
      <c r="G47" s="7">
        <v>11.57</v>
      </c>
      <c r="H47" s="1"/>
      <c r="I47" s="1"/>
      <c r="J47" s="7"/>
      <c r="K47" s="7"/>
      <c r="L47" s="7"/>
      <c r="M47" s="1"/>
      <c r="N47" s="10">
        <f>_xlfn.STDEV.P(E47:M47)</f>
        <v>0</v>
      </c>
      <c r="O47" s="4">
        <f>MAX(E47:M47)-MIN(E47:M47)</f>
        <v>0</v>
      </c>
      <c r="P47" s="4">
        <f>AVERAGE(E47:M47)</f>
        <v>11.57</v>
      </c>
      <c r="Q47" s="4">
        <v>1</v>
      </c>
      <c r="R47" s="8">
        <f t="shared" si="13"/>
        <v>12.57</v>
      </c>
    </row>
    <row r="48" spans="1:18">
      <c r="A48" s="15"/>
      <c r="B48" s="18" t="s">
        <v>36</v>
      </c>
      <c r="C48" s="22" t="s">
        <v>33</v>
      </c>
      <c r="D48" s="12"/>
      <c r="E48" s="12"/>
      <c r="F48" s="7"/>
      <c r="G48" s="7">
        <v>11.59</v>
      </c>
      <c r="H48" s="1"/>
      <c r="I48" s="1"/>
      <c r="J48" s="7"/>
      <c r="K48" s="7"/>
      <c r="L48" s="7"/>
      <c r="M48" s="1"/>
      <c r="N48" s="10">
        <f t="shared" ref="N48:N55" si="17">_xlfn.STDEV.P(E48:M48)</f>
        <v>0</v>
      </c>
      <c r="O48" s="4">
        <f t="shared" ref="O48:O55" si="18">MAX(E48:M48)-MIN(E48:M48)</f>
        <v>0</v>
      </c>
      <c r="P48" s="4">
        <f t="shared" ref="P48:P55" si="19">AVERAGE(E48:M48)</f>
        <v>11.59</v>
      </c>
      <c r="Q48" s="4">
        <v>1</v>
      </c>
      <c r="R48" s="8">
        <f t="shared" si="13"/>
        <v>12.59</v>
      </c>
    </row>
    <row r="49" spans="1:18">
      <c r="A49" s="15" t="s">
        <v>40</v>
      </c>
      <c r="B49" s="18" t="s">
        <v>37</v>
      </c>
      <c r="C49" s="20"/>
      <c r="D49" s="12"/>
      <c r="E49" s="12"/>
      <c r="F49" s="7"/>
      <c r="G49" s="7">
        <v>11.71</v>
      </c>
      <c r="H49" s="1"/>
      <c r="I49" s="1"/>
      <c r="J49" s="7"/>
      <c r="K49" s="7"/>
      <c r="L49" s="7"/>
      <c r="M49" s="1"/>
      <c r="N49" s="10">
        <f t="shared" si="17"/>
        <v>0</v>
      </c>
      <c r="O49" s="4">
        <f t="shared" si="18"/>
        <v>0</v>
      </c>
      <c r="P49" s="4">
        <f t="shared" si="19"/>
        <v>11.71</v>
      </c>
      <c r="Q49" s="4">
        <v>1</v>
      </c>
      <c r="R49" s="8">
        <f t="shared" si="13"/>
        <v>12.71</v>
      </c>
    </row>
    <row r="50" spans="1:18">
      <c r="A50" s="15"/>
      <c r="B50" s="18" t="s">
        <v>38</v>
      </c>
      <c r="C50" s="15"/>
      <c r="D50" s="11"/>
      <c r="E50" s="11"/>
      <c r="F50" s="1"/>
      <c r="G50" s="1">
        <v>11.94</v>
      </c>
      <c r="H50" s="1"/>
      <c r="I50" s="1"/>
      <c r="J50" s="1"/>
      <c r="K50" s="1"/>
      <c r="L50" s="1"/>
      <c r="M50" s="1"/>
      <c r="N50" s="10">
        <f t="shared" si="17"/>
        <v>0</v>
      </c>
      <c r="O50" s="4">
        <f t="shared" si="18"/>
        <v>0</v>
      </c>
      <c r="P50" s="4">
        <f t="shared" si="19"/>
        <v>11.94</v>
      </c>
      <c r="Q50" s="4">
        <v>1</v>
      </c>
      <c r="R50" s="8">
        <f t="shared" si="13"/>
        <v>12.94</v>
      </c>
    </row>
    <row r="51" spans="1:18">
      <c r="A51" s="15"/>
      <c r="B51" s="18" t="s">
        <v>39</v>
      </c>
      <c r="C51" s="15"/>
      <c r="D51" s="11"/>
      <c r="E51" s="11"/>
      <c r="F51" s="1"/>
      <c r="G51" s="1">
        <v>12.09</v>
      </c>
      <c r="H51" s="1"/>
      <c r="I51" s="1"/>
      <c r="J51" s="1"/>
      <c r="K51" s="1"/>
      <c r="L51" s="1"/>
      <c r="M51" s="1"/>
      <c r="N51" s="10">
        <f t="shared" si="17"/>
        <v>0</v>
      </c>
      <c r="O51" s="4">
        <f t="shared" si="18"/>
        <v>0</v>
      </c>
      <c r="P51" s="4">
        <f t="shared" si="19"/>
        <v>12.09</v>
      </c>
      <c r="Q51" s="4">
        <v>1</v>
      </c>
      <c r="R51" s="8">
        <f t="shared" si="13"/>
        <v>13.09</v>
      </c>
    </row>
    <row r="52" spans="1:18">
      <c r="A52" s="15"/>
      <c r="B52" s="18" t="s">
        <v>41</v>
      </c>
      <c r="C52" s="15"/>
      <c r="D52" s="11"/>
      <c r="E52" s="11"/>
      <c r="F52" s="1"/>
      <c r="G52" s="1">
        <v>12.17</v>
      </c>
      <c r="H52" s="1"/>
      <c r="I52" s="1"/>
      <c r="J52" s="1"/>
      <c r="K52" s="1"/>
      <c r="L52" s="1"/>
      <c r="M52" s="1"/>
      <c r="N52" s="10">
        <f t="shared" si="17"/>
        <v>0</v>
      </c>
      <c r="O52" s="4">
        <f t="shared" si="18"/>
        <v>0</v>
      </c>
      <c r="P52" s="4">
        <f t="shared" si="19"/>
        <v>12.17</v>
      </c>
      <c r="Q52" s="4">
        <v>1</v>
      </c>
      <c r="R52" s="8">
        <f t="shared" si="13"/>
        <v>13.17</v>
      </c>
    </row>
    <row r="53" spans="1:18">
      <c r="A53" s="15"/>
      <c r="B53" s="18" t="s">
        <v>42</v>
      </c>
      <c r="C53" s="15"/>
      <c r="D53" s="11"/>
      <c r="E53" s="11"/>
      <c r="F53" s="1"/>
      <c r="G53" s="1">
        <v>12.19</v>
      </c>
      <c r="H53" s="1"/>
      <c r="I53" s="1"/>
      <c r="J53" s="1"/>
      <c r="K53" s="1"/>
      <c r="L53" s="1"/>
      <c r="M53" s="1"/>
      <c r="N53" s="10">
        <f t="shared" si="17"/>
        <v>0</v>
      </c>
      <c r="O53" s="4">
        <f t="shared" si="18"/>
        <v>0</v>
      </c>
      <c r="P53" s="4">
        <f t="shared" si="19"/>
        <v>12.19</v>
      </c>
      <c r="Q53" s="4">
        <v>1</v>
      </c>
      <c r="R53" s="8">
        <f t="shared" si="13"/>
        <v>13.19</v>
      </c>
    </row>
    <row r="54" spans="1:18">
      <c r="A54" s="15"/>
      <c r="B54" s="18" t="s">
        <v>43</v>
      </c>
      <c r="C54" s="15"/>
      <c r="D54" s="11"/>
      <c r="E54" s="11"/>
      <c r="F54" s="1"/>
      <c r="G54" s="1">
        <v>12.41</v>
      </c>
      <c r="H54" s="1"/>
      <c r="I54" s="1"/>
      <c r="J54" s="1"/>
      <c r="K54" s="1"/>
      <c r="L54" s="1"/>
      <c r="M54" s="1"/>
      <c r="N54" s="10">
        <f t="shared" si="17"/>
        <v>0</v>
      </c>
      <c r="O54" s="4">
        <f t="shared" si="18"/>
        <v>0</v>
      </c>
      <c r="P54" s="4">
        <f t="shared" si="19"/>
        <v>12.41</v>
      </c>
      <c r="Q54" s="4">
        <v>1</v>
      </c>
      <c r="R54" s="8">
        <f t="shared" si="13"/>
        <v>13.41</v>
      </c>
    </row>
    <row r="55" spans="1:18">
      <c r="A55" s="16"/>
      <c r="B55" s="18" t="s">
        <v>44</v>
      </c>
      <c r="C55" s="16"/>
      <c r="D55" s="11"/>
      <c r="E55" s="11"/>
      <c r="F55" s="1"/>
      <c r="G55" s="1">
        <v>12.5</v>
      </c>
      <c r="H55" s="1"/>
      <c r="I55" s="1"/>
      <c r="J55" s="1"/>
      <c r="K55" s="1"/>
      <c r="L55" s="1"/>
      <c r="M55" s="1"/>
      <c r="N55" s="10">
        <f t="shared" si="17"/>
        <v>0</v>
      </c>
      <c r="O55" s="4">
        <f t="shared" si="18"/>
        <v>0</v>
      </c>
      <c r="P55" s="4">
        <f t="shared" si="19"/>
        <v>12.5</v>
      </c>
      <c r="Q55" s="4">
        <v>1</v>
      </c>
      <c r="R55" s="8">
        <f t="shared" si="13"/>
        <v>13.5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9131-5C7D-4AB7-B7FF-54F38B12E805}">
  <dimension ref="A1:R47"/>
  <sheetViews>
    <sheetView zoomScale="85" zoomScaleNormal="85" workbookViewId="0">
      <selection activeCell="H2" sqref="H2"/>
    </sheetView>
  </sheetViews>
  <sheetFormatPr defaultRowHeight="14.4"/>
  <cols>
    <col min="1" max="2" width="15" customWidth="1"/>
    <col min="3" max="4" width="15.33203125" customWidth="1"/>
    <col min="5" max="19" width="12.77734375" customWidth="1"/>
  </cols>
  <sheetData>
    <row r="1" spans="1:16">
      <c r="B1" s="5" t="s">
        <v>15</v>
      </c>
      <c r="C1" s="5"/>
      <c r="D1" s="5"/>
    </row>
    <row r="2" spans="1:16" ht="28.8">
      <c r="A2" s="1"/>
      <c r="B2" s="1"/>
      <c r="C2" s="1"/>
      <c r="D2" s="14" t="s">
        <v>9</v>
      </c>
      <c r="E2" s="3" t="s">
        <v>8</v>
      </c>
      <c r="F2" s="3" t="s">
        <v>49</v>
      </c>
      <c r="G2" s="3" t="s">
        <v>51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2" t="s">
        <v>11</v>
      </c>
      <c r="O2" s="2" t="s">
        <v>12</v>
      </c>
      <c r="P2" s="2" t="s">
        <v>13</v>
      </c>
    </row>
    <row r="3" spans="1:16" ht="28.8">
      <c r="A3" s="13" t="s">
        <v>20</v>
      </c>
      <c r="B3" s="3" t="s">
        <v>21</v>
      </c>
      <c r="C3" s="14" t="s">
        <v>14</v>
      </c>
      <c r="D3" s="25" t="s">
        <v>10</v>
      </c>
      <c r="E3" s="23" t="s">
        <v>48</v>
      </c>
      <c r="F3" s="3" t="s">
        <v>50</v>
      </c>
      <c r="G3" s="3" t="s">
        <v>52</v>
      </c>
      <c r="H3" s="3"/>
      <c r="I3" s="3"/>
      <c r="J3" s="3"/>
      <c r="K3" s="3"/>
      <c r="L3" s="3"/>
      <c r="M3" s="3"/>
      <c r="N3" s="24"/>
      <c r="O3" s="2"/>
      <c r="P3" s="2"/>
    </row>
    <row r="4" spans="1:16">
      <c r="A4" s="14"/>
      <c r="B4" s="17" t="s">
        <v>23</v>
      </c>
      <c r="C4" s="19"/>
      <c r="D4" s="12"/>
      <c r="E4" s="1">
        <v>9.6999999999999993</v>
      </c>
      <c r="F4" s="7">
        <v>9.77</v>
      </c>
      <c r="G4" s="7">
        <v>10.41</v>
      </c>
      <c r="H4" s="1"/>
      <c r="I4" s="1"/>
      <c r="J4" s="7"/>
      <c r="K4" s="7"/>
      <c r="L4" s="7"/>
      <c r="M4" s="1"/>
      <c r="N4" s="10">
        <f>_xlfn.STDEV.P(E4:M4)</f>
        <v>0.31947874212013994</v>
      </c>
      <c r="O4" s="4">
        <f>MAX(E4:M4)-MIN(E4:M4)</f>
        <v>0.71000000000000085</v>
      </c>
      <c r="P4" s="4">
        <f>AVERAGE(E4:M4)</f>
        <v>9.9599999999999991</v>
      </c>
    </row>
    <row r="5" spans="1:16">
      <c r="A5" s="15"/>
      <c r="B5" s="17" t="s">
        <v>30</v>
      </c>
      <c r="C5" s="20"/>
      <c r="D5" s="12"/>
      <c r="E5" s="1">
        <v>10.1</v>
      </c>
      <c r="F5" s="7">
        <v>9.85</v>
      </c>
      <c r="G5" s="7">
        <v>10.64</v>
      </c>
      <c r="H5" s="1"/>
      <c r="I5" s="1"/>
      <c r="J5" s="7"/>
      <c r="K5" s="7"/>
      <c r="L5" s="7"/>
      <c r="M5" s="1"/>
      <c r="N5" s="10">
        <f>_xlfn.STDEV.P(E5:M5)</f>
        <v>0.329679979508749</v>
      </c>
      <c r="O5" s="4">
        <f>MAX(E5:M5)-MIN(E5:M5)</f>
        <v>0.79000000000000092</v>
      </c>
      <c r="P5" s="4">
        <f>AVERAGE(E5:M5)</f>
        <v>10.196666666666667</v>
      </c>
    </row>
    <row r="6" spans="1:16">
      <c r="A6" s="15"/>
      <c r="B6" s="17" t="s">
        <v>34</v>
      </c>
      <c r="C6" s="21" t="s">
        <v>31</v>
      </c>
      <c r="D6" s="12"/>
      <c r="E6" s="1">
        <v>10.1</v>
      </c>
      <c r="F6" s="7">
        <v>9.82</v>
      </c>
      <c r="G6" s="7">
        <v>10.64</v>
      </c>
      <c r="H6" s="1"/>
      <c r="I6" s="1"/>
      <c r="J6" s="7"/>
      <c r="K6" s="7"/>
      <c r="L6" s="7"/>
      <c r="M6" s="1"/>
      <c r="N6" s="10">
        <f>_xlfn.STDEV.P(E6:M6)</f>
        <v>0.34032664048267269</v>
      </c>
      <c r="O6" s="4">
        <f>MAX(E6:M6)-MIN(E6:M6)</f>
        <v>0.82000000000000028</v>
      </c>
      <c r="P6" s="4">
        <f>AVERAGE(E6:M6)</f>
        <v>10.186666666666667</v>
      </c>
    </row>
    <row r="7" spans="1:16">
      <c r="A7" s="15" t="s">
        <v>22</v>
      </c>
      <c r="B7" s="17" t="s">
        <v>35</v>
      </c>
      <c r="C7" s="22" t="s">
        <v>32</v>
      </c>
      <c r="D7" s="12"/>
      <c r="E7" s="1">
        <v>9.6999999999999993</v>
      </c>
      <c r="F7" s="7">
        <v>9.5</v>
      </c>
      <c r="G7" s="7">
        <v>10.199999999999999</v>
      </c>
      <c r="H7" s="1"/>
      <c r="I7" s="1"/>
      <c r="J7" s="7"/>
      <c r="K7" s="7"/>
      <c r="L7" s="7"/>
      <c r="M7" s="1"/>
      <c r="N7" s="10">
        <f>_xlfn.STDEV.P(E7:M7)</f>
        <v>0.29439202887759464</v>
      </c>
      <c r="O7" s="4">
        <f>MAX(E7:M7)-MIN(E7:M7)</f>
        <v>0.69999999999999929</v>
      </c>
      <c r="P7" s="4">
        <f>AVERAGE(E7:M7)</f>
        <v>9.7999999999999989</v>
      </c>
    </row>
    <row r="8" spans="1:16">
      <c r="A8" s="15"/>
      <c r="B8" s="18" t="s">
        <v>36</v>
      </c>
      <c r="C8" s="22" t="s">
        <v>33</v>
      </c>
      <c r="D8" s="12"/>
      <c r="E8" s="1">
        <v>10.1</v>
      </c>
      <c r="F8" s="7">
        <v>9.65</v>
      </c>
      <c r="G8" s="7">
        <v>10.62</v>
      </c>
      <c r="H8" s="1"/>
      <c r="I8" s="1"/>
      <c r="J8" s="7"/>
      <c r="K8" s="7"/>
      <c r="L8" s="7"/>
      <c r="M8" s="1"/>
      <c r="N8" s="10">
        <f t="shared" ref="N8:N11" si="0">_xlfn.STDEV.P(E8:M8)</f>
        <v>0.39634440691006168</v>
      </c>
      <c r="O8" s="4">
        <f t="shared" ref="O8:O11" si="1">MAX(E8:M8)-MIN(E8:M8)</f>
        <v>0.96999999999999886</v>
      </c>
      <c r="P8" s="4">
        <f t="shared" ref="P8:P11" si="2">AVERAGE(E8:M8)</f>
        <v>10.123333333333333</v>
      </c>
    </row>
    <row r="9" spans="1:16">
      <c r="A9" s="15"/>
      <c r="B9" s="18" t="s">
        <v>37</v>
      </c>
      <c r="C9" s="20"/>
      <c r="D9" s="12"/>
      <c r="E9" s="1">
        <v>10.199999999999999</v>
      </c>
      <c r="F9" s="7">
        <v>9.9600000000000009</v>
      </c>
      <c r="G9" s="7">
        <v>10.7</v>
      </c>
      <c r="H9" s="1"/>
      <c r="I9" s="1"/>
      <c r="J9" s="7"/>
      <c r="K9" s="7"/>
      <c r="L9" s="7"/>
      <c r="M9" s="1"/>
      <c r="N9" s="10">
        <f t="shared" si="0"/>
        <v>0.30825674724524993</v>
      </c>
      <c r="O9" s="4">
        <f t="shared" si="1"/>
        <v>0.73999999999999844</v>
      </c>
      <c r="P9" s="4">
        <f t="shared" si="2"/>
        <v>10.286666666666667</v>
      </c>
    </row>
    <row r="10" spans="1:16">
      <c r="A10" s="15"/>
      <c r="B10" s="18" t="s">
        <v>38</v>
      </c>
      <c r="C10" s="15"/>
      <c r="D10" s="11"/>
      <c r="E10" s="1">
        <v>10.1</v>
      </c>
      <c r="F10" s="1">
        <v>9.5399999999999991</v>
      </c>
      <c r="G10" s="1">
        <v>10.56</v>
      </c>
      <c r="H10" s="1"/>
      <c r="I10" s="1"/>
      <c r="J10" s="1"/>
      <c r="K10" s="1"/>
      <c r="L10" s="1"/>
      <c r="M10" s="1"/>
      <c r="N10" s="10">
        <f t="shared" si="0"/>
        <v>0.4170797951897886</v>
      </c>
      <c r="O10" s="4">
        <f t="shared" si="1"/>
        <v>1.0200000000000014</v>
      </c>
      <c r="P10" s="4">
        <f t="shared" si="2"/>
        <v>10.066666666666668</v>
      </c>
    </row>
    <row r="11" spans="1:16">
      <c r="A11" s="16"/>
      <c r="B11" s="18" t="s">
        <v>39</v>
      </c>
      <c r="C11" s="16"/>
      <c r="D11" s="11"/>
      <c r="E11" s="1">
        <v>10.199999999999999</v>
      </c>
      <c r="F11" s="1">
        <v>9.67</v>
      </c>
      <c r="G11" s="1">
        <v>10.86</v>
      </c>
      <c r="H11" s="1"/>
      <c r="I11" s="1"/>
      <c r="J11" s="1"/>
      <c r="K11" s="1"/>
      <c r="L11" s="1"/>
      <c r="M11" s="1"/>
      <c r="N11" s="10">
        <f t="shared" si="0"/>
        <v>0.48678080853250094</v>
      </c>
      <c r="O11" s="4">
        <f t="shared" si="1"/>
        <v>1.1899999999999995</v>
      </c>
      <c r="P11" s="4">
        <f t="shared" si="2"/>
        <v>10.243333333333332</v>
      </c>
    </row>
    <row r="12" spans="1:16">
      <c r="A12" s="14"/>
      <c r="B12" s="17" t="s">
        <v>23</v>
      </c>
      <c r="C12" s="19"/>
      <c r="D12" s="12"/>
      <c r="E12" s="1">
        <v>7.2</v>
      </c>
      <c r="F12" s="7">
        <v>7.06</v>
      </c>
      <c r="G12" s="7">
        <v>7.65</v>
      </c>
      <c r="H12" s="1"/>
      <c r="I12" s="1"/>
      <c r="J12" s="7"/>
      <c r="K12" s="7"/>
      <c r="L12" s="7"/>
      <c r="M12" s="1"/>
      <c r="N12" s="10">
        <f>_xlfn.STDEV.P(E12:M12)</f>
        <v>0.25170529504870509</v>
      </c>
      <c r="O12" s="4">
        <f>MAX(E12:M12)-MIN(E12:M12)</f>
        <v>0.59000000000000075</v>
      </c>
      <c r="P12" s="4">
        <f>AVERAGE(E12:M12)</f>
        <v>7.3033333333333337</v>
      </c>
    </row>
    <row r="13" spans="1:16">
      <c r="A13" s="15"/>
      <c r="B13" s="17" t="s">
        <v>30</v>
      </c>
      <c r="C13" s="20"/>
      <c r="D13" s="12"/>
      <c r="E13" s="1">
        <v>7.3</v>
      </c>
      <c r="F13" s="7">
        <v>7.04</v>
      </c>
      <c r="G13" s="7">
        <v>7.82</v>
      </c>
      <c r="H13" s="1"/>
      <c r="I13" s="1"/>
      <c r="J13" s="7"/>
      <c r="K13" s="7"/>
      <c r="L13" s="7"/>
      <c r="M13" s="1"/>
      <c r="N13" s="10">
        <f>_xlfn.STDEV.P(E13:M13)</f>
        <v>0.32427697352040835</v>
      </c>
      <c r="O13" s="4">
        <f>MAX(E13:M13)-MIN(E13:M13)</f>
        <v>0.78000000000000025</v>
      </c>
      <c r="P13" s="4">
        <f>AVERAGE(E13:M13)</f>
        <v>7.3866666666666667</v>
      </c>
    </row>
    <row r="14" spans="1:16">
      <c r="A14" s="15"/>
      <c r="B14" s="17" t="s">
        <v>34</v>
      </c>
      <c r="C14" s="21" t="s">
        <v>31</v>
      </c>
      <c r="D14" s="12"/>
      <c r="E14" s="1">
        <v>7.3</v>
      </c>
      <c r="F14" s="7">
        <v>7.12</v>
      </c>
      <c r="G14" s="7">
        <v>7.75</v>
      </c>
      <c r="H14" s="1"/>
      <c r="I14" s="1"/>
      <c r="J14" s="7"/>
      <c r="K14" s="7"/>
      <c r="L14" s="7"/>
      <c r="M14" s="1"/>
      <c r="N14" s="10">
        <f>_xlfn.STDEV.P(E14:M14)</f>
        <v>0.26495282598983538</v>
      </c>
      <c r="O14" s="4">
        <f>MAX(E14:M14)-MIN(E14:M14)</f>
        <v>0.62999999999999989</v>
      </c>
      <c r="P14" s="4">
        <f>AVERAGE(E14:M14)</f>
        <v>7.3900000000000006</v>
      </c>
    </row>
    <row r="15" spans="1:16">
      <c r="A15" s="15" t="s">
        <v>40</v>
      </c>
      <c r="B15" s="17" t="s">
        <v>35</v>
      </c>
      <c r="C15" s="22" t="s">
        <v>32</v>
      </c>
      <c r="D15" s="12"/>
      <c r="E15" s="1">
        <v>7.2</v>
      </c>
      <c r="F15" s="7">
        <v>6.61</v>
      </c>
      <c r="G15" s="7">
        <v>7.41</v>
      </c>
      <c r="H15" s="1"/>
      <c r="I15" s="1"/>
      <c r="J15" s="7"/>
      <c r="K15" s="7"/>
      <c r="L15" s="7"/>
      <c r="M15" s="1"/>
      <c r="N15" s="10">
        <f>_xlfn.STDEV.P(E15:M15)</f>
        <v>0.33865748019036701</v>
      </c>
      <c r="O15" s="4">
        <f>MAX(E15:M15)-MIN(E15:M15)</f>
        <v>0.79999999999999982</v>
      </c>
      <c r="P15" s="4">
        <f>AVERAGE(E15:M15)</f>
        <v>7.0733333333333333</v>
      </c>
    </row>
    <row r="16" spans="1:16">
      <c r="A16" s="15"/>
      <c r="B16" s="18" t="s">
        <v>36</v>
      </c>
      <c r="C16" s="22" t="s">
        <v>33</v>
      </c>
      <c r="D16" s="12"/>
      <c r="E16" s="1">
        <v>7.3</v>
      </c>
      <c r="F16" s="7">
        <v>7.09</v>
      </c>
      <c r="G16" s="7">
        <v>7.72</v>
      </c>
      <c r="H16" s="1"/>
      <c r="I16" s="1"/>
      <c r="J16" s="7"/>
      <c r="K16" s="7"/>
      <c r="L16" s="7"/>
      <c r="M16" s="1"/>
      <c r="N16" s="10">
        <f t="shared" ref="N16:N19" si="3">_xlfn.STDEV.P(E16:M16)</f>
        <v>0.26191601707417583</v>
      </c>
      <c r="O16" s="4">
        <f t="shared" ref="O16:O19" si="4">MAX(E16:M16)-MIN(E16:M16)</f>
        <v>0.62999999999999989</v>
      </c>
      <c r="P16" s="4">
        <f t="shared" ref="P16:P19" si="5">AVERAGE(E16:M16)</f>
        <v>7.37</v>
      </c>
    </row>
    <row r="17" spans="1:18">
      <c r="A17" s="15"/>
      <c r="B17" s="18" t="s">
        <v>37</v>
      </c>
      <c r="C17" s="20"/>
      <c r="D17" s="12"/>
      <c r="E17" s="1">
        <v>7.4</v>
      </c>
      <c r="F17" s="7">
        <v>7.35</v>
      </c>
      <c r="G17" s="7">
        <v>7.76</v>
      </c>
      <c r="H17" s="1"/>
      <c r="I17" s="1"/>
      <c r="J17" s="7"/>
      <c r="K17" s="7"/>
      <c r="L17" s="7"/>
      <c r="M17" s="1"/>
      <c r="N17" s="10">
        <f t="shared" si="3"/>
        <v>0.18263503375736959</v>
      </c>
      <c r="O17" s="4">
        <f t="shared" si="4"/>
        <v>0.41000000000000014</v>
      </c>
      <c r="P17" s="4">
        <f t="shared" si="5"/>
        <v>7.503333333333333</v>
      </c>
    </row>
    <row r="18" spans="1:18">
      <c r="A18" s="15"/>
      <c r="B18" s="18" t="s">
        <v>38</v>
      </c>
      <c r="C18" s="15"/>
      <c r="D18" s="11"/>
      <c r="E18" s="1">
        <v>7.3</v>
      </c>
      <c r="F18" s="1">
        <v>6.69</v>
      </c>
      <c r="G18" s="1">
        <v>7.79</v>
      </c>
      <c r="H18" s="1"/>
      <c r="I18" s="1"/>
      <c r="J18" s="1"/>
      <c r="K18" s="1"/>
      <c r="L18" s="1"/>
      <c r="M18" s="1"/>
      <c r="N18" s="10">
        <f t="shared" si="3"/>
        <v>0.44996296143867942</v>
      </c>
      <c r="O18" s="4">
        <f t="shared" si="4"/>
        <v>1.0999999999999996</v>
      </c>
      <c r="P18" s="4">
        <f t="shared" si="5"/>
        <v>7.2600000000000007</v>
      </c>
    </row>
    <row r="19" spans="1:18">
      <c r="A19" s="16"/>
      <c r="B19" s="18" t="s">
        <v>39</v>
      </c>
      <c r="C19" s="16"/>
      <c r="D19" s="11"/>
      <c r="E19" s="1">
        <v>7.4</v>
      </c>
      <c r="F19" s="1">
        <v>7.21</v>
      </c>
      <c r="G19" s="1">
        <v>7.89</v>
      </c>
      <c r="H19" s="1"/>
      <c r="I19" s="1"/>
      <c r="J19" s="1"/>
      <c r="K19" s="1"/>
      <c r="L19" s="1"/>
      <c r="M19" s="1"/>
      <c r="N19" s="10">
        <f t="shared" si="3"/>
        <v>0.2864728026648718</v>
      </c>
      <c r="O19" s="4">
        <f t="shared" si="4"/>
        <v>0.67999999999999972</v>
      </c>
      <c r="P19" s="4">
        <f t="shared" si="5"/>
        <v>7.5</v>
      </c>
    </row>
    <row r="29" spans="1:18">
      <c r="B29" s="5" t="s">
        <v>45</v>
      </c>
    </row>
    <row r="30" spans="1:18" ht="28.8">
      <c r="A30" s="1"/>
      <c r="B30" s="1"/>
      <c r="C30" s="1"/>
      <c r="D30" s="14" t="s">
        <v>9</v>
      </c>
      <c r="E30" s="3" t="str">
        <f>E2</f>
        <v>Ericsson</v>
      </c>
      <c r="F30" s="3" t="str">
        <f t="shared" ref="F30:M30" si="6">F2</f>
        <v>Huawei, HiSilicon</v>
      </c>
      <c r="G30" s="3" t="str">
        <f t="shared" si="6"/>
        <v>Qualcomm</v>
      </c>
      <c r="H30" s="3" t="str">
        <f t="shared" si="6"/>
        <v>Company 4</v>
      </c>
      <c r="I30" s="3" t="str">
        <f t="shared" si="6"/>
        <v>Company 5</v>
      </c>
      <c r="J30" s="3" t="str">
        <f t="shared" si="6"/>
        <v>Company 6</v>
      </c>
      <c r="K30" s="3" t="str">
        <f t="shared" si="6"/>
        <v>Company 7</v>
      </c>
      <c r="L30" s="3" t="str">
        <f t="shared" si="6"/>
        <v>Company 8</v>
      </c>
      <c r="M30" s="3" t="str">
        <f t="shared" si="6"/>
        <v>Company 9</v>
      </c>
      <c r="N30" s="2" t="s">
        <v>11</v>
      </c>
      <c r="O30" s="2" t="s">
        <v>12</v>
      </c>
      <c r="P30" s="2" t="s">
        <v>13</v>
      </c>
      <c r="Q30" s="2" t="s">
        <v>46</v>
      </c>
      <c r="R30" s="26" t="s">
        <v>47</v>
      </c>
    </row>
    <row r="31" spans="1:18" ht="28.8">
      <c r="A31" s="13" t="s">
        <v>20</v>
      </c>
      <c r="B31" s="3" t="s">
        <v>21</v>
      </c>
      <c r="C31" s="14" t="s">
        <v>14</v>
      </c>
      <c r="D31" s="25" t="s">
        <v>10</v>
      </c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"/>
      <c r="P31" s="2"/>
      <c r="Q31" s="2"/>
      <c r="R31" s="26"/>
    </row>
    <row r="32" spans="1:18">
      <c r="A32" s="14"/>
      <c r="B32" s="17" t="s">
        <v>23</v>
      </c>
      <c r="C32" s="19"/>
      <c r="D32" s="12"/>
      <c r="E32" s="12"/>
      <c r="F32" s="7"/>
      <c r="G32" s="7">
        <v>12.41</v>
      </c>
      <c r="H32" s="1"/>
      <c r="I32" s="1"/>
      <c r="J32" s="7"/>
      <c r="K32" s="7"/>
      <c r="L32" s="7"/>
      <c r="M32" s="1"/>
      <c r="N32" s="10">
        <f>_xlfn.STDEV.P(E32:M32)</f>
        <v>0</v>
      </c>
      <c r="O32" s="4">
        <f>MAX(E32:M32)-MIN(E32:M32)</f>
        <v>0</v>
      </c>
      <c r="P32" s="4">
        <f>AVERAGE(E32:M32)</f>
        <v>12.41</v>
      </c>
      <c r="Q32" s="4">
        <v>0.5</v>
      </c>
      <c r="R32" s="8">
        <f>P32+Q32</f>
        <v>12.91</v>
      </c>
    </row>
    <row r="33" spans="1:18">
      <c r="A33" s="15"/>
      <c r="B33" s="17" t="s">
        <v>30</v>
      </c>
      <c r="C33" s="20"/>
      <c r="D33" s="12"/>
      <c r="E33" s="12"/>
      <c r="F33" s="7"/>
      <c r="G33" s="7">
        <v>12.64</v>
      </c>
      <c r="H33" s="1"/>
      <c r="I33" s="1"/>
      <c r="J33" s="7"/>
      <c r="K33" s="7"/>
      <c r="L33" s="7"/>
      <c r="M33" s="1"/>
      <c r="N33" s="10">
        <f>_xlfn.STDEV.P(E33:M33)</f>
        <v>0</v>
      </c>
      <c r="O33" s="4">
        <f>MAX(E33:M33)-MIN(E33:M33)</f>
        <v>0</v>
      </c>
      <c r="P33" s="4">
        <f>AVERAGE(E33:M33)</f>
        <v>12.64</v>
      </c>
      <c r="Q33" s="4">
        <v>0.5</v>
      </c>
      <c r="R33" s="8">
        <f t="shared" ref="R33:R47" si="7">P33+Q33</f>
        <v>13.14</v>
      </c>
    </row>
    <row r="34" spans="1:18">
      <c r="A34" s="15"/>
      <c r="B34" s="17" t="s">
        <v>34</v>
      </c>
      <c r="C34" s="21" t="s">
        <v>31</v>
      </c>
      <c r="D34" s="12"/>
      <c r="E34" s="12"/>
      <c r="F34" s="7"/>
      <c r="G34" s="7">
        <v>12.64</v>
      </c>
      <c r="H34" s="1"/>
      <c r="I34" s="1"/>
      <c r="J34" s="7"/>
      <c r="K34" s="7"/>
      <c r="L34" s="7"/>
      <c r="M34" s="1"/>
      <c r="N34" s="10">
        <f>_xlfn.STDEV.P(E34:M34)</f>
        <v>0</v>
      </c>
      <c r="O34" s="4">
        <f>MAX(E34:M34)-MIN(E34:M34)</f>
        <v>0</v>
      </c>
      <c r="P34" s="4">
        <f>AVERAGE(E34:M34)</f>
        <v>12.64</v>
      </c>
      <c r="Q34" s="4">
        <v>0.5</v>
      </c>
      <c r="R34" s="8">
        <f t="shared" si="7"/>
        <v>13.14</v>
      </c>
    </row>
    <row r="35" spans="1:18">
      <c r="A35" s="15" t="s">
        <v>22</v>
      </c>
      <c r="B35" s="17" t="s">
        <v>35</v>
      </c>
      <c r="C35" s="22" t="s">
        <v>32</v>
      </c>
      <c r="D35" s="12"/>
      <c r="E35" s="12"/>
      <c r="F35" s="7"/>
      <c r="G35" s="7">
        <v>12.2</v>
      </c>
      <c r="H35" s="1"/>
      <c r="I35" s="1"/>
      <c r="J35" s="7"/>
      <c r="K35" s="7"/>
      <c r="L35" s="7"/>
      <c r="M35" s="1"/>
      <c r="N35" s="10">
        <f>_xlfn.STDEV.P(E35:M35)</f>
        <v>0</v>
      </c>
      <c r="O35" s="4">
        <f>MAX(E35:M35)-MIN(E35:M35)</f>
        <v>0</v>
      </c>
      <c r="P35" s="4">
        <f>AVERAGE(E35:M35)</f>
        <v>12.2</v>
      </c>
      <c r="Q35" s="4">
        <v>0.5</v>
      </c>
      <c r="R35" s="8">
        <f t="shared" si="7"/>
        <v>12.7</v>
      </c>
    </row>
    <row r="36" spans="1:18">
      <c r="A36" s="15"/>
      <c r="B36" s="18" t="s">
        <v>36</v>
      </c>
      <c r="C36" s="22" t="s">
        <v>33</v>
      </c>
      <c r="D36" s="12"/>
      <c r="E36" s="12"/>
      <c r="F36" s="7"/>
      <c r="G36" s="7">
        <v>12.62</v>
      </c>
      <c r="H36" s="1"/>
      <c r="I36" s="1"/>
      <c r="J36" s="7"/>
      <c r="K36" s="7"/>
      <c r="L36" s="7"/>
      <c r="M36" s="1"/>
      <c r="N36" s="10">
        <f t="shared" ref="N36:N39" si="8">_xlfn.STDEV.P(E36:M36)</f>
        <v>0</v>
      </c>
      <c r="O36" s="4">
        <f t="shared" ref="O36:O39" si="9">MAX(E36:M36)-MIN(E36:M36)</f>
        <v>0</v>
      </c>
      <c r="P36" s="4">
        <f t="shared" ref="P36:P39" si="10">AVERAGE(E36:M36)</f>
        <v>12.62</v>
      </c>
      <c r="Q36" s="4">
        <v>0.5</v>
      </c>
      <c r="R36" s="8">
        <f t="shared" si="7"/>
        <v>13.12</v>
      </c>
    </row>
    <row r="37" spans="1:18">
      <c r="A37" s="15"/>
      <c r="B37" s="18" t="s">
        <v>37</v>
      </c>
      <c r="C37" s="20"/>
      <c r="D37" s="12"/>
      <c r="E37" s="12"/>
      <c r="F37" s="7"/>
      <c r="G37" s="7">
        <v>12.7</v>
      </c>
      <c r="H37" s="1"/>
      <c r="I37" s="1"/>
      <c r="J37" s="7"/>
      <c r="K37" s="7"/>
      <c r="L37" s="7"/>
      <c r="M37" s="1"/>
      <c r="N37" s="10">
        <f t="shared" si="8"/>
        <v>0</v>
      </c>
      <c r="O37" s="4">
        <f t="shared" si="9"/>
        <v>0</v>
      </c>
      <c r="P37" s="4">
        <f t="shared" si="10"/>
        <v>12.7</v>
      </c>
      <c r="Q37" s="4">
        <v>0.5</v>
      </c>
      <c r="R37" s="8">
        <f t="shared" si="7"/>
        <v>13.2</v>
      </c>
    </row>
    <row r="38" spans="1:18">
      <c r="A38" s="15"/>
      <c r="B38" s="18" t="s">
        <v>38</v>
      </c>
      <c r="C38" s="15"/>
      <c r="D38" s="11"/>
      <c r="E38" s="11"/>
      <c r="F38" s="1"/>
      <c r="G38" s="1">
        <v>12.56</v>
      </c>
      <c r="H38" s="1"/>
      <c r="I38" s="1"/>
      <c r="J38" s="1"/>
      <c r="K38" s="1"/>
      <c r="L38" s="1"/>
      <c r="M38" s="1"/>
      <c r="N38" s="10">
        <f t="shared" si="8"/>
        <v>0</v>
      </c>
      <c r="O38" s="4">
        <f t="shared" si="9"/>
        <v>0</v>
      </c>
      <c r="P38" s="4">
        <f t="shared" si="10"/>
        <v>12.56</v>
      </c>
      <c r="Q38" s="4">
        <v>0.5</v>
      </c>
      <c r="R38" s="8">
        <f t="shared" si="7"/>
        <v>13.06</v>
      </c>
    </row>
    <row r="39" spans="1:18">
      <c r="A39" s="16"/>
      <c r="B39" s="18" t="s">
        <v>39</v>
      </c>
      <c r="C39" s="16"/>
      <c r="D39" s="11"/>
      <c r="E39" s="11"/>
      <c r="F39" s="1"/>
      <c r="G39" s="1">
        <v>12.86</v>
      </c>
      <c r="H39" s="1"/>
      <c r="I39" s="1"/>
      <c r="J39" s="1"/>
      <c r="K39" s="1"/>
      <c r="L39" s="1"/>
      <c r="M39" s="1"/>
      <c r="N39" s="10">
        <f t="shared" si="8"/>
        <v>0</v>
      </c>
      <c r="O39" s="4">
        <f t="shared" si="9"/>
        <v>0</v>
      </c>
      <c r="P39" s="4">
        <f t="shared" si="10"/>
        <v>12.86</v>
      </c>
      <c r="Q39" s="4">
        <v>0.5</v>
      </c>
      <c r="R39" s="8">
        <f t="shared" si="7"/>
        <v>13.36</v>
      </c>
    </row>
    <row r="40" spans="1:18">
      <c r="A40" s="14"/>
      <c r="B40" s="17" t="s">
        <v>23</v>
      </c>
      <c r="C40" s="19"/>
      <c r="D40" s="12"/>
      <c r="E40" s="12"/>
      <c r="F40" s="7"/>
      <c r="G40" s="7">
        <v>9.65</v>
      </c>
      <c r="H40" s="1"/>
      <c r="I40" s="1"/>
      <c r="J40" s="7"/>
      <c r="K40" s="7"/>
      <c r="L40" s="7"/>
      <c r="M40" s="1"/>
      <c r="N40" s="10">
        <f>_xlfn.STDEV.P(E40:M40)</f>
        <v>0</v>
      </c>
      <c r="O40" s="4">
        <f>MAX(E40:M40)-MIN(E40:M40)</f>
        <v>0</v>
      </c>
      <c r="P40" s="4">
        <f>AVERAGE(E40:M40)</f>
        <v>9.65</v>
      </c>
      <c r="Q40" s="4">
        <v>0.5</v>
      </c>
      <c r="R40" s="8">
        <f t="shared" si="7"/>
        <v>10.15</v>
      </c>
    </row>
    <row r="41" spans="1:18">
      <c r="A41" s="15"/>
      <c r="B41" s="17" t="s">
        <v>30</v>
      </c>
      <c r="C41" s="20"/>
      <c r="D41" s="12"/>
      <c r="E41" s="12"/>
      <c r="F41" s="7"/>
      <c r="G41" s="7">
        <v>9.82</v>
      </c>
      <c r="H41" s="1"/>
      <c r="I41" s="1"/>
      <c r="J41" s="7"/>
      <c r="K41" s="7"/>
      <c r="L41" s="7"/>
      <c r="M41" s="1"/>
      <c r="N41" s="10">
        <f>_xlfn.STDEV.P(E41:M41)</f>
        <v>0</v>
      </c>
      <c r="O41" s="4">
        <f>MAX(E41:M41)-MIN(E41:M41)</f>
        <v>0</v>
      </c>
      <c r="P41" s="4">
        <f>AVERAGE(E41:M41)</f>
        <v>9.82</v>
      </c>
      <c r="Q41" s="4">
        <v>0.5</v>
      </c>
      <c r="R41" s="8">
        <f t="shared" si="7"/>
        <v>10.32</v>
      </c>
    </row>
    <row r="42" spans="1:18">
      <c r="A42" s="15"/>
      <c r="B42" s="17" t="s">
        <v>34</v>
      </c>
      <c r="C42" s="21" t="s">
        <v>31</v>
      </c>
      <c r="D42" s="12"/>
      <c r="E42" s="12"/>
      <c r="F42" s="7"/>
      <c r="G42" s="7">
        <v>9.75</v>
      </c>
      <c r="H42" s="1"/>
      <c r="I42" s="1"/>
      <c r="J42" s="7"/>
      <c r="K42" s="7"/>
      <c r="L42" s="7"/>
      <c r="M42" s="1"/>
      <c r="N42" s="10">
        <f>_xlfn.STDEV.P(E42:M42)</f>
        <v>0</v>
      </c>
      <c r="O42" s="4">
        <f>MAX(E42:M42)-MIN(E42:M42)</f>
        <v>0</v>
      </c>
      <c r="P42" s="4">
        <f>AVERAGE(E42:M42)</f>
        <v>9.75</v>
      </c>
      <c r="Q42" s="4">
        <v>0.5</v>
      </c>
      <c r="R42" s="8">
        <f t="shared" si="7"/>
        <v>10.25</v>
      </c>
    </row>
    <row r="43" spans="1:18">
      <c r="A43" s="15" t="s">
        <v>40</v>
      </c>
      <c r="B43" s="17" t="s">
        <v>35</v>
      </c>
      <c r="C43" s="22" t="s">
        <v>32</v>
      </c>
      <c r="D43" s="12"/>
      <c r="E43" s="12"/>
      <c r="F43" s="7"/>
      <c r="G43" s="7">
        <v>9.41</v>
      </c>
      <c r="H43" s="1"/>
      <c r="I43" s="1"/>
      <c r="J43" s="7"/>
      <c r="K43" s="7"/>
      <c r="L43" s="7"/>
      <c r="M43" s="1"/>
      <c r="N43" s="10">
        <f>_xlfn.STDEV.P(E43:M43)</f>
        <v>0</v>
      </c>
      <c r="O43" s="4">
        <f>MAX(E43:M43)-MIN(E43:M43)</f>
        <v>0</v>
      </c>
      <c r="P43" s="4">
        <f>AVERAGE(E43:M43)</f>
        <v>9.41</v>
      </c>
      <c r="Q43" s="4">
        <v>0.5</v>
      </c>
      <c r="R43" s="8">
        <f t="shared" si="7"/>
        <v>9.91</v>
      </c>
    </row>
    <row r="44" spans="1:18">
      <c r="A44" s="15"/>
      <c r="B44" s="18" t="s">
        <v>36</v>
      </c>
      <c r="C44" s="22" t="s">
        <v>33</v>
      </c>
      <c r="D44" s="12"/>
      <c r="E44" s="12"/>
      <c r="F44" s="7"/>
      <c r="G44" s="7">
        <v>9.7200000000000006</v>
      </c>
      <c r="H44" s="1"/>
      <c r="I44" s="1"/>
      <c r="J44" s="7"/>
      <c r="K44" s="7"/>
      <c r="L44" s="7"/>
      <c r="M44" s="1"/>
      <c r="N44" s="10">
        <f t="shared" ref="N44:N47" si="11">_xlfn.STDEV.P(E44:M44)</f>
        <v>0</v>
      </c>
      <c r="O44" s="4">
        <f t="shared" ref="O44:O47" si="12">MAX(E44:M44)-MIN(E44:M44)</f>
        <v>0</v>
      </c>
      <c r="P44" s="4">
        <f t="shared" ref="P44:P47" si="13">AVERAGE(E44:M44)</f>
        <v>9.7200000000000006</v>
      </c>
      <c r="Q44" s="4">
        <v>0.5</v>
      </c>
      <c r="R44" s="8">
        <f t="shared" si="7"/>
        <v>10.220000000000001</v>
      </c>
    </row>
    <row r="45" spans="1:18">
      <c r="A45" s="15"/>
      <c r="B45" s="18" t="s">
        <v>37</v>
      </c>
      <c r="C45" s="20"/>
      <c r="D45" s="12"/>
      <c r="E45" s="12"/>
      <c r="F45" s="7"/>
      <c r="G45" s="7">
        <v>9.76</v>
      </c>
      <c r="H45" s="1"/>
      <c r="I45" s="1"/>
      <c r="J45" s="7"/>
      <c r="K45" s="7"/>
      <c r="L45" s="7"/>
      <c r="M45" s="1"/>
      <c r="N45" s="10">
        <f t="shared" si="11"/>
        <v>0</v>
      </c>
      <c r="O45" s="4">
        <f t="shared" si="12"/>
        <v>0</v>
      </c>
      <c r="P45" s="4">
        <f t="shared" si="13"/>
        <v>9.76</v>
      </c>
      <c r="Q45" s="4">
        <v>0.5</v>
      </c>
      <c r="R45" s="8">
        <f t="shared" si="7"/>
        <v>10.26</v>
      </c>
    </row>
    <row r="46" spans="1:18">
      <c r="A46" s="15"/>
      <c r="B46" s="18" t="s">
        <v>38</v>
      </c>
      <c r="C46" s="15"/>
      <c r="D46" s="11"/>
      <c r="E46" s="11"/>
      <c r="F46" s="1"/>
      <c r="G46" s="1">
        <v>9.7899999999999991</v>
      </c>
      <c r="H46" s="1"/>
      <c r="I46" s="1"/>
      <c r="J46" s="1"/>
      <c r="K46" s="1"/>
      <c r="L46" s="1"/>
      <c r="M46" s="1"/>
      <c r="N46" s="10">
        <f t="shared" si="11"/>
        <v>0</v>
      </c>
      <c r="O46" s="4">
        <f t="shared" si="12"/>
        <v>0</v>
      </c>
      <c r="P46" s="4">
        <f t="shared" si="13"/>
        <v>9.7899999999999991</v>
      </c>
      <c r="Q46" s="4">
        <v>0.5</v>
      </c>
      <c r="R46" s="8">
        <f t="shared" si="7"/>
        <v>10.29</v>
      </c>
    </row>
    <row r="47" spans="1:18">
      <c r="A47" s="16"/>
      <c r="B47" s="18" t="s">
        <v>39</v>
      </c>
      <c r="C47" s="16"/>
      <c r="D47" s="11"/>
      <c r="E47" s="11"/>
      <c r="F47" s="1"/>
      <c r="G47" s="1">
        <v>9.89</v>
      </c>
      <c r="H47" s="1"/>
      <c r="I47" s="1"/>
      <c r="J47" s="1"/>
      <c r="K47" s="1"/>
      <c r="L47" s="1"/>
      <c r="M47" s="1"/>
      <c r="N47" s="10">
        <f t="shared" si="11"/>
        <v>0</v>
      </c>
      <c r="O47" s="4">
        <f t="shared" si="12"/>
        <v>0</v>
      </c>
      <c r="P47" s="4">
        <f t="shared" si="13"/>
        <v>9.89</v>
      </c>
      <c r="Q47" s="4">
        <v>0.5</v>
      </c>
      <c r="R47" s="8">
        <f t="shared" si="7"/>
        <v>10.39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9D41-17C7-44EF-8D62-4CC760A278A6}">
  <dimension ref="A1:R55"/>
  <sheetViews>
    <sheetView zoomScale="85" zoomScaleNormal="85" workbookViewId="0">
      <selection activeCell="F32" sqref="F32"/>
    </sheetView>
  </sheetViews>
  <sheetFormatPr defaultRowHeight="14.4"/>
  <cols>
    <col min="1" max="2" width="15" customWidth="1"/>
    <col min="3" max="4" width="15.33203125" customWidth="1"/>
    <col min="5" max="19" width="12.77734375" customWidth="1"/>
  </cols>
  <sheetData>
    <row r="1" spans="1:16">
      <c r="B1" s="5" t="s">
        <v>15</v>
      </c>
      <c r="C1" s="5"/>
      <c r="D1" s="5"/>
    </row>
    <row r="2" spans="1:16" ht="28.8">
      <c r="A2" s="1"/>
      <c r="B2" s="1"/>
      <c r="C2" s="1"/>
      <c r="D2" s="14" t="s">
        <v>9</v>
      </c>
      <c r="E2" s="3" t="s">
        <v>8</v>
      </c>
      <c r="F2" s="3" t="s">
        <v>49</v>
      </c>
      <c r="G2" s="3" t="s">
        <v>51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2" t="s">
        <v>11</v>
      </c>
      <c r="O2" s="2" t="s">
        <v>12</v>
      </c>
      <c r="P2" s="2" t="s">
        <v>13</v>
      </c>
    </row>
    <row r="3" spans="1:16" ht="28.8">
      <c r="A3" s="13" t="s">
        <v>20</v>
      </c>
      <c r="B3" s="3" t="s">
        <v>21</v>
      </c>
      <c r="C3" s="14" t="s">
        <v>14</v>
      </c>
      <c r="D3" s="25" t="s">
        <v>10</v>
      </c>
      <c r="E3" s="23" t="s">
        <v>48</v>
      </c>
      <c r="F3" s="3" t="s">
        <v>50</v>
      </c>
      <c r="G3" s="3" t="s">
        <v>52</v>
      </c>
      <c r="H3" s="3"/>
      <c r="I3" s="3"/>
      <c r="J3" s="3"/>
      <c r="K3" s="3"/>
      <c r="L3" s="3"/>
      <c r="M3" s="3"/>
      <c r="N3" s="24"/>
      <c r="O3" s="2"/>
      <c r="P3" s="2"/>
    </row>
    <row r="4" spans="1:16">
      <c r="A4" s="14"/>
      <c r="B4" s="17" t="s">
        <v>23</v>
      </c>
      <c r="C4" s="19"/>
      <c r="D4" s="12"/>
      <c r="E4" s="1">
        <v>9.5</v>
      </c>
      <c r="F4" s="7">
        <v>10.45</v>
      </c>
      <c r="G4" s="7">
        <v>10.37</v>
      </c>
      <c r="H4" s="1"/>
      <c r="I4" s="1"/>
      <c r="J4" s="7"/>
      <c r="K4" s="7"/>
      <c r="L4" s="7"/>
      <c r="M4" s="1"/>
      <c r="N4" s="10">
        <f>_xlfn.STDEV.P(E4:M4)</f>
        <v>0.4302195821773907</v>
      </c>
      <c r="O4" s="4">
        <f>MAX(E4:M4)-MIN(E4:M4)</f>
        <v>0.94999999999999929</v>
      </c>
      <c r="P4" s="4">
        <f>AVERAGE(E4:M4)</f>
        <v>10.106666666666667</v>
      </c>
    </row>
    <row r="5" spans="1:16">
      <c r="A5" s="15"/>
      <c r="B5" s="17" t="s">
        <v>30</v>
      </c>
      <c r="C5" s="20"/>
      <c r="D5" s="12"/>
      <c r="E5" s="1">
        <v>9.8000000000000007</v>
      </c>
      <c r="F5" s="7">
        <v>9.8000000000000007</v>
      </c>
      <c r="G5" s="7">
        <v>10.63</v>
      </c>
      <c r="H5" s="1"/>
      <c r="I5" s="1"/>
      <c r="J5" s="7"/>
      <c r="K5" s="7"/>
      <c r="L5" s="7"/>
      <c r="M5" s="1"/>
      <c r="N5" s="10">
        <f>_xlfn.STDEV.P(E5:M5)</f>
        <v>0.39126575225655635</v>
      </c>
      <c r="O5" s="4">
        <f>MAX(E5:M5)-MIN(E5:M5)</f>
        <v>0.83000000000000007</v>
      </c>
      <c r="P5" s="4">
        <f>AVERAGE(E5:M5)</f>
        <v>10.076666666666668</v>
      </c>
    </row>
    <row r="6" spans="1:16">
      <c r="A6" s="15"/>
      <c r="B6" s="17" t="s">
        <v>34</v>
      </c>
      <c r="C6" s="21" t="s">
        <v>31</v>
      </c>
      <c r="D6" s="12"/>
      <c r="E6" s="1">
        <v>9.6999999999999993</v>
      </c>
      <c r="F6" s="7">
        <v>9.59</v>
      </c>
      <c r="G6" s="7">
        <v>10.51</v>
      </c>
      <c r="H6" s="1"/>
      <c r="I6" s="1"/>
      <c r="J6" s="7"/>
      <c r="K6" s="7"/>
      <c r="L6" s="7"/>
      <c r="M6" s="1"/>
      <c r="N6" s="10">
        <f>_xlfn.STDEV.P(E6:M6)</f>
        <v>0.41023028762987374</v>
      </c>
      <c r="O6" s="4">
        <f>MAX(E6:M6)-MIN(E6:M6)</f>
        <v>0.91999999999999993</v>
      </c>
      <c r="P6" s="4">
        <f>AVERAGE(E6:M6)</f>
        <v>9.9333333333333318</v>
      </c>
    </row>
    <row r="7" spans="1:16">
      <c r="A7" s="15"/>
      <c r="B7" s="17" t="s">
        <v>35</v>
      </c>
      <c r="C7" s="22" t="s">
        <v>32</v>
      </c>
      <c r="D7" s="12"/>
      <c r="E7" s="1">
        <v>9.6</v>
      </c>
      <c r="F7" s="7">
        <v>9.5500000000000007</v>
      </c>
      <c r="G7" s="7">
        <v>10.43</v>
      </c>
      <c r="H7" s="1"/>
      <c r="I7" s="1"/>
      <c r="J7" s="7"/>
      <c r="K7" s="7"/>
      <c r="L7" s="7"/>
      <c r="M7" s="1"/>
      <c r="N7" s="10">
        <f>_xlfn.STDEV.P(E7:M7)</f>
        <v>0.40356742518031169</v>
      </c>
      <c r="O7" s="4">
        <f>MAX(E7:M7)-MIN(E7:M7)</f>
        <v>0.87999999999999901</v>
      </c>
      <c r="P7" s="4">
        <f>AVERAGE(E7:M7)</f>
        <v>9.86</v>
      </c>
    </row>
    <row r="8" spans="1:16">
      <c r="A8" s="15"/>
      <c r="B8" s="18" t="s">
        <v>36</v>
      </c>
      <c r="C8" s="22" t="s">
        <v>33</v>
      </c>
      <c r="D8" s="12"/>
      <c r="E8" s="1">
        <v>9.6999999999999993</v>
      </c>
      <c r="F8" s="7">
        <v>9.56</v>
      </c>
      <c r="G8" s="7">
        <v>10.51</v>
      </c>
      <c r="H8" s="1"/>
      <c r="I8" s="1"/>
      <c r="J8" s="7"/>
      <c r="K8" s="7"/>
      <c r="L8" s="7"/>
      <c r="M8" s="1"/>
      <c r="N8" s="10">
        <f t="shared" ref="N8:N15" si="0">_xlfn.STDEV.P(E8:M8)</f>
        <v>0.41875476780038634</v>
      </c>
      <c r="O8" s="4">
        <f t="shared" ref="O8:O15" si="1">MAX(E8:M8)-MIN(E8:M8)</f>
        <v>0.94999999999999929</v>
      </c>
      <c r="P8" s="4">
        <f t="shared" ref="P8:P15" si="2">AVERAGE(E8:M8)</f>
        <v>9.923333333333332</v>
      </c>
    </row>
    <row r="9" spans="1:16">
      <c r="A9" s="15" t="s">
        <v>22</v>
      </c>
      <c r="B9" s="18" t="s">
        <v>37</v>
      </c>
      <c r="C9" s="20"/>
      <c r="D9" s="12"/>
      <c r="E9" s="1">
        <v>9.6</v>
      </c>
      <c r="F9" s="7">
        <v>9.5</v>
      </c>
      <c r="G9" s="7">
        <v>10.38</v>
      </c>
      <c r="H9" s="1"/>
      <c r="I9" s="1"/>
      <c r="J9" s="7"/>
      <c r="K9" s="7"/>
      <c r="L9" s="7"/>
      <c r="M9" s="1"/>
      <c r="N9" s="10">
        <f t="shared" si="0"/>
        <v>0.39338982645151854</v>
      </c>
      <c r="O9" s="4">
        <f t="shared" si="1"/>
        <v>0.88000000000000078</v>
      </c>
      <c r="P9" s="4">
        <f t="shared" si="2"/>
        <v>9.826666666666668</v>
      </c>
    </row>
    <row r="10" spans="1:16">
      <c r="A10" s="15"/>
      <c r="B10" s="18" t="s">
        <v>38</v>
      </c>
      <c r="C10" s="15"/>
      <c r="D10" s="11"/>
      <c r="E10" s="1">
        <v>9.6</v>
      </c>
      <c r="F10" s="1">
        <v>9.4499999999999993</v>
      </c>
      <c r="G10" s="1">
        <v>10.32</v>
      </c>
      <c r="H10" s="1"/>
      <c r="I10" s="1"/>
      <c r="J10" s="1"/>
      <c r="K10" s="1"/>
      <c r="L10" s="1"/>
      <c r="M10" s="1"/>
      <c r="N10" s="10">
        <f t="shared" si="0"/>
        <v>0.37973675092095088</v>
      </c>
      <c r="O10" s="4">
        <f t="shared" si="1"/>
        <v>0.87000000000000099</v>
      </c>
      <c r="P10" s="4">
        <f t="shared" si="2"/>
        <v>9.7899999999999991</v>
      </c>
    </row>
    <row r="11" spans="1:16">
      <c r="A11" s="15"/>
      <c r="B11" s="18" t="s">
        <v>39</v>
      </c>
      <c r="C11" s="15"/>
      <c r="D11" s="11"/>
      <c r="E11" s="1">
        <v>10</v>
      </c>
      <c r="F11" s="1">
        <v>9.5299999999999994</v>
      </c>
      <c r="G11" s="1">
        <v>10.68</v>
      </c>
      <c r="H11" s="1"/>
      <c r="I11" s="1"/>
      <c r="J11" s="1"/>
      <c r="K11" s="1"/>
      <c r="L11" s="1"/>
      <c r="M11" s="1"/>
      <c r="N11" s="10">
        <f t="shared" si="0"/>
        <v>0.47208756249944434</v>
      </c>
      <c r="O11" s="4">
        <f t="shared" si="1"/>
        <v>1.1500000000000004</v>
      </c>
      <c r="P11" s="4">
        <f t="shared" si="2"/>
        <v>10.07</v>
      </c>
    </row>
    <row r="12" spans="1:16">
      <c r="A12" s="15"/>
      <c r="B12" s="18" t="s">
        <v>41</v>
      </c>
      <c r="C12" s="15"/>
      <c r="D12" s="11"/>
      <c r="E12" s="1">
        <v>9.8000000000000007</v>
      </c>
      <c r="F12" s="1">
        <v>9.5</v>
      </c>
      <c r="G12" s="1">
        <v>10.64</v>
      </c>
      <c r="H12" s="1"/>
      <c r="I12" s="1"/>
      <c r="J12" s="1"/>
      <c r="K12" s="1"/>
      <c r="L12" s="1"/>
      <c r="M12" s="1"/>
      <c r="N12" s="10">
        <f t="shared" si="0"/>
        <v>0.48249352327259298</v>
      </c>
      <c r="O12" s="4">
        <f t="shared" si="1"/>
        <v>1.1400000000000006</v>
      </c>
      <c r="P12" s="4">
        <f t="shared" si="2"/>
        <v>9.98</v>
      </c>
    </row>
    <row r="13" spans="1:16">
      <c r="A13" s="15"/>
      <c r="B13" s="18" t="s">
        <v>42</v>
      </c>
      <c r="C13" s="15"/>
      <c r="D13" s="11"/>
      <c r="E13" s="1">
        <v>9.6999999999999993</v>
      </c>
      <c r="F13" s="1">
        <v>9.4499999999999993</v>
      </c>
      <c r="G13" s="1">
        <v>10.53</v>
      </c>
      <c r="H13" s="1"/>
      <c r="I13" s="1"/>
      <c r="J13" s="1"/>
      <c r="K13" s="1"/>
      <c r="L13" s="1"/>
      <c r="M13" s="1"/>
      <c r="N13" s="10">
        <f t="shared" si="0"/>
        <v>0.4616155206325811</v>
      </c>
      <c r="O13" s="4">
        <f t="shared" si="1"/>
        <v>1.08</v>
      </c>
      <c r="P13" s="4">
        <f t="shared" si="2"/>
        <v>9.8933333333333326</v>
      </c>
    </row>
    <row r="14" spans="1:16">
      <c r="A14" s="15"/>
      <c r="B14" s="18" t="s">
        <v>43</v>
      </c>
      <c r="C14" s="15"/>
      <c r="D14" s="11"/>
      <c r="E14" s="1">
        <v>10.199999999999999</v>
      </c>
      <c r="F14" s="1">
        <v>9.5399999999999991</v>
      </c>
      <c r="G14" s="1">
        <v>10.78</v>
      </c>
      <c r="H14" s="1"/>
      <c r="I14" s="1"/>
      <c r="J14" s="1"/>
      <c r="K14" s="1"/>
      <c r="L14" s="1"/>
      <c r="M14" s="1"/>
      <c r="N14" s="10">
        <f t="shared" si="0"/>
        <v>0.50657893977367663</v>
      </c>
      <c r="O14" s="4">
        <f t="shared" si="1"/>
        <v>1.2400000000000002</v>
      </c>
      <c r="P14" s="4">
        <f t="shared" si="2"/>
        <v>10.173333333333332</v>
      </c>
    </row>
    <row r="15" spans="1:16">
      <c r="A15" s="16"/>
      <c r="B15" s="18" t="s">
        <v>44</v>
      </c>
      <c r="C15" s="16"/>
      <c r="D15" s="11"/>
      <c r="E15" s="1">
        <v>9.9</v>
      </c>
      <c r="F15" s="1">
        <v>9.4700000000000006</v>
      </c>
      <c r="G15" s="1">
        <v>10.6</v>
      </c>
      <c r="H15" s="1"/>
      <c r="I15" s="1"/>
      <c r="J15" s="1"/>
      <c r="K15" s="1"/>
      <c r="L15" s="1"/>
      <c r="M15" s="1"/>
      <c r="N15" s="10">
        <f t="shared" si="0"/>
        <v>0.46568945303352782</v>
      </c>
      <c r="O15" s="4">
        <f t="shared" si="1"/>
        <v>1.129999999999999</v>
      </c>
      <c r="P15" s="4">
        <f t="shared" si="2"/>
        <v>9.99</v>
      </c>
    </row>
    <row r="16" spans="1:16">
      <c r="A16" s="14"/>
      <c r="B16" s="17" t="s">
        <v>23</v>
      </c>
      <c r="C16" s="19"/>
      <c r="D16" s="12"/>
      <c r="E16" s="1">
        <v>6.8</v>
      </c>
      <c r="F16" s="7">
        <v>7.49</v>
      </c>
      <c r="G16" s="7">
        <v>7.59</v>
      </c>
      <c r="H16" s="1"/>
      <c r="I16" s="1"/>
      <c r="J16" s="7"/>
      <c r="K16" s="7"/>
      <c r="L16" s="7"/>
      <c r="M16" s="1"/>
      <c r="N16" s="10">
        <f>_xlfn.STDEV.P(E16:M16)</f>
        <v>0.35122009560324935</v>
      </c>
      <c r="O16" s="4">
        <f>MAX(E16:M16)-MIN(E16:M16)</f>
        <v>0.79</v>
      </c>
      <c r="P16" s="4">
        <f>AVERAGE(E16:M16)</f>
        <v>7.293333333333333</v>
      </c>
    </row>
    <row r="17" spans="1:18">
      <c r="A17" s="15"/>
      <c r="B17" s="17" t="s">
        <v>30</v>
      </c>
      <c r="C17" s="20"/>
      <c r="D17" s="12"/>
      <c r="E17" s="1">
        <v>7.2</v>
      </c>
      <c r="F17" s="7">
        <v>7.09</v>
      </c>
      <c r="G17" s="7">
        <v>7.8</v>
      </c>
      <c r="H17" s="1"/>
      <c r="I17" s="1"/>
      <c r="J17" s="7"/>
      <c r="K17" s="7"/>
      <c r="L17" s="7"/>
      <c r="M17" s="1"/>
      <c r="N17" s="10">
        <f>_xlfn.STDEV.P(E17:M17)</f>
        <v>0.3120185179689749</v>
      </c>
      <c r="O17" s="4">
        <f>MAX(E17:M17)-MIN(E17:M17)</f>
        <v>0.71</v>
      </c>
      <c r="P17" s="4">
        <f>AVERAGE(E17:M17)</f>
        <v>7.3633333333333333</v>
      </c>
    </row>
    <row r="18" spans="1:18">
      <c r="A18" s="15"/>
      <c r="B18" s="17" t="s">
        <v>34</v>
      </c>
      <c r="C18" s="21" t="s">
        <v>31</v>
      </c>
      <c r="D18" s="12"/>
      <c r="E18" s="1">
        <v>7.2</v>
      </c>
      <c r="F18" s="7">
        <v>6.64</v>
      </c>
      <c r="G18" s="7">
        <v>7.76</v>
      </c>
      <c r="H18" s="1"/>
      <c r="I18" s="1"/>
      <c r="J18" s="7"/>
      <c r="K18" s="7"/>
      <c r="L18" s="7"/>
      <c r="M18" s="1"/>
      <c r="N18" s="10">
        <f>_xlfn.STDEV.P(E18:M18)</f>
        <v>0.45723808531952664</v>
      </c>
      <c r="O18" s="4">
        <f>MAX(E18:M18)-MIN(E18:M18)</f>
        <v>1.1200000000000001</v>
      </c>
      <c r="P18" s="4">
        <f>AVERAGE(E18:M18)</f>
        <v>7.2</v>
      </c>
    </row>
    <row r="19" spans="1:18">
      <c r="A19" s="15"/>
      <c r="B19" s="17" t="s">
        <v>35</v>
      </c>
      <c r="C19" s="22" t="s">
        <v>32</v>
      </c>
      <c r="D19" s="12"/>
      <c r="E19" s="1">
        <v>7.1</v>
      </c>
      <c r="F19" s="7">
        <v>6.63</v>
      </c>
      <c r="G19" s="7">
        <v>7.71</v>
      </c>
      <c r="H19" s="1"/>
      <c r="I19" s="1"/>
      <c r="J19" s="7"/>
      <c r="K19" s="7"/>
      <c r="L19" s="7"/>
      <c r="M19" s="1"/>
      <c r="N19" s="10">
        <f>_xlfn.STDEV.P(E19:M19)</f>
        <v>0.44214125445256625</v>
      </c>
      <c r="O19" s="4">
        <f>MAX(E19:M19)-MIN(E19:M19)</f>
        <v>1.08</v>
      </c>
      <c r="P19" s="4">
        <f>AVERAGE(E19:M19)</f>
        <v>7.1466666666666674</v>
      </c>
    </row>
    <row r="20" spans="1:18">
      <c r="A20" s="15"/>
      <c r="B20" s="18" t="s">
        <v>36</v>
      </c>
      <c r="C20" s="22" t="s">
        <v>33</v>
      </c>
      <c r="D20" s="12"/>
      <c r="E20" s="1">
        <v>7.2</v>
      </c>
      <c r="F20" s="7">
        <v>6.67</v>
      </c>
      <c r="G20" s="7">
        <v>7.75</v>
      </c>
      <c r="H20" s="1"/>
      <c r="I20" s="1"/>
      <c r="J20" s="7"/>
      <c r="K20" s="7"/>
      <c r="L20" s="7"/>
      <c r="M20" s="1"/>
      <c r="N20" s="10">
        <f t="shared" ref="N20:N27" si="3">_xlfn.STDEV.P(E20:M20)</f>
        <v>0.44093335349259105</v>
      </c>
      <c r="O20" s="4">
        <f t="shared" ref="O20:O27" si="4">MAX(E20:M20)-MIN(E20:M20)</f>
        <v>1.08</v>
      </c>
      <c r="P20" s="4">
        <f t="shared" ref="P20:P27" si="5">AVERAGE(E20:M20)</f>
        <v>7.206666666666667</v>
      </c>
    </row>
    <row r="21" spans="1:18">
      <c r="A21" s="15" t="s">
        <v>40</v>
      </c>
      <c r="B21" s="18" t="s">
        <v>37</v>
      </c>
      <c r="C21" s="20"/>
      <c r="D21" s="12"/>
      <c r="E21" s="1">
        <v>7.1</v>
      </c>
      <c r="F21" s="7">
        <v>6.63</v>
      </c>
      <c r="G21" s="7">
        <v>7.65</v>
      </c>
      <c r="H21" s="1"/>
      <c r="I21" s="1"/>
      <c r="J21" s="7"/>
      <c r="K21" s="7"/>
      <c r="L21" s="7"/>
      <c r="M21" s="1"/>
      <c r="N21" s="10">
        <f t="shared" si="3"/>
        <v>0.41683996396165729</v>
      </c>
      <c r="O21" s="4">
        <f t="shared" si="4"/>
        <v>1.0200000000000005</v>
      </c>
      <c r="P21" s="4">
        <f t="shared" si="5"/>
        <v>7.1266666666666678</v>
      </c>
    </row>
    <row r="22" spans="1:18">
      <c r="A22" s="15"/>
      <c r="B22" s="18" t="s">
        <v>38</v>
      </c>
      <c r="C22" s="15"/>
      <c r="D22" s="11"/>
      <c r="E22" s="1">
        <v>7</v>
      </c>
      <c r="F22" s="1">
        <v>6.51</v>
      </c>
      <c r="G22" s="1">
        <v>7.62</v>
      </c>
      <c r="H22" s="1"/>
      <c r="I22" s="1"/>
      <c r="J22" s="1"/>
      <c r="K22" s="1"/>
      <c r="L22" s="1"/>
      <c r="M22" s="1"/>
      <c r="N22" s="10">
        <f t="shared" si="3"/>
        <v>0.45419036635411925</v>
      </c>
      <c r="O22" s="4">
        <f t="shared" si="4"/>
        <v>1.1100000000000003</v>
      </c>
      <c r="P22" s="4">
        <f t="shared" si="5"/>
        <v>7.043333333333333</v>
      </c>
    </row>
    <row r="23" spans="1:18">
      <c r="A23" s="15"/>
      <c r="B23" s="18" t="s">
        <v>39</v>
      </c>
      <c r="C23" s="15"/>
      <c r="D23" s="11"/>
      <c r="E23" s="1">
        <v>7.3</v>
      </c>
      <c r="F23" s="1">
        <v>6.86</v>
      </c>
      <c r="G23" s="1">
        <v>7.8</v>
      </c>
      <c r="H23" s="1"/>
      <c r="I23" s="1"/>
      <c r="J23" s="1"/>
      <c r="K23" s="1"/>
      <c r="L23" s="1"/>
      <c r="M23" s="1"/>
      <c r="N23" s="10">
        <f t="shared" si="3"/>
        <v>0.38401388863772429</v>
      </c>
      <c r="O23" s="4">
        <f t="shared" si="4"/>
        <v>0.9399999999999995</v>
      </c>
      <c r="P23" s="4">
        <f t="shared" si="5"/>
        <v>7.32</v>
      </c>
    </row>
    <row r="24" spans="1:18">
      <c r="A24" s="15"/>
      <c r="B24" s="18" t="s">
        <v>41</v>
      </c>
      <c r="C24" s="15"/>
      <c r="D24" s="11"/>
      <c r="E24" s="1">
        <v>7.3</v>
      </c>
      <c r="F24" s="1">
        <v>6.73</v>
      </c>
      <c r="G24" s="1">
        <v>7.77</v>
      </c>
      <c r="H24" s="1"/>
      <c r="I24" s="1"/>
      <c r="J24" s="1"/>
      <c r="K24" s="1"/>
      <c r="L24" s="1"/>
      <c r="M24" s="1"/>
      <c r="N24" s="10">
        <f t="shared" si="3"/>
        <v>0.42523196284171999</v>
      </c>
      <c r="O24" s="4">
        <f t="shared" si="4"/>
        <v>1.0399999999999991</v>
      </c>
      <c r="P24" s="4">
        <f t="shared" si="5"/>
        <v>7.2666666666666666</v>
      </c>
    </row>
    <row r="25" spans="1:18">
      <c r="A25" s="15"/>
      <c r="B25" s="18" t="s">
        <v>42</v>
      </c>
      <c r="C25" s="15"/>
      <c r="D25" s="11"/>
      <c r="E25" s="1">
        <v>7.2</v>
      </c>
      <c r="F25" s="1">
        <v>6.52</v>
      </c>
      <c r="G25" s="1">
        <v>7.75</v>
      </c>
      <c r="H25" s="1"/>
      <c r="I25" s="1"/>
      <c r="J25" s="1"/>
      <c r="K25" s="1"/>
      <c r="L25" s="1"/>
      <c r="M25" s="1"/>
      <c r="N25" s="10">
        <f t="shared" si="3"/>
        <v>0.5030794061466729</v>
      </c>
      <c r="O25" s="4">
        <f t="shared" si="4"/>
        <v>1.2300000000000004</v>
      </c>
      <c r="P25" s="4">
        <f t="shared" si="5"/>
        <v>7.1566666666666663</v>
      </c>
    </row>
    <row r="26" spans="1:18">
      <c r="A26" s="15"/>
      <c r="B26" s="18" t="s">
        <v>43</v>
      </c>
      <c r="C26" s="15"/>
      <c r="D26" s="11"/>
      <c r="E26" s="1">
        <v>7.3</v>
      </c>
      <c r="F26" s="1">
        <v>6.98</v>
      </c>
      <c r="G26" s="1">
        <v>7.67</v>
      </c>
      <c r="H26" s="1"/>
      <c r="I26" s="1"/>
      <c r="J26" s="1"/>
      <c r="K26" s="1"/>
      <c r="L26" s="1"/>
      <c r="M26" s="1"/>
      <c r="N26" s="10">
        <f t="shared" si="3"/>
        <v>0.28193773938387312</v>
      </c>
      <c r="O26" s="4">
        <f t="shared" si="4"/>
        <v>0.6899999999999995</v>
      </c>
      <c r="P26" s="4">
        <f t="shared" si="5"/>
        <v>7.3166666666666673</v>
      </c>
    </row>
    <row r="27" spans="1:18">
      <c r="A27" s="16"/>
      <c r="B27" s="18" t="s">
        <v>44</v>
      </c>
      <c r="C27" s="16"/>
      <c r="D27" s="11"/>
      <c r="E27" s="1">
        <v>7.3</v>
      </c>
      <c r="F27" s="1">
        <v>6.58</v>
      </c>
      <c r="G27" s="1">
        <v>7.8</v>
      </c>
      <c r="H27" s="1"/>
      <c r="I27" s="1"/>
      <c r="J27" s="1"/>
      <c r="K27" s="1"/>
      <c r="L27" s="1"/>
      <c r="M27" s="1"/>
      <c r="N27" s="10">
        <f t="shared" si="3"/>
        <v>0.50075498555237119</v>
      </c>
      <c r="O27" s="4">
        <f t="shared" si="4"/>
        <v>1.2199999999999998</v>
      </c>
      <c r="P27" s="4">
        <f t="shared" si="5"/>
        <v>7.2266666666666666</v>
      </c>
    </row>
    <row r="29" spans="1:18">
      <c r="B29" s="5" t="s">
        <v>45</v>
      </c>
    </row>
    <row r="30" spans="1:18" ht="28.8">
      <c r="A30" s="1"/>
      <c r="B30" s="1"/>
      <c r="C30" s="1"/>
      <c r="D30" s="14" t="s">
        <v>9</v>
      </c>
      <c r="E30" s="3" t="str">
        <f>E2</f>
        <v>Ericsson</v>
      </c>
      <c r="F30" s="3" t="str">
        <f t="shared" ref="F30:M30" si="6">F2</f>
        <v>Huawei, HiSilicon</v>
      </c>
      <c r="G30" s="3" t="str">
        <f t="shared" si="6"/>
        <v>Qualcomm</v>
      </c>
      <c r="H30" s="3" t="str">
        <f t="shared" si="6"/>
        <v>Company 4</v>
      </c>
      <c r="I30" s="3" t="str">
        <f t="shared" si="6"/>
        <v>Company 5</v>
      </c>
      <c r="J30" s="3" t="str">
        <f t="shared" si="6"/>
        <v>Company 6</v>
      </c>
      <c r="K30" s="3" t="str">
        <f t="shared" si="6"/>
        <v>Company 7</v>
      </c>
      <c r="L30" s="3" t="str">
        <f t="shared" si="6"/>
        <v>Company 8</v>
      </c>
      <c r="M30" s="3" t="str">
        <f t="shared" si="6"/>
        <v>Company 9</v>
      </c>
      <c r="N30" s="2" t="s">
        <v>11</v>
      </c>
      <c r="O30" s="2" t="s">
        <v>12</v>
      </c>
      <c r="P30" s="2" t="s">
        <v>13</v>
      </c>
      <c r="Q30" s="2" t="s">
        <v>46</v>
      </c>
      <c r="R30" s="26" t="s">
        <v>47</v>
      </c>
    </row>
    <row r="31" spans="1:18" ht="28.8">
      <c r="A31" s="13" t="s">
        <v>20</v>
      </c>
      <c r="B31" s="3" t="s">
        <v>21</v>
      </c>
      <c r="C31" s="14" t="s">
        <v>14</v>
      </c>
      <c r="D31" s="25" t="s">
        <v>10</v>
      </c>
      <c r="E31" s="23"/>
      <c r="F31" s="3"/>
      <c r="G31" s="3"/>
      <c r="H31" s="3"/>
      <c r="I31" s="3"/>
      <c r="J31" s="3"/>
      <c r="K31" s="3"/>
      <c r="L31" s="3"/>
      <c r="M31" s="3"/>
      <c r="N31" s="24"/>
      <c r="O31" s="2"/>
      <c r="P31" s="2"/>
      <c r="Q31" s="2"/>
      <c r="R31" s="26"/>
    </row>
    <row r="32" spans="1:18">
      <c r="A32" s="14"/>
      <c r="B32" s="17" t="s">
        <v>23</v>
      </c>
      <c r="C32" s="19"/>
      <c r="D32" s="12"/>
      <c r="E32" s="12"/>
      <c r="F32" s="7"/>
      <c r="G32" s="7">
        <v>12.37</v>
      </c>
      <c r="H32" s="1"/>
      <c r="I32" s="1"/>
      <c r="J32" s="7"/>
      <c r="K32" s="7"/>
      <c r="L32" s="7"/>
      <c r="M32" s="1"/>
      <c r="N32" s="10">
        <f>_xlfn.STDEV.P(E32:M32)</f>
        <v>0</v>
      </c>
      <c r="O32" s="4">
        <f>MAX(E32:M32)-MIN(E32:M32)</f>
        <v>0</v>
      </c>
      <c r="P32" s="4">
        <f>AVERAGE(E32:M32)</f>
        <v>12.37</v>
      </c>
      <c r="Q32" s="4">
        <v>0.5</v>
      </c>
      <c r="R32" s="8">
        <f>P32+Q32</f>
        <v>12.87</v>
      </c>
    </row>
    <row r="33" spans="1:18">
      <c r="A33" s="15"/>
      <c r="B33" s="17" t="s">
        <v>30</v>
      </c>
      <c r="C33" s="20"/>
      <c r="D33" s="12"/>
      <c r="E33" s="12"/>
      <c r="F33" s="7"/>
      <c r="G33" s="7">
        <v>12.63</v>
      </c>
      <c r="H33" s="1"/>
      <c r="I33" s="1"/>
      <c r="J33" s="7"/>
      <c r="K33" s="7"/>
      <c r="L33" s="7"/>
      <c r="M33" s="1"/>
      <c r="N33" s="10">
        <f>_xlfn.STDEV.P(E33:M33)</f>
        <v>0</v>
      </c>
      <c r="O33" s="4">
        <f>MAX(E33:M33)-MIN(E33:M33)</f>
        <v>0</v>
      </c>
      <c r="P33" s="4">
        <f>AVERAGE(E33:M33)</f>
        <v>12.63</v>
      </c>
      <c r="Q33" s="4">
        <v>0.5</v>
      </c>
      <c r="R33" s="8">
        <f t="shared" ref="R33:R55" si="7">P33+Q33</f>
        <v>13.13</v>
      </c>
    </row>
    <row r="34" spans="1:18">
      <c r="A34" s="15"/>
      <c r="B34" s="17" t="s">
        <v>34</v>
      </c>
      <c r="C34" s="21" t="s">
        <v>31</v>
      </c>
      <c r="D34" s="12"/>
      <c r="E34" s="12"/>
      <c r="F34" s="7"/>
      <c r="G34" s="7">
        <v>12.51</v>
      </c>
      <c r="H34" s="1"/>
      <c r="I34" s="1"/>
      <c r="J34" s="7"/>
      <c r="K34" s="7"/>
      <c r="L34" s="7"/>
      <c r="M34" s="1"/>
      <c r="N34" s="10">
        <f>_xlfn.STDEV.P(E34:M34)</f>
        <v>0</v>
      </c>
      <c r="O34" s="4">
        <f>MAX(E34:M34)-MIN(E34:M34)</f>
        <v>0</v>
      </c>
      <c r="P34" s="4">
        <f>AVERAGE(E34:M34)</f>
        <v>12.51</v>
      </c>
      <c r="Q34" s="4">
        <v>0.5</v>
      </c>
      <c r="R34" s="8">
        <f t="shared" si="7"/>
        <v>13.01</v>
      </c>
    </row>
    <row r="35" spans="1:18">
      <c r="A35" s="15"/>
      <c r="B35" s="17" t="s">
        <v>35</v>
      </c>
      <c r="C35" s="22" t="s">
        <v>32</v>
      </c>
      <c r="D35" s="12"/>
      <c r="E35" s="12"/>
      <c r="F35" s="7"/>
      <c r="G35" s="7">
        <v>12.43</v>
      </c>
      <c r="H35" s="1"/>
      <c r="I35" s="1"/>
      <c r="J35" s="7"/>
      <c r="K35" s="7"/>
      <c r="L35" s="7"/>
      <c r="M35" s="1"/>
      <c r="N35" s="10">
        <f>_xlfn.STDEV.P(E35:M35)</f>
        <v>0</v>
      </c>
      <c r="O35" s="4">
        <f>MAX(E35:M35)-MIN(E35:M35)</f>
        <v>0</v>
      </c>
      <c r="P35" s="4">
        <f>AVERAGE(E35:M35)</f>
        <v>12.43</v>
      </c>
      <c r="Q35" s="4">
        <v>0.5</v>
      </c>
      <c r="R35" s="8">
        <f t="shared" si="7"/>
        <v>12.93</v>
      </c>
    </row>
    <row r="36" spans="1:18">
      <c r="A36" s="15"/>
      <c r="B36" s="18" t="s">
        <v>36</v>
      </c>
      <c r="C36" s="22" t="s">
        <v>33</v>
      </c>
      <c r="D36" s="12"/>
      <c r="E36" s="12"/>
      <c r="F36" s="7"/>
      <c r="G36" s="7">
        <v>12.51</v>
      </c>
      <c r="H36" s="1"/>
      <c r="I36" s="1"/>
      <c r="J36" s="7"/>
      <c r="K36" s="7"/>
      <c r="L36" s="7"/>
      <c r="M36" s="1"/>
      <c r="N36" s="10">
        <f t="shared" ref="N36:N43" si="8">_xlfn.STDEV.P(E36:M36)</f>
        <v>0</v>
      </c>
      <c r="O36" s="4">
        <f t="shared" ref="O36:O43" si="9">MAX(E36:M36)-MIN(E36:M36)</f>
        <v>0</v>
      </c>
      <c r="P36" s="4">
        <f t="shared" ref="P36:P43" si="10">AVERAGE(E36:M36)</f>
        <v>12.51</v>
      </c>
      <c r="Q36" s="4">
        <v>0.5</v>
      </c>
      <c r="R36" s="8">
        <f t="shared" si="7"/>
        <v>13.01</v>
      </c>
    </row>
    <row r="37" spans="1:18">
      <c r="A37" s="15" t="s">
        <v>22</v>
      </c>
      <c r="B37" s="18" t="s">
        <v>37</v>
      </c>
      <c r="C37" s="20"/>
      <c r="D37" s="12"/>
      <c r="E37" s="12"/>
      <c r="F37" s="7"/>
      <c r="G37" s="7">
        <v>12.38</v>
      </c>
      <c r="H37" s="1"/>
      <c r="I37" s="1"/>
      <c r="J37" s="7"/>
      <c r="K37" s="7"/>
      <c r="L37" s="7"/>
      <c r="M37" s="1"/>
      <c r="N37" s="10">
        <f t="shared" si="8"/>
        <v>0</v>
      </c>
      <c r="O37" s="4">
        <f t="shared" si="9"/>
        <v>0</v>
      </c>
      <c r="P37" s="4">
        <f t="shared" si="10"/>
        <v>12.38</v>
      </c>
      <c r="Q37" s="4">
        <v>0.5</v>
      </c>
      <c r="R37" s="8">
        <f t="shared" si="7"/>
        <v>12.88</v>
      </c>
    </row>
    <row r="38" spans="1:18">
      <c r="A38" s="15"/>
      <c r="B38" s="18" t="s">
        <v>38</v>
      </c>
      <c r="C38" s="15"/>
      <c r="D38" s="11"/>
      <c r="E38" s="11"/>
      <c r="F38" s="1"/>
      <c r="G38" s="1">
        <v>12.32</v>
      </c>
      <c r="H38" s="1"/>
      <c r="I38" s="1"/>
      <c r="J38" s="1"/>
      <c r="K38" s="1"/>
      <c r="L38" s="1"/>
      <c r="M38" s="1"/>
      <c r="N38" s="10">
        <f t="shared" si="8"/>
        <v>0</v>
      </c>
      <c r="O38" s="4">
        <f t="shared" si="9"/>
        <v>0</v>
      </c>
      <c r="P38" s="4">
        <f t="shared" si="10"/>
        <v>12.32</v>
      </c>
      <c r="Q38" s="4">
        <v>0.5</v>
      </c>
      <c r="R38" s="8">
        <f t="shared" si="7"/>
        <v>12.82</v>
      </c>
    </row>
    <row r="39" spans="1:18">
      <c r="A39" s="15"/>
      <c r="B39" s="18" t="s">
        <v>39</v>
      </c>
      <c r="C39" s="15"/>
      <c r="D39" s="11"/>
      <c r="E39" s="11"/>
      <c r="F39" s="1"/>
      <c r="G39" s="1">
        <v>12.68</v>
      </c>
      <c r="H39" s="1"/>
      <c r="I39" s="1"/>
      <c r="J39" s="1"/>
      <c r="K39" s="1"/>
      <c r="L39" s="1"/>
      <c r="M39" s="1"/>
      <c r="N39" s="10">
        <f t="shared" si="8"/>
        <v>0</v>
      </c>
      <c r="O39" s="4">
        <f t="shared" si="9"/>
        <v>0</v>
      </c>
      <c r="P39" s="4">
        <f t="shared" si="10"/>
        <v>12.68</v>
      </c>
      <c r="Q39" s="4">
        <v>0.5</v>
      </c>
      <c r="R39" s="8">
        <f t="shared" si="7"/>
        <v>13.18</v>
      </c>
    </row>
    <row r="40" spans="1:18">
      <c r="A40" s="15"/>
      <c r="B40" s="18" t="s">
        <v>41</v>
      </c>
      <c r="C40" s="15"/>
      <c r="D40" s="11"/>
      <c r="E40" s="11"/>
      <c r="F40" s="1"/>
      <c r="G40" s="1">
        <v>12.64</v>
      </c>
      <c r="H40" s="1"/>
      <c r="I40" s="1"/>
      <c r="J40" s="1"/>
      <c r="K40" s="1"/>
      <c r="L40" s="1"/>
      <c r="M40" s="1"/>
      <c r="N40" s="10">
        <f t="shared" si="8"/>
        <v>0</v>
      </c>
      <c r="O40" s="4">
        <f t="shared" si="9"/>
        <v>0</v>
      </c>
      <c r="P40" s="4">
        <f t="shared" si="10"/>
        <v>12.64</v>
      </c>
      <c r="Q40" s="4">
        <v>0.5</v>
      </c>
      <c r="R40" s="8">
        <f t="shared" si="7"/>
        <v>13.14</v>
      </c>
    </row>
    <row r="41" spans="1:18">
      <c r="A41" s="15"/>
      <c r="B41" s="18" t="s">
        <v>42</v>
      </c>
      <c r="C41" s="15"/>
      <c r="D41" s="11"/>
      <c r="E41" s="11"/>
      <c r="F41" s="1"/>
      <c r="G41" s="1">
        <v>12.53</v>
      </c>
      <c r="H41" s="1"/>
      <c r="I41" s="1"/>
      <c r="J41" s="1"/>
      <c r="K41" s="1"/>
      <c r="L41" s="1"/>
      <c r="M41" s="1"/>
      <c r="N41" s="10">
        <f t="shared" si="8"/>
        <v>0</v>
      </c>
      <c r="O41" s="4">
        <f t="shared" si="9"/>
        <v>0</v>
      </c>
      <c r="P41" s="4">
        <f t="shared" si="10"/>
        <v>12.53</v>
      </c>
      <c r="Q41" s="4">
        <v>0.5</v>
      </c>
      <c r="R41" s="8">
        <f t="shared" si="7"/>
        <v>13.03</v>
      </c>
    </row>
    <row r="42" spans="1:18">
      <c r="A42" s="15"/>
      <c r="B42" s="18" t="s">
        <v>43</v>
      </c>
      <c r="C42" s="15"/>
      <c r="D42" s="11"/>
      <c r="E42" s="11"/>
      <c r="F42" s="1"/>
      <c r="G42" s="1">
        <v>12.78</v>
      </c>
      <c r="H42" s="1"/>
      <c r="I42" s="1"/>
      <c r="J42" s="1"/>
      <c r="K42" s="1"/>
      <c r="L42" s="1"/>
      <c r="M42" s="1"/>
      <c r="N42" s="10">
        <f t="shared" si="8"/>
        <v>0</v>
      </c>
      <c r="O42" s="4">
        <f t="shared" si="9"/>
        <v>0</v>
      </c>
      <c r="P42" s="4">
        <f t="shared" si="10"/>
        <v>12.78</v>
      </c>
      <c r="Q42" s="4">
        <v>0.5</v>
      </c>
      <c r="R42" s="8">
        <f t="shared" si="7"/>
        <v>13.28</v>
      </c>
    </row>
    <row r="43" spans="1:18">
      <c r="A43" s="16"/>
      <c r="B43" s="18" t="s">
        <v>44</v>
      </c>
      <c r="C43" s="16"/>
      <c r="D43" s="11"/>
      <c r="E43" s="11"/>
      <c r="F43" s="1"/>
      <c r="G43" s="1">
        <v>12.6</v>
      </c>
      <c r="H43" s="1"/>
      <c r="I43" s="1"/>
      <c r="J43" s="1"/>
      <c r="K43" s="1"/>
      <c r="L43" s="1"/>
      <c r="M43" s="1"/>
      <c r="N43" s="10">
        <f t="shared" si="8"/>
        <v>0</v>
      </c>
      <c r="O43" s="4">
        <f t="shared" si="9"/>
        <v>0</v>
      </c>
      <c r="P43" s="4">
        <f t="shared" si="10"/>
        <v>12.6</v>
      </c>
      <c r="Q43" s="4">
        <v>0.5</v>
      </c>
      <c r="R43" s="8">
        <f t="shared" si="7"/>
        <v>13.1</v>
      </c>
    </row>
    <row r="44" spans="1:18">
      <c r="A44" s="14"/>
      <c r="B44" s="17" t="s">
        <v>23</v>
      </c>
      <c r="C44" s="19"/>
      <c r="D44" s="12"/>
      <c r="E44" s="12"/>
      <c r="F44" s="7"/>
      <c r="G44" s="7">
        <v>9.59</v>
      </c>
      <c r="H44" s="1"/>
      <c r="I44" s="1"/>
      <c r="J44" s="7"/>
      <c r="K44" s="7"/>
      <c r="L44" s="7"/>
      <c r="M44" s="1"/>
      <c r="N44" s="10">
        <f>_xlfn.STDEV.P(E44:M44)</f>
        <v>0</v>
      </c>
      <c r="O44" s="4">
        <f>MAX(E44:M44)-MIN(E44:M44)</f>
        <v>0</v>
      </c>
      <c r="P44" s="4">
        <f>AVERAGE(E44:M44)</f>
        <v>9.59</v>
      </c>
      <c r="Q44" s="4">
        <v>0.5</v>
      </c>
      <c r="R44" s="8">
        <f t="shared" si="7"/>
        <v>10.09</v>
      </c>
    </row>
    <row r="45" spans="1:18">
      <c r="A45" s="15"/>
      <c r="B45" s="17" t="s">
        <v>30</v>
      </c>
      <c r="C45" s="20"/>
      <c r="D45" s="12"/>
      <c r="E45" s="12"/>
      <c r="F45" s="7"/>
      <c r="G45" s="7">
        <v>9.8000000000000007</v>
      </c>
      <c r="H45" s="1"/>
      <c r="I45" s="1"/>
      <c r="J45" s="7"/>
      <c r="K45" s="7"/>
      <c r="L45" s="7"/>
      <c r="M45" s="1"/>
      <c r="N45" s="10">
        <f>_xlfn.STDEV.P(E45:M45)</f>
        <v>0</v>
      </c>
      <c r="O45" s="4">
        <f>MAX(E45:M45)-MIN(E45:M45)</f>
        <v>0</v>
      </c>
      <c r="P45" s="4">
        <f>AVERAGE(E45:M45)</f>
        <v>9.8000000000000007</v>
      </c>
      <c r="Q45" s="4">
        <v>0.5</v>
      </c>
      <c r="R45" s="8">
        <f t="shared" si="7"/>
        <v>10.3</v>
      </c>
    </row>
    <row r="46" spans="1:18">
      <c r="A46" s="15"/>
      <c r="B46" s="17" t="s">
        <v>34</v>
      </c>
      <c r="C46" s="21" t="s">
        <v>31</v>
      </c>
      <c r="D46" s="12"/>
      <c r="E46" s="12"/>
      <c r="F46" s="7"/>
      <c r="G46" s="7">
        <v>9.76</v>
      </c>
      <c r="H46" s="1"/>
      <c r="I46" s="1"/>
      <c r="J46" s="7"/>
      <c r="K46" s="7"/>
      <c r="L46" s="7"/>
      <c r="M46" s="1"/>
      <c r="N46" s="10">
        <f>_xlfn.STDEV.P(E46:M46)</f>
        <v>0</v>
      </c>
      <c r="O46" s="4">
        <f>MAX(E46:M46)-MIN(E46:M46)</f>
        <v>0</v>
      </c>
      <c r="P46" s="4">
        <f>AVERAGE(E46:M46)</f>
        <v>9.76</v>
      </c>
      <c r="Q46" s="4">
        <v>0.5</v>
      </c>
      <c r="R46" s="8">
        <f t="shared" si="7"/>
        <v>10.26</v>
      </c>
    </row>
    <row r="47" spans="1:18">
      <c r="A47" s="15"/>
      <c r="B47" s="17" t="s">
        <v>35</v>
      </c>
      <c r="C47" s="22" t="s">
        <v>32</v>
      </c>
      <c r="D47" s="12"/>
      <c r="E47" s="12"/>
      <c r="F47" s="7"/>
      <c r="G47" s="7">
        <v>9.7100000000000009</v>
      </c>
      <c r="H47" s="1"/>
      <c r="I47" s="1"/>
      <c r="J47" s="7"/>
      <c r="K47" s="7"/>
      <c r="L47" s="7"/>
      <c r="M47" s="1"/>
      <c r="N47" s="10">
        <f>_xlfn.STDEV.P(E47:M47)</f>
        <v>0</v>
      </c>
      <c r="O47" s="4">
        <f>MAX(E47:M47)-MIN(E47:M47)</f>
        <v>0</v>
      </c>
      <c r="P47" s="4">
        <f>AVERAGE(E47:M47)</f>
        <v>9.7100000000000009</v>
      </c>
      <c r="Q47" s="4">
        <v>0.5</v>
      </c>
      <c r="R47" s="8">
        <f t="shared" si="7"/>
        <v>10.210000000000001</v>
      </c>
    </row>
    <row r="48" spans="1:18">
      <c r="A48" s="15"/>
      <c r="B48" s="18" t="s">
        <v>36</v>
      </c>
      <c r="C48" s="22" t="s">
        <v>33</v>
      </c>
      <c r="D48" s="12"/>
      <c r="E48" s="12"/>
      <c r="F48" s="7"/>
      <c r="G48" s="7">
        <v>9.75</v>
      </c>
      <c r="H48" s="1"/>
      <c r="I48" s="1"/>
      <c r="J48" s="7"/>
      <c r="K48" s="7"/>
      <c r="L48" s="7"/>
      <c r="M48" s="1"/>
      <c r="N48" s="10">
        <f t="shared" ref="N48:N55" si="11">_xlfn.STDEV.P(E48:M48)</f>
        <v>0</v>
      </c>
      <c r="O48" s="4">
        <f t="shared" ref="O48:O55" si="12">MAX(E48:M48)-MIN(E48:M48)</f>
        <v>0</v>
      </c>
      <c r="P48" s="4">
        <f t="shared" ref="P48:P55" si="13">AVERAGE(E48:M48)</f>
        <v>9.75</v>
      </c>
      <c r="Q48" s="4">
        <v>0.5</v>
      </c>
      <c r="R48" s="8">
        <f t="shared" si="7"/>
        <v>10.25</v>
      </c>
    </row>
    <row r="49" spans="1:18">
      <c r="A49" s="15" t="s">
        <v>40</v>
      </c>
      <c r="B49" s="18" t="s">
        <v>37</v>
      </c>
      <c r="C49" s="20"/>
      <c r="D49" s="12"/>
      <c r="E49" s="12"/>
      <c r="F49" s="7"/>
      <c r="G49" s="7">
        <v>9.65</v>
      </c>
      <c r="H49" s="1"/>
      <c r="I49" s="1"/>
      <c r="J49" s="7"/>
      <c r="K49" s="7"/>
      <c r="L49" s="7"/>
      <c r="M49" s="1"/>
      <c r="N49" s="10">
        <f t="shared" si="11"/>
        <v>0</v>
      </c>
      <c r="O49" s="4">
        <f t="shared" si="12"/>
        <v>0</v>
      </c>
      <c r="P49" s="4">
        <f t="shared" si="13"/>
        <v>9.65</v>
      </c>
      <c r="Q49" s="4">
        <v>0.5</v>
      </c>
      <c r="R49" s="8">
        <f t="shared" si="7"/>
        <v>10.15</v>
      </c>
    </row>
    <row r="50" spans="1:18">
      <c r="A50" s="15"/>
      <c r="B50" s="18" t="s">
        <v>38</v>
      </c>
      <c r="C50" s="15"/>
      <c r="D50" s="11"/>
      <c r="E50" s="11"/>
      <c r="F50" s="1"/>
      <c r="G50" s="1">
        <v>9.6199999999999992</v>
      </c>
      <c r="H50" s="1"/>
      <c r="I50" s="1"/>
      <c r="J50" s="1"/>
      <c r="K50" s="1"/>
      <c r="L50" s="1"/>
      <c r="M50" s="1"/>
      <c r="N50" s="10">
        <f t="shared" si="11"/>
        <v>0</v>
      </c>
      <c r="O50" s="4">
        <f t="shared" si="12"/>
        <v>0</v>
      </c>
      <c r="P50" s="4">
        <f t="shared" si="13"/>
        <v>9.6199999999999992</v>
      </c>
      <c r="Q50" s="4">
        <v>0.5</v>
      </c>
      <c r="R50" s="8">
        <f t="shared" si="7"/>
        <v>10.119999999999999</v>
      </c>
    </row>
    <row r="51" spans="1:18">
      <c r="A51" s="15"/>
      <c r="B51" s="18" t="s">
        <v>39</v>
      </c>
      <c r="C51" s="15"/>
      <c r="D51" s="11"/>
      <c r="E51" s="11"/>
      <c r="F51" s="1"/>
      <c r="G51" s="1">
        <v>9.8000000000000007</v>
      </c>
      <c r="H51" s="1"/>
      <c r="I51" s="1"/>
      <c r="J51" s="1"/>
      <c r="K51" s="1"/>
      <c r="L51" s="1"/>
      <c r="M51" s="1"/>
      <c r="N51" s="10">
        <f t="shared" si="11"/>
        <v>0</v>
      </c>
      <c r="O51" s="4">
        <f t="shared" si="12"/>
        <v>0</v>
      </c>
      <c r="P51" s="4">
        <f t="shared" si="13"/>
        <v>9.8000000000000007</v>
      </c>
      <c r="Q51" s="4">
        <v>0.5</v>
      </c>
      <c r="R51" s="8">
        <f t="shared" si="7"/>
        <v>10.3</v>
      </c>
    </row>
    <row r="52" spans="1:18">
      <c r="A52" s="15"/>
      <c r="B52" s="18" t="s">
        <v>41</v>
      </c>
      <c r="C52" s="15"/>
      <c r="D52" s="11"/>
      <c r="E52" s="11"/>
      <c r="F52" s="1"/>
      <c r="G52" s="1">
        <v>9.77</v>
      </c>
      <c r="H52" s="1"/>
      <c r="I52" s="1"/>
      <c r="J52" s="1"/>
      <c r="K52" s="1"/>
      <c r="L52" s="1"/>
      <c r="M52" s="1"/>
      <c r="N52" s="10">
        <f t="shared" si="11"/>
        <v>0</v>
      </c>
      <c r="O52" s="4">
        <f t="shared" si="12"/>
        <v>0</v>
      </c>
      <c r="P52" s="4">
        <f t="shared" si="13"/>
        <v>9.77</v>
      </c>
      <c r="Q52" s="4">
        <v>0.5</v>
      </c>
      <c r="R52" s="8">
        <f t="shared" si="7"/>
        <v>10.27</v>
      </c>
    </row>
    <row r="53" spans="1:18">
      <c r="A53" s="15"/>
      <c r="B53" s="18" t="s">
        <v>42</v>
      </c>
      <c r="C53" s="15"/>
      <c r="D53" s="11"/>
      <c r="E53" s="11"/>
      <c r="F53" s="1"/>
      <c r="G53" s="1">
        <v>9.75</v>
      </c>
      <c r="H53" s="1"/>
      <c r="I53" s="1"/>
      <c r="J53" s="1"/>
      <c r="K53" s="1"/>
      <c r="L53" s="1"/>
      <c r="M53" s="1"/>
      <c r="N53" s="10">
        <f t="shared" si="11"/>
        <v>0</v>
      </c>
      <c r="O53" s="4">
        <f t="shared" si="12"/>
        <v>0</v>
      </c>
      <c r="P53" s="4">
        <f t="shared" si="13"/>
        <v>9.75</v>
      </c>
      <c r="Q53" s="4">
        <v>0.5</v>
      </c>
      <c r="R53" s="8">
        <f t="shared" si="7"/>
        <v>10.25</v>
      </c>
    </row>
    <row r="54" spans="1:18">
      <c r="A54" s="15"/>
      <c r="B54" s="18" t="s">
        <v>43</v>
      </c>
      <c r="C54" s="15"/>
      <c r="D54" s="11"/>
      <c r="E54" s="11"/>
      <c r="F54" s="1"/>
      <c r="G54" s="1">
        <v>9.67</v>
      </c>
      <c r="H54" s="1"/>
      <c r="I54" s="1"/>
      <c r="J54" s="1"/>
      <c r="K54" s="1"/>
      <c r="L54" s="1"/>
      <c r="M54" s="1"/>
      <c r="N54" s="10">
        <f t="shared" si="11"/>
        <v>0</v>
      </c>
      <c r="O54" s="4">
        <f t="shared" si="12"/>
        <v>0</v>
      </c>
      <c r="P54" s="4">
        <f t="shared" si="13"/>
        <v>9.67</v>
      </c>
      <c r="Q54" s="4">
        <v>0.5</v>
      </c>
      <c r="R54" s="8">
        <f t="shared" si="7"/>
        <v>10.17</v>
      </c>
    </row>
    <row r="55" spans="1:18">
      <c r="A55" s="16"/>
      <c r="B55" s="18" t="s">
        <v>44</v>
      </c>
      <c r="C55" s="16"/>
      <c r="D55" s="11"/>
      <c r="E55" s="11"/>
      <c r="F55" s="1"/>
      <c r="G55" s="1">
        <v>9.8000000000000007</v>
      </c>
      <c r="H55" s="1"/>
      <c r="I55" s="1"/>
      <c r="J55" s="1"/>
      <c r="K55" s="1"/>
      <c r="L55" s="1"/>
      <c r="M55" s="1"/>
      <c r="N55" s="10">
        <f t="shared" si="11"/>
        <v>0</v>
      </c>
      <c r="O55" s="4">
        <f t="shared" si="12"/>
        <v>0</v>
      </c>
      <c r="P55" s="4">
        <f t="shared" si="13"/>
        <v>9.8000000000000007</v>
      </c>
      <c r="Q55" s="4">
        <v>0.5</v>
      </c>
      <c r="R55" s="8">
        <f t="shared" si="7"/>
        <v>10.3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HST-SFN FDD 15kHz</vt:lpstr>
      <vt:lpstr>HST-SFN TDD 30kHz</vt:lpstr>
      <vt:lpstr>HST-DPS FDD 15kHz</vt:lpstr>
      <vt:lpstr>HST-DPS TDD 30kHz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2020-05-25T02:29:52Z</dcterms:created>
  <dcterms:modified xsi:type="dcterms:W3CDTF">2021-04-14T00:02:21Z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1590564822</vt:lpwstr>
  </property>
  <property fmtid="{D5CDD505-2E9C-101B-9397-08002B2CF9AE}" pid="6" name="_2015_ms_pID_725343">
    <vt:lpwstr>(2)2j4ViLUSpbzO0qIpx3GDU0gwZDaF8Or4YqsKRX5T1po3HMsloOfA1fbH7JwHIfGIT/BLYza8
Y7zBY85xuo+XPWGkGDyXpGS6HvrequmdIuvfj5T8ueEPdY/jF7frcIiBb98lhHR0s+whvurM
jSSeuIQ/fF+I4/p9OCv2lEj/3aELUGIPLUDRIaHmdEX3fjFpI9fis3i2X5+D1fwbzmw5zUDP
d2fm1VCdAkFUMwZzZS</vt:lpwstr>
  </property>
  <property fmtid="{D5CDD505-2E9C-101B-9397-08002B2CF9AE}" pid="7" name="_2015_ms_pID_7253431">
    <vt:lpwstr>Vc14o5Gl6Tk3IBEs/W8ZLuzEMEzs9OgtdsHndynw3S9hbMIAxB0+0C
k5DV3Ng4HexAo3PN2/3FZE91ifQTIZT2FkoPy8Eo7roO97uJ7bwq2yuxgagdX90/HchSAeDt
pbo1p8WDPvdMvkD1GYBxgbZcDS/FBzkdc83WFjflCEO7z8+0dpShPTfsBMS1TPR7xB8=</vt:lpwstr>
  </property>
</Properties>
</file>