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표준화회의\RAN4 WG\98bis(Online)\Inbox\Drafts\[98bis-e][318] NR_V2X_Demod_Part2\Simulation results\"/>
    </mc:Choice>
  </mc:AlternateContent>
  <bookViews>
    <workbookView xWindow="1740" yWindow="-120" windowWidth="29040" windowHeight="15840" tabRatio="833" activeTab="2"/>
  </bookViews>
  <sheets>
    <sheet name="Title" sheetId="1" r:id="rId1"/>
    <sheet name="Summary" sheetId="2" r:id="rId2"/>
    <sheet name="PowerImb" sheetId="12" r:id="rId3"/>
    <sheet name="HARQ" sheetId="1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3" l="1" a="1"/>
  <c r="M25" i="13" s="1"/>
  <c r="G15" i="2" s="1"/>
  <c r="L25" i="13" a="1"/>
  <c r="L25" i="13" s="1"/>
  <c r="G14" i="2" s="1"/>
  <c r="K25" i="13" a="1"/>
  <c r="K25" i="13" s="1"/>
  <c r="F15" i="2" s="1"/>
  <c r="J25" i="13" a="1"/>
  <c r="J25" i="13" s="1"/>
  <c r="F14" i="2" s="1"/>
  <c r="I25" i="13" a="1"/>
  <c r="I25" i="13" s="1"/>
  <c r="E15" i="2" s="1"/>
  <c r="H25" i="13" a="1"/>
  <c r="H25" i="13" s="1"/>
  <c r="E14" i="2" s="1"/>
  <c r="G25" i="13" a="1"/>
  <c r="G25" i="13" s="1"/>
  <c r="D15" i="2" s="1"/>
  <c r="F25" i="13" a="1"/>
  <c r="F25" i="13" s="1"/>
  <c r="D14" i="2" s="1"/>
  <c r="E25" i="13"/>
  <c r="C15" i="2" s="1"/>
  <c r="C25" i="13" a="1"/>
  <c r="C25" i="13" s="1"/>
  <c r="B15" i="2" s="1"/>
  <c r="B25" i="13" a="1"/>
  <c r="B25" i="13" s="1"/>
  <c r="B14" i="2" s="1"/>
  <c r="G32" i="12" a="1"/>
  <c r="G32" i="12" s="1"/>
  <c r="G4" i="2" s="1"/>
  <c r="F32" i="12" a="1"/>
  <c r="F32" i="12" s="1"/>
  <c r="E32" i="12" a="1"/>
  <c r="E32" i="12" s="1"/>
  <c r="D32" i="12" a="1"/>
  <c r="D32" i="12" s="1"/>
  <c r="D4" i="2" s="1"/>
  <c r="C32" i="12" a="1"/>
  <c r="C32" i="12" s="1"/>
  <c r="C4" i="2" s="1"/>
  <c r="B32" i="12" a="1"/>
  <c r="B32" i="12" s="1"/>
  <c r="B4" i="2" s="1"/>
  <c r="L19" i="2"/>
  <c r="J19" i="2"/>
  <c r="I19" i="2"/>
  <c r="H19" i="2"/>
  <c r="C14" i="2"/>
  <c r="J8" i="2"/>
  <c r="L8" i="2" s="1"/>
  <c r="I8" i="2"/>
  <c r="H8" i="2"/>
  <c r="H14" i="2" l="1"/>
  <c r="J14" i="2"/>
  <c r="I14" i="2"/>
  <c r="I4" i="2"/>
  <c r="J4" i="2"/>
  <c r="H4" i="2"/>
  <c r="J15" i="2"/>
  <c r="I15" i="2"/>
  <c r="H15" i="2"/>
</calcChain>
</file>

<file path=xl/sharedStrings.xml><?xml version="1.0" encoding="utf-8"?>
<sst xmlns="http://schemas.openxmlformats.org/spreadsheetml/2006/main" count="79" uniqueCount="36">
  <si>
    <t>Intel</t>
  </si>
  <si>
    <t>STD</t>
  </si>
  <si>
    <t>SPAN</t>
  </si>
  <si>
    <t>AVE</t>
  </si>
  <si>
    <t>Company 4</t>
  </si>
  <si>
    <t>Company 5</t>
  </si>
  <si>
    <t>Company 6</t>
  </si>
  <si>
    <t>Margin</t>
  </si>
  <si>
    <t>Req</t>
  </si>
  <si>
    <t>SNR, [dB]</t>
  </si>
  <si>
    <t>BLER results</t>
  </si>
  <si>
    <t>Company 3</t>
  </si>
  <si>
    <t>BLER</t>
  </si>
  <si>
    <t>SNR for BLER 10%</t>
  </si>
  <si>
    <t>Alignment results for Power Imbalance Test</t>
  </si>
  <si>
    <t>Impairment results for Power Imbalance Test</t>
  </si>
  <si>
    <t>w/o CFO and TO</t>
  </si>
  <si>
    <t>w/ CFO and TO</t>
  </si>
  <si>
    <t>Intel,</t>
  </si>
  <si>
    <t>Company 4,</t>
  </si>
  <si>
    <t>Company 5,</t>
  </si>
  <si>
    <t>Company 6,</t>
  </si>
  <si>
    <t>Without Rx FO and TO</t>
  </si>
  <si>
    <t>With Rx FO and TO</t>
  </si>
  <si>
    <t>Huawei</t>
    <phoneticPr fontId="3" type="noConversion"/>
  </si>
  <si>
    <t>Huawei</t>
    <phoneticPr fontId="3" type="noConversion"/>
  </si>
  <si>
    <t>Huawei</t>
    <phoneticPr fontId="3" type="noConversion"/>
  </si>
  <si>
    <t>Huawei</t>
    <phoneticPr fontId="3" type="noConversion"/>
  </si>
  <si>
    <t>LG</t>
    <phoneticPr fontId="3" type="noConversion"/>
  </si>
  <si>
    <t>QC</t>
  </si>
  <si>
    <t>Question: in the alignment result, do we exclude the effect from ICS/SINR1 impact then add it back in impairment results, or we should include the ICS/SINR1 impact already in alignment results? QC results is excluding the effect.</t>
  </si>
  <si>
    <t>Alignment results for HARQ buffer Test</t>
  </si>
  <si>
    <t>Impairment results for HARQ buffer Test</t>
  </si>
  <si>
    <t>Company 2</t>
  </si>
  <si>
    <t>CATT,GOHIGH</t>
    <phoneticPr fontId="3" type="noConversion"/>
  </si>
  <si>
    <t>CATT,GOHIGH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</si>
</sst>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6" x14ac:knownFonts="1">
    <font>
      <sz val="11"/>
      <color theme="1"/>
      <name val="맑은 고딕"/>
      <family val="2"/>
      <scheme val="minor"/>
    </font>
    <font>
      <sz val="10"/>
      <name val="Arial"/>
      <family val="2"/>
    </font>
    <font>
      <b/>
      <sz val="18"/>
      <color theme="1"/>
      <name val="맑은 고딕"/>
      <family val="2"/>
      <scheme val="minor"/>
    </font>
    <font>
      <sz val="9"/>
      <name val="맑은 고딕"/>
      <family val="3"/>
      <charset val="134"/>
      <scheme val="minor"/>
    </font>
    <font>
      <b/>
      <sz val="11"/>
      <color theme="1"/>
      <name val="맑은 고딕"/>
      <family val="2"/>
      <scheme val="minor"/>
    </font>
    <font>
      <b/>
      <sz val="16"/>
      <color theme="1"/>
      <name val="맑은 고딕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176" fontId="0" fillId="0" borderId="9" xfId="0" applyNumberFormat="1" applyBorder="1" applyAlignment="1">
      <alignment horizontal="center"/>
    </xf>
    <xf numFmtId="0" fontId="0" fillId="0" borderId="7" xfId="0" applyBorder="1"/>
    <xf numFmtId="176" fontId="0" fillId="0" borderId="0" xfId="0" applyNumberFormat="1"/>
    <xf numFmtId="176" fontId="0" fillId="0" borderId="13" xfId="0" applyNumberFormat="1" applyBorder="1" applyAlignment="1">
      <alignment horizontal="center"/>
    </xf>
    <xf numFmtId="176" fontId="0" fillId="0" borderId="9" xfId="0" applyNumberFormat="1" applyFill="1" applyBorder="1" applyAlignment="1">
      <alignment horizontal="center"/>
    </xf>
    <xf numFmtId="0" fontId="4" fillId="2" borderId="7" xfId="0" applyFont="1" applyFill="1" applyBorder="1"/>
    <xf numFmtId="176" fontId="4" fillId="2" borderId="7" xfId="0" applyNumberFormat="1" applyFont="1" applyFill="1" applyBorder="1" applyAlignment="1">
      <alignment horizontal="center"/>
    </xf>
    <xf numFmtId="0" fontId="0" fillId="2" borderId="7" xfId="0" applyFill="1" applyBorder="1"/>
    <xf numFmtId="0" fontId="0" fillId="0" borderId="7" xfId="0" applyBorder="1" applyAlignment="1">
      <alignment horizontal="center"/>
    </xf>
    <xf numFmtId="0" fontId="0" fillId="0" borderId="14" xfId="0" applyBorder="1"/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76" fontId="0" fillId="2" borderId="8" xfId="1" applyNumberFormat="1" applyFont="1" applyFill="1" applyBorder="1" applyAlignment="1">
      <alignment horizontal="center"/>
    </xf>
    <xf numFmtId="176" fontId="0" fillId="2" borderId="9" xfId="1" applyNumberFormat="1" applyFont="1" applyFill="1" applyBorder="1" applyAlignment="1">
      <alignment horizontal="center"/>
    </xf>
    <xf numFmtId="176" fontId="0" fillId="2" borderId="10" xfId="1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76" fontId="0" fillId="0" borderId="13" xfId="0" applyNumberFormat="1" applyFill="1" applyBorder="1" applyAlignment="1">
      <alignment horizontal="center"/>
    </xf>
    <xf numFmtId="176" fontId="0" fillId="3" borderId="10" xfId="1" applyNumberFormat="1" applyFont="1" applyFill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2" borderId="0" xfId="0" applyFill="1"/>
    <xf numFmtId="176" fontId="0" fillId="0" borderId="9" xfId="0" applyNumberFormat="1" applyBorder="1" applyAlignment="1">
      <alignment horizontal="center" vertical="center"/>
    </xf>
    <xf numFmtId="176" fontId="0" fillId="2" borderId="8" xfId="1" applyNumberFormat="1" applyFont="1" applyFill="1" applyBorder="1" applyAlignment="1">
      <alignment horizontal="center" vertical="center"/>
    </xf>
    <xf numFmtId="176" fontId="0" fillId="2" borderId="9" xfId="1" applyNumberFormat="1" applyFont="1" applyFill="1" applyBorder="1" applyAlignment="1">
      <alignment horizontal="center" vertical="center"/>
    </xf>
    <xf numFmtId="176" fontId="0" fillId="2" borderId="10" xfId="1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 applyAlignment="1">
      <alignment wrapText="1"/>
    </xf>
    <xf numFmtId="0" fontId="0" fillId="4" borderId="0" xfId="0" applyFill="1"/>
    <xf numFmtId="0" fontId="2" fillId="0" borderId="0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</cellXfs>
  <cellStyles count="2">
    <cellStyle name="Normal_Chan_est_experiments_Cases 46.1 - 46.5" xfId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BLER resulrs for Power</a:t>
            </a:r>
            <a:r>
              <a:rPr lang="en-US" baseline="0"/>
              <a:t> imbalance test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PowerImb!$B$2</c:f>
              <c:strCache>
                <c:ptCount val="1"/>
                <c:pt idx="0">
                  <c:v>Intel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PowerImb!$B$3:$B$31</c:f>
              <c:numCache>
                <c:formatCode>General</c:formatCode>
                <c:ptCount val="29"/>
                <c:pt idx="0">
                  <c:v>0.99997999999999998</c:v>
                </c:pt>
                <c:pt idx="1">
                  <c:v>0.99997999999999998</c:v>
                </c:pt>
                <c:pt idx="2">
                  <c:v>0.99982000000000004</c:v>
                </c:pt>
                <c:pt idx="3">
                  <c:v>0.99478</c:v>
                </c:pt>
                <c:pt idx="4">
                  <c:v>0.94086000000000003</c:v>
                </c:pt>
                <c:pt idx="5">
                  <c:v>0.74607999999999997</c:v>
                </c:pt>
                <c:pt idx="6">
                  <c:v>0.47405999999999998</c:v>
                </c:pt>
                <c:pt idx="7">
                  <c:v>0.28376000000000001</c:v>
                </c:pt>
                <c:pt idx="8">
                  <c:v>0.1835</c:v>
                </c:pt>
                <c:pt idx="9">
                  <c:v>0.12428</c:v>
                </c:pt>
                <c:pt idx="10">
                  <c:v>8.5339999999999999E-2</c:v>
                </c:pt>
                <c:pt idx="11">
                  <c:v>5.5059999999999998E-2</c:v>
                </c:pt>
                <c:pt idx="12">
                  <c:v>3.4479999999999997E-2</c:v>
                </c:pt>
                <c:pt idx="13">
                  <c:v>2.0660000000000001E-2</c:v>
                </c:pt>
                <c:pt idx="14">
                  <c:v>1.1939999999999999E-2</c:v>
                </c:pt>
                <c:pt idx="15">
                  <c:v>6.62E-3</c:v>
                </c:pt>
                <c:pt idx="16">
                  <c:v>3.2799999999999999E-3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8E-4F0F-AFE7-BC087641D739}"/>
            </c:ext>
          </c:extLst>
        </c:ser>
        <c:ser>
          <c:idx val="2"/>
          <c:order val="1"/>
          <c:tx>
            <c:strRef>
              <c:f>PowerImb!$C$2</c:f>
              <c:strCache>
                <c:ptCount val="1"/>
                <c:pt idx="0">
                  <c:v>Huawei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PowerImb!$C$3:$C$31</c:f>
              <c:numCache>
                <c:formatCode>General</c:formatCode>
                <c:ptCount val="29"/>
                <c:pt idx="4">
                  <c:v>0.95469999999999999</c:v>
                </c:pt>
                <c:pt idx="5">
                  <c:v>0.80640000000000001</c:v>
                </c:pt>
                <c:pt idx="6">
                  <c:v>0.36109999999999998</c:v>
                </c:pt>
                <c:pt idx="7">
                  <c:v>0.12620000000000001</c:v>
                </c:pt>
                <c:pt idx="8">
                  <c:v>1.1299999999999999E-2</c:v>
                </c:pt>
                <c:pt idx="9">
                  <c:v>1.4E-3</c:v>
                </c:pt>
                <c:pt idx="1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18E-4F0F-AFE7-BC087641D739}"/>
            </c:ext>
          </c:extLst>
        </c:ser>
        <c:ser>
          <c:idx val="3"/>
          <c:order val="2"/>
          <c:tx>
            <c:strRef>
              <c:f>PowerImb!$D$2</c:f>
              <c:strCache>
                <c:ptCount val="1"/>
                <c:pt idx="0">
                  <c:v>LG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PowerImb!$D$3:$D$31</c:f>
              <c:numCache>
                <c:formatCode>General</c:formatCode>
                <c:ptCount val="29"/>
                <c:pt idx="2">
                  <c:v>0.97835000000000005</c:v>
                </c:pt>
                <c:pt idx="3">
                  <c:v>0.8911</c:v>
                </c:pt>
                <c:pt idx="4">
                  <c:v>0.6532</c:v>
                </c:pt>
                <c:pt idx="5">
                  <c:v>0.33205000000000001</c:v>
                </c:pt>
                <c:pt idx="6">
                  <c:v>9.9299999999999999E-2</c:v>
                </c:pt>
                <c:pt idx="7">
                  <c:v>2.215E-2</c:v>
                </c:pt>
                <c:pt idx="8">
                  <c:v>6.9499999999999996E-3</c:v>
                </c:pt>
                <c:pt idx="9">
                  <c:v>3.7499999999999999E-3</c:v>
                </c:pt>
                <c:pt idx="10">
                  <c:v>1.3500000000000001E-3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18E-4F0F-AFE7-BC087641D739}"/>
            </c:ext>
          </c:extLst>
        </c:ser>
        <c:ser>
          <c:idx val="4"/>
          <c:order val="3"/>
          <c:tx>
            <c:strRef>
              <c:f>PowerImb!$E$2</c:f>
              <c:strCache>
                <c:ptCount val="1"/>
                <c:pt idx="0">
                  <c:v>CATT,GOHIGH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PowerImb!$E$3:$E$31</c:f>
              <c:numCache>
                <c:formatCode>General</c:formatCode>
                <c:ptCount val="29"/>
                <c:pt idx="16">
                  <c:v>1</c:v>
                </c:pt>
                <c:pt idx="17">
                  <c:v>0.999</c:v>
                </c:pt>
                <c:pt idx="18">
                  <c:v>0.745</c:v>
                </c:pt>
                <c:pt idx="19">
                  <c:v>0.253</c:v>
                </c:pt>
                <c:pt idx="20">
                  <c:v>2.64E-2</c:v>
                </c:pt>
                <c:pt idx="21">
                  <c:v>3.2100000000000002E-3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18E-4F0F-AFE7-BC087641D739}"/>
            </c:ext>
          </c:extLst>
        </c:ser>
        <c:ser>
          <c:idx val="5"/>
          <c:order val="4"/>
          <c:tx>
            <c:strRef>
              <c:f>PowerImb!$F$2</c:f>
              <c:strCache>
                <c:ptCount val="1"/>
                <c:pt idx="0">
                  <c:v>Company 5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PowerImb!$F$3:$F$31</c:f>
              <c:numCache>
                <c:formatCode>General</c:formatCode>
                <c:ptCount val="29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18E-4F0F-AFE7-BC087641D739}"/>
            </c:ext>
          </c:extLst>
        </c:ser>
        <c:ser>
          <c:idx val="6"/>
          <c:order val="5"/>
          <c:tx>
            <c:strRef>
              <c:f>PowerImb!$G$2</c:f>
              <c:strCache>
                <c:ptCount val="1"/>
                <c:pt idx="0">
                  <c:v>Company 6</c:v>
                </c:pt>
              </c:strCache>
            </c:strRef>
          </c:tx>
          <c:spPr>
            <a:ln w="381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PowerImb!$G$3:$G$31</c:f>
              <c:numCache>
                <c:formatCode>General</c:formatCode>
                <c:ptCount val="29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18E-4F0F-AFE7-BC087641D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54452544"/>
        <c:axId val="-754448192"/>
      </c:lineChart>
      <c:catAx>
        <c:axId val="-754452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-754448192"/>
        <c:crosses val="autoZero"/>
        <c:auto val="1"/>
        <c:lblAlgn val="ctr"/>
        <c:lblOffset val="100"/>
        <c:noMultiLvlLbl val="0"/>
      </c:catAx>
      <c:valAx>
        <c:axId val="-754448192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-75445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BLER resulrs for HARQ combining test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HARQ!$B$2:$B$3</c:f>
              <c:strCache>
                <c:ptCount val="2"/>
                <c:pt idx="0">
                  <c:v>Intel,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HARQ!$B$4:$B$24</c:f>
              <c:numCache>
                <c:formatCode>General</c:formatCode>
                <c:ptCount val="21"/>
                <c:pt idx="0">
                  <c:v>0.99995999999999996</c:v>
                </c:pt>
                <c:pt idx="1">
                  <c:v>1</c:v>
                </c:pt>
                <c:pt idx="2">
                  <c:v>1</c:v>
                </c:pt>
                <c:pt idx="3">
                  <c:v>0.99995999999999996</c:v>
                </c:pt>
                <c:pt idx="4">
                  <c:v>1</c:v>
                </c:pt>
                <c:pt idx="5">
                  <c:v>0.99995999999999996</c:v>
                </c:pt>
                <c:pt idx="6">
                  <c:v>0.99917999999999996</c:v>
                </c:pt>
                <c:pt idx="7">
                  <c:v>0.98836000000000002</c:v>
                </c:pt>
                <c:pt idx="8">
                  <c:v>0.91551000000000005</c:v>
                </c:pt>
                <c:pt idx="9">
                  <c:v>0.70469000000000004</c:v>
                </c:pt>
                <c:pt idx="10">
                  <c:v>0.40844000000000003</c:v>
                </c:pt>
                <c:pt idx="11">
                  <c:v>0.17496</c:v>
                </c:pt>
                <c:pt idx="12">
                  <c:v>5.9686999999999997E-2</c:v>
                </c:pt>
                <c:pt idx="13">
                  <c:v>1.5897999999999999E-2</c:v>
                </c:pt>
                <c:pt idx="14">
                  <c:v>4.2188E-3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A68-4239-B594-0DB809AC07ED}"/>
            </c:ext>
          </c:extLst>
        </c:ser>
        <c:ser>
          <c:idx val="2"/>
          <c:order val="1"/>
          <c:tx>
            <c:strRef>
              <c:f>HARQ!$C$2:$C$3</c:f>
              <c:strCache>
                <c:ptCount val="2"/>
                <c:pt idx="0">
                  <c:v>Intel,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HARQ!$C$4:$C$24</c:f>
              <c:numCache>
                <c:formatCode>General</c:formatCode>
                <c:ptCount val="21"/>
                <c:pt idx="0">
                  <c:v>0.99992000000000003</c:v>
                </c:pt>
                <c:pt idx="1">
                  <c:v>0.99995999999999996</c:v>
                </c:pt>
                <c:pt idx="2">
                  <c:v>0.99992000000000003</c:v>
                </c:pt>
                <c:pt idx="3">
                  <c:v>0.99995999999999996</c:v>
                </c:pt>
                <c:pt idx="4">
                  <c:v>1</c:v>
                </c:pt>
                <c:pt idx="5">
                  <c:v>1</c:v>
                </c:pt>
                <c:pt idx="6">
                  <c:v>0.99968999999999997</c:v>
                </c:pt>
                <c:pt idx="7">
                  <c:v>0.99370999999999998</c:v>
                </c:pt>
                <c:pt idx="8">
                  <c:v>0.94479999999999997</c:v>
                </c:pt>
                <c:pt idx="9">
                  <c:v>0.76809000000000005</c:v>
                </c:pt>
                <c:pt idx="10">
                  <c:v>0.48161999999999999</c:v>
                </c:pt>
                <c:pt idx="11">
                  <c:v>0.21976000000000001</c:v>
                </c:pt>
                <c:pt idx="12">
                  <c:v>7.3008000000000003E-2</c:v>
                </c:pt>
                <c:pt idx="13">
                  <c:v>1.8671E-2</c:v>
                </c:pt>
                <c:pt idx="14">
                  <c:v>4.7266000000000001E-3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68-4239-B594-0DB809AC07ED}"/>
            </c:ext>
          </c:extLst>
        </c:ser>
        <c:ser>
          <c:idx val="3"/>
          <c:order val="2"/>
          <c:tx>
            <c:strRef>
              <c:f>HARQ!$D$2:$D$3</c:f>
              <c:strCache>
                <c:ptCount val="2"/>
                <c:pt idx="0">
                  <c:v>Huawei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HARQ!$D$4:$D$24</c:f>
              <c:numCache>
                <c:formatCode>General</c:formatCode>
                <c:ptCount val="21"/>
                <c:pt idx="10">
                  <c:v>0.2470703125</c:v>
                </c:pt>
                <c:pt idx="11">
                  <c:v>3.7109375E-2</c:v>
                </c:pt>
                <c:pt idx="12">
                  <c:v>9.765625E-4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A68-4239-B594-0DB809AC07ED}"/>
            </c:ext>
          </c:extLst>
        </c:ser>
        <c:ser>
          <c:idx val="4"/>
          <c:order val="3"/>
          <c:tx>
            <c:strRef>
              <c:f>HARQ!$E$2:$E$3</c:f>
              <c:strCache>
                <c:ptCount val="2"/>
                <c:pt idx="0">
                  <c:v>Huawei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HARQ!$E$4:$E$24</c:f>
              <c:numCache>
                <c:formatCode>General</c:formatCode>
                <c:ptCount val="21"/>
                <c:pt idx="10">
                  <c:v>0.98828125</c:v>
                </c:pt>
                <c:pt idx="11">
                  <c:v>0.9521484375</c:v>
                </c:pt>
                <c:pt idx="12">
                  <c:v>0.8359375</c:v>
                </c:pt>
                <c:pt idx="13">
                  <c:v>0.546875</c:v>
                </c:pt>
                <c:pt idx="14">
                  <c:v>0.22265625</c:v>
                </c:pt>
                <c:pt idx="15">
                  <c:v>8.8896187500000001E-2</c:v>
                </c:pt>
                <c:pt idx="16">
                  <c:v>2.9296875E-2</c:v>
                </c:pt>
                <c:pt idx="17">
                  <c:v>1.66015625E-2</c:v>
                </c:pt>
                <c:pt idx="18">
                  <c:v>1.46484375E-2</c:v>
                </c:pt>
                <c:pt idx="19">
                  <c:v>1.171875E-2</c:v>
                </c:pt>
                <c:pt idx="20">
                  <c:v>1.07421875E-2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A68-4239-B594-0DB809AC07ED}"/>
            </c:ext>
          </c:extLst>
        </c:ser>
        <c:ser>
          <c:idx val="5"/>
          <c:order val="4"/>
          <c:tx>
            <c:strRef>
              <c:f>HARQ!$F$2:$F$3</c:f>
              <c:strCache>
                <c:ptCount val="2"/>
                <c:pt idx="0">
                  <c:v>CATT,GOHIGH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HARQ!$F$4:$F$24</c:f>
              <c:numCache>
                <c:formatCode>General</c:formatCode>
                <c:ptCount val="21"/>
                <c:pt idx="6">
                  <c:v>0.98599999999999999</c:v>
                </c:pt>
                <c:pt idx="7">
                  <c:v>0.88800000000000001</c:v>
                </c:pt>
                <c:pt idx="8">
                  <c:v>0.54320000000000002</c:v>
                </c:pt>
                <c:pt idx="9">
                  <c:v>0.16889999999999999</c:v>
                </c:pt>
                <c:pt idx="10">
                  <c:v>2.3609999999999999E-2</c:v>
                </c:pt>
                <c:pt idx="11">
                  <c:v>4.0000000000000002E-4</c:v>
                </c:pt>
                <c:pt idx="1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A68-4239-B594-0DB809AC07ED}"/>
            </c:ext>
          </c:extLst>
        </c:ser>
        <c:ser>
          <c:idx val="6"/>
          <c:order val="5"/>
          <c:tx>
            <c:strRef>
              <c:f>HARQ!$G$2:$G$3</c:f>
              <c:strCache>
                <c:ptCount val="2"/>
                <c:pt idx="0">
                  <c:v>CATT,GOHIGH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HARQ!$G$4:$G$24</c:f>
              <c:numCache>
                <c:formatCode>General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A68-4239-B594-0DB809AC07ED}"/>
            </c:ext>
          </c:extLst>
        </c:ser>
        <c:ser>
          <c:idx val="7"/>
          <c:order val="6"/>
          <c:tx>
            <c:strRef>
              <c:f>HARQ!$H$2:$H$3</c:f>
              <c:strCache>
                <c:ptCount val="2"/>
                <c:pt idx="0">
                  <c:v>Company 4,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HARQ!$H$4:$H$24</c:f>
              <c:numCache>
                <c:formatCode>General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A68-4239-B594-0DB809AC07ED}"/>
            </c:ext>
          </c:extLst>
        </c:ser>
        <c:ser>
          <c:idx val="0"/>
          <c:order val="7"/>
          <c:tx>
            <c:strRef>
              <c:f>HARQ!$I$2:$I$3</c:f>
              <c:strCache>
                <c:ptCount val="2"/>
                <c:pt idx="0">
                  <c:v>Company 4,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HARQ!$I$4:$I$24</c:f>
              <c:numCache>
                <c:formatCode>General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A68-4239-B594-0DB809AC07ED}"/>
            </c:ext>
          </c:extLst>
        </c:ser>
        <c:ser>
          <c:idx val="8"/>
          <c:order val="8"/>
          <c:tx>
            <c:strRef>
              <c:f>HARQ!$J$2:$J$3</c:f>
              <c:strCache>
                <c:ptCount val="2"/>
                <c:pt idx="0">
                  <c:v>Company 5,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HARQ!$J$4:$J$24</c:f>
              <c:numCache>
                <c:formatCode>General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EA68-4239-B594-0DB809AC07ED}"/>
            </c:ext>
          </c:extLst>
        </c:ser>
        <c:ser>
          <c:idx val="9"/>
          <c:order val="9"/>
          <c:tx>
            <c:strRef>
              <c:f>HARQ!$K$2:$K$3</c:f>
              <c:strCache>
                <c:ptCount val="2"/>
                <c:pt idx="0">
                  <c:v>Company 5,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HARQ!$K$4:$K$24</c:f>
              <c:numCache>
                <c:formatCode>General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EA68-4239-B594-0DB809AC07ED}"/>
            </c:ext>
          </c:extLst>
        </c:ser>
        <c:ser>
          <c:idx val="10"/>
          <c:order val="10"/>
          <c:tx>
            <c:strRef>
              <c:f>HARQ!$L$2:$L$3</c:f>
              <c:strCache>
                <c:ptCount val="2"/>
                <c:pt idx="0">
                  <c:v>Company 6,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HARQ!$L$4:$L$24</c:f>
              <c:numCache>
                <c:formatCode>General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EA68-4239-B594-0DB809AC07ED}"/>
            </c:ext>
          </c:extLst>
        </c:ser>
        <c:ser>
          <c:idx val="11"/>
          <c:order val="11"/>
          <c:tx>
            <c:strRef>
              <c:f>HARQ!$M$2:$M$3</c:f>
              <c:strCache>
                <c:ptCount val="2"/>
                <c:pt idx="0">
                  <c:v>Company 6,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HARQ!$M$4:$M$24</c:f>
              <c:numCache>
                <c:formatCode>General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EA68-4239-B594-0DB809AC0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54446560"/>
        <c:axId val="-755667136"/>
      </c:lineChart>
      <c:catAx>
        <c:axId val="-754446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-755667136"/>
        <c:crosses val="autoZero"/>
        <c:auto val="1"/>
        <c:lblAlgn val="ctr"/>
        <c:lblOffset val="100"/>
        <c:noMultiLvlLbl val="0"/>
      </c:catAx>
      <c:valAx>
        <c:axId val="-755667136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-75444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0</xdr:colOff>
      <xdr:row>29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8B3CBF07-2256-4005-9BB0-1BA5856177F8}"/>
            </a:ext>
          </a:extLst>
        </xdr:cNvPr>
        <xdr:cNvSpPr txBox="1"/>
      </xdr:nvSpPr>
      <xdr:spPr>
        <a:xfrm>
          <a:off x="609600" y="190500"/>
          <a:ext cx="6096000" cy="5457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3GPP TSG-RAN WG4 Meeting RAN4#98-bis-e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	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R4-2106425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E-meeting, 12 April – 20 April, 2021</a:t>
          </a:r>
        </a:p>
        <a:p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Agenda Item:	    5.2.1.3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	    Intel Corporation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Title: 	    Summary of NR V2X Multiple link simulation results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for:      Information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contribution is summarized simulation results for V2X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Multiple link requirements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assumptions are based on [1].  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hangingPunct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R4-2103993 “Simulation assumptions for NR V2X multiple link test case”,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Huawei, HiSilicon, RAN4 #98-e, February 2021.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1</xdr:row>
      <xdr:rowOff>4762</xdr:rowOff>
    </xdr:from>
    <xdr:to>
      <xdr:col>20</xdr:col>
      <xdr:colOff>9525</xdr:colOff>
      <xdr:row>23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7DBAF97-999C-4A27-9020-FFF53E2C84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600074</xdr:colOff>
      <xdr:row>0</xdr:row>
      <xdr:rowOff>261937</xdr:rowOff>
    </xdr:from>
    <xdr:to>
      <xdr:col>25</xdr:col>
      <xdr:colOff>609599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BF6F122A-93C2-4E65-BB14-B39603D83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P20" sqref="P20"/>
    </sheetView>
  </sheetViews>
  <sheetFormatPr defaultRowHeight="16.5" x14ac:dyDescent="0.3"/>
  <sheetData/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workbookViewId="0">
      <selection activeCell="D8" sqref="D8"/>
    </sheetView>
  </sheetViews>
  <sheetFormatPr defaultRowHeight="16.5" x14ac:dyDescent="0.3"/>
  <cols>
    <col min="1" max="1" width="12.625" customWidth="1"/>
    <col min="2" max="12" width="10.625" customWidth="1"/>
  </cols>
  <sheetData>
    <row r="2" spans="1:13" ht="27" thickBot="1" x14ac:dyDescent="0.5">
      <c r="B2" s="36" t="s">
        <v>14</v>
      </c>
      <c r="C2" s="36"/>
      <c r="D2" s="36"/>
      <c r="E2" s="36"/>
      <c r="F2" s="36"/>
      <c r="G2" s="36"/>
      <c r="H2" s="36"/>
      <c r="I2" s="36"/>
      <c r="J2" s="36"/>
    </row>
    <row r="3" spans="1:13" x14ac:dyDescent="0.3">
      <c r="B3" s="16" t="s">
        <v>0</v>
      </c>
      <c r="C3" s="17" t="s">
        <v>26</v>
      </c>
      <c r="D3" s="17" t="s">
        <v>28</v>
      </c>
      <c r="E3" s="17" t="s">
        <v>29</v>
      </c>
      <c r="F3" s="17" t="s">
        <v>35</v>
      </c>
      <c r="G3" s="17" t="s">
        <v>6</v>
      </c>
      <c r="H3" s="18" t="s">
        <v>1</v>
      </c>
      <c r="I3" s="19" t="s">
        <v>2</v>
      </c>
      <c r="J3" s="20" t="s">
        <v>3</v>
      </c>
    </row>
    <row r="4" spans="1:13" ht="17.25" thickBot="1" x14ac:dyDescent="0.35">
      <c r="B4" s="4">
        <f ca="1">PowerImb!B32</f>
        <v>-1.2108666136222719</v>
      </c>
      <c r="C4" s="1">
        <f ca="1">PowerImb!C32</f>
        <v>-2.4517837806937108</v>
      </c>
      <c r="D4" s="1">
        <f ca="1">PowerImb!D32</f>
        <v>-3.0029096107333659</v>
      </c>
      <c r="E4" s="1">
        <v>-2.65</v>
      </c>
      <c r="F4" s="1">
        <v>3.7</v>
      </c>
      <c r="G4" s="1" t="str">
        <f ca="1">PowerImb!G32</f>
        <v/>
      </c>
      <c r="H4" s="21">
        <f ca="1">STDEV(B4,C4,D4,E4,F4,G4)</f>
        <v>2.7794111318510737</v>
      </c>
      <c r="I4" s="22">
        <f ca="1">MAX(B4,C4,D4,E4,F4,G4)-MIN(B4,C4,D4,E4,F4,G4)</f>
        <v>6.7029096107333661</v>
      </c>
      <c r="J4" s="23">
        <f ca="1">AVERAGE(B4,C4,D4,E4,F4,G4)</f>
        <v>-1.1231120010098699</v>
      </c>
      <c r="M4" s="3"/>
    </row>
    <row r="6" spans="1:13" ht="27" thickBot="1" x14ac:dyDescent="0.5">
      <c r="B6" s="36" t="s">
        <v>15</v>
      </c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3" x14ac:dyDescent="0.3">
      <c r="B7" s="16" t="s">
        <v>0</v>
      </c>
      <c r="C7" s="17" t="s">
        <v>26</v>
      </c>
      <c r="D7" s="17" t="s">
        <v>28</v>
      </c>
      <c r="E7" s="17" t="s">
        <v>4</v>
      </c>
      <c r="F7" s="17" t="s">
        <v>35</v>
      </c>
      <c r="G7" s="17" t="s">
        <v>6</v>
      </c>
      <c r="H7" s="18" t="s">
        <v>1</v>
      </c>
      <c r="I7" s="19" t="s">
        <v>2</v>
      </c>
      <c r="J7" s="19" t="s">
        <v>3</v>
      </c>
      <c r="K7" s="19" t="s">
        <v>7</v>
      </c>
      <c r="L7" s="24" t="s">
        <v>8</v>
      </c>
    </row>
    <row r="8" spans="1:13" ht="17.25" thickBot="1" x14ac:dyDescent="0.35">
      <c r="B8" s="25">
        <v>0.4</v>
      </c>
      <c r="C8" s="5">
        <v>-1</v>
      </c>
      <c r="D8" s="5">
        <v>-1.5</v>
      </c>
      <c r="E8" s="5"/>
      <c r="F8" s="5">
        <v>5.2</v>
      </c>
      <c r="G8" s="5"/>
      <c r="H8" s="21">
        <f>STDEV(B8,C8,D8,E8,F8,G8)</f>
        <v>3.0576407026769297</v>
      </c>
      <c r="I8" s="22">
        <f>MAX(B8,C8,D8,E8,F8,G8)-MIN(B8,C8,D8,E8,F8,G8)</f>
        <v>6.7</v>
      </c>
      <c r="J8" s="22">
        <f>AVERAGE(B8,C8,D8,E8,F8,G8)</f>
        <v>0.77500000000000002</v>
      </c>
      <c r="K8" s="22">
        <v>0.5</v>
      </c>
      <c r="L8" s="26">
        <f>J8+K8</f>
        <v>1.2749999999999999</v>
      </c>
    </row>
    <row r="11" spans="1:13" x14ac:dyDescent="0.3">
      <c r="B11" s="3"/>
      <c r="C11" s="3"/>
      <c r="D11" s="3"/>
      <c r="E11" s="3"/>
    </row>
    <row r="12" spans="1:13" ht="27" thickBot="1" x14ac:dyDescent="0.5">
      <c r="B12" s="36" t="s">
        <v>31</v>
      </c>
      <c r="C12" s="36"/>
      <c r="D12" s="36"/>
      <c r="E12" s="36"/>
      <c r="F12" s="36"/>
      <c r="G12" s="36"/>
      <c r="H12" s="36"/>
      <c r="I12" s="36"/>
      <c r="J12" s="36"/>
    </row>
    <row r="13" spans="1:13" x14ac:dyDescent="0.3">
      <c r="A13" s="33"/>
      <c r="B13" s="17" t="s">
        <v>0</v>
      </c>
      <c r="C13" s="17" t="s">
        <v>27</v>
      </c>
      <c r="D13" s="17" t="s">
        <v>35</v>
      </c>
      <c r="E13" s="17" t="s">
        <v>4</v>
      </c>
      <c r="F13" s="17" t="s">
        <v>5</v>
      </c>
      <c r="G13" s="17" t="s">
        <v>6</v>
      </c>
      <c r="H13" s="18" t="s">
        <v>1</v>
      </c>
      <c r="I13" s="19" t="s">
        <v>2</v>
      </c>
      <c r="J13" s="20" t="s">
        <v>3</v>
      </c>
    </row>
    <row r="14" spans="1:13" ht="33.75" thickBot="1" x14ac:dyDescent="0.35">
      <c r="A14" s="34" t="s">
        <v>22</v>
      </c>
      <c r="B14" s="29">
        <f ca="1">HARQ!B25</f>
        <v>8.4329336308039426</v>
      </c>
      <c r="C14" s="29">
        <f>HARQ!D25</f>
        <v>8.1999999999999993</v>
      </c>
      <c r="D14" s="29">
        <f ca="1">HARQ!F25</f>
        <v>8.0084085423047409</v>
      </c>
      <c r="E14" s="29" t="str">
        <f ca="1">HARQ!H25</f>
        <v/>
      </c>
      <c r="F14" s="29" t="str">
        <f ca="1">HARQ!J25</f>
        <v/>
      </c>
      <c r="G14" s="29" t="str">
        <f ca="1">HARQ!L25</f>
        <v/>
      </c>
      <c r="H14" s="30">
        <f ca="1">STDEV(B14,C14,D14,E14,F14,G14)</f>
        <v>0.21259778682861719</v>
      </c>
      <c r="I14" s="31">
        <f ca="1">MAX(B14,C14,D14,E14,F14,G14)-MIN(B14,C14,D14,E14,F14,G14)</f>
        <v>0.42452508849920179</v>
      </c>
      <c r="J14" s="32">
        <f ca="1">AVERAGE(B14,C14,D14,E14,F14,G14)</f>
        <v>8.2137807243695615</v>
      </c>
    </row>
    <row r="15" spans="1:13" ht="33.75" thickBot="1" x14ac:dyDescent="0.35">
      <c r="A15" s="34" t="s">
        <v>23</v>
      </c>
      <c r="B15" s="29">
        <f ca="1">HARQ!C25</f>
        <v>8.4687036930707187</v>
      </c>
      <c r="C15" s="29">
        <f ca="1">HARQ!E25</f>
        <v>9.1253477275038684</v>
      </c>
      <c r="D15" s="29" t="str">
        <f ca="1">HARQ!G25</f>
        <v/>
      </c>
      <c r="E15" s="29" t="str">
        <f ca="1">HARQ!I25</f>
        <v/>
      </c>
      <c r="F15" s="29" t="str">
        <f ca="1">HARQ!K25</f>
        <v/>
      </c>
      <c r="G15" s="29" t="str">
        <f ca="1">HARQ!M25</f>
        <v/>
      </c>
      <c r="H15" s="30">
        <f ca="1">STDEV(B15,C15,D15,E15,F15,G15)</f>
        <v>0.46431744957337295</v>
      </c>
      <c r="I15" s="31">
        <f ca="1">MAX(B15,C15,D15,E15,F15,G15)-MIN(B15,C15,D15,E15,F15,G15)</f>
        <v>0.65664403443314967</v>
      </c>
      <c r="J15" s="32">
        <f ca="1">AVERAGE(B15,C15,D15,E15,F15,G15)</f>
        <v>8.7970257102872935</v>
      </c>
    </row>
    <row r="17" spans="2:12" ht="27" thickBot="1" x14ac:dyDescent="0.5">
      <c r="B17" s="36" t="s">
        <v>32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2:12" x14ac:dyDescent="0.3">
      <c r="B18" s="16" t="s">
        <v>0</v>
      </c>
      <c r="C18" s="17" t="s">
        <v>33</v>
      </c>
      <c r="D18" s="17" t="s">
        <v>11</v>
      </c>
      <c r="E18" s="17" t="s">
        <v>4</v>
      </c>
      <c r="F18" s="17" t="s">
        <v>5</v>
      </c>
      <c r="G18" s="17" t="s">
        <v>6</v>
      </c>
      <c r="H18" s="18" t="s">
        <v>1</v>
      </c>
      <c r="I18" s="19" t="s">
        <v>2</v>
      </c>
      <c r="J18" s="19" t="s">
        <v>3</v>
      </c>
      <c r="K18" s="19" t="s">
        <v>7</v>
      </c>
      <c r="L18" s="24" t="s">
        <v>8</v>
      </c>
    </row>
    <row r="19" spans="2:12" ht="17.25" thickBot="1" x14ac:dyDescent="0.35">
      <c r="B19" s="25">
        <v>11</v>
      </c>
      <c r="C19" s="5"/>
      <c r="D19" s="5"/>
      <c r="E19" s="5"/>
      <c r="F19" s="5"/>
      <c r="G19" s="5"/>
      <c r="H19" s="21" t="e">
        <f>STDEV(B19,C19,D19,E19,F19,G19)</f>
        <v>#DIV/0!</v>
      </c>
      <c r="I19" s="22">
        <f>MAX(B19,C19,D19,E19,F19,G19)-MIN(B19,C19,D19,E19,F19,G19)</f>
        <v>0</v>
      </c>
      <c r="J19" s="22">
        <f>AVERAGE(B19,C19,D19,E19,F19,G19)</f>
        <v>11</v>
      </c>
      <c r="K19" s="22">
        <v>0.8</v>
      </c>
      <c r="L19" s="26">
        <f>J19+K19</f>
        <v>11.8</v>
      </c>
    </row>
    <row r="21" spans="2:12" x14ac:dyDescent="0.3">
      <c r="B21" s="35" t="s">
        <v>30</v>
      </c>
    </row>
  </sheetData>
  <mergeCells count="4">
    <mergeCell ref="B2:J2"/>
    <mergeCell ref="B6:L6"/>
    <mergeCell ref="B12:J12"/>
    <mergeCell ref="B17:L17"/>
  </mergeCells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J28" sqref="J28"/>
    </sheetView>
  </sheetViews>
  <sheetFormatPr defaultRowHeight="16.5" x14ac:dyDescent="0.3"/>
  <cols>
    <col min="2" max="7" width="10.625" customWidth="1"/>
  </cols>
  <sheetData>
    <row r="1" spans="1:7" ht="26.25" x14ac:dyDescent="0.5">
      <c r="A1" s="8"/>
      <c r="B1" s="37" t="s">
        <v>10</v>
      </c>
      <c r="C1" s="37"/>
      <c r="D1" s="37"/>
      <c r="E1" s="37"/>
      <c r="F1" s="37"/>
      <c r="G1" s="37"/>
    </row>
    <row r="2" spans="1:7" x14ac:dyDescent="0.3">
      <c r="A2" s="6" t="s">
        <v>9</v>
      </c>
      <c r="B2" s="9" t="s">
        <v>0</v>
      </c>
      <c r="C2" s="9" t="s">
        <v>25</v>
      </c>
      <c r="D2" s="9" t="s">
        <v>28</v>
      </c>
      <c r="E2" s="9" t="s">
        <v>34</v>
      </c>
      <c r="F2" s="9" t="s">
        <v>5</v>
      </c>
      <c r="G2" s="9" t="s">
        <v>6</v>
      </c>
    </row>
    <row r="3" spans="1:7" x14ac:dyDescent="0.3">
      <c r="A3" s="7">
        <v>-6</v>
      </c>
      <c r="B3" s="2">
        <v>0.99997999999999998</v>
      </c>
      <c r="C3" s="2"/>
      <c r="D3" s="2"/>
      <c r="E3" s="2"/>
      <c r="F3" s="2"/>
      <c r="G3" s="2"/>
    </row>
    <row r="4" spans="1:7" x14ac:dyDescent="0.3">
      <c r="A4" s="7">
        <v>-5.5</v>
      </c>
      <c r="B4" s="2">
        <v>0.99997999999999998</v>
      </c>
      <c r="C4" s="2"/>
      <c r="D4" s="2"/>
      <c r="E4" s="2"/>
      <c r="F4" s="2"/>
      <c r="G4" s="2"/>
    </row>
    <row r="5" spans="1:7" x14ac:dyDescent="0.3">
      <c r="A5" s="7">
        <v>-5</v>
      </c>
      <c r="B5" s="2">
        <v>0.99982000000000004</v>
      </c>
      <c r="C5" s="2"/>
      <c r="D5" s="2">
        <v>0.97835000000000005</v>
      </c>
      <c r="E5" s="2"/>
      <c r="F5" s="2"/>
      <c r="G5" s="2"/>
    </row>
    <row r="6" spans="1:7" x14ac:dyDescent="0.3">
      <c r="A6" s="7">
        <v>-4.5</v>
      </c>
      <c r="B6" s="2">
        <v>0.99478</v>
      </c>
      <c r="C6" s="2"/>
      <c r="D6" s="2">
        <v>0.8911</v>
      </c>
      <c r="E6" s="2"/>
      <c r="F6" s="2"/>
      <c r="G6" s="2"/>
    </row>
    <row r="7" spans="1:7" x14ac:dyDescent="0.3">
      <c r="A7" s="7">
        <v>-4</v>
      </c>
      <c r="B7" s="2">
        <v>0.94086000000000003</v>
      </c>
      <c r="C7" s="2">
        <v>0.95469999999999999</v>
      </c>
      <c r="D7" s="2">
        <v>0.6532</v>
      </c>
      <c r="E7" s="2"/>
      <c r="F7" s="2"/>
      <c r="G7" s="2"/>
    </row>
    <row r="8" spans="1:7" x14ac:dyDescent="0.3">
      <c r="A8" s="7">
        <v>-3.5</v>
      </c>
      <c r="B8" s="2">
        <v>0.74607999999999997</v>
      </c>
      <c r="C8" s="2">
        <v>0.80640000000000001</v>
      </c>
      <c r="D8" s="2">
        <v>0.33205000000000001</v>
      </c>
      <c r="E8" s="2"/>
      <c r="F8" s="2"/>
      <c r="G8" s="2"/>
    </row>
    <row r="9" spans="1:7" x14ac:dyDescent="0.3">
      <c r="A9" s="7">
        <v>-3</v>
      </c>
      <c r="B9" s="2">
        <v>0.47405999999999998</v>
      </c>
      <c r="C9" s="2">
        <v>0.36109999999999998</v>
      </c>
      <c r="D9" s="2">
        <v>9.9299999999999999E-2</v>
      </c>
      <c r="E9" s="2"/>
      <c r="F9" s="2"/>
      <c r="G9" s="2"/>
    </row>
    <row r="10" spans="1:7" x14ac:dyDescent="0.3">
      <c r="A10" s="7">
        <v>-2.5</v>
      </c>
      <c r="B10" s="2">
        <v>0.28376000000000001</v>
      </c>
      <c r="C10" s="2">
        <v>0.12620000000000001</v>
      </c>
      <c r="D10" s="2">
        <v>2.215E-2</v>
      </c>
      <c r="E10" s="2"/>
      <c r="F10" s="2"/>
      <c r="G10" s="2"/>
    </row>
    <row r="11" spans="1:7" x14ac:dyDescent="0.3">
      <c r="A11" s="7">
        <v>-2</v>
      </c>
      <c r="B11" s="2">
        <v>0.1835</v>
      </c>
      <c r="C11" s="2">
        <v>1.1299999999999999E-2</v>
      </c>
      <c r="D11" s="2">
        <v>6.9499999999999996E-3</v>
      </c>
      <c r="E11" s="2"/>
      <c r="F11" s="2"/>
      <c r="G11" s="2"/>
    </row>
    <row r="12" spans="1:7" x14ac:dyDescent="0.3">
      <c r="A12" s="7">
        <v>-1.5</v>
      </c>
      <c r="B12" s="2">
        <v>0.12428</v>
      </c>
      <c r="C12" s="2">
        <v>1.4E-3</v>
      </c>
      <c r="D12" s="2">
        <v>3.7499999999999999E-3</v>
      </c>
      <c r="E12" s="2"/>
      <c r="F12" s="2"/>
      <c r="G12" s="2"/>
    </row>
    <row r="13" spans="1:7" x14ac:dyDescent="0.3">
      <c r="A13" s="7">
        <v>-1</v>
      </c>
      <c r="B13" s="2">
        <v>8.5339999999999999E-2</v>
      </c>
      <c r="C13" s="2">
        <v>0</v>
      </c>
      <c r="D13" s="2">
        <v>1.3500000000000001E-3</v>
      </c>
      <c r="E13" s="2"/>
      <c r="F13" s="2"/>
      <c r="G13" s="2"/>
    </row>
    <row r="14" spans="1:7" x14ac:dyDescent="0.3">
      <c r="A14" s="7">
        <v>-0.5</v>
      </c>
      <c r="B14" s="2">
        <v>5.5059999999999998E-2</v>
      </c>
      <c r="C14" s="2"/>
      <c r="D14" s="2"/>
      <c r="E14" s="2"/>
      <c r="F14" s="2"/>
      <c r="G14" s="2"/>
    </row>
    <row r="15" spans="1:7" x14ac:dyDescent="0.3">
      <c r="A15" s="7">
        <v>0</v>
      </c>
      <c r="B15" s="2">
        <v>3.4479999999999997E-2</v>
      </c>
      <c r="C15" s="2"/>
      <c r="D15" s="2"/>
      <c r="E15" s="2"/>
      <c r="F15" s="2"/>
      <c r="G15" s="2"/>
    </row>
    <row r="16" spans="1:7" x14ac:dyDescent="0.3">
      <c r="A16" s="7">
        <v>0.5</v>
      </c>
      <c r="B16" s="2">
        <v>2.0660000000000001E-2</v>
      </c>
      <c r="C16" s="2"/>
      <c r="D16" s="2"/>
      <c r="E16" s="2"/>
      <c r="F16" s="2"/>
      <c r="G16" s="2"/>
    </row>
    <row r="17" spans="1:7" x14ac:dyDescent="0.3">
      <c r="A17" s="7">
        <v>1</v>
      </c>
      <c r="B17" s="2">
        <v>1.1939999999999999E-2</v>
      </c>
      <c r="C17" s="2"/>
      <c r="D17" s="2"/>
      <c r="E17" s="2"/>
      <c r="F17" s="2"/>
      <c r="G17" s="2"/>
    </row>
    <row r="18" spans="1:7" x14ac:dyDescent="0.3">
      <c r="A18" s="7">
        <v>1.5</v>
      </c>
      <c r="B18" s="2">
        <v>6.62E-3</v>
      </c>
      <c r="C18" s="2"/>
      <c r="D18" s="2"/>
      <c r="E18" s="2"/>
      <c r="F18" s="2"/>
      <c r="G18" s="2"/>
    </row>
    <row r="19" spans="1:7" x14ac:dyDescent="0.3">
      <c r="A19" s="7">
        <v>2</v>
      </c>
      <c r="B19" s="2">
        <v>3.2799999999999999E-3</v>
      </c>
      <c r="C19" s="2"/>
      <c r="D19" s="2"/>
      <c r="E19" s="2">
        <v>1</v>
      </c>
      <c r="F19" s="2"/>
      <c r="G19" s="2"/>
    </row>
    <row r="20" spans="1:7" x14ac:dyDescent="0.3">
      <c r="A20" s="7">
        <v>2.5</v>
      </c>
      <c r="B20" s="2"/>
      <c r="C20" s="2"/>
      <c r="D20" s="2"/>
      <c r="E20" s="2">
        <v>0.999</v>
      </c>
      <c r="F20" s="2"/>
      <c r="G20" s="2"/>
    </row>
    <row r="21" spans="1:7" x14ac:dyDescent="0.3">
      <c r="A21" s="7">
        <v>3</v>
      </c>
      <c r="B21" s="2"/>
      <c r="C21" s="2"/>
      <c r="D21" s="2"/>
      <c r="E21" s="2">
        <v>0.745</v>
      </c>
      <c r="F21" s="2"/>
      <c r="G21" s="2"/>
    </row>
    <row r="22" spans="1:7" x14ac:dyDescent="0.3">
      <c r="A22" s="7">
        <v>3.5</v>
      </c>
      <c r="B22" s="2"/>
      <c r="C22" s="2"/>
      <c r="D22" s="2"/>
      <c r="E22" s="2">
        <v>0.253</v>
      </c>
      <c r="F22" s="2"/>
      <c r="G22" s="2"/>
    </row>
    <row r="23" spans="1:7" x14ac:dyDescent="0.3">
      <c r="A23" s="7">
        <v>4</v>
      </c>
      <c r="B23" s="2"/>
      <c r="C23" s="2"/>
      <c r="D23" s="2"/>
      <c r="E23" s="2">
        <v>2.64E-2</v>
      </c>
      <c r="F23" s="2"/>
      <c r="G23" s="2"/>
    </row>
    <row r="24" spans="1:7" x14ac:dyDescent="0.3">
      <c r="A24" s="7">
        <v>4.5</v>
      </c>
      <c r="B24" s="2"/>
      <c r="C24" s="2"/>
      <c r="D24" s="2"/>
      <c r="E24" s="2">
        <v>3.2100000000000002E-3</v>
      </c>
      <c r="F24" s="2"/>
      <c r="G24" s="2"/>
    </row>
    <row r="25" spans="1:7" x14ac:dyDescent="0.3">
      <c r="A25" s="7">
        <v>5</v>
      </c>
      <c r="B25" s="2"/>
      <c r="C25" s="2"/>
      <c r="D25" s="2"/>
      <c r="E25" s="2"/>
      <c r="F25" s="2"/>
      <c r="G25" s="2"/>
    </row>
    <row r="26" spans="1:7" x14ac:dyDescent="0.3">
      <c r="A26" s="7">
        <v>5.5</v>
      </c>
      <c r="B26" s="2"/>
      <c r="C26" s="2"/>
      <c r="D26" s="2"/>
      <c r="E26" s="2"/>
      <c r="F26" s="2"/>
      <c r="G26" s="2"/>
    </row>
    <row r="27" spans="1:7" x14ac:dyDescent="0.3">
      <c r="A27" s="7">
        <v>6</v>
      </c>
      <c r="B27" s="2"/>
      <c r="C27" s="2"/>
      <c r="D27" s="2"/>
      <c r="E27" s="2"/>
      <c r="F27" s="2"/>
      <c r="G27" s="2"/>
    </row>
    <row r="28" spans="1:7" x14ac:dyDescent="0.3">
      <c r="A28" s="7">
        <v>6.5</v>
      </c>
      <c r="B28" s="2"/>
      <c r="C28" s="2"/>
      <c r="D28" s="2"/>
      <c r="E28" s="2"/>
      <c r="F28" s="2"/>
      <c r="G28" s="2"/>
    </row>
    <row r="29" spans="1:7" x14ac:dyDescent="0.3">
      <c r="A29" s="7">
        <v>7</v>
      </c>
      <c r="B29" s="2"/>
      <c r="C29" s="2"/>
      <c r="D29" s="2"/>
      <c r="E29" s="2"/>
      <c r="F29" s="2"/>
      <c r="G29" s="2"/>
    </row>
    <row r="30" spans="1:7" x14ac:dyDescent="0.3">
      <c r="A30" s="7">
        <v>7.5</v>
      </c>
      <c r="B30" s="2"/>
      <c r="C30" s="2"/>
      <c r="D30" s="2"/>
      <c r="E30" s="2"/>
      <c r="F30" s="2"/>
      <c r="G30" s="2"/>
    </row>
    <row r="31" spans="1:7" ht="17.25" thickBot="1" x14ac:dyDescent="0.35">
      <c r="A31" s="7">
        <v>8</v>
      </c>
      <c r="B31" s="10"/>
      <c r="C31" s="10"/>
      <c r="D31" s="10"/>
      <c r="E31" s="10"/>
      <c r="F31" s="10"/>
      <c r="G31" s="10"/>
    </row>
    <row r="32" spans="1:7" ht="33.75" thickBot="1" x14ac:dyDescent="0.35">
      <c r="A32" s="14" t="s">
        <v>13</v>
      </c>
      <c r="B32" s="11">
        <f t="array" aca="1" ref="B32" ca="1">IFERROR(FORECAST(LOG10($B$34),OFFSET($A$2,MATCH($B$34,B$3:B$31,-1),0,2,1),LOG10(OFFSET(B$2,MATCH($B$34,B$3:B$31,-1),0,2,1))),"")</f>
        <v>-1.2108666136222719</v>
      </c>
      <c r="C32" s="12">
        <f t="array" aca="1" ref="C32" ca="1">IFERROR(FORECAST(LOG10($B$34),OFFSET($A$2,MATCH($B$34,C$3:C$31,-1),0,2,1),LOG10(OFFSET(C$2,MATCH($B$34,C$3:C$31,-1),0,2,1))),"")</f>
        <v>-2.4517837806937108</v>
      </c>
      <c r="D32" s="12">
        <f t="array" aca="1" ref="D32" ca="1">IFERROR(FORECAST(LOG10($B$34),OFFSET($A$2,MATCH($B$34,D$3:D$31,-1),0,2,1),LOG10(OFFSET(D$2,MATCH($B$34,D$3:D$31,-1),0,2,1))),"")</f>
        <v>-3.0029096107333659</v>
      </c>
      <c r="E32" s="12">
        <f t="array" aca="1" ref="E32" ca="1">IFERROR(FORECAST(LOG10($B$34),OFFSET($A$2,MATCH($B$34,E$3:E$31,-1),0,2,1),LOG10(OFFSET(E$2,MATCH($B$34,E$3:E$31,-1),0,2,1))),"")</f>
        <v>3.705355937696019</v>
      </c>
      <c r="F32" s="12" t="str">
        <f t="array" aca="1" ref="F32" ca="1">IFERROR(FORECAST(LOG10($B$34),OFFSET($A$2,MATCH($B$34,F$3:F$31,-1),0,2,1),LOG10(OFFSET(F$2,MATCH($B$34,F$3:F$31,-1),0,2,1))),"")</f>
        <v/>
      </c>
      <c r="G32" s="13" t="str">
        <f t="array" aca="1" ref="G32" ca="1">IFERROR(FORECAST(LOG10($B$34),OFFSET($A$2,MATCH($B$34,G$3:G$31,-1),0,2,1),LOG10(OFFSET(G$2,MATCH($B$34,G$3:G$31,-1),0,2,1))),"")</f>
        <v/>
      </c>
    </row>
    <row r="34" spans="1:2" x14ac:dyDescent="0.3">
      <c r="A34" t="s">
        <v>12</v>
      </c>
      <c r="B34" s="15">
        <v>0.1</v>
      </c>
    </row>
  </sheetData>
  <mergeCells count="1">
    <mergeCell ref="B1:G1"/>
  </mergeCells>
  <phoneticPr fontId="3" type="noConversion"/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workbookViewId="0">
      <selection activeCell="F25" sqref="F25"/>
    </sheetView>
  </sheetViews>
  <sheetFormatPr defaultRowHeight="16.5" x14ac:dyDescent="0.3"/>
  <cols>
    <col min="2" max="13" width="10.625" customWidth="1"/>
  </cols>
  <sheetData>
    <row r="1" spans="1:13" ht="26.25" x14ac:dyDescent="0.5">
      <c r="A1" s="8"/>
      <c r="B1" s="40" t="s">
        <v>10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x14ac:dyDescent="0.3">
      <c r="A2" s="28"/>
      <c r="B2" s="38" t="s">
        <v>18</v>
      </c>
      <c r="C2" s="39"/>
      <c r="D2" s="38" t="s">
        <v>24</v>
      </c>
      <c r="E2" s="39"/>
      <c r="F2" s="38" t="s">
        <v>35</v>
      </c>
      <c r="G2" s="39"/>
      <c r="H2" s="38" t="s">
        <v>19</v>
      </c>
      <c r="I2" s="39"/>
      <c r="J2" s="38" t="s">
        <v>20</v>
      </c>
      <c r="K2" s="39"/>
      <c r="L2" s="38" t="s">
        <v>21</v>
      </c>
      <c r="M2" s="39"/>
    </row>
    <row r="3" spans="1:13" ht="33" x14ac:dyDescent="0.3">
      <c r="A3" s="6" t="s">
        <v>9</v>
      </c>
      <c r="B3" s="27" t="s">
        <v>16</v>
      </c>
      <c r="C3" s="27" t="s">
        <v>17</v>
      </c>
      <c r="D3" s="27" t="s">
        <v>16</v>
      </c>
      <c r="E3" s="27" t="s">
        <v>17</v>
      </c>
      <c r="F3" s="27" t="s">
        <v>16</v>
      </c>
      <c r="G3" s="27" t="s">
        <v>17</v>
      </c>
      <c r="H3" s="27" t="s">
        <v>16</v>
      </c>
      <c r="I3" s="27" t="s">
        <v>17</v>
      </c>
      <c r="J3" s="27" t="s">
        <v>16</v>
      </c>
      <c r="K3" s="27" t="s">
        <v>17</v>
      </c>
      <c r="L3" s="27" t="s">
        <v>16</v>
      </c>
      <c r="M3" s="27" t="s">
        <v>17</v>
      </c>
    </row>
    <row r="4" spans="1:13" x14ac:dyDescent="0.3">
      <c r="A4" s="7">
        <v>6</v>
      </c>
      <c r="B4" s="2">
        <v>0.99995999999999996</v>
      </c>
      <c r="C4" s="2">
        <v>0.99992000000000003</v>
      </c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3">
      <c r="A5" s="7">
        <v>6.2</v>
      </c>
      <c r="B5" s="2">
        <v>1</v>
      </c>
      <c r="C5" s="2">
        <v>0.99995999999999996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3">
      <c r="A6" s="7">
        <v>6.4</v>
      </c>
      <c r="B6" s="2">
        <v>1</v>
      </c>
      <c r="C6" s="2">
        <v>0.99992000000000003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3">
      <c r="A7" s="7">
        <v>6.6</v>
      </c>
      <c r="B7" s="2">
        <v>0.99995999999999996</v>
      </c>
      <c r="C7" s="2">
        <v>0.99995999999999996</v>
      </c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3">
      <c r="A8" s="7">
        <v>6.8</v>
      </c>
      <c r="B8" s="2">
        <v>1</v>
      </c>
      <c r="C8" s="2">
        <v>1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3">
      <c r="A9" s="7">
        <v>7</v>
      </c>
      <c r="B9" s="2">
        <v>0.99995999999999996</v>
      </c>
      <c r="C9" s="2">
        <v>1</v>
      </c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3">
      <c r="A10" s="7">
        <v>7.2</v>
      </c>
      <c r="B10" s="2">
        <v>0.99917999999999996</v>
      </c>
      <c r="C10" s="2">
        <v>0.99968999999999997</v>
      </c>
      <c r="D10" s="2"/>
      <c r="E10" s="2"/>
      <c r="F10" s="2">
        <v>0.98599999999999999</v>
      </c>
      <c r="G10" s="2"/>
      <c r="H10" s="2"/>
      <c r="I10" s="2"/>
      <c r="J10" s="2"/>
      <c r="K10" s="2"/>
      <c r="L10" s="2"/>
      <c r="M10" s="2"/>
    </row>
    <row r="11" spans="1:13" x14ac:dyDescent="0.3">
      <c r="A11" s="7">
        <v>7.4</v>
      </c>
      <c r="B11" s="2">
        <v>0.98836000000000002</v>
      </c>
      <c r="C11" s="2">
        <v>0.99370999999999998</v>
      </c>
      <c r="D11" s="2"/>
      <c r="E11" s="2"/>
      <c r="F11" s="2">
        <v>0.88800000000000001</v>
      </c>
      <c r="G11" s="2"/>
      <c r="H11" s="2"/>
      <c r="I11" s="2"/>
      <c r="J11" s="2"/>
      <c r="K11" s="2"/>
      <c r="L11" s="2"/>
      <c r="M11" s="2"/>
    </row>
    <row r="12" spans="1:13" x14ac:dyDescent="0.3">
      <c r="A12" s="7">
        <v>7.6</v>
      </c>
      <c r="B12" s="2">
        <v>0.91551000000000005</v>
      </c>
      <c r="C12" s="2">
        <v>0.94479999999999997</v>
      </c>
      <c r="D12" s="2"/>
      <c r="E12" s="2"/>
      <c r="F12" s="2">
        <v>0.54320000000000002</v>
      </c>
      <c r="G12" s="2"/>
      <c r="H12" s="2"/>
      <c r="I12" s="2"/>
      <c r="J12" s="2"/>
      <c r="K12" s="2"/>
      <c r="L12" s="2"/>
      <c r="M12" s="2"/>
    </row>
    <row r="13" spans="1:13" x14ac:dyDescent="0.3">
      <c r="A13" s="7">
        <v>7.8</v>
      </c>
      <c r="B13" s="2">
        <v>0.70469000000000004</v>
      </c>
      <c r="C13" s="2">
        <v>0.76809000000000005</v>
      </c>
      <c r="D13" s="2"/>
      <c r="E13" s="2"/>
      <c r="F13" s="2">
        <v>0.16889999999999999</v>
      </c>
      <c r="G13" s="2"/>
      <c r="H13" s="2"/>
      <c r="I13" s="2"/>
      <c r="J13" s="2"/>
      <c r="K13" s="2"/>
      <c r="L13" s="2"/>
      <c r="M13" s="2"/>
    </row>
    <row r="14" spans="1:13" x14ac:dyDescent="0.3">
      <c r="A14" s="7">
        <v>8</v>
      </c>
      <c r="B14" s="2">
        <v>0.40844000000000003</v>
      </c>
      <c r="C14" s="2">
        <v>0.48161999999999999</v>
      </c>
      <c r="D14" s="2">
        <v>0.2470703125</v>
      </c>
      <c r="E14" s="2">
        <v>0.98828125</v>
      </c>
      <c r="F14" s="2">
        <v>2.3609999999999999E-2</v>
      </c>
      <c r="G14" s="2"/>
      <c r="H14" s="2"/>
      <c r="I14" s="2"/>
      <c r="J14" s="2"/>
      <c r="K14" s="2"/>
      <c r="L14" s="2"/>
      <c r="M14" s="2"/>
    </row>
    <row r="15" spans="1:13" x14ac:dyDescent="0.3">
      <c r="A15" s="7">
        <v>8.1999999999999993</v>
      </c>
      <c r="B15" s="2">
        <v>0.17496</v>
      </c>
      <c r="C15" s="2">
        <v>0.21976000000000001</v>
      </c>
      <c r="D15" s="2">
        <v>3.7109375E-2</v>
      </c>
      <c r="E15" s="2">
        <v>0.9521484375</v>
      </c>
      <c r="F15" s="2">
        <v>4.0000000000000002E-4</v>
      </c>
      <c r="G15" s="2"/>
      <c r="H15" s="2"/>
      <c r="I15" s="2"/>
      <c r="J15" s="2"/>
      <c r="K15" s="2"/>
      <c r="L15" s="2"/>
      <c r="M15" s="2"/>
    </row>
    <row r="16" spans="1:13" x14ac:dyDescent="0.3">
      <c r="A16" s="7">
        <v>8.4</v>
      </c>
      <c r="B16" s="2">
        <v>5.9686999999999997E-2</v>
      </c>
      <c r="C16" s="2">
        <v>7.3008000000000003E-2</v>
      </c>
      <c r="D16" s="2">
        <v>9.765625E-4</v>
      </c>
      <c r="E16" s="2">
        <v>0.8359375</v>
      </c>
      <c r="F16" s="2">
        <v>0</v>
      </c>
      <c r="G16" s="2"/>
      <c r="H16" s="2"/>
      <c r="I16" s="2"/>
      <c r="J16" s="2"/>
      <c r="K16" s="2"/>
      <c r="L16" s="2"/>
      <c r="M16" s="2"/>
    </row>
    <row r="17" spans="1:13" x14ac:dyDescent="0.3">
      <c r="A17" s="7">
        <v>8.6</v>
      </c>
      <c r="B17" s="2">
        <v>1.5897999999999999E-2</v>
      </c>
      <c r="C17" s="2">
        <v>1.8671E-2</v>
      </c>
      <c r="D17" s="2">
        <v>0</v>
      </c>
      <c r="E17" s="2">
        <v>0.546875</v>
      </c>
      <c r="F17" s="2"/>
      <c r="G17" s="2"/>
      <c r="H17" s="2"/>
      <c r="I17" s="2"/>
      <c r="J17" s="2"/>
      <c r="K17" s="2"/>
      <c r="L17" s="2"/>
      <c r="M17" s="2"/>
    </row>
    <row r="18" spans="1:13" x14ac:dyDescent="0.3">
      <c r="A18" s="7">
        <v>8.8000000000000007</v>
      </c>
      <c r="B18" s="2">
        <v>4.2188E-3</v>
      </c>
      <c r="C18" s="2">
        <v>4.7266000000000001E-3</v>
      </c>
      <c r="D18" s="2">
        <v>0</v>
      </c>
      <c r="E18" s="2">
        <v>0.22265625</v>
      </c>
      <c r="F18" s="2"/>
      <c r="G18" s="2"/>
      <c r="H18" s="2"/>
      <c r="I18" s="2"/>
      <c r="J18" s="2"/>
      <c r="K18" s="2"/>
      <c r="L18" s="2"/>
      <c r="M18" s="2"/>
    </row>
    <row r="19" spans="1:13" x14ac:dyDescent="0.3">
      <c r="A19" s="7">
        <v>9</v>
      </c>
      <c r="B19" s="2"/>
      <c r="C19" s="2"/>
      <c r="D19" s="2">
        <v>0</v>
      </c>
      <c r="E19" s="2">
        <v>8.8896187500000001E-2</v>
      </c>
      <c r="F19" s="2"/>
      <c r="G19" s="2"/>
      <c r="H19" s="2"/>
      <c r="I19" s="2"/>
      <c r="J19" s="2"/>
      <c r="K19" s="2"/>
      <c r="L19" s="2"/>
      <c r="M19" s="2"/>
    </row>
    <row r="20" spans="1:13" x14ac:dyDescent="0.3">
      <c r="A20" s="7">
        <v>9.1999999999999993</v>
      </c>
      <c r="B20" s="2"/>
      <c r="C20" s="2"/>
      <c r="D20" s="2">
        <v>0</v>
      </c>
      <c r="E20" s="2">
        <v>2.9296875E-2</v>
      </c>
      <c r="F20" s="2"/>
      <c r="G20" s="2"/>
      <c r="H20" s="2"/>
      <c r="I20" s="2"/>
      <c r="J20" s="2"/>
      <c r="K20" s="2"/>
      <c r="L20" s="2"/>
      <c r="M20" s="2"/>
    </row>
    <row r="21" spans="1:13" x14ac:dyDescent="0.3">
      <c r="A21" s="7">
        <v>9.4</v>
      </c>
      <c r="B21" s="2"/>
      <c r="C21" s="2"/>
      <c r="D21" s="2">
        <v>0</v>
      </c>
      <c r="E21" s="2">
        <v>1.66015625E-2</v>
      </c>
      <c r="F21" s="2"/>
      <c r="G21" s="2"/>
      <c r="H21" s="2"/>
      <c r="I21" s="2"/>
      <c r="J21" s="2"/>
      <c r="K21" s="2"/>
      <c r="L21" s="2"/>
      <c r="M21" s="2"/>
    </row>
    <row r="22" spans="1:13" x14ac:dyDescent="0.3">
      <c r="A22" s="7">
        <v>9.6</v>
      </c>
      <c r="B22" s="2"/>
      <c r="C22" s="2"/>
      <c r="D22" s="2">
        <v>0</v>
      </c>
      <c r="E22" s="2">
        <v>1.46484375E-2</v>
      </c>
      <c r="F22" s="2"/>
      <c r="G22" s="2"/>
      <c r="H22" s="2"/>
      <c r="I22" s="2"/>
      <c r="J22" s="2"/>
      <c r="K22" s="2"/>
      <c r="L22" s="2"/>
      <c r="M22" s="2"/>
    </row>
    <row r="23" spans="1:13" x14ac:dyDescent="0.3">
      <c r="A23" s="7">
        <v>9.8000000000000007</v>
      </c>
      <c r="B23" s="2"/>
      <c r="C23" s="2"/>
      <c r="D23" s="2">
        <v>0</v>
      </c>
      <c r="E23" s="2">
        <v>1.171875E-2</v>
      </c>
      <c r="F23" s="2"/>
      <c r="G23" s="2"/>
      <c r="H23" s="2"/>
      <c r="I23" s="2"/>
      <c r="J23" s="2"/>
      <c r="K23" s="2"/>
      <c r="L23" s="2"/>
      <c r="M23" s="2"/>
    </row>
    <row r="24" spans="1:13" ht="17.25" thickBot="1" x14ac:dyDescent="0.35">
      <c r="A24" s="7">
        <v>10</v>
      </c>
      <c r="B24" s="10"/>
      <c r="C24" s="10"/>
      <c r="D24" s="10">
        <v>0</v>
      </c>
      <c r="E24" s="10">
        <v>1.07421875E-2</v>
      </c>
      <c r="F24" s="10"/>
      <c r="G24" s="10"/>
      <c r="H24" s="10"/>
      <c r="I24" s="10"/>
      <c r="J24" s="10"/>
      <c r="K24" s="10"/>
      <c r="L24" s="10"/>
      <c r="M24" s="10"/>
    </row>
    <row r="25" spans="1:13" ht="33.75" thickBot="1" x14ac:dyDescent="0.35">
      <c r="A25" s="14" t="s">
        <v>13</v>
      </c>
      <c r="B25" s="11">
        <f t="array" aca="1" ref="B25" ca="1">IFERROR(FORECAST(LOG10($B$27),OFFSET($A$2,MATCH($B$27,B$4:B$24,-1),0,2,1),LOG10(OFFSET(B$2,MATCH($B$27,B$4:B$24,-1),0,2,1))),"")</f>
        <v>8.4329336308039426</v>
      </c>
      <c r="C25" s="12">
        <f t="array" aca="1" ref="C25" ca="1">IFERROR(FORECAST(LOG10($B$27),OFFSET($A$2,MATCH($B$27,C$4:C$24,-1),0,2,1),LOG10(OFFSET(C$2,MATCH($B$27,C$4:C$24,-1),0,2,1))),"")</f>
        <v>8.4687036930707187</v>
      </c>
      <c r="D25" s="12">
        <v>8.1999999999999993</v>
      </c>
      <c r="E25" s="12">
        <f ca="1">IFERROR(FORECAST(LOG10($B$27),OFFSET($A$2,MATCH($B$27,E$4:E$24,-1),0,2,1),LOG10(OFFSET(E$2,MATCH($B$27,E$4:E$24,-1),0,2,1))),"")</f>
        <v>9.1253477275038684</v>
      </c>
      <c r="F25" s="12">
        <f t="array" aca="1" ref="F25" ca="1">IFERROR(FORECAST(LOG10($B$27),OFFSET($A$2,MATCH($B$27,F$4:F$24,-1),0,2,1),LOG10(OFFSET(F$2,MATCH($B$27,F$4:F$24,-1),0,2,1))),"")</f>
        <v>8.0084085423047409</v>
      </c>
      <c r="G25" s="12" t="str">
        <f t="array" aca="1" ref="G25" ca="1">IFERROR(FORECAST(LOG10($B$27),OFFSET($A$2,MATCH($B$27,G$4:G$24,-1),0,2,1),LOG10(OFFSET(G$2,MATCH($B$27,G$4:G$24,-1),0,2,1))),"")</f>
        <v/>
      </c>
      <c r="H25" s="12" t="str">
        <f t="array" aca="1" ref="H25" ca="1">IFERROR(FORECAST(LOG10($B$27),OFFSET($A$2,MATCH($B$27,H$4:H$24,-1),0,2,1),LOG10(OFFSET(H$2,MATCH($B$27,H$4:H$24,-1),0,2,1))),"")</f>
        <v/>
      </c>
      <c r="I25" s="12" t="str">
        <f t="array" aca="1" ref="I25" ca="1">IFERROR(FORECAST(LOG10($B$27),OFFSET($A$2,MATCH($B$27,I$4:I$24,-1),0,2,1),LOG10(OFFSET(I$2,MATCH($B$27,I$4:I$24,-1),0,2,1))),"")</f>
        <v/>
      </c>
      <c r="J25" s="12" t="str">
        <f t="array" aca="1" ref="J25" ca="1">IFERROR(FORECAST(LOG10($B$27),OFFSET($A$2,MATCH($B$27,J$4:J$24,-1),0,2,1),LOG10(OFFSET(J$2,MATCH($B$27,J$4:J$24,-1),0,2,1))),"")</f>
        <v/>
      </c>
      <c r="K25" s="12" t="str">
        <f t="array" aca="1" ref="K25" ca="1">IFERROR(FORECAST(LOG10($B$27),OFFSET($A$2,MATCH($B$27,K$4:K$24,-1),0,2,1),LOG10(OFFSET(K$2,MATCH($B$27,K$4:K$24,-1),0,2,1))),"")</f>
        <v/>
      </c>
      <c r="L25" s="12" t="str">
        <f t="array" aca="1" ref="L25" ca="1">IFERROR(FORECAST(LOG10($B$27),OFFSET($A$2,MATCH($B$27,L$4:L$24,-1),0,2,1),LOG10(OFFSET(L$2,MATCH($B$27,L$4:L$24,-1),0,2,1))),"")</f>
        <v/>
      </c>
      <c r="M25" s="13" t="str">
        <f t="array" aca="1" ref="M25" ca="1">IFERROR(FORECAST(LOG10($B$27),OFFSET($A$2,MATCH($B$27,M$4:M$24,-1),0,2,1),LOG10(OFFSET(M$2,MATCH($B$27,M$4:M$24,-1),0,2,1))),"")</f>
        <v/>
      </c>
    </row>
    <row r="27" spans="1:13" x14ac:dyDescent="0.3">
      <c r="A27" t="s">
        <v>12</v>
      </c>
      <c r="B27" s="15">
        <v>0.05</v>
      </c>
    </row>
  </sheetData>
  <mergeCells count="7">
    <mergeCell ref="L2:M2"/>
    <mergeCell ref="B1:M1"/>
    <mergeCell ref="B2:C2"/>
    <mergeCell ref="D2:E2"/>
    <mergeCell ref="F2:G2"/>
    <mergeCell ref="H2:I2"/>
    <mergeCell ref="J2:K2"/>
  </mergeCells>
  <phoneticPr fontId="3" type="noConversion"/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4" ma:contentTypeDescription="Create a new document." ma:contentTypeScope="" ma:versionID="4657363b426412f99c90575c569fa0bf">
  <xsd:schema xmlns:xsd="http://www.w3.org/2001/XMLSchema" xmlns:xs="http://www.w3.org/2001/XMLSchema" xmlns:p="http://schemas.microsoft.com/office/2006/metadata/properties" xmlns:ns2="2f282d3b-eb4a-4b09-b61f-b9593442e286" xmlns:ns3="9b239327-9e80-40e4-b1b7-4394fed77a33" targetNamespace="http://schemas.microsoft.com/office/2006/metadata/properties" ma:root="true" ma:fieldsID="1d137aa175c9de76dc3e16bb87d534cf" ns2:_="" ns3:_=""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f282d3b-eb4a-4b09-b61f-b9593442e28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09BC99-2634-46C4-AEA1-B3549B5D4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685D81-CDD6-4A0F-8364-F4D63A83B80D}">
  <ds:schemaRefs>
    <ds:schemaRef ds:uri="http://purl.org/dc/dcmitype/"/>
    <ds:schemaRef ds:uri="http://www.w3.org/XML/1998/namespace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24477C8-11B7-451E-8E64-911519C731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Title</vt:lpstr>
      <vt:lpstr>Summary</vt:lpstr>
      <vt:lpstr>PowerImb</vt:lpstr>
      <vt:lpstr>HARQ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 (RAN4 #93)</dc:creator>
  <cp:keywords>CTPClassification=CTP_NT</cp:keywords>
  <cp:lastModifiedBy>JY Hwang2</cp:lastModifiedBy>
  <dcterms:created xsi:type="dcterms:W3CDTF">2019-11-11T10:49:25Z</dcterms:created>
  <dcterms:modified xsi:type="dcterms:W3CDTF">2021-04-16T00:54:53Z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3eb2df8b-3206-42f4-8cd9-97223133b40c</vt:lpwstr>
  </property>
  <property fmtid="{D5CDD505-2E9C-101B-9397-08002B2CF9AE}" pid="3" name="CTP_TimeStamp">
    <vt:lpwstr>2020-04-22 06:41:01Z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ontentTypeId">
    <vt:lpwstr>0x010100F3E9551B3FDDA24EBF0A209BAAD637CA</vt:lpwstr>
  </property>
  <property fmtid="{D5CDD505-2E9C-101B-9397-08002B2CF9AE}" pid="8" name="_2015_ms_pID_725343">
    <vt:lpwstr>(3)hxHoTqTTdJZqQ2rG0D+/vx1W9/2IIeSsfzqnsRosLADDfuqCF0MYLfdyBciZLBp9yUfh/ni9
Q7XB9pfOptyzRhfJym0riRBNo3CxPfwfB0EP66xnt+ZMqxj3UztM3x8lDIhuWGOjmW/ezofG
p+vO0O2/PQi8rbUAVjaUWMyd44Mr8hWCgh5xUQdbhY6dGIrG9WcoJHcZu4jIU8oQ7JN5CBri
RgQFSEoLzQ+JWaapvF</vt:lpwstr>
  </property>
  <property fmtid="{D5CDD505-2E9C-101B-9397-08002B2CF9AE}" pid="9" name="_2015_ms_pID_7253431">
    <vt:lpwstr>H0bbowG66Yv0kRBt+GbQ5Z7lHM7JIFHWwUQlUB4vlo+4sTDWpaJ5ki
DCtTdhmvhp3tUOBiRfmh7MqY7gIKIfa6dmJb1O5iCMKgfFki9POyFuVQyCecyQezVbx7/2M7
hJ80t7ws7jw97hnFVhNsiIEI+Co3Q9RwTKE3/cKjQ9Iol/pOiPVJgbP99is+V1+/Nbxo+2Ca
KKGxdcIZfjtdKLWLWVUp+AXHp3EzCsh2yHue</vt:lpwstr>
  </property>
  <property fmtid="{D5CDD505-2E9C-101B-9397-08002B2CF9AE}" pid="10" name="_2015_ms_pID_7253432">
    <vt:lpwstr>0jdy2M6zTFKsigLnu9lBZxk=</vt:lpwstr>
  </property>
  <property fmtid="{D5CDD505-2E9C-101B-9397-08002B2CF9AE}" pid="11" name="_NewReviewCycle">
    <vt:lpwstr/>
  </property>
  <property fmtid="{D5CDD505-2E9C-101B-9397-08002B2CF9AE}" pid="12" name="CTPClassification">
    <vt:lpwstr>CTP_NT</vt:lpwstr>
  </property>
  <property fmtid="{D5CDD505-2E9C-101B-9397-08002B2CF9AE}" pid="13" name="_readonly">
    <vt:lpwstr/>
  </property>
  <property fmtid="{D5CDD505-2E9C-101B-9397-08002B2CF9AE}" pid="14" name="_change">
    <vt:lpwstr/>
  </property>
  <property fmtid="{D5CDD505-2E9C-101B-9397-08002B2CF9AE}" pid="15" name="_full-control">
    <vt:lpwstr/>
  </property>
  <property fmtid="{D5CDD505-2E9C-101B-9397-08002B2CF9AE}" pid="16" name="sflag">
    <vt:lpwstr>1618191003</vt:lpwstr>
  </property>
</Properties>
</file>