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00502554\Desktop\文档\提案\RAN4#99\讨论\"/>
    </mc:Choice>
  </mc:AlternateContent>
  <bookViews>
    <workbookView xWindow="-120" yWindow="-120" windowWidth="29040" windowHeight="15840" tabRatio="833" activeTab="1"/>
  </bookViews>
  <sheets>
    <sheet name="Title" sheetId="1" r:id="rId1"/>
    <sheet name="Summary" sheetId="2" r:id="rId2"/>
    <sheet name="PowerImb" sheetId="12" r:id="rId3"/>
    <sheet name="HARQ" sheetId="1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3" l="1"/>
  <c r="B25" i="13" l="1" a="1"/>
  <c r="B25" i="13" s="1"/>
  <c r="C25" i="13" a="1"/>
  <c r="C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M25" i="13" a="1"/>
  <c r="M25" i="13" s="1"/>
  <c r="E14" i="2" l="1"/>
  <c r="E15" i="2"/>
  <c r="F14" i="2"/>
  <c r="F15" i="2"/>
  <c r="G14" i="2"/>
  <c r="G15" i="2"/>
  <c r="J8" i="2"/>
  <c r="I8" i="2"/>
  <c r="H8" i="2"/>
  <c r="B14" i="2"/>
  <c r="D15" i="2"/>
  <c r="D14" i="2"/>
  <c r="C15" i="2"/>
  <c r="C14" i="2"/>
  <c r="B15" i="2"/>
  <c r="C32" i="12" a="1"/>
  <c r="C32" i="12" s="1"/>
  <c r="C4" i="2" s="1"/>
  <c r="D32" i="12" a="1"/>
  <c r="D32" i="12" s="1"/>
  <c r="D4" i="2" s="1"/>
  <c r="E32" i="12" a="1"/>
  <c r="E32" i="12" s="1"/>
  <c r="E4" i="2" s="1"/>
  <c r="F32" i="12" a="1"/>
  <c r="F32" i="12" s="1"/>
  <c r="F4" i="2" s="1"/>
  <c r="G32" i="12" a="1"/>
  <c r="G32" i="12" s="1"/>
  <c r="G4" i="2" s="1"/>
  <c r="B32" i="12" a="1"/>
  <c r="B32" i="12" s="1"/>
  <c r="B4" i="2" s="1"/>
  <c r="J15" i="2" l="1"/>
  <c r="H15" i="2"/>
  <c r="I15" i="2"/>
  <c r="J4" i="2"/>
  <c r="H14" i="2"/>
  <c r="H4" i="2"/>
  <c r="I4" i="2"/>
  <c r="J14" i="2" l="1"/>
  <c r="I14" i="2"/>
  <c r="L8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<sst xmlns="http://schemas.openxmlformats.org/spreadsheetml/2006/main" count="66" uniqueCount="29">
  <si>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</si>
  <si>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</si>
  <si>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</si>
  <si>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</si>
  <si>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</si>
  <si>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</si>
  <si>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</si>
  <si>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</si>
  <si>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</si>
  <si>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</si>
  <si>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</si>
  <si>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</si>
  <si>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</si>
  <si>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</si>
  <si>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</si>
  <si>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</si>
  <si>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</si>
  <si>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</si>
  <si>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</si>
  <si>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4,</t>
  </si>
  <si>
    <t>Company 5,</t>
  </si>
  <si>
    <t>Company 6,</t>
  </si>
  <si>
    <t>Without Rx FO and TO</t>
  </si>
  <si>
    <t>Company 3,</t>
  </si>
  <si>
    <t>With Rx FO and TO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</si>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</sst>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76" fontId="0" fillId="0" borderId="9" xfId="0" applyNumberFormat="1" applyBorder="1" applyAlignment="1">
      <alignment horizontal="center"/>
    </xf>
    <xf numFmtId="0" fontId="0" fillId="0" borderId="7" xfId="0" applyBorder="1"/>
    <xf numFmtId="176" fontId="0" fillId="0" borderId="0" xfId="0" applyNumberFormat="1"/>
    <xf numFmtId="176" fontId="0" fillId="0" borderId="13" xfId="0" applyNumberFormat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76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8" xfId="1" applyNumberFormat="1" applyFont="1" applyFill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0" xfId="0" applyFill="1"/>
    <xf numFmtId="176" fontId="0" fillId="0" borderId="9" xfId="0" applyNumberFormat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176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2">
    <cellStyle name="Normal_Chan_est_experiments_Cases 46.1 - 46.5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Company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91582528"/>
        <c:axId val="-1391922816"/>
      </c:lineChart>
      <c:catAx>
        <c:axId val="-139158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91922816"/>
        <c:crosses val="autoZero"/>
        <c:auto val="1"/>
        <c:lblAlgn val="ctr"/>
        <c:lblOffset val="100"/>
        <c:noMultiLvlLbl val="0"/>
      </c:catAx>
      <c:valAx>
        <c:axId val="-13919228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9158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Huawei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  <c:pt idx="10">
                  <c:v>0.2470703125</c:v>
                </c:pt>
                <c:pt idx="11">
                  <c:v>3.7109375E-2</c:v>
                </c:pt>
                <c:pt idx="12">
                  <c:v>9.765625E-4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Huawei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  <c:pt idx="10">
                  <c:v>0.98828125</c:v>
                </c:pt>
                <c:pt idx="11">
                  <c:v>0.9521484375</c:v>
                </c:pt>
                <c:pt idx="12">
                  <c:v>0.8359375</c:v>
                </c:pt>
                <c:pt idx="13">
                  <c:v>0.546875</c:v>
                </c:pt>
                <c:pt idx="14">
                  <c:v>0.22265625</c:v>
                </c:pt>
                <c:pt idx="15">
                  <c:v>8.8896187500000001E-2</c:v>
                </c:pt>
                <c:pt idx="16">
                  <c:v>2.9296875E-2</c:v>
                </c:pt>
                <c:pt idx="17">
                  <c:v>1.66015625E-2</c:v>
                </c:pt>
                <c:pt idx="18">
                  <c:v>1.46484375E-2</c:v>
                </c:pt>
                <c:pt idx="19">
                  <c:v>1.171875E-2</c:v>
                </c:pt>
                <c:pt idx="20">
                  <c:v>1.07421875E-2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Company 3,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Company 3,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91921184"/>
        <c:axId val="-1185683792"/>
      </c:lineChart>
      <c:catAx>
        <c:axId val="-139192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185683792"/>
        <c:crosses val="autoZero"/>
        <c:auto val="1"/>
        <c:lblAlgn val="ctr"/>
        <c:lblOffset val="100"/>
        <c:noMultiLvlLbl val="0"/>
      </c:catAx>
      <c:valAx>
        <c:axId val="-118568379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39192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0" sqref="P20"/>
    </sheetView>
  </sheetViews>
  <sheetFormatPr defaultRowHeight="14.25" x14ac:dyDescent="0.2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F28" sqref="F28"/>
    </sheetView>
  </sheetViews>
  <sheetFormatPr defaultRowHeight="14.25" x14ac:dyDescent="0.2"/>
  <cols>
    <col min="1" max="1" width="12.75" customWidth="1"/>
    <col min="2" max="12" width="10.75" customWidth="1"/>
  </cols>
  <sheetData>
    <row r="2" spans="1:13" ht="24" thickBot="1" x14ac:dyDescent="0.4">
      <c r="B2" s="35" t="s">
        <v>14</v>
      </c>
      <c r="C2" s="35"/>
      <c r="D2" s="35"/>
      <c r="E2" s="35"/>
      <c r="F2" s="35"/>
      <c r="G2" s="35"/>
      <c r="H2" s="35"/>
      <c r="I2" s="35"/>
      <c r="J2" s="35"/>
    </row>
    <row r="3" spans="1:13" x14ac:dyDescent="0.2">
      <c r="B3" s="16" t="s">
        <v>0</v>
      </c>
      <c r="C3" s="17" t="s">
        <v>27</v>
      </c>
      <c r="D3" s="17" t="s">
        <v>11</v>
      </c>
      <c r="E3" s="17" t="s">
        <v>4</v>
      </c>
      <c r="F3" s="17" t="s">
        <v>5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1:13" ht="15" thickBot="1" x14ac:dyDescent="0.25">
      <c r="B4" s="4">
        <f ca="1">PowerImb!B32</f>
        <v>-1.2108666136222719</v>
      </c>
      <c r="C4" s="1">
        <f ca="1">PowerImb!C32</f>
        <v>-2.4517837806937108</v>
      </c>
      <c r="D4" s="1" t="str">
        <f ca="1">PowerImb!D32</f>
        <v/>
      </c>
      <c r="E4" s="1" t="str">
        <f ca="1">PowerImb!E32</f>
        <v/>
      </c>
      <c r="F4" s="1" t="str">
        <f ca="1">PowerImb!F32</f>
        <v/>
      </c>
      <c r="G4" s="1" t="str">
        <f ca="1">PowerImb!G32</f>
        <v/>
      </c>
      <c r="H4" s="21">
        <f ca="1">STDEV(B4,C4,D4,E4,F4,G4)</f>
        <v>0.87746094372701455</v>
      </c>
      <c r="I4" s="22">
        <f ca="1">MAX(B4,C4,D4,E4,F4,G4)-MIN(B4,C4,D4,E4,F4,G4)</f>
        <v>1.240917167071439</v>
      </c>
      <c r="J4" s="23">
        <f ca="1">AVERAGE(B4,C4,D4,E4,F4,G4)</f>
        <v>-1.8313251971579914</v>
      </c>
      <c r="M4" s="3"/>
    </row>
    <row r="6" spans="1:13" ht="24" thickBot="1" x14ac:dyDescent="0.4">
      <c r="B6" s="35" t="s"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x14ac:dyDescent="0.2">
      <c r="B7" s="16" t="s">
        <v>0</v>
      </c>
      <c r="C7" s="17" t="s">
        <v>27</v>
      </c>
      <c r="D7" s="17" t="s">
        <v>11</v>
      </c>
      <c r="E7" s="17" t="s">
        <v>4</v>
      </c>
      <c r="F7" s="17" t="s">
        <v>5</v>
      </c>
      <c r="G7" s="17" t="s">
        <v>6</v>
      </c>
      <c r="H7" s="18" t="s">
        <v>1</v>
      </c>
      <c r="I7" s="19" t="s">
        <v>2</v>
      </c>
      <c r="J7" s="19" t="s">
        <v>3</v>
      </c>
      <c r="K7" s="19" t="s">
        <v>7</v>
      </c>
      <c r="L7" s="24" t="s">
        <v>8</v>
      </c>
    </row>
    <row r="8" spans="1:13" ht="15" thickBot="1" x14ac:dyDescent="0.25">
      <c r="B8" s="25">
        <v>0.4</v>
      </c>
      <c r="C8" s="5">
        <v>-1</v>
      </c>
      <c r="D8" s="5"/>
      <c r="E8" s="5"/>
      <c r="F8" s="5"/>
      <c r="G8" s="5"/>
      <c r="H8" s="21">
        <f>STDEV(B8,C8,D8,E8,F8,G8)</f>
        <v>0.98994949366116669</v>
      </c>
      <c r="I8" s="22">
        <f>MAX(B8,C8,D8,E8,F8,G8)-MIN(B8,C8,D8,E8,F8,G8)</f>
        <v>1.4</v>
      </c>
      <c r="J8" s="22">
        <f>AVERAGE(B8,C8,D8,E8,F8,G8)</f>
        <v>-0.3</v>
      </c>
      <c r="K8" s="22">
        <v>0.5</v>
      </c>
      <c r="L8" s="26">
        <f>J8+K8</f>
        <v>0.2</v>
      </c>
    </row>
    <row r="11" spans="1:13" x14ac:dyDescent="0.2">
      <c r="B11" s="3"/>
      <c r="C11" s="3"/>
      <c r="D11" s="3"/>
      <c r="E11" s="3"/>
    </row>
    <row r="12" spans="1:13" ht="24" thickBot="1" x14ac:dyDescent="0.4">
      <c r="B12" s="35" t="s">
        <v>14</v>
      </c>
      <c r="C12" s="35"/>
      <c r="D12" s="35"/>
      <c r="E12" s="35"/>
      <c r="F12" s="35"/>
      <c r="G12" s="35"/>
      <c r="H12" s="35"/>
      <c r="I12" s="35"/>
      <c r="J12" s="35"/>
    </row>
    <row r="13" spans="1:13" x14ac:dyDescent="0.2">
      <c r="A13" s="33"/>
      <c r="B13" s="17" t="s">
        <v>0</v>
      </c>
      <c r="C13" s="17" t="s">
        <v>28</v>
      </c>
      <c r="D13" s="17" t="s">
        <v>11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1:13" ht="29.25" thickBot="1" x14ac:dyDescent="0.25">
      <c r="A14" s="34" t="s">
        <v>22</v>
      </c>
      <c r="B14" s="29">
        <f ca="1">HARQ!B25</f>
        <v>8.4329336308039426</v>
      </c>
      <c r="C14" s="29">
        <f>HARQ!D25</f>
        <v>8.1999999999999993</v>
      </c>
      <c r="D14" s="29" t="str">
        <f ca="1">HARQ!F25</f>
        <v/>
      </c>
      <c r="E14" s="29" t="str">
        <f ca="1">HARQ!H25</f>
        <v/>
      </c>
      <c r="F14" s="29" t="str">
        <f ca="1">HARQ!J25</f>
        <v/>
      </c>
      <c r="G14" s="29" t="str">
        <f ca="1">HARQ!L25</f>
        <v/>
      </c>
      <c r="H14" s="30">
        <f ca="1">STDEV(B14,C14,D14,E14,F14,G14)</f>
        <v>0.16470894990787202</v>
      </c>
      <c r="I14" s="31">
        <f ca="1">MAX(B14,C14,D14,E14,F14,G14)-MIN(B14,C14,D14,E14,F14,G14)</f>
        <v>0.23293363080394336</v>
      </c>
      <c r="J14" s="32">
        <f ca="1">AVERAGE(B14,C14,D14,E14,F14,G14)</f>
        <v>8.3164668154019701</v>
      </c>
    </row>
    <row r="15" spans="1:13" ht="29.25" thickBot="1" x14ac:dyDescent="0.25">
      <c r="A15" s="34" t="s">
        <v>24</v>
      </c>
      <c r="B15" s="29">
        <f ca="1">HARQ!C25</f>
        <v>8.4687036930707187</v>
      </c>
      <c r="C15" s="29">
        <f ca="1">HARQ!E25</f>
        <v>9.1253477275038684</v>
      </c>
      <c r="D15" s="29" t="str">
        <f ca="1">HARQ!G25</f>
        <v/>
      </c>
      <c r="E15" s="29" t="str">
        <f ca="1">HARQ!I25</f>
        <v/>
      </c>
      <c r="F15" s="29" t="str">
        <f ca="1">HARQ!K25</f>
        <v/>
      </c>
      <c r="G15" s="29" t="str">
        <f ca="1">HARQ!M25</f>
        <v/>
      </c>
      <c r="H15" s="30">
        <f ca="1">STDEV(B15,C15,D15,E15,F15,G15)</f>
        <v>0.46431744957337295</v>
      </c>
      <c r="I15" s="31">
        <f ca="1">MAX(B15,C15,D15,E15,F15,G15)-MIN(B15,C15,D15,E15,F15,G15)</f>
        <v>0.65664403443314967</v>
      </c>
      <c r="J15" s="32">
        <f ca="1">AVERAGE(B15,C15,D15,E15,F15,G15)</f>
        <v>8.7970257102872935</v>
      </c>
    </row>
  </sheetData>
  <mergeCells count="3">
    <mergeCell ref="B2:J2"/>
    <mergeCell ref="B6:L6"/>
    <mergeCell ref="B12:J12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33" sqref="L33"/>
    </sheetView>
  </sheetViews>
  <sheetFormatPr defaultRowHeight="14.25" x14ac:dyDescent="0.2"/>
  <cols>
    <col min="2" max="7" width="10.75" customWidth="1"/>
  </cols>
  <sheetData>
    <row r="1" spans="1:7" ht="20.25" x14ac:dyDescent="0.3">
      <c r="A1" s="8"/>
      <c r="B1" s="36" t="s">
        <v>10</v>
      </c>
      <c r="C1" s="36"/>
      <c r="D1" s="36"/>
      <c r="E1" s="36"/>
      <c r="F1" s="36"/>
      <c r="G1" s="36"/>
    </row>
    <row r="2" spans="1:7" x14ac:dyDescent="0.2">
      <c r="A2" s="6" t="s">
        <v>9</v>
      </c>
      <c r="B2" s="9" t="s">
        <v>0</v>
      </c>
      <c r="C2" s="9" t="s">
        <v>26</v>
      </c>
      <c r="D2" s="9" t="s">
        <v>11</v>
      </c>
      <c r="E2" s="9" t="s">
        <v>4</v>
      </c>
      <c r="F2" s="9" t="s">
        <v>5</v>
      </c>
      <c r="G2" s="9" t="s">
        <v>6</v>
      </c>
    </row>
    <row r="3" spans="1:7" x14ac:dyDescent="0.2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 x14ac:dyDescent="0.2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 x14ac:dyDescent="0.2">
      <c r="A5" s="7">
        <v>-5</v>
      </c>
      <c r="B5" s="2">
        <v>0.99982000000000004</v>
      </c>
      <c r="C5" s="2"/>
      <c r="D5" s="2"/>
      <c r="E5" s="2"/>
      <c r="F5" s="2"/>
      <c r="G5" s="2"/>
    </row>
    <row r="6" spans="1:7" x14ac:dyDescent="0.2">
      <c r="A6" s="7">
        <v>-4.5</v>
      </c>
      <c r="B6" s="2">
        <v>0.99478</v>
      </c>
      <c r="C6" s="2"/>
      <c r="D6" s="2"/>
      <c r="E6" s="2"/>
      <c r="F6" s="2"/>
      <c r="G6" s="2"/>
    </row>
    <row r="7" spans="1:7" x14ac:dyDescent="0.2">
      <c r="A7" s="7">
        <v>-4</v>
      </c>
      <c r="B7" s="2">
        <v>0.94086000000000003</v>
      </c>
      <c r="C7" s="2">
        <v>0.95469999999999999</v>
      </c>
      <c r="D7" s="2"/>
      <c r="E7" s="2"/>
      <c r="F7" s="2"/>
      <c r="G7" s="2"/>
    </row>
    <row r="8" spans="1:7" x14ac:dyDescent="0.2">
      <c r="A8" s="7">
        <v>-3.5</v>
      </c>
      <c r="B8" s="2">
        <v>0.74607999999999997</v>
      </c>
      <c r="C8" s="2">
        <v>0.80640000000000001</v>
      </c>
      <c r="D8" s="2"/>
      <c r="E8" s="2"/>
      <c r="F8" s="2"/>
      <c r="G8" s="2"/>
    </row>
    <row r="9" spans="1:7" x14ac:dyDescent="0.2">
      <c r="A9" s="7">
        <v>-3</v>
      </c>
      <c r="B9" s="2">
        <v>0.47405999999999998</v>
      </c>
      <c r="C9" s="2">
        <v>0.36109999999999998</v>
      </c>
      <c r="D9" s="2"/>
      <c r="E9" s="2"/>
      <c r="F9" s="2"/>
      <c r="G9" s="2"/>
    </row>
    <row r="10" spans="1:7" x14ac:dyDescent="0.2">
      <c r="A10" s="7">
        <v>-2.5</v>
      </c>
      <c r="B10" s="2">
        <v>0.28376000000000001</v>
      </c>
      <c r="C10" s="2">
        <v>0.12620000000000001</v>
      </c>
      <c r="D10" s="2"/>
      <c r="E10" s="2"/>
      <c r="F10" s="2"/>
      <c r="G10" s="2"/>
    </row>
    <row r="11" spans="1:7" x14ac:dyDescent="0.2">
      <c r="A11" s="7">
        <v>-2</v>
      </c>
      <c r="B11" s="2">
        <v>0.1835</v>
      </c>
      <c r="C11" s="2">
        <v>1.1299999999999999E-2</v>
      </c>
      <c r="D11" s="2"/>
      <c r="E11" s="2"/>
      <c r="F11" s="2"/>
      <c r="G11" s="2"/>
    </row>
    <row r="12" spans="1:7" x14ac:dyDescent="0.2">
      <c r="A12" s="7">
        <v>-1.5</v>
      </c>
      <c r="B12" s="2">
        <v>0.12428</v>
      </c>
      <c r="C12" s="2">
        <v>1.4E-3</v>
      </c>
      <c r="D12" s="2"/>
      <c r="E12" s="2"/>
      <c r="F12" s="2"/>
      <c r="G12" s="2"/>
    </row>
    <row r="13" spans="1:7" x14ac:dyDescent="0.2">
      <c r="A13" s="7">
        <v>-1</v>
      </c>
      <c r="B13" s="2">
        <v>8.5339999999999999E-2</v>
      </c>
      <c r="C13" s="2">
        <v>0</v>
      </c>
      <c r="D13" s="2"/>
      <c r="E13" s="2"/>
      <c r="F13" s="2"/>
      <c r="G13" s="2"/>
    </row>
    <row r="14" spans="1:7" x14ac:dyDescent="0.2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 x14ac:dyDescent="0.2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 x14ac:dyDescent="0.2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 x14ac:dyDescent="0.2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 x14ac:dyDescent="0.2">
      <c r="A18" s="7">
        <v>1.5</v>
      </c>
      <c r="B18" s="2">
        <v>6.62E-3</v>
      </c>
      <c r="C18" s="2"/>
      <c r="D18" s="2"/>
      <c r="E18" s="2"/>
      <c r="F18" s="2"/>
      <c r="G18" s="2"/>
    </row>
    <row r="19" spans="1:7" x14ac:dyDescent="0.2">
      <c r="A19" s="7">
        <v>2</v>
      </c>
      <c r="B19" s="2">
        <v>3.2799999999999999E-3</v>
      </c>
      <c r="C19" s="2"/>
      <c r="D19" s="2"/>
      <c r="E19" s="2"/>
      <c r="F19" s="2"/>
      <c r="G19" s="2"/>
    </row>
    <row r="20" spans="1:7" x14ac:dyDescent="0.2">
      <c r="A20" s="7">
        <v>2.5</v>
      </c>
      <c r="B20" s="2"/>
      <c r="C20" s="2"/>
      <c r="D20" s="2"/>
      <c r="E20" s="2"/>
      <c r="F20" s="2"/>
      <c r="G20" s="2"/>
    </row>
    <row r="21" spans="1:7" x14ac:dyDescent="0.2">
      <c r="A21" s="7">
        <v>3</v>
      </c>
      <c r="B21" s="2"/>
      <c r="C21" s="2"/>
      <c r="D21" s="2"/>
      <c r="E21" s="2"/>
      <c r="F21" s="2"/>
      <c r="G21" s="2"/>
    </row>
    <row r="22" spans="1:7" x14ac:dyDescent="0.2">
      <c r="A22" s="7">
        <v>3.5</v>
      </c>
      <c r="B22" s="2"/>
      <c r="C22" s="2"/>
      <c r="D22" s="2"/>
      <c r="E22" s="2"/>
      <c r="F22" s="2"/>
      <c r="G22" s="2"/>
    </row>
    <row r="23" spans="1:7" x14ac:dyDescent="0.2">
      <c r="A23" s="7">
        <v>4</v>
      </c>
      <c r="B23" s="2"/>
      <c r="C23" s="2"/>
      <c r="D23" s="2"/>
      <c r="E23" s="2"/>
      <c r="F23" s="2"/>
      <c r="G23" s="2"/>
    </row>
    <row r="24" spans="1:7" x14ac:dyDescent="0.2">
      <c r="A24" s="7">
        <v>4.5</v>
      </c>
      <c r="B24" s="2"/>
      <c r="C24" s="2"/>
      <c r="D24" s="2"/>
      <c r="E24" s="2"/>
      <c r="F24" s="2"/>
      <c r="G24" s="2"/>
    </row>
    <row r="25" spans="1:7" x14ac:dyDescent="0.2">
      <c r="A25" s="7">
        <v>5</v>
      </c>
      <c r="B25" s="2"/>
      <c r="C25" s="2"/>
      <c r="D25" s="2"/>
      <c r="E25" s="2"/>
      <c r="F25" s="2"/>
      <c r="G25" s="2"/>
    </row>
    <row r="26" spans="1:7" x14ac:dyDescent="0.2">
      <c r="A26" s="7">
        <v>5.5</v>
      </c>
      <c r="B26" s="2"/>
      <c r="C26" s="2"/>
      <c r="D26" s="2"/>
      <c r="E26" s="2"/>
      <c r="F26" s="2"/>
      <c r="G26" s="2"/>
    </row>
    <row r="27" spans="1:7" x14ac:dyDescent="0.2">
      <c r="A27" s="7">
        <v>6</v>
      </c>
      <c r="B27" s="2"/>
      <c r="C27" s="2"/>
      <c r="D27" s="2"/>
      <c r="E27" s="2"/>
      <c r="F27" s="2"/>
      <c r="G27" s="2"/>
    </row>
    <row r="28" spans="1:7" x14ac:dyDescent="0.2">
      <c r="A28" s="7">
        <v>6.5</v>
      </c>
      <c r="B28" s="2"/>
      <c r="C28" s="2"/>
      <c r="D28" s="2"/>
      <c r="E28" s="2"/>
      <c r="F28" s="2"/>
      <c r="G28" s="2"/>
    </row>
    <row r="29" spans="1:7" x14ac:dyDescent="0.2">
      <c r="A29" s="7">
        <v>7</v>
      </c>
      <c r="B29" s="2"/>
      <c r="C29" s="2"/>
      <c r="D29" s="2"/>
      <c r="E29" s="2"/>
      <c r="F29" s="2"/>
      <c r="G29" s="2"/>
    </row>
    <row r="30" spans="1:7" x14ac:dyDescent="0.2">
      <c r="A30" s="7">
        <v>7.5</v>
      </c>
      <c r="B30" s="2"/>
      <c r="C30" s="2"/>
      <c r="D30" s="2"/>
      <c r="E30" s="2"/>
      <c r="F30" s="2"/>
      <c r="G30" s="2"/>
    </row>
    <row r="31" spans="1:7" ht="15" thickBot="1" x14ac:dyDescent="0.25">
      <c r="A31" s="7">
        <v>8</v>
      </c>
      <c r="B31" s="10"/>
      <c r="C31" s="10"/>
      <c r="D31" s="10"/>
      <c r="E31" s="10"/>
      <c r="F31" s="10"/>
      <c r="G31" s="10"/>
    </row>
    <row r="32" spans="1:7" ht="29.25" thickBot="1" x14ac:dyDescent="0.25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 cm="1">
        <f t="array" aca="1" ref="C32" ca="1">IFERROR(FORECAST(LOG10($B$34),OFFSET($A$2,MATCH($B$34,C$3:C$31,-1),0,2,1),LOG10(OFFSET(C$2,MATCH($B$34,C$3:C$31,-1),0,2,1))),"")</f>
        <v>-2.4517837806937108</v>
      </c>
      <c r="D32" s="12" t="str" cm="1">
        <f t="array" aca="1" ref="D32" ca="1">IFERROR(FORECAST(LOG10($B$34),OFFSET($A$2,MATCH($B$34,D$3:D$31,-1),0,2,1),LOG10(OFFSET(D$2,MATCH($B$34,D$3:D$31,-1),0,2,1))),"")</f>
        <v/>
      </c>
      <c r="E32" s="12" t="str" cm="1">
        <f t="array" aca="1" ref="E32" ca="1">IFERROR(FORECAST(LOG10($B$34),OFFSET($A$2,MATCH($B$34,E$3:E$31,-1),0,2,1),LOG10(OFFSET(E$2,MATCH($B$34,E$3:E$31,-1),0,2,1))),"")</f>
        <v/>
      </c>
      <c r="F32" s="12" t="str" cm="1">
        <f t="array" aca="1" ref="F32" ca="1">IFERROR(FORECAST(LOG10($B$34),OFFSET($A$2,MATCH($B$34,F$3:F$31,-1),0,2,1),LOG10(OFFSET(F$2,MATCH($B$34,F$3:F$31,-1),0,2,1))),"")</f>
        <v/>
      </c>
      <c r="G32" s="13" t="str" cm="1">
        <f t="array" aca="1" ref="G32" ca="1">IFERROR(FORECAST(LOG10($B$34),OFFSET($A$2,MATCH($B$34,G$3:G$31,-1),0,2,1),LOG10(OFFSET(G$2,MATCH($B$34,G$3:G$31,-1),0,2,1))),"")</f>
        <v/>
      </c>
    </row>
    <row r="34" spans="1:2" x14ac:dyDescent="0.2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D32" sqref="D32"/>
    </sheetView>
  </sheetViews>
  <sheetFormatPr defaultRowHeight="14.25" x14ac:dyDescent="0.2"/>
  <cols>
    <col min="2" max="13" width="10.75" customWidth="1"/>
  </cols>
  <sheetData>
    <row r="1" spans="1:13" ht="20.25" x14ac:dyDescent="0.3">
      <c r="A1" s="8"/>
      <c r="B1" s="39" t="s">
        <v>10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28"/>
      <c r="B2" s="37" t="s">
        <v>18</v>
      </c>
      <c r="C2" s="38"/>
      <c r="D2" s="37" t="s">
        <v>25</v>
      </c>
      <c r="E2" s="38"/>
      <c r="F2" s="37" t="s">
        <v>23</v>
      </c>
      <c r="G2" s="38"/>
      <c r="H2" s="37" t="s">
        <v>19</v>
      </c>
      <c r="I2" s="38"/>
      <c r="J2" s="37" t="s">
        <v>20</v>
      </c>
      <c r="K2" s="38"/>
      <c r="L2" s="37" t="s">
        <v>21</v>
      </c>
      <c r="M2" s="38"/>
    </row>
    <row r="3" spans="1:13" ht="28.5" x14ac:dyDescent="0.2">
      <c r="A3" s="6" t="s">
        <v>9</v>
      </c>
      <c r="B3" s="27" t="s">
        <v>16</v>
      </c>
      <c r="C3" s="27" t="s">
        <v>17</v>
      </c>
      <c r="D3" s="27" t="s">
        <v>16</v>
      </c>
      <c r="E3" s="27" t="s">
        <v>17</v>
      </c>
      <c r="F3" s="27" t="s">
        <v>16</v>
      </c>
      <c r="G3" s="27" t="s">
        <v>17</v>
      </c>
      <c r="H3" s="27" t="s">
        <v>16</v>
      </c>
      <c r="I3" s="27" t="s">
        <v>17</v>
      </c>
      <c r="J3" s="27" t="s">
        <v>16</v>
      </c>
      <c r="K3" s="27" t="s">
        <v>17</v>
      </c>
      <c r="L3" s="27" t="s">
        <v>16</v>
      </c>
      <c r="M3" s="27" t="s">
        <v>17</v>
      </c>
    </row>
    <row r="4" spans="1:13" x14ac:dyDescent="0.2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7">
        <v>7.2</v>
      </c>
      <c r="B10" s="2">
        <v>0.99917999999999996</v>
      </c>
      <c r="C10" s="2">
        <v>0.99968999999999997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">
      <c r="A11" s="7">
        <v>7.4</v>
      </c>
      <c r="B11" s="2">
        <v>0.98836000000000002</v>
      </c>
      <c r="C11" s="2">
        <v>0.99370999999999998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7">
        <v>7.6</v>
      </c>
      <c r="B12" s="2">
        <v>0.91551000000000005</v>
      </c>
      <c r="C12" s="2">
        <v>0.94479999999999997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7">
        <v>7.8</v>
      </c>
      <c r="B13" s="2">
        <v>0.70469000000000004</v>
      </c>
      <c r="C13" s="2">
        <v>0.76809000000000005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7">
        <v>8</v>
      </c>
      <c r="B14" s="2">
        <v>0.40844000000000003</v>
      </c>
      <c r="C14" s="2">
        <v>0.48161999999999999</v>
      </c>
      <c r="D14" s="2">
        <v>0.2470703125</v>
      </c>
      <c r="E14" s="2">
        <v>0.98828125</v>
      </c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7">
        <v>8.1999999999999993</v>
      </c>
      <c r="B15" s="2">
        <v>0.17496</v>
      </c>
      <c r="C15" s="2">
        <v>0.21976000000000001</v>
      </c>
      <c r="D15" s="2">
        <v>3.7109375E-2</v>
      </c>
      <c r="E15" s="2">
        <v>0.9521484375</v>
      </c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7">
        <v>8.4</v>
      </c>
      <c r="B16" s="2">
        <v>5.9686999999999997E-2</v>
      </c>
      <c r="C16" s="2">
        <v>7.3008000000000003E-2</v>
      </c>
      <c r="D16" s="2">
        <v>9.765625E-4</v>
      </c>
      <c r="E16" s="2">
        <v>0.8359375</v>
      </c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7">
        <v>8.6</v>
      </c>
      <c r="B17" s="2">
        <v>1.5897999999999999E-2</v>
      </c>
      <c r="C17" s="2">
        <v>1.8671E-2</v>
      </c>
      <c r="D17" s="2">
        <v>0</v>
      </c>
      <c r="E17" s="2">
        <v>0.546875</v>
      </c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7">
        <v>8.8000000000000007</v>
      </c>
      <c r="B18" s="2">
        <v>4.2188E-3</v>
      </c>
      <c r="C18" s="2">
        <v>4.7266000000000001E-3</v>
      </c>
      <c r="D18" s="2">
        <v>0</v>
      </c>
      <c r="E18" s="2">
        <v>0.22265625</v>
      </c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7">
        <v>9</v>
      </c>
      <c r="B19" s="2"/>
      <c r="C19" s="2"/>
      <c r="D19" s="2">
        <v>0</v>
      </c>
      <c r="E19" s="2">
        <v>8.8896187500000001E-2</v>
      </c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7">
        <v>9.1999999999999993</v>
      </c>
      <c r="B20" s="2"/>
      <c r="C20" s="2"/>
      <c r="D20" s="2">
        <v>0</v>
      </c>
      <c r="E20" s="2">
        <v>2.9296875E-2</v>
      </c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7">
        <v>9.4</v>
      </c>
      <c r="B21" s="2"/>
      <c r="C21" s="2"/>
      <c r="D21" s="2">
        <v>0</v>
      </c>
      <c r="E21" s="2">
        <v>1.66015625E-2</v>
      </c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7">
        <v>9.6</v>
      </c>
      <c r="B22" s="2"/>
      <c r="C22" s="2"/>
      <c r="D22" s="2">
        <v>0</v>
      </c>
      <c r="E22" s="2">
        <v>1.46484375E-2</v>
      </c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7">
        <v>9.8000000000000007</v>
      </c>
      <c r="B23" s="2"/>
      <c r="C23" s="2"/>
      <c r="D23" s="2">
        <v>0</v>
      </c>
      <c r="E23" s="2">
        <v>1.171875E-2</v>
      </c>
      <c r="F23" s="2"/>
      <c r="G23" s="2"/>
      <c r="H23" s="2"/>
      <c r="I23" s="2"/>
      <c r="J23" s="2"/>
      <c r="K23" s="2"/>
      <c r="L23" s="2"/>
      <c r="M23" s="2"/>
    </row>
    <row r="24" spans="1:13" ht="15" thickBot="1" x14ac:dyDescent="0.25">
      <c r="A24" s="7">
        <v>10</v>
      </c>
      <c r="B24" s="10"/>
      <c r="C24" s="10"/>
      <c r="D24" s="10">
        <v>0</v>
      </c>
      <c r="E24" s="10">
        <v>1.07421875E-2</v>
      </c>
      <c r="F24" s="10"/>
      <c r="G24" s="10"/>
      <c r="H24" s="10"/>
      <c r="I24" s="10"/>
      <c r="J24" s="10"/>
      <c r="K24" s="10"/>
      <c r="L24" s="10"/>
      <c r="M24" s="10"/>
    </row>
    <row r="25" spans="1:13" ht="29.25" thickBot="1" x14ac:dyDescent="0.25">
      <c r="A25" s="14" t="s">
        <v>13</v>
      </c>
      <c r="B25" s="11" cm="1">
        <f t="array" aca="1" ref="B25" ca="1">IFERROR(FORECAST(LOG10($B$27),OFFSET($A$2,MATCH($B$27,B$4:B$24,-1),0,2,1),LOG10(OFFSET(B$2,MATCH($B$27,B$4:B$24,-1),0,2,1))),"")</f>
        <v>8.4329336308039426</v>
      </c>
      <c r="C25" s="12" cm="1">
        <f t="array" aca="1" ref="C25" ca="1">IFERROR(FORECAST(LOG10($B$27),OFFSET($A$2,MATCH($B$27,C$4:C$24,-1),0,2,1),LOG10(OFFSET(C$2,MATCH($B$27,C$4:C$24,-1),0,2,1))),"")</f>
        <v>8.4687036930707187</v>
      </c>
      <c r="D25" s="12">
        <v>8.1999999999999993</v>
      </c>
      <c r="E25" s="12">
        <f ca="1">IFERROR(FORECAST(LOG10($B$27),OFFSET($A$2,MATCH($B$27,E$4:E$24,-1),0,2,1),LOG10(OFFSET(E$2,MATCH($B$27,E$4:E$24,-1),0,2,1))),"")</f>
        <v>9.1253477275038684</v>
      </c>
      <c r="F25" s="12" t="str" cm="1">
        <f t="array" aca="1" ref="F25" ca="1">IFERROR(FORECAST(LOG10($B$27),OFFSET($A$2,MATCH($B$27,F$4:F$24,-1),0,2,1),LOG10(OFFSET(F$2,MATCH($B$27,F$4:F$24,-1),0,2,1))),"")</f>
        <v/>
      </c>
      <c r="G25" s="12" t="str" cm="1">
        <f t="array" aca="1" ref="G25" ca="1">IFERROR(FORECAST(LOG10($B$27),OFFSET($A$2,MATCH($B$27,G$4:G$24,-1),0,2,1),LOG10(OFFSET(G$2,MATCH($B$27,G$4:G$24,-1),0,2,1))),"")</f>
        <v/>
      </c>
      <c r="H25" s="12" t="str" cm="1">
        <f t="array" aca="1" ref="H25" ca="1">IFERROR(FORECAST(LOG10($B$27),OFFSET($A$2,MATCH($B$27,H$4:H$24,-1),0,2,1),LOG10(OFFSET(H$2,MATCH($B$27,H$4:H$24,-1),0,2,1))),"")</f>
        <v/>
      </c>
      <c r="I25" s="12" t="str" cm="1">
        <f t="array" aca="1" ref="I25" ca="1">IFERROR(FORECAST(LOG10($B$27),OFFSET($A$2,MATCH($B$27,I$4:I$24,-1),0,2,1),LOG10(OFFSET(I$2,MATCH($B$27,I$4:I$24,-1),0,2,1))),"")</f>
        <v/>
      </c>
      <c r="J25" s="12" t="str" cm="1">
        <f t="array" aca="1" ref="J25" ca="1">IFERROR(FORECAST(LOG10($B$27),OFFSET($A$2,MATCH($B$27,J$4:J$24,-1),0,2,1),LOG10(OFFSET(J$2,MATCH($B$27,J$4:J$24,-1),0,2,1))),"")</f>
        <v/>
      </c>
      <c r="K25" s="12" t="str" cm="1">
        <f t="array" aca="1" ref="K25" ca="1">IFERROR(FORECAST(LOG10($B$27),OFFSET($A$2,MATCH($B$27,K$4:K$24,-1),0,2,1),LOG10(OFFSET(K$2,MATCH($B$27,K$4:K$24,-1),0,2,1))),"")</f>
        <v/>
      </c>
      <c r="L25" s="12" t="str" cm="1">
        <f t="array" aca="1" ref="L25" ca="1">IFERROR(FORECAST(LOG10($B$27),OFFSET($A$2,MATCH($B$27,L$4:L$24,-1),0,2,1),LOG10(OFFSET(L$2,MATCH($B$27,L$4:L$24,-1),0,2,1))),"")</f>
        <v/>
      </c>
      <c r="M25" s="13" t="str" cm="1">
        <f t="array" aca="1" ref="M25" ca="1">IFERROR(FORECAST(LOG10($B$27),OFFSET($A$2,MATCH($B$27,M$4:M$24,-1),0,2,1),LOG10(OFFSET(M$2,MATCH($B$27,M$4:M$24,-1),0,2,1))),"")</f>
        <v/>
      </c>
    </row>
    <row r="27" spans="1:13" x14ac:dyDescent="0.2">
      <c r="A27" t="s">
        <v>12</v>
      </c>
      <c r="B27" s="15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purl.org/dc/elements/1.1/"/>
    <ds:schemaRef ds:uri="http://schemas.microsoft.com/office/infopath/2007/PartnerControls"/>
    <ds:schemaRef ds:uri="9b239327-9e80-40e4-b1b7-4394fed77a3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f282d3b-eb4a-4b09-b61f-b9593442e28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Huawei</cp:lastModifiedBy>
  <dcterms:created xsi:type="dcterms:W3CDTF">2019-11-11T10:49:25Z</dcterms:created>
  <dcterms:modified xsi:type="dcterms:W3CDTF">2021-04-12T01:43:47Z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AdHocReviewCycleID">
    <vt:i4>-567298387</vt:i4>
  </property>
  <property fmtid="{D5CDD505-2E9C-101B-9397-08002B2CF9AE}" pid="12" name="_NewReviewCycle">
    <vt:lpwstr/>
  </property>
  <property fmtid="{D5CDD505-2E9C-101B-9397-08002B2CF9AE}" pid="13" name="_EmailSubject">
    <vt:lpwstr>[NR Rel-16 UE Demod] Simulation results collection for Normal CA FR1 requirements</vt:lpwstr>
  </property>
  <property fmtid="{D5CDD505-2E9C-101B-9397-08002B2CF9AE}" pid="14" name="_AuthorEmail">
    <vt:lpwstr>gnigam@qti.qualcomm.com</vt:lpwstr>
  </property>
  <property fmtid="{D5CDD505-2E9C-101B-9397-08002B2CF9AE}" pid="15" name="_AuthorEmailDisplayName">
    <vt:lpwstr>Gaurav Nigam</vt:lpwstr>
  </property>
  <property fmtid="{D5CDD505-2E9C-101B-9397-08002B2CF9AE}" pid="16" name="_ReviewingToolsShownOnce">
    <vt:lpwstr/>
  </property>
  <property fmtid="{D5CDD505-2E9C-101B-9397-08002B2CF9AE}" pid="17" name="CTPClassification">
    <vt:lpwstr>CTP_NT</vt:lpwstr>
  </property>
  <property fmtid="{D5CDD505-2E9C-101B-9397-08002B2CF9AE}" pid="18" name="_readonly">
    <vt:lpwstr/>
  </property>
  <property fmtid="{D5CDD505-2E9C-101B-9397-08002B2CF9AE}" pid="19" name="_change">
    <vt:lpwstr/>
  </property>
  <property fmtid="{D5CDD505-2E9C-101B-9397-08002B2CF9AE}" pid="20" name="_full-control">
    <vt:lpwstr/>
  </property>
  <property fmtid="{D5CDD505-2E9C-101B-9397-08002B2CF9AE}" pid="21" name="sflag">
    <vt:lpwstr>1618191003</vt:lpwstr>
  </property>
</Properties>
</file>