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https://intel-my.sharepoint.com/personal/rui_huang_intel_com/Documents/Documents/my_work/LTE_A/RAN4/98e-b/inbox/207 NR Pos RRM part 2/Docs/"/>
    </mc:Choice>
  </mc:AlternateContent>
  <xr:revisionPtr revIDLastSave="70" documentId="8_{633319B3-5756-4961-8FE2-C320887F0A94}" xr6:coauthVersionLast="45" xr6:coauthVersionMax="46" xr10:uidLastSave="{8D2CB49C-5C8B-4B6A-8041-703F6CFA1838}"/>
  <bookViews>
    <workbookView xWindow="28680" yWindow="-120" windowWidth="29040" windowHeight="17640" activeTab="1" xr2:uid="{00000000-000D-0000-FFFF-FFFF00000000}"/>
  </bookViews>
  <sheets>
    <sheet name="Cover " sheetId="1" r:id="rId1"/>
    <sheet name="RSTD " sheetId="6" r:id="rId2"/>
    <sheet name="PRS RSRP" sheetId="4" r:id="rId3"/>
    <sheet name="UE Rx-Tx time difference" sheetId="3" r:id="rId4"/>
    <sheet name="Conclusion" sheetId="5" r:id="rId5"/>
  </sheets>
  <definedNames>
    <definedName name="_Hlk23422847" localSheetId="0">'Cover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7" i="6" l="1"/>
  <c r="AG35" i="3"/>
  <c r="X35" i="3"/>
  <c r="Z35" i="3" s="1"/>
  <c r="P35" i="3"/>
  <c r="Q35" i="3" s="1"/>
  <c r="I35" i="3"/>
  <c r="AG34" i="3"/>
  <c r="Z34" i="3"/>
  <c r="X34" i="3"/>
  <c r="P34" i="3"/>
  <c r="Q34" i="3" s="1"/>
  <c r="I34" i="3"/>
  <c r="AG33" i="3"/>
  <c r="Z33" i="3"/>
  <c r="X33" i="3"/>
  <c r="Q33" i="3"/>
  <c r="P33" i="3"/>
  <c r="I33" i="3"/>
  <c r="AG32" i="3"/>
  <c r="X32" i="3"/>
  <c r="Z32" i="3" s="1"/>
  <c r="Q32" i="3"/>
  <c r="P32" i="3"/>
  <c r="I32" i="3"/>
  <c r="AG31" i="3"/>
  <c r="X31" i="3"/>
  <c r="Z31" i="3" s="1"/>
  <c r="P31" i="3"/>
  <c r="Q31" i="3" s="1"/>
  <c r="I31" i="3"/>
  <c r="AG30" i="3"/>
  <c r="Z30" i="3"/>
  <c r="X30" i="3"/>
  <c r="P30" i="3"/>
  <c r="Q30" i="3" s="1"/>
  <c r="I30" i="3"/>
  <c r="I87" i="3"/>
  <c r="I88" i="3"/>
  <c r="I89" i="3"/>
  <c r="I90" i="3"/>
  <c r="I91" i="3"/>
  <c r="I92" i="3"/>
  <c r="I93" i="3"/>
  <c r="AG87" i="3"/>
  <c r="AG88" i="3"/>
  <c r="AG89" i="3"/>
  <c r="AG90" i="3"/>
  <c r="AG91" i="3"/>
  <c r="AG92" i="3"/>
  <c r="Z87" i="3"/>
  <c r="Z88" i="3"/>
  <c r="Z89" i="3"/>
  <c r="Z90" i="3"/>
  <c r="Z91" i="3"/>
  <c r="Z92" i="3"/>
  <c r="X87" i="3"/>
  <c r="X88" i="3"/>
  <c r="X89" i="3"/>
  <c r="X90" i="3"/>
  <c r="X91" i="3"/>
  <c r="X92" i="3"/>
  <c r="Q87" i="3"/>
  <c r="Q88" i="3"/>
  <c r="Q89" i="3"/>
  <c r="Q90" i="3"/>
  <c r="Q91" i="3"/>
  <c r="Q92" i="3"/>
  <c r="P87" i="3"/>
  <c r="P88" i="3"/>
  <c r="P89" i="3"/>
  <c r="P90" i="3"/>
  <c r="P91" i="3"/>
  <c r="P92" i="3"/>
  <c r="AE41" i="6"/>
  <c r="I41" i="6"/>
  <c r="AE40" i="6"/>
  <c r="I40" i="6"/>
  <c r="AE39" i="6"/>
  <c r="I39" i="6"/>
  <c r="AE38" i="6"/>
  <c r="I38" i="6"/>
  <c r="AE37" i="6"/>
  <c r="I37" i="6"/>
  <c r="AE36" i="6"/>
  <c r="I36" i="6"/>
  <c r="I98" i="6"/>
  <c r="I96" i="6"/>
  <c r="I95" i="6"/>
  <c r="AE97" i="6"/>
  <c r="I94" i="6"/>
  <c r="I93" i="6"/>
  <c r="AE98" i="6" l="1"/>
  <c r="AE94" i="6"/>
  <c r="AE93" i="6"/>
  <c r="AE96" i="6"/>
  <c r="AE95" i="6"/>
  <c r="BS53" i="4" l="1"/>
  <c r="BS54" i="4"/>
  <c r="BS55" i="4"/>
  <c r="BS56" i="4"/>
  <c r="BS57" i="4"/>
  <c r="BS58" i="4"/>
  <c r="BS59" i="4"/>
  <c r="BS60" i="4"/>
  <c r="BS61" i="4"/>
  <c r="BS62" i="4"/>
  <c r="BS63" i="4"/>
  <c r="BS64" i="4"/>
  <c r="BS65" i="4"/>
  <c r="BS66" i="4"/>
  <c r="BS67" i="4"/>
  <c r="BS68" i="4"/>
  <c r="BS69" i="4"/>
  <c r="BS70" i="4"/>
  <c r="BS71" i="4"/>
  <c r="BS72" i="4"/>
  <c r="BS73" i="4"/>
  <c r="BS74" i="4"/>
  <c r="BS75" i="4"/>
  <c r="BS76" i="4"/>
  <c r="BS77" i="4"/>
  <c r="BS78" i="4"/>
  <c r="BS79" i="4"/>
  <c r="BS80" i="4"/>
  <c r="BS81" i="4"/>
  <c r="BS82" i="4"/>
  <c r="BS83" i="4"/>
  <c r="BS84" i="4"/>
  <c r="BS85" i="4"/>
  <c r="BS88" i="4"/>
  <c r="BS89" i="4"/>
  <c r="BS90" i="4"/>
  <c r="BS91" i="4"/>
  <c r="BS92" i="4"/>
  <c r="BS93" i="4"/>
  <c r="BS94" i="4"/>
  <c r="BS95" i="4"/>
  <c r="BS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52" i="4"/>
  <c r="Y81" i="4" l="1"/>
  <c r="X99" i="6" l="1"/>
  <c r="Y99" i="6"/>
  <c r="Z99" i="6"/>
  <c r="AA99" i="6"/>
  <c r="X100" i="6"/>
  <c r="Y100" i="6"/>
  <c r="Z100" i="6"/>
  <c r="AA100" i="6"/>
  <c r="AB100" i="6"/>
  <c r="AD100" i="6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7" i="4"/>
  <c r="AE78" i="4"/>
  <c r="AE79" i="4"/>
  <c r="AE80" i="4"/>
  <c r="AE81" i="4"/>
  <c r="AE82" i="4"/>
  <c r="AE83" i="4"/>
  <c r="AE84" i="4"/>
  <c r="AE85" i="4"/>
  <c r="AE86" i="4"/>
  <c r="AE88" i="4"/>
  <c r="AE89" i="4"/>
  <c r="AE90" i="4"/>
  <c r="AE91" i="4"/>
  <c r="AE92" i="4"/>
  <c r="AE93" i="4"/>
  <c r="AE94" i="4"/>
  <c r="AE95" i="4"/>
  <c r="AE96" i="4"/>
  <c r="AE52" i="4"/>
  <c r="AE100" i="6" l="1"/>
  <c r="AE99" i="6"/>
  <c r="CB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8" i="4"/>
  <c r="BW69" i="4"/>
  <c r="BW70" i="4"/>
  <c r="BW71" i="4"/>
  <c r="BW72" i="4"/>
  <c r="BW73" i="4"/>
  <c r="BW74" i="4"/>
  <c r="BW75" i="4"/>
  <c r="BW77" i="4"/>
  <c r="BW78" i="4"/>
  <c r="BW79" i="4"/>
  <c r="BW80" i="4"/>
  <c r="BW81" i="4"/>
  <c r="BW82" i="4"/>
  <c r="BW83" i="4"/>
  <c r="BW84" i="4"/>
  <c r="BW85" i="4"/>
  <c r="BW86" i="4"/>
  <c r="CD86" i="4" s="1"/>
  <c r="BW88" i="4"/>
  <c r="BW89" i="4"/>
  <c r="BW90" i="4"/>
  <c r="BW91" i="4"/>
  <c r="BW92" i="4"/>
  <c r="BW93" i="4"/>
  <c r="BW94" i="4"/>
  <c r="BW95" i="4"/>
  <c r="BW96" i="4"/>
  <c r="BW52" i="4"/>
  <c r="CC96" i="4"/>
  <c r="CB96" i="4"/>
  <c r="BY96" i="4"/>
  <c r="CD96" i="4" s="1"/>
  <c r="CC95" i="4"/>
  <c r="CB95" i="4"/>
  <c r="BY95" i="4"/>
  <c r="CC94" i="4"/>
  <c r="CB94" i="4"/>
  <c r="BY94" i="4"/>
  <c r="CB93" i="4"/>
  <c r="BY93" i="4"/>
  <c r="CB92" i="4"/>
  <c r="BY92" i="4"/>
  <c r="CC91" i="4"/>
  <c r="CB91" i="4"/>
  <c r="BZ91" i="4"/>
  <c r="BY91" i="4"/>
  <c r="CC90" i="4"/>
  <c r="CB90" i="4"/>
  <c r="BZ90" i="4"/>
  <c r="BY90" i="4"/>
  <c r="CC89" i="4"/>
  <c r="CB89" i="4"/>
  <c r="BZ89" i="4"/>
  <c r="BY89" i="4"/>
  <c r="CC88" i="4"/>
  <c r="CB88" i="4"/>
  <c r="BZ88" i="4"/>
  <c r="BY88" i="4"/>
  <c r="CC86" i="4"/>
  <c r="CB86" i="4"/>
  <c r="BY86" i="4"/>
  <c r="CC85" i="4"/>
  <c r="CB85" i="4"/>
  <c r="BZ85" i="4"/>
  <c r="BY85" i="4"/>
  <c r="CC84" i="4"/>
  <c r="CB84" i="4"/>
  <c r="BZ84" i="4"/>
  <c r="BY84" i="4"/>
  <c r="CC83" i="4"/>
  <c r="CB83" i="4"/>
  <c r="BZ83" i="4"/>
  <c r="BY83" i="4"/>
  <c r="CC82" i="4"/>
  <c r="CB82" i="4"/>
  <c r="BZ82" i="4"/>
  <c r="BY82" i="4"/>
  <c r="CC81" i="4"/>
  <c r="CB81" i="4"/>
  <c r="CC80" i="4"/>
  <c r="CB80" i="4"/>
  <c r="BY80" i="4"/>
  <c r="CC79" i="4"/>
  <c r="CB79" i="4"/>
  <c r="BY79" i="4"/>
  <c r="BX79" i="4"/>
  <c r="CC78" i="4"/>
  <c r="CB78" i="4"/>
  <c r="BY78" i="4"/>
  <c r="BX78" i="4"/>
  <c r="CC77" i="4"/>
  <c r="CB77" i="4"/>
  <c r="BY77" i="4"/>
  <c r="CD77" i="4" s="1"/>
  <c r="CC76" i="4"/>
  <c r="CB76" i="4"/>
  <c r="BY76" i="4"/>
  <c r="CB75" i="4"/>
  <c r="BY75" i="4"/>
  <c r="CC74" i="4"/>
  <c r="CB74" i="4"/>
  <c r="BY74" i="4"/>
  <c r="CB73" i="4"/>
  <c r="BY73" i="4"/>
  <c r="BX73" i="4"/>
  <c r="CB72" i="4"/>
  <c r="BY72" i="4"/>
  <c r="BX72" i="4"/>
  <c r="CB71" i="4"/>
  <c r="BY71" i="4"/>
  <c r="CC70" i="4"/>
  <c r="CB70" i="4"/>
  <c r="BY70" i="4"/>
  <c r="BX70" i="4"/>
  <c r="CC69" i="4"/>
  <c r="CB69" i="4"/>
  <c r="BY69" i="4"/>
  <c r="BX69" i="4"/>
  <c r="CD69" i="4" s="1"/>
  <c r="CC68" i="4"/>
  <c r="CB68" i="4"/>
  <c r="BY68" i="4"/>
  <c r="CC67" i="4"/>
  <c r="CB67" i="4"/>
  <c r="BZ67" i="4"/>
  <c r="BY67" i="4"/>
  <c r="CC66" i="4"/>
  <c r="CB66" i="4"/>
  <c r="BZ66" i="4"/>
  <c r="BY66" i="4"/>
  <c r="CC65" i="4"/>
  <c r="CB65" i="4"/>
  <c r="BZ65" i="4"/>
  <c r="BY65" i="4"/>
  <c r="BX65" i="4"/>
  <c r="CC64" i="4"/>
  <c r="CB64" i="4"/>
  <c r="BZ64" i="4"/>
  <c r="BY64" i="4"/>
  <c r="BX64" i="4"/>
  <c r="CC63" i="4"/>
  <c r="CB63" i="4"/>
  <c r="BZ63" i="4"/>
  <c r="BY63" i="4"/>
  <c r="CC62" i="4"/>
  <c r="CB62" i="4"/>
  <c r="BZ62" i="4"/>
  <c r="BY62" i="4"/>
  <c r="CC61" i="4"/>
  <c r="CB61" i="4"/>
  <c r="BZ61" i="4"/>
  <c r="BY61" i="4"/>
  <c r="BX61" i="4"/>
  <c r="CC60" i="4"/>
  <c r="CB60" i="4"/>
  <c r="BZ60" i="4"/>
  <c r="BY60" i="4"/>
  <c r="BX60" i="4"/>
  <c r="CC59" i="4"/>
  <c r="CB59" i="4"/>
  <c r="BZ59" i="4"/>
  <c r="BY59" i="4"/>
  <c r="CC58" i="4"/>
  <c r="CB58" i="4"/>
  <c r="BZ58" i="4"/>
  <c r="BY58" i="4"/>
  <c r="CC57" i="4"/>
  <c r="CB57" i="4"/>
  <c r="BZ57" i="4"/>
  <c r="BY57" i="4"/>
  <c r="CC56" i="4"/>
  <c r="CB56" i="4"/>
  <c r="BZ56" i="4"/>
  <c r="BY56" i="4"/>
  <c r="BX56" i="4"/>
  <c r="CC55" i="4"/>
  <c r="CB55" i="4"/>
  <c r="BZ55" i="4"/>
  <c r="BY55" i="4"/>
  <c r="BX55" i="4"/>
  <c r="CC54" i="4"/>
  <c r="CB54" i="4"/>
  <c r="BZ54" i="4"/>
  <c r="BY54" i="4"/>
  <c r="CC53" i="4"/>
  <c r="CB53" i="4"/>
  <c r="CC52" i="4"/>
  <c r="CD52" i="4" s="1"/>
  <c r="AK53" i="4"/>
  <c r="AK54" i="4"/>
  <c r="AK55" i="4"/>
  <c r="AK56" i="4"/>
  <c r="AK57" i="4"/>
  <c r="AK58" i="4"/>
  <c r="AK59" i="4"/>
  <c r="AK60" i="4"/>
  <c r="AK61" i="4"/>
  <c r="AK62" i="4"/>
  <c r="AK63" i="4"/>
  <c r="AK64" i="4"/>
  <c r="AK65" i="4"/>
  <c r="AK66" i="4"/>
  <c r="AK67" i="4"/>
  <c r="AK68" i="4"/>
  <c r="AK69" i="4"/>
  <c r="AK70" i="4"/>
  <c r="AK74" i="4"/>
  <c r="AK76" i="4"/>
  <c r="AK77" i="4"/>
  <c r="AK78" i="4"/>
  <c r="AK79" i="4"/>
  <c r="AK80" i="4"/>
  <c r="AK81" i="4"/>
  <c r="AK82" i="4"/>
  <c r="AK83" i="4"/>
  <c r="AK84" i="4"/>
  <c r="AK85" i="4"/>
  <c r="AK86" i="4"/>
  <c r="AK88" i="4"/>
  <c r="AK89" i="4"/>
  <c r="AK90" i="4"/>
  <c r="AK91" i="4"/>
  <c r="AK94" i="4"/>
  <c r="AK95" i="4"/>
  <c r="AK96" i="4"/>
  <c r="AK52" i="4"/>
  <c r="AJ55" i="4"/>
  <c r="AJ56" i="4"/>
  <c r="AJ57" i="4"/>
  <c r="AJ58" i="4"/>
  <c r="AJ59" i="4"/>
  <c r="AJ60" i="4"/>
  <c r="AJ61" i="4"/>
  <c r="AJ62" i="4"/>
  <c r="AJ63" i="4"/>
  <c r="AJ64" i="4"/>
  <c r="AJ65" i="4"/>
  <c r="AJ66" i="4"/>
  <c r="AJ67" i="4"/>
  <c r="AJ68" i="4"/>
  <c r="AJ69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8" i="4"/>
  <c r="AJ89" i="4"/>
  <c r="AJ90" i="4"/>
  <c r="AJ91" i="4"/>
  <c r="AJ92" i="4"/>
  <c r="AJ93" i="4"/>
  <c r="AJ94" i="4"/>
  <c r="AJ95" i="4"/>
  <c r="AJ96" i="4"/>
  <c r="AJ52" i="4"/>
  <c r="AJ53" i="4"/>
  <c r="AJ54" i="4"/>
  <c r="AH82" i="4"/>
  <c r="AH83" i="4"/>
  <c r="AH84" i="4"/>
  <c r="AH85" i="4"/>
  <c r="AH88" i="4"/>
  <c r="AH89" i="4"/>
  <c r="AH90" i="4"/>
  <c r="AH91" i="4"/>
  <c r="AH55" i="4"/>
  <c r="AH56" i="4"/>
  <c r="AH57" i="4"/>
  <c r="AH58" i="4"/>
  <c r="AH59" i="4"/>
  <c r="AH60" i="4"/>
  <c r="AH61" i="4"/>
  <c r="AH62" i="4"/>
  <c r="AH63" i="4"/>
  <c r="AH64" i="4"/>
  <c r="AH65" i="4"/>
  <c r="AH66" i="4"/>
  <c r="AH67" i="4"/>
  <c r="AH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G68" i="4"/>
  <c r="AG69" i="4"/>
  <c r="AG70" i="4"/>
  <c r="AG71" i="4"/>
  <c r="AL71" i="4" s="1"/>
  <c r="AG72" i="4"/>
  <c r="AG73" i="4"/>
  <c r="AG74" i="4"/>
  <c r="AG75" i="4"/>
  <c r="AG76" i="4"/>
  <c r="AG77" i="4"/>
  <c r="AG78" i="4"/>
  <c r="AG79" i="4"/>
  <c r="AG80" i="4"/>
  <c r="AG82" i="4"/>
  <c r="AG83" i="4"/>
  <c r="AG84" i="4"/>
  <c r="AG85" i="4"/>
  <c r="AG86" i="4"/>
  <c r="AG87" i="4"/>
  <c r="AL87" i="4" s="1"/>
  <c r="AG88" i="4"/>
  <c r="AG89" i="4"/>
  <c r="AG90" i="4"/>
  <c r="AG91" i="4"/>
  <c r="AG92" i="4"/>
  <c r="AG93" i="4"/>
  <c r="AG94" i="4"/>
  <c r="AG95" i="4"/>
  <c r="AG96" i="4"/>
  <c r="AG54" i="4"/>
  <c r="AF55" i="4"/>
  <c r="AF56" i="4"/>
  <c r="AF60" i="4"/>
  <c r="AF61" i="4"/>
  <c r="AF64" i="4"/>
  <c r="AF65" i="4"/>
  <c r="AF69" i="4"/>
  <c r="AF70" i="4"/>
  <c r="AF72" i="4"/>
  <c r="AF73" i="4"/>
  <c r="AF78" i="4"/>
  <c r="AF79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82" i="4"/>
  <c r="BR83" i="4"/>
  <c r="BR84" i="4"/>
  <c r="BR85" i="4"/>
  <c r="BR88" i="4"/>
  <c r="BR89" i="4"/>
  <c r="BR90" i="4"/>
  <c r="BR91" i="4"/>
  <c r="BR54" i="4"/>
  <c r="BO52" i="4"/>
  <c r="BU96" i="4"/>
  <c r="BT96" i="4"/>
  <c r="BQ96" i="4"/>
  <c r="BO96" i="4"/>
  <c r="BU95" i="4"/>
  <c r="BT95" i="4"/>
  <c r="BQ95" i="4"/>
  <c r="BO95" i="4"/>
  <c r="BU94" i="4"/>
  <c r="BT94" i="4"/>
  <c r="BQ94" i="4"/>
  <c r="BO94" i="4"/>
  <c r="BT93" i="4"/>
  <c r="BQ93" i="4"/>
  <c r="BO93" i="4"/>
  <c r="BT92" i="4"/>
  <c r="BQ92" i="4"/>
  <c r="BO92" i="4"/>
  <c r="BU91" i="4"/>
  <c r="BT91" i="4"/>
  <c r="BQ91" i="4"/>
  <c r="BO91" i="4"/>
  <c r="BU90" i="4"/>
  <c r="BT90" i="4"/>
  <c r="BQ90" i="4"/>
  <c r="BO90" i="4"/>
  <c r="BU89" i="4"/>
  <c r="BT89" i="4"/>
  <c r="BQ89" i="4"/>
  <c r="BO89" i="4"/>
  <c r="BU88" i="4"/>
  <c r="BT88" i="4"/>
  <c r="BQ88" i="4"/>
  <c r="BO88" i="4"/>
  <c r="BT87" i="4"/>
  <c r="BV87" i="4" s="1"/>
  <c r="BU86" i="4"/>
  <c r="BT86" i="4"/>
  <c r="BQ86" i="4"/>
  <c r="BO86" i="4"/>
  <c r="BU85" i="4"/>
  <c r="BT85" i="4"/>
  <c r="BQ85" i="4"/>
  <c r="BO85" i="4"/>
  <c r="BU84" i="4"/>
  <c r="BT84" i="4"/>
  <c r="BQ84" i="4"/>
  <c r="BO84" i="4"/>
  <c r="BU83" i="4"/>
  <c r="BT83" i="4"/>
  <c r="BQ83" i="4"/>
  <c r="BO83" i="4"/>
  <c r="BU82" i="4"/>
  <c r="BT82" i="4"/>
  <c r="BQ82" i="4"/>
  <c r="BO82" i="4"/>
  <c r="BU81" i="4"/>
  <c r="BT81" i="4"/>
  <c r="BQ81" i="4"/>
  <c r="BO81" i="4"/>
  <c r="BU80" i="4"/>
  <c r="BT80" i="4"/>
  <c r="BQ80" i="4"/>
  <c r="BO80" i="4"/>
  <c r="BU79" i="4"/>
  <c r="BT79" i="4"/>
  <c r="BQ79" i="4"/>
  <c r="BP79" i="4"/>
  <c r="BO79" i="4"/>
  <c r="BU78" i="4"/>
  <c r="BT78" i="4"/>
  <c r="BQ78" i="4"/>
  <c r="BP78" i="4"/>
  <c r="BO78" i="4"/>
  <c r="BU77" i="4"/>
  <c r="BT77" i="4"/>
  <c r="BQ77" i="4"/>
  <c r="BO77" i="4"/>
  <c r="BU76" i="4"/>
  <c r="BT76" i="4"/>
  <c r="BQ76" i="4"/>
  <c r="BT75" i="4"/>
  <c r="BQ75" i="4"/>
  <c r="BO75" i="4"/>
  <c r="BU74" i="4"/>
  <c r="BT74" i="4"/>
  <c r="BQ74" i="4"/>
  <c r="BO74" i="4"/>
  <c r="BT73" i="4"/>
  <c r="BQ73" i="4"/>
  <c r="BP73" i="4"/>
  <c r="BO73" i="4"/>
  <c r="BT72" i="4"/>
  <c r="BQ72" i="4"/>
  <c r="BP72" i="4"/>
  <c r="BO72" i="4"/>
  <c r="BT71" i="4"/>
  <c r="BQ71" i="4"/>
  <c r="BO71" i="4"/>
  <c r="BU70" i="4"/>
  <c r="BT70" i="4"/>
  <c r="BQ70" i="4"/>
  <c r="BP70" i="4"/>
  <c r="BO70" i="4"/>
  <c r="BU69" i="4"/>
  <c r="BT69" i="4"/>
  <c r="BQ69" i="4"/>
  <c r="BP69" i="4"/>
  <c r="BO69" i="4"/>
  <c r="BU68" i="4"/>
  <c r="BT68" i="4"/>
  <c r="BQ68" i="4"/>
  <c r="BO68" i="4"/>
  <c r="BU67" i="4"/>
  <c r="BT67" i="4"/>
  <c r="BQ67" i="4"/>
  <c r="BU66" i="4"/>
  <c r="BT66" i="4"/>
  <c r="BQ66" i="4"/>
  <c r="BO66" i="4"/>
  <c r="BU65" i="4"/>
  <c r="BT65" i="4"/>
  <c r="BQ65" i="4"/>
  <c r="BP65" i="4"/>
  <c r="BO65" i="4"/>
  <c r="BU64" i="4"/>
  <c r="BT64" i="4"/>
  <c r="BQ64" i="4"/>
  <c r="BP64" i="4"/>
  <c r="BO64" i="4"/>
  <c r="BU63" i="4"/>
  <c r="BT63" i="4"/>
  <c r="BQ63" i="4"/>
  <c r="BO63" i="4"/>
  <c r="BU62" i="4"/>
  <c r="BT62" i="4"/>
  <c r="BQ62" i="4"/>
  <c r="BO62" i="4"/>
  <c r="BU61" i="4"/>
  <c r="BT61" i="4"/>
  <c r="BQ61" i="4"/>
  <c r="BP61" i="4"/>
  <c r="BO61" i="4"/>
  <c r="BU60" i="4"/>
  <c r="BT60" i="4"/>
  <c r="BQ60" i="4"/>
  <c r="BP60" i="4"/>
  <c r="BO60" i="4"/>
  <c r="BU59" i="4"/>
  <c r="BT59" i="4"/>
  <c r="BQ59" i="4"/>
  <c r="BO59" i="4"/>
  <c r="BU58" i="4"/>
  <c r="BT58" i="4"/>
  <c r="BQ58" i="4"/>
  <c r="BO58" i="4"/>
  <c r="BU57" i="4"/>
  <c r="BT57" i="4"/>
  <c r="BQ57" i="4"/>
  <c r="BO57" i="4"/>
  <c r="BU56" i="4"/>
  <c r="BT56" i="4"/>
  <c r="BQ56" i="4"/>
  <c r="BP56" i="4"/>
  <c r="BO56" i="4"/>
  <c r="BU55" i="4"/>
  <c r="BT55" i="4"/>
  <c r="BQ55" i="4"/>
  <c r="BP55" i="4"/>
  <c r="BO55" i="4"/>
  <c r="BU54" i="4"/>
  <c r="BT54" i="4"/>
  <c r="BQ54" i="4"/>
  <c r="BO54" i="4"/>
  <c r="BU53" i="4"/>
  <c r="BT53" i="4"/>
  <c r="BO53" i="4"/>
  <c r="BU52" i="4"/>
  <c r="BT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4" i="4"/>
  <c r="AC76" i="4"/>
  <c r="AC77" i="4"/>
  <c r="AC78" i="4"/>
  <c r="AC79" i="4"/>
  <c r="AC80" i="4"/>
  <c r="AC81" i="4"/>
  <c r="AC82" i="4"/>
  <c r="AC83" i="4"/>
  <c r="AC84" i="4"/>
  <c r="AC85" i="4"/>
  <c r="AC86" i="4"/>
  <c r="AC88" i="4"/>
  <c r="AC89" i="4"/>
  <c r="AC90" i="4"/>
  <c r="AC91" i="4"/>
  <c r="AC94" i="4"/>
  <c r="AC95" i="4"/>
  <c r="AC96" i="4"/>
  <c r="AC52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82" i="4"/>
  <c r="Z83" i="4"/>
  <c r="Z84" i="4"/>
  <c r="Z85" i="4"/>
  <c r="Z88" i="4"/>
  <c r="Z89" i="4"/>
  <c r="Z90" i="4"/>
  <c r="Z91" i="4"/>
  <c r="Z54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52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2" i="4"/>
  <c r="Y83" i="4"/>
  <c r="Y84" i="4"/>
  <c r="Y85" i="4"/>
  <c r="Y86" i="4"/>
  <c r="Y87" i="4"/>
  <c r="Y88" i="4"/>
  <c r="Y89" i="4"/>
  <c r="Y90" i="4"/>
  <c r="Y91" i="4"/>
  <c r="Y92" i="4"/>
  <c r="Y93" i="4"/>
  <c r="Y94" i="4"/>
  <c r="Y95" i="4"/>
  <c r="Y96" i="4"/>
  <c r="X55" i="4"/>
  <c r="X56" i="4"/>
  <c r="X60" i="4"/>
  <c r="X61" i="4"/>
  <c r="X64" i="4"/>
  <c r="X65" i="4"/>
  <c r="X69" i="4"/>
  <c r="X70" i="4"/>
  <c r="X72" i="4"/>
  <c r="X73" i="4"/>
  <c r="X78" i="4"/>
  <c r="X79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7" i="4"/>
  <c r="W78" i="4"/>
  <c r="W79" i="4"/>
  <c r="W80" i="4"/>
  <c r="W81" i="4"/>
  <c r="W82" i="4"/>
  <c r="W83" i="4"/>
  <c r="W84" i="4"/>
  <c r="W85" i="4"/>
  <c r="W86" i="4"/>
  <c r="W88" i="4"/>
  <c r="W89" i="4"/>
  <c r="W90" i="4"/>
  <c r="W91" i="4"/>
  <c r="W92" i="4"/>
  <c r="W93" i="4"/>
  <c r="W94" i="4"/>
  <c r="W95" i="4"/>
  <c r="W96" i="4"/>
  <c r="W52" i="4"/>
  <c r="AD52" i="4" s="1"/>
  <c r="AD64" i="6"/>
  <c r="AD65" i="6"/>
  <c r="AD66" i="6"/>
  <c r="AD67" i="6"/>
  <c r="AD68" i="6"/>
  <c r="AD69" i="6"/>
  <c r="AD70" i="6"/>
  <c r="AD71" i="6"/>
  <c r="AD72" i="6"/>
  <c r="AD73" i="6"/>
  <c r="AD74" i="6"/>
  <c r="AD75" i="6"/>
  <c r="AD76" i="6"/>
  <c r="AD77" i="6"/>
  <c r="AD78" i="6"/>
  <c r="AD79" i="6"/>
  <c r="AD80" i="6"/>
  <c r="AD81" i="6"/>
  <c r="AD82" i="6"/>
  <c r="AD83" i="6"/>
  <c r="AD84" i="6"/>
  <c r="AD85" i="6"/>
  <c r="AD86" i="6"/>
  <c r="AD87" i="6"/>
  <c r="AD88" i="6"/>
  <c r="AD89" i="6"/>
  <c r="AD90" i="6"/>
  <c r="AD91" i="6"/>
  <c r="AD92" i="6"/>
  <c r="AD101" i="6"/>
  <c r="AD102" i="6"/>
  <c r="AD103" i="6"/>
  <c r="AD104" i="6"/>
  <c r="AD107" i="6"/>
  <c r="AD108" i="6"/>
  <c r="AD109" i="6"/>
  <c r="AD110" i="6"/>
  <c r="AD111" i="6"/>
  <c r="AD114" i="6"/>
  <c r="AD115" i="6"/>
  <c r="AD116" i="6"/>
  <c r="AD117" i="6"/>
  <c r="AD118" i="6"/>
  <c r="AD63" i="6"/>
  <c r="AC63" i="6"/>
  <c r="AC64" i="6"/>
  <c r="AC65" i="6"/>
  <c r="AC66" i="6"/>
  <c r="AC67" i="6"/>
  <c r="AC68" i="6"/>
  <c r="AC69" i="6"/>
  <c r="AC70" i="6"/>
  <c r="AC71" i="6"/>
  <c r="AC72" i="6"/>
  <c r="AC73" i="6"/>
  <c r="AC74" i="6"/>
  <c r="AC75" i="6"/>
  <c r="AC76" i="6"/>
  <c r="AC77" i="6"/>
  <c r="AC78" i="6"/>
  <c r="AC79" i="6"/>
  <c r="AC80" i="6"/>
  <c r="AC81" i="6"/>
  <c r="AC82" i="6"/>
  <c r="AC83" i="6"/>
  <c r="AC84" i="6"/>
  <c r="AC85" i="6"/>
  <c r="AC86" i="6"/>
  <c r="AC87" i="6"/>
  <c r="AB64" i="6"/>
  <c r="AB65" i="6"/>
  <c r="AB69" i="6"/>
  <c r="AB70" i="6"/>
  <c r="AB74" i="6"/>
  <c r="AB75" i="6"/>
  <c r="AB79" i="6"/>
  <c r="AB80" i="6"/>
  <c r="AB84" i="6"/>
  <c r="AB85" i="6"/>
  <c r="AB89" i="6"/>
  <c r="AB90" i="6"/>
  <c r="AB101" i="6"/>
  <c r="AB102" i="6"/>
  <c r="AB107" i="6"/>
  <c r="AB108" i="6"/>
  <c r="AB109" i="6"/>
  <c r="AB114" i="6"/>
  <c r="AB115" i="6"/>
  <c r="AB116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2" i="6"/>
  <c r="AA83" i="6"/>
  <c r="AA84" i="6"/>
  <c r="AA85" i="6"/>
  <c r="AA86" i="6"/>
  <c r="AA87" i="6"/>
  <c r="AA88" i="6"/>
  <c r="AA89" i="6"/>
  <c r="AA90" i="6"/>
  <c r="AA91" i="6"/>
  <c r="AA92" i="6"/>
  <c r="AA101" i="6"/>
  <c r="AA102" i="6"/>
  <c r="AA103" i="6"/>
  <c r="AA104" i="6"/>
  <c r="AA107" i="6"/>
  <c r="AA108" i="6"/>
  <c r="AA109" i="6"/>
  <c r="AA110" i="6"/>
  <c r="AA111" i="6"/>
  <c r="AA116" i="6"/>
  <c r="AA117" i="6"/>
  <c r="AA118" i="6"/>
  <c r="AA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101" i="6"/>
  <c r="Z102" i="6"/>
  <c r="Z103" i="6"/>
  <c r="Z104" i="6"/>
  <c r="Z107" i="6"/>
  <c r="Z108" i="6"/>
  <c r="Z109" i="6"/>
  <c r="Z110" i="6"/>
  <c r="Z111" i="6"/>
  <c r="Z114" i="6"/>
  <c r="Z115" i="6"/>
  <c r="Z116" i="6"/>
  <c r="Z117" i="6"/>
  <c r="Z118" i="6"/>
  <c r="Z61" i="6"/>
  <c r="Y63" i="6"/>
  <c r="Y64" i="6"/>
  <c r="Y65" i="6"/>
  <c r="Y66" i="6"/>
  <c r="Y67" i="6"/>
  <c r="Y68" i="6"/>
  <c r="Y69" i="6"/>
  <c r="Y70" i="6"/>
  <c r="Y71" i="6"/>
  <c r="Y73" i="6"/>
  <c r="Y74" i="6"/>
  <c r="Y75" i="6"/>
  <c r="Y76" i="6"/>
  <c r="Y77" i="6"/>
  <c r="Y78" i="6"/>
  <c r="Y79" i="6"/>
  <c r="Y80" i="6"/>
  <c r="Y81" i="6"/>
  <c r="Y83" i="6"/>
  <c r="Y84" i="6"/>
  <c r="Y85" i="6"/>
  <c r="Y86" i="6"/>
  <c r="Y87" i="6"/>
  <c r="Y88" i="6"/>
  <c r="Y89" i="6"/>
  <c r="Y90" i="6"/>
  <c r="Y91" i="6"/>
  <c r="Y101" i="6"/>
  <c r="Y102" i="6"/>
  <c r="Y103" i="6"/>
  <c r="Y107" i="6"/>
  <c r="Y108" i="6"/>
  <c r="Y109" i="6"/>
  <c r="Y110" i="6"/>
  <c r="Y114" i="6"/>
  <c r="Y115" i="6"/>
  <c r="Y116" i="6"/>
  <c r="Y117" i="6"/>
  <c r="Y61" i="6"/>
  <c r="X62" i="6"/>
  <c r="X63" i="6"/>
  <c r="X64" i="6"/>
  <c r="X65" i="6"/>
  <c r="X66" i="6"/>
  <c r="AE66" i="6" s="1"/>
  <c r="X67" i="6"/>
  <c r="X68" i="6"/>
  <c r="AE68" i="6" s="1"/>
  <c r="X69" i="6"/>
  <c r="X70" i="6"/>
  <c r="X71" i="6"/>
  <c r="X72" i="6"/>
  <c r="X73" i="6"/>
  <c r="X74" i="6"/>
  <c r="AE74" i="6" s="1"/>
  <c r="X75" i="6"/>
  <c r="X76" i="6"/>
  <c r="AE76" i="6" s="1"/>
  <c r="X77" i="6"/>
  <c r="X78" i="6"/>
  <c r="X79" i="6"/>
  <c r="X80" i="6"/>
  <c r="X81" i="6"/>
  <c r="X82" i="6"/>
  <c r="AE82" i="6" s="1"/>
  <c r="X83" i="6"/>
  <c r="X84" i="6"/>
  <c r="X85" i="6"/>
  <c r="X86" i="6"/>
  <c r="X87" i="6"/>
  <c r="X88" i="6"/>
  <c r="X89" i="6"/>
  <c r="X90" i="6"/>
  <c r="AE90" i="6" s="1"/>
  <c r="X91" i="6"/>
  <c r="X92" i="6"/>
  <c r="AE92" i="6" s="1"/>
  <c r="X101" i="6"/>
  <c r="X102" i="6"/>
  <c r="X103" i="6"/>
  <c r="X104" i="6"/>
  <c r="AE104" i="6" s="1"/>
  <c r="X107" i="6"/>
  <c r="X108" i="6"/>
  <c r="X109" i="6"/>
  <c r="X110" i="6"/>
  <c r="AE110" i="6" s="1"/>
  <c r="X111" i="6"/>
  <c r="X114" i="6"/>
  <c r="X115" i="6"/>
  <c r="X116" i="6"/>
  <c r="X117" i="6"/>
  <c r="X118" i="6"/>
  <c r="AE118" i="6" s="1"/>
  <c r="X61" i="6"/>
  <c r="AE61" i="6" s="1"/>
  <c r="AE84" i="6" l="1"/>
  <c r="AL93" i="4"/>
  <c r="CD89" i="4"/>
  <c r="AL72" i="4"/>
  <c r="CD67" i="4"/>
  <c r="CD72" i="4"/>
  <c r="AD71" i="4"/>
  <c r="AD63" i="4"/>
  <c r="CD74" i="4"/>
  <c r="CD80" i="4"/>
  <c r="CD71" i="4"/>
  <c r="CD55" i="4"/>
  <c r="CD64" i="4"/>
  <c r="AE67" i="6"/>
  <c r="AE107" i="6"/>
  <c r="AD69" i="4"/>
  <c r="AL63" i="4"/>
  <c r="AD65" i="4"/>
  <c r="CD88" i="4"/>
  <c r="AD57" i="4"/>
  <c r="AL59" i="4"/>
  <c r="CD61" i="4"/>
  <c r="CD56" i="4"/>
  <c r="CD65" i="4"/>
  <c r="CD76" i="4"/>
  <c r="CD66" i="4"/>
  <c r="CD93" i="4"/>
  <c r="CD81" i="4"/>
  <c r="CD94" i="4"/>
  <c r="AD68" i="4"/>
  <c r="AD60" i="4"/>
  <c r="BV52" i="4"/>
  <c r="BV64" i="4"/>
  <c r="CD58" i="4"/>
  <c r="CD79" i="4"/>
  <c r="AL73" i="4"/>
  <c r="CD70" i="4"/>
  <c r="CD53" i="4"/>
  <c r="AD87" i="4"/>
  <c r="AE109" i="6"/>
  <c r="AD62" i="4"/>
  <c r="BV58" i="4"/>
  <c r="BV67" i="4"/>
  <c r="CD63" i="4"/>
  <c r="CD85" i="4"/>
  <c r="CD68" i="4"/>
  <c r="CD75" i="4"/>
  <c r="CD54" i="4"/>
  <c r="CD62" i="4"/>
  <c r="CD73" i="4"/>
  <c r="CD82" i="4"/>
  <c r="AE89" i="6"/>
  <c r="AE88" i="6"/>
  <c r="AE80" i="6"/>
  <c r="AE72" i="6"/>
  <c r="AE64" i="6"/>
  <c r="AD75" i="4"/>
  <c r="AD67" i="4"/>
  <c r="AD59" i="4"/>
  <c r="AD58" i="4"/>
  <c r="BV53" i="4"/>
  <c r="BV92" i="4"/>
  <c r="CD57" i="4"/>
  <c r="CD78" i="4"/>
  <c r="AE73" i="6"/>
  <c r="AE115" i="6"/>
  <c r="AE103" i="6"/>
  <c r="AE87" i="6"/>
  <c r="AE79" i="6"/>
  <c r="AE71" i="6"/>
  <c r="AE63" i="6"/>
  <c r="AD66" i="4"/>
  <c r="BV57" i="4"/>
  <c r="AE81" i="6"/>
  <c r="AE114" i="6"/>
  <c r="AE86" i="6"/>
  <c r="AE78" i="6"/>
  <c r="AE70" i="6"/>
  <c r="AE91" i="6"/>
  <c r="AE83" i="6"/>
  <c r="AE75" i="6"/>
  <c r="AL57" i="4"/>
  <c r="AE117" i="6"/>
  <c r="AE65" i="6"/>
  <c r="AE102" i="6"/>
  <c r="AE62" i="6"/>
  <c r="AE111" i="6"/>
  <c r="AE101" i="6"/>
  <c r="AE85" i="6"/>
  <c r="AE77" i="6"/>
  <c r="AE69" i="6"/>
  <c r="AD64" i="4"/>
  <c r="BV54" i="4"/>
  <c r="BV93" i="4"/>
  <c r="AL52" i="4"/>
  <c r="CD60" i="4"/>
  <c r="CD92" i="4"/>
  <c r="CD91" i="4"/>
  <c r="CD90" i="4"/>
  <c r="CD83" i="4"/>
  <c r="AE116" i="6"/>
  <c r="AE108" i="6"/>
  <c r="CD84" i="4"/>
  <c r="CD59" i="4"/>
  <c r="CD95" i="4"/>
  <c r="BV74" i="4"/>
  <c r="BV63" i="4"/>
  <c r="AD94" i="4"/>
  <c r="AD77" i="4"/>
  <c r="BV60" i="4"/>
  <c r="AD93" i="4"/>
  <c r="BV73" i="4"/>
  <c r="BV96" i="4"/>
  <c r="AL62" i="4"/>
  <c r="AL92" i="4"/>
  <c r="AL75" i="4"/>
  <c r="AL67" i="4"/>
  <c r="AL79" i="4"/>
  <c r="AL66" i="4"/>
  <c r="AL68" i="4"/>
  <c r="AL58" i="4"/>
  <c r="AL60" i="4"/>
  <c r="AL65" i="4"/>
  <c r="AL85" i="4"/>
  <c r="AL77" i="4"/>
  <c r="AL83" i="4"/>
  <c r="AL69" i="4"/>
  <c r="AL96" i="4"/>
  <c r="AL81" i="4"/>
  <c r="AL64" i="4"/>
  <c r="AL94" i="4"/>
  <c r="AD91" i="4"/>
  <c r="AL91" i="4" s="1"/>
  <c r="AD82" i="4"/>
  <c r="AL82" i="4" s="1"/>
  <c r="AD73" i="4"/>
  <c r="AD85" i="4"/>
  <c r="AD53" i="4"/>
  <c r="AL53" i="4" s="1"/>
  <c r="BV95" i="4"/>
  <c r="BV91" i="4"/>
  <c r="AD92" i="4"/>
  <c r="AD90" i="4"/>
  <c r="AL90" i="4" s="1"/>
  <c r="AD56" i="4"/>
  <c r="AL56" i="4" s="1"/>
  <c r="BV71" i="4"/>
  <c r="BV75" i="4"/>
  <c r="BV77" i="4"/>
  <c r="BV85" i="4"/>
  <c r="BV83" i="4"/>
  <c r="AD79" i="4"/>
  <c r="AD86" i="4"/>
  <c r="AL86" i="4" s="1"/>
  <c r="AD78" i="4"/>
  <c r="AL78" i="4" s="1"/>
  <c r="AD61" i="4"/>
  <c r="AL61" i="4" s="1"/>
  <c r="BV81" i="4"/>
  <c r="BV78" i="4"/>
  <c r="BV94" i="4"/>
  <c r="AD89" i="4"/>
  <c r="AL89" i="4" s="1"/>
  <c r="AD80" i="4"/>
  <c r="AL80" i="4" s="1"/>
  <c r="AD55" i="4"/>
  <c r="AL55" i="4" s="1"/>
  <c r="AD74" i="4"/>
  <c r="AL74" i="4" s="1"/>
  <c r="BV69" i="4"/>
  <c r="BV80" i="4"/>
  <c r="BV61" i="4"/>
  <c r="AD96" i="4"/>
  <c r="AD88" i="4"/>
  <c r="AL88" i="4" s="1"/>
  <c r="AD70" i="4"/>
  <c r="AL70" i="4" s="1"/>
  <c r="AD54" i="4"/>
  <c r="AL54" i="4" s="1"/>
  <c r="BV82" i="4"/>
  <c r="BV90" i="4"/>
  <c r="BV70" i="4"/>
  <c r="BV59" i="4"/>
  <c r="BV89" i="4"/>
  <c r="AD72" i="4"/>
  <c r="AD84" i="4"/>
  <c r="AL84" i="4" s="1"/>
  <c r="AD95" i="4"/>
  <c r="AL95" i="4" s="1"/>
  <c r="BV55" i="4"/>
  <c r="BV56" i="4"/>
  <c r="BV62" i="4"/>
  <c r="BV66" i="4"/>
  <c r="BV79" i="4"/>
  <c r="AD81" i="4"/>
  <c r="BV65" i="4"/>
  <c r="BV68" i="4"/>
  <c r="BV88" i="4"/>
  <c r="AD76" i="4"/>
  <c r="AL76" i="4" s="1"/>
  <c r="AD83" i="4"/>
  <c r="BV72" i="4"/>
  <c r="BV76" i="4"/>
  <c r="BV84" i="4"/>
  <c r="BV86" i="4"/>
  <c r="AG105" i="3"/>
  <c r="AG104" i="3"/>
  <c r="AG103" i="3"/>
  <c r="AG102" i="3"/>
  <c r="AG101" i="3"/>
  <c r="AG100" i="3"/>
  <c r="AG99" i="3"/>
  <c r="AG98" i="3"/>
  <c r="AG97" i="3"/>
  <c r="AG96" i="3"/>
  <c r="AG95" i="3"/>
  <c r="AG94" i="3"/>
  <c r="AG93" i="3"/>
  <c r="AG86" i="3"/>
  <c r="AG85" i="3"/>
  <c r="AG84" i="3"/>
  <c r="AG83" i="3"/>
  <c r="AG82" i="3"/>
  <c r="AG81" i="3"/>
  <c r="AG80" i="3"/>
  <c r="AG79" i="3"/>
  <c r="AG78" i="3"/>
  <c r="AG77" i="3"/>
  <c r="AG76" i="3"/>
  <c r="AG75" i="3"/>
  <c r="AG74" i="3"/>
  <c r="AG73" i="3"/>
  <c r="AG72" i="3"/>
  <c r="AG71" i="3"/>
  <c r="AG70" i="3"/>
  <c r="AG69" i="3"/>
  <c r="AG68" i="3"/>
  <c r="AG67" i="3"/>
  <c r="AG66" i="3"/>
  <c r="AG65" i="3"/>
  <c r="AG64" i="3"/>
  <c r="AG63" i="3"/>
  <c r="AG62" i="3"/>
  <c r="AG61" i="3"/>
  <c r="AG60" i="3"/>
  <c r="AG59" i="3"/>
  <c r="AG58" i="3"/>
  <c r="AG57" i="3"/>
  <c r="AG56" i="3"/>
  <c r="AG55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8" i="3"/>
  <c r="AG7" i="3"/>
  <c r="AG6" i="3"/>
  <c r="AG5" i="3"/>
  <c r="AG4" i="3"/>
  <c r="X105" i="3"/>
  <c r="Z105" i="3" s="1"/>
  <c r="X104" i="3"/>
  <c r="Z104" i="3" s="1"/>
  <c r="X103" i="3"/>
  <c r="Z103" i="3" s="1"/>
  <c r="X102" i="3"/>
  <c r="Z102" i="3" s="1"/>
  <c r="X101" i="3"/>
  <c r="Z101" i="3" s="1"/>
  <c r="X100" i="3"/>
  <c r="Z100" i="3" s="1"/>
  <c r="X99" i="3"/>
  <c r="Z99" i="3" s="1"/>
  <c r="X98" i="3"/>
  <c r="Z98" i="3" s="1"/>
  <c r="X97" i="3"/>
  <c r="Z97" i="3" s="1"/>
  <c r="X96" i="3"/>
  <c r="Z96" i="3" s="1"/>
  <c r="X95" i="3"/>
  <c r="Z95" i="3" s="1"/>
  <c r="X94" i="3"/>
  <c r="Z94" i="3" s="1"/>
  <c r="X93" i="3"/>
  <c r="Z93" i="3" s="1"/>
  <c r="X86" i="3"/>
  <c r="Z86" i="3" s="1"/>
  <c r="X85" i="3"/>
  <c r="Z85" i="3" s="1"/>
  <c r="X84" i="3"/>
  <c r="Z84" i="3" s="1"/>
  <c r="X83" i="3"/>
  <c r="Z83" i="3" s="1"/>
  <c r="X82" i="3"/>
  <c r="Z82" i="3" s="1"/>
  <c r="X81" i="3"/>
  <c r="Z81" i="3" s="1"/>
  <c r="X80" i="3"/>
  <c r="Z80" i="3" s="1"/>
  <c r="X79" i="3"/>
  <c r="Z79" i="3" s="1"/>
  <c r="X78" i="3"/>
  <c r="Z78" i="3" s="1"/>
  <c r="X77" i="3"/>
  <c r="Z77" i="3" s="1"/>
  <c r="X76" i="3"/>
  <c r="Z76" i="3" s="1"/>
  <c r="X75" i="3"/>
  <c r="Z75" i="3" s="1"/>
  <c r="X74" i="3"/>
  <c r="Z74" i="3" s="1"/>
  <c r="X73" i="3"/>
  <c r="Z73" i="3" s="1"/>
  <c r="X72" i="3"/>
  <c r="Z72" i="3" s="1"/>
  <c r="X71" i="3"/>
  <c r="Z71" i="3" s="1"/>
  <c r="X70" i="3"/>
  <c r="Z70" i="3" s="1"/>
  <c r="X69" i="3"/>
  <c r="Z69" i="3" s="1"/>
  <c r="X68" i="3"/>
  <c r="Z68" i="3" s="1"/>
  <c r="X67" i="3"/>
  <c r="Z67" i="3" s="1"/>
  <c r="X66" i="3"/>
  <c r="Z66" i="3" s="1"/>
  <c r="X65" i="3"/>
  <c r="Z65" i="3" s="1"/>
  <c r="X64" i="3"/>
  <c r="Z64" i="3" s="1"/>
  <c r="X63" i="3"/>
  <c r="Z63" i="3" s="1"/>
  <c r="X62" i="3"/>
  <c r="Z62" i="3" s="1"/>
  <c r="X61" i="3"/>
  <c r="Z61" i="3" s="1"/>
  <c r="X60" i="3"/>
  <c r="Z60" i="3" s="1"/>
  <c r="X59" i="3"/>
  <c r="Z59" i="3" s="1"/>
  <c r="X58" i="3"/>
  <c r="Z58" i="3" s="1"/>
  <c r="X57" i="3"/>
  <c r="Z57" i="3" s="1"/>
  <c r="X56" i="3"/>
  <c r="Z56" i="3" s="1"/>
  <c r="X55" i="3"/>
  <c r="Z55" i="3" s="1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X7" i="3"/>
  <c r="X6" i="3"/>
  <c r="X5" i="3"/>
  <c r="X4" i="3"/>
  <c r="P56" i="3"/>
  <c r="Q56" i="3" s="1"/>
  <c r="P57" i="3"/>
  <c r="Q57" i="3" s="1"/>
  <c r="P58" i="3"/>
  <c r="Q58" i="3" s="1"/>
  <c r="P59" i="3"/>
  <c r="Q59" i="3" s="1"/>
  <c r="P60" i="3"/>
  <c r="Q60" i="3" s="1"/>
  <c r="P61" i="3"/>
  <c r="Q61" i="3" s="1"/>
  <c r="P62" i="3"/>
  <c r="Q62" i="3" s="1"/>
  <c r="P63" i="3"/>
  <c r="Q63" i="3" s="1"/>
  <c r="P64" i="3"/>
  <c r="Q64" i="3" s="1"/>
  <c r="P65" i="3"/>
  <c r="Q65" i="3" s="1"/>
  <c r="P66" i="3"/>
  <c r="Q66" i="3" s="1"/>
  <c r="P67" i="3"/>
  <c r="Q67" i="3" s="1"/>
  <c r="P68" i="3"/>
  <c r="Q68" i="3" s="1"/>
  <c r="P69" i="3"/>
  <c r="Q69" i="3" s="1"/>
  <c r="P70" i="3"/>
  <c r="Q70" i="3" s="1"/>
  <c r="P71" i="3"/>
  <c r="Q71" i="3" s="1"/>
  <c r="P72" i="3"/>
  <c r="Q72" i="3" s="1"/>
  <c r="P73" i="3"/>
  <c r="Q73" i="3" s="1"/>
  <c r="P74" i="3"/>
  <c r="Q74" i="3" s="1"/>
  <c r="P75" i="3"/>
  <c r="Q75" i="3" s="1"/>
  <c r="P76" i="3"/>
  <c r="Q76" i="3" s="1"/>
  <c r="P77" i="3"/>
  <c r="Q77" i="3" s="1"/>
  <c r="P78" i="3"/>
  <c r="Q78" i="3" s="1"/>
  <c r="P79" i="3"/>
  <c r="Q79" i="3" s="1"/>
  <c r="P80" i="3"/>
  <c r="Q80" i="3" s="1"/>
  <c r="P81" i="3"/>
  <c r="Q81" i="3" s="1"/>
  <c r="P82" i="3"/>
  <c r="Q82" i="3" s="1"/>
  <c r="P83" i="3"/>
  <c r="Q83" i="3" s="1"/>
  <c r="P84" i="3"/>
  <c r="Q84" i="3" s="1"/>
  <c r="P85" i="3"/>
  <c r="Q85" i="3" s="1"/>
  <c r="P86" i="3"/>
  <c r="Q86" i="3" s="1"/>
  <c r="P93" i="3"/>
  <c r="Q93" i="3" s="1"/>
  <c r="P94" i="3"/>
  <c r="Q94" i="3" s="1"/>
  <c r="P95" i="3"/>
  <c r="Q95" i="3" s="1"/>
  <c r="P96" i="3"/>
  <c r="Q96" i="3" s="1"/>
  <c r="P97" i="3"/>
  <c r="Q97" i="3" s="1"/>
  <c r="P98" i="3"/>
  <c r="Q98" i="3" s="1"/>
  <c r="P99" i="3"/>
  <c r="Q99" i="3" s="1"/>
  <c r="P100" i="3"/>
  <c r="Q100" i="3" s="1"/>
  <c r="P101" i="3"/>
  <c r="Q101" i="3" s="1"/>
  <c r="P102" i="3"/>
  <c r="Q102" i="3" s="1"/>
  <c r="P103" i="3"/>
  <c r="Q103" i="3" s="1"/>
  <c r="P104" i="3"/>
  <c r="Q104" i="3" s="1"/>
  <c r="P105" i="3"/>
  <c r="Q105" i="3" s="1"/>
  <c r="P55" i="3"/>
  <c r="Q55" i="3" s="1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" i="3"/>
  <c r="H52" i="4" l="1"/>
  <c r="I84" i="6" l="1"/>
  <c r="I85" i="6"/>
  <c r="I86" i="6"/>
  <c r="I77" i="3"/>
  <c r="I78" i="3"/>
  <c r="I79" i="3"/>
  <c r="I80" i="3"/>
  <c r="I81" i="3"/>
  <c r="I120" i="6" l="1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2" i="6"/>
  <c r="I91" i="6"/>
  <c r="I90" i="6"/>
  <c r="I89" i="6"/>
  <c r="I88" i="6"/>
  <c r="I87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6" i="3" l="1"/>
  <c r="I55" i="3"/>
  <c r="I56" i="3"/>
  <c r="I94" i="3"/>
  <c r="I4" i="3" l="1"/>
  <c r="H4" i="4" l="1"/>
  <c r="H5" i="4"/>
  <c r="I86" i="3" l="1"/>
  <c r="I76" i="3"/>
  <c r="I71" i="3"/>
  <c r="I66" i="3"/>
  <c r="I61" i="3"/>
  <c r="H96" i="4"/>
  <c r="H91" i="4"/>
  <c r="H87" i="4"/>
  <c r="H86" i="4"/>
  <c r="H95" i="4"/>
  <c r="H76" i="4"/>
  <c r="H67" i="4"/>
  <c r="H58" i="4"/>
  <c r="H45" i="4"/>
  <c r="H19" i="4"/>
  <c r="H10" i="4"/>
  <c r="H81" i="4" l="1"/>
  <c r="H33" i="4"/>
  <c r="I5" i="3" l="1"/>
  <c r="H53" i="4"/>
  <c r="H26" i="4" l="1"/>
  <c r="H25" i="4"/>
  <c r="H24" i="4"/>
  <c r="H94" i="4"/>
  <c r="H93" i="4"/>
  <c r="H92" i="4"/>
  <c r="H90" i="4"/>
  <c r="H89" i="4"/>
  <c r="H88" i="4"/>
  <c r="H85" i="4"/>
  <c r="H84" i="4"/>
  <c r="H83" i="4"/>
  <c r="H82" i="4"/>
  <c r="H80" i="4"/>
  <c r="H79" i="4"/>
  <c r="H78" i="4"/>
  <c r="H77" i="4"/>
  <c r="H75" i="4"/>
  <c r="H74" i="4"/>
  <c r="H73" i="4"/>
  <c r="H72" i="4"/>
  <c r="H71" i="4"/>
  <c r="H70" i="4"/>
  <c r="H69" i="4"/>
  <c r="H68" i="4"/>
  <c r="H66" i="4"/>
  <c r="H65" i="4"/>
  <c r="H64" i="4"/>
  <c r="H63" i="4"/>
  <c r="H62" i="4"/>
  <c r="H61" i="4"/>
  <c r="H60" i="4"/>
  <c r="H59" i="4"/>
  <c r="H57" i="4"/>
  <c r="H56" i="4"/>
  <c r="H55" i="4"/>
  <c r="H54" i="4"/>
  <c r="H44" i="4"/>
  <c r="H43" i="4"/>
  <c r="H42" i="4"/>
  <c r="H41" i="4"/>
  <c r="H40" i="4"/>
  <c r="H39" i="4"/>
  <c r="H38" i="4"/>
  <c r="H37" i="4"/>
  <c r="H36" i="4"/>
  <c r="H35" i="4"/>
  <c r="H34" i="4"/>
  <c r="H32" i="4"/>
  <c r="H31" i="4"/>
  <c r="H30" i="4"/>
  <c r="H29" i="4"/>
  <c r="H22" i="4"/>
  <c r="H21" i="4"/>
  <c r="H20" i="4"/>
  <c r="H18" i="4"/>
  <c r="H17" i="4"/>
  <c r="H16" i="4"/>
  <c r="H15" i="4"/>
  <c r="H14" i="4"/>
  <c r="H13" i="4"/>
  <c r="H12" i="4"/>
  <c r="H11" i="4"/>
  <c r="H9" i="4"/>
  <c r="H8" i="4"/>
  <c r="H7" i="4"/>
  <c r="H6" i="4"/>
  <c r="I105" i="3"/>
  <c r="I104" i="3"/>
  <c r="I103" i="3"/>
  <c r="I102" i="3"/>
  <c r="I101" i="3"/>
  <c r="I100" i="3"/>
  <c r="I99" i="3"/>
  <c r="I98" i="3"/>
  <c r="I97" i="3"/>
  <c r="I96" i="3"/>
  <c r="I95" i="3"/>
  <c r="I85" i="3"/>
  <c r="I84" i="3"/>
  <c r="I83" i="3"/>
  <c r="I82" i="3"/>
  <c r="I75" i="3"/>
  <c r="I74" i="3"/>
  <c r="I73" i="3"/>
  <c r="I72" i="3"/>
  <c r="I70" i="3"/>
  <c r="I69" i="3"/>
  <c r="I68" i="3"/>
  <c r="I67" i="3"/>
  <c r="I65" i="3"/>
  <c r="I64" i="3"/>
  <c r="I63" i="3"/>
  <c r="I62" i="3"/>
  <c r="I60" i="3"/>
  <c r="I59" i="3"/>
  <c r="I58" i="3"/>
  <c r="I57" i="3"/>
  <c r="I48" i="3"/>
  <c r="I47" i="3"/>
  <c r="I46" i="3"/>
  <c r="I45" i="3"/>
  <c r="I44" i="3"/>
  <c r="I43" i="3"/>
  <c r="I42" i="3"/>
  <c r="I41" i="3"/>
  <c r="I40" i="3"/>
  <c r="I39" i="3"/>
  <c r="I38" i="3"/>
  <c r="I37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</calcChain>
</file>

<file path=xl/sharedStrings.xml><?xml version="1.0" encoding="utf-8"?>
<sst xmlns="http://schemas.openxmlformats.org/spreadsheetml/2006/main" count="335" uniqueCount="106">
  <si>
    <t>FR1</t>
  </si>
  <si>
    <t>FR2</t>
  </si>
  <si>
    <t>FR</t>
  </si>
  <si>
    <t>PRS BW (PRBs)</t>
  </si>
  <si>
    <t>PRS_NormLenthPerSlot</t>
  </si>
  <si>
    <t>SCS(kHz)</t>
  </si>
  <si>
    <t>DL-PRS-NumSymbols</t>
  </si>
  <si>
    <t>DL-PRS-CombSizeN</t>
  </si>
  <si>
    <t>DL-PRS_ResourceRepetitionFactor</t>
  </si>
  <si>
    <t xml:space="preserve"> SINR=[ -6dB, -13dB], AWGN</t>
  </si>
  <si>
    <t>AWGN</t>
  </si>
  <si>
    <t>Number of samples</t>
  </si>
  <si>
    <t>PRS_NormLenthPerSlot (calculable, for information only)</t>
  </si>
  <si>
    <t>Note 1:  PRS_NormLenthPerSlot = (DL-PRS-NumSymbols x DL-PRS_ResourceRepetitionFactor) /DL-PRS-CombSizeN
Note 2: The number of samples for accuarcy requirements is 4.</t>
  </si>
  <si>
    <t>Number of sample</t>
  </si>
  <si>
    <t>Simulation assumption can be found in :  R4-2009127 and R4-2002287</t>
  </si>
  <si>
    <t xml:space="preserve"> Fading channel(TDL-A for FR1, TDL-C for FR2)</t>
  </si>
  <si>
    <t xml:space="preserve">  Fading channel(TDL-A for FR1, TDL-C for FR2)</t>
  </si>
  <si>
    <t>sample rate(Tc)</t>
  </si>
  <si>
    <t>sampling rate (Tc)</t>
  </si>
  <si>
    <t>Intel</t>
  </si>
  <si>
    <t>Accuracy @ [90%] (Tc), SINR [-6dB]</t>
  </si>
  <si>
    <t>Ericsson</t>
  </si>
  <si>
    <t>Ericsson [5%, 95%]</t>
  </si>
  <si>
    <t>CATT[5%, 95%]</t>
    <phoneticPr fontId="5" type="noConversion"/>
  </si>
  <si>
    <t>CATT [5%, 95%]</t>
    <phoneticPr fontId="5" type="noConversion"/>
  </si>
  <si>
    <t>CATT[5%, 95%]</t>
    <phoneticPr fontId="5" type="noConversion"/>
  </si>
  <si>
    <t>OPPO [5%, 95%]</t>
    <phoneticPr fontId="5" type="noConversion"/>
  </si>
  <si>
    <t xml:space="preserve">Note 1:  PRS_NormLenthPerSlot = (DL-PRS-NumSymbols x DL-PRS_ResourceRepetitionFactor) /DL-P+A2:V47RS-CombSizeN
</t>
    <phoneticPr fontId="5" type="noConversion"/>
  </si>
  <si>
    <t>Huawei [5%, 95%]</t>
    <phoneticPr fontId="5" type="noConversion"/>
  </si>
  <si>
    <t>Huawei [5%, 95%]</t>
    <phoneticPr fontId="5" type="noConversion"/>
  </si>
  <si>
    <t>Huawei</t>
    <phoneticPr fontId="5" type="noConversion"/>
  </si>
  <si>
    <t>Huawei</t>
    <phoneticPr fontId="5" type="noConversion"/>
  </si>
  <si>
    <t>QC</t>
  </si>
  <si>
    <t>±17.6</t>
  </si>
  <si>
    <t>Intel[5%, 95%]</t>
  </si>
  <si>
    <t>Intel [5%, 95%]</t>
  </si>
  <si>
    <t>±88.4</t>
  </si>
  <si>
    <t>±43.4</t>
  </si>
  <si>
    <t>±44.0</t>
  </si>
  <si>
    <t>±17.8</t>
  </si>
  <si>
    <t>±8.7</t>
  </si>
  <si>
    <t>±17.9</t>
  </si>
  <si>
    <t>±9.2</t>
  </si>
  <si>
    <t>±4.3</t>
  </si>
  <si>
    <t>±87.2</t>
  </si>
  <si>
    <t>±78.6</t>
  </si>
  <si>
    <t>±140.2</t>
  </si>
  <si>
    <t>±131.9</t>
  </si>
  <si>
    <t>±127.4</t>
  </si>
  <si>
    <t>±86.6</t>
  </si>
  <si>
    <t>±79.9</t>
  </si>
  <si>
    <t>±79.1</t>
  </si>
  <si>
    <t>±83.4</t>
  </si>
  <si>
    <t>±81.4</t>
  </si>
  <si>
    <t>±80.9</t>
  </si>
  <si>
    <t>±46.1</t>
  </si>
  <si>
    <t>±45.7</t>
  </si>
  <si>
    <t>±47.0</t>
  </si>
  <si>
    <t>±46.9</t>
  </si>
  <si>
    <t>±46.8</t>
  </si>
  <si>
    <t>±36.3</t>
  </si>
  <si>
    <t>±36.2</t>
  </si>
  <si>
    <t>±87.7</t>
  </si>
  <si>
    <t>±80.0</t>
  </si>
  <si>
    <t>±78.8</t>
  </si>
  <si>
    <r>
      <t>Note 1:</t>
    </r>
    <r>
      <rPr>
        <b/>
        <sz val="11"/>
        <color theme="1"/>
        <rFont val="Calibri"/>
        <family val="2"/>
        <scheme val="minor"/>
      </rPr>
      <t xml:space="preserve">  PRS_NormLenthPerSlot = (DL-PRS-NumSymbols x DL-PRS_ResourceRepetitionFactor) /DL-PRS-CombSizeN</t>
    </r>
    <r>
      <rPr>
        <sz val="11"/>
        <color theme="1"/>
        <rFont val="Calibri"/>
        <family val="2"/>
        <scheme val="minor"/>
      </rPr>
      <t xml:space="preserve">
Note 2: </t>
    </r>
    <r>
      <rPr>
        <b/>
        <sz val="11"/>
        <color theme="1"/>
        <rFont val="Calibri"/>
        <family val="2"/>
        <scheme val="minor"/>
      </rPr>
      <t>The number of samples for accuarcy requirements is 4.</t>
    </r>
  </si>
  <si>
    <r>
      <t>Note 1:</t>
    </r>
    <r>
      <rPr>
        <b/>
        <sz val="11"/>
        <color theme="1"/>
        <rFont val="Calibri"/>
        <family val="2"/>
        <scheme val="minor"/>
      </rPr>
      <t xml:space="preserve">  PRS_NormLenthPerSlot = (DL-PRS-NumSymbols x DL-PRS_ResourceRepetitionFactor) /DL-PRS-CombSizeN</t>
    </r>
  </si>
  <si>
    <r>
      <t>Accuracy @ [</t>
    </r>
    <r>
      <rPr>
        <sz val="11"/>
        <color rgb="FFFF0000"/>
        <rFont val="Calibri"/>
        <family val="2"/>
        <scheme val="minor"/>
      </rPr>
      <t>90%</t>
    </r>
    <r>
      <rPr>
        <sz val="11"/>
        <rFont val="Calibri"/>
        <family val="2"/>
        <scheme val="minor"/>
      </rPr>
      <t>] (Tc), SINR [-6dB]</t>
    </r>
  </si>
  <si>
    <r>
      <t xml:space="preserve">Accuracy @ </t>
    </r>
    <r>
      <rPr>
        <b/>
        <sz val="11"/>
        <color rgb="FFFF0000"/>
        <rFont val="Calibri"/>
        <family val="2"/>
        <scheme val="minor"/>
      </rPr>
      <t>[90%]</t>
    </r>
    <r>
      <rPr>
        <b/>
        <sz val="11"/>
        <rFont val="Calibri"/>
        <family val="2"/>
        <scheme val="minor"/>
      </rPr>
      <t xml:space="preserve"> (Tc), SINR [-3dB]</t>
    </r>
  </si>
  <si>
    <r>
      <t>Accuracy @ [</t>
    </r>
    <r>
      <rPr>
        <b/>
        <sz val="11"/>
        <color rgb="FFFF0000"/>
        <rFont val="Calibri"/>
        <family val="2"/>
        <scheme val="minor"/>
      </rPr>
      <t>90</t>
    </r>
    <r>
      <rPr>
        <b/>
        <sz val="11"/>
        <rFont val="Calibri"/>
        <family val="2"/>
        <scheme val="minor"/>
      </rPr>
      <t>%] (Tc), SINR [-13dB]</t>
    </r>
  </si>
  <si>
    <r>
      <t>Note 1:</t>
    </r>
    <r>
      <rPr>
        <b/>
        <sz val="11"/>
        <color theme="1"/>
        <rFont val="Calibri"/>
        <family val="2"/>
        <scheme val="minor"/>
      </rPr>
      <t xml:space="preserve">  PRS_NormLenthPerSlot = (DL-PRS-NumSymbols x DL-PRS_ResourceRepetitionFactor) /DL-PRS-CombSizeN</t>
    </r>
    <r>
      <rPr>
        <sz val="11"/>
        <color theme="1"/>
        <rFont val="Calibri"/>
        <family val="2"/>
        <scheme val="minor"/>
      </rPr>
      <t xml:space="preserve">
Note 2: The number of samples for accuarcy requirements is 4.</t>
    </r>
  </si>
  <si>
    <t>vivo[5%, 95%]</t>
    <phoneticPr fontId="5" type="noConversion"/>
  </si>
  <si>
    <t>vivo [5%, 95%]</t>
    <phoneticPr fontId="5" type="noConversion"/>
  </si>
  <si>
    <t>Ericsson [5%, 95%]</t>
    <phoneticPr fontId="5" type="noConversion"/>
  </si>
  <si>
    <t>vivo</t>
    <phoneticPr fontId="5" type="noConversion"/>
  </si>
  <si>
    <t>QC [5%, 95%]</t>
  </si>
  <si>
    <t>vivo [5%, 95%]</t>
  </si>
  <si>
    <t>CATT [5%, 95%]</t>
  </si>
  <si>
    <t>Average</t>
  </si>
  <si>
    <r>
      <t xml:space="preserve">Accuracy @ </t>
    </r>
    <r>
      <rPr>
        <b/>
        <sz val="11"/>
        <color rgb="FFFF0000"/>
        <rFont val="Calibri"/>
        <family val="2"/>
        <scheme val="minor"/>
      </rPr>
      <t>[90%</t>
    </r>
    <r>
      <rPr>
        <b/>
        <sz val="11"/>
        <rFont val="Calibri"/>
        <family val="2"/>
        <scheme val="minor"/>
      </rPr>
      <t>] (Tc), SINR [-3dB]</t>
    </r>
  </si>
  <si>
    <r>
      <t xml:space="preserve">Accuracy @ </t>
    </r>
    <r>
      <rPr>
        <b/>
        <sz val="11"/>
        <color rgb="FFFF0000"/>
        <rFont val="Calibri"/>
        <family val="2"/>
        <scheme val="minor"/>
      </rPr>
      <t>[90%</t>
    </r>
    <r>
      <rPr>
        <b/>
        <sz val="11"/>
        <rFont val="Calibri"/>
        <family val="2"/>
        <scheme val="minor"/>
      </rPr>
      <t>] (Tc), SINR [-13dB]</t>
    </r>
  </si>
  <si>
    <t>vivo</t>
  </si>
  <si>
    <t>Huawei</t>
  </si>
  <si>
    <t>CATT</t>
  </si>
  <si>
    <t>OPPO</t>
  </si>
  <si>
    <t>E///</t>
  </si>
  <si>
    <r>
      <t>simulation results of Accuracy @</t>
    </r>
    <r>
      <rPr>
        <b/>
        <sz val="11"/>
        <color rgb="FFFF0000"/>
        <rFont val="Calibri"/>
        <family val="2"/>
        <scheme val="minor"/>
      </rPr>
      <t xml:space="preserve"> [5%, 95%] (Tc)</t>
    </r>
  </si>
  <si>
    <t>avg</t>
  </si>
  <si>
    <t>Requirement(N.A.)</t>
  </si>
  <si>
    <r>
      <t>simulaiton results of Accuracy @ [5%, 95%] (</t>
    </r>
    <r>
      <rPr>
        <b/>
        <sz val="11"/>
        <color rgb="FFFF0000"/>
        <rFont val="Calibri"/>
        <family val="2"/>
        <scheme val="minor"/>
      </rPr>
      <t>dB</t>
    </r>
    <r>
      <rPr>
        <b/>
        <sz val="11"/>
        <color theme="1"/>
        <rFont val="Calibri"/>
        <family val="2"/>
        <scheme val="minor"/>
      </rPr>
      <t>), SINR [-3dB]</t>
    </r>
  </si>
  <si>
    <t>absolute RSRP rquirement (dB) (SINR=[-3dB])</t>
  </si>
  <si>
    <r>
      <t>CATT(</t>
    </r>
    <r>
      <rPr>
        <b/>
        <sz val="11"/>
        <color rgb="FFFF0000"/>
        <rFont val="Calibri"/>
        <family val="2"/>
        <scheme val="minor"/>
      </rPr>
      <t>-6dB</t>
    </r>
    <r>
      <rPr>
        <b/>
        <sz val="11"/>
        <color theme="1"/>
        <rFont val="Calibri"/>
        <family val="2"/>
        <scheme val="minor"/>
      </rPr>
      <t>)</t>
    </r>
  </si>
  <si>
    <r>
      <t>E///(</t>
    </r>
    <r>
      <rPr>
        <b/>
        <sz val="11"/>
        <color rgb="FFFF0000"/>
        <rFont val="Calibri"/>
        <family val="2"/>
        <scheme val="minor"/>
      </rPr>
      <t>-6dB</t>
    </r>
    <r>
      <rPr>
        <b/>
        <sz val="11"/>
        <color theme="1"/>
        <rFont val="Calibri"/>
        <family val="2"/>
        <scheme val="minor"/>
      </rPr>
      <t>)</t>
    </r>
  </si>
  <si>
    <t>relative RSRP rquirement (dB) (SINR=[-3dB])</t>
  </si>
  <si>
    <t>absolute RSRP rquirement (dB) (SINR=[-13dB])</t>
  </si>
  <si>
    <t>relative RSRP rquirement (dB) (SINR=[-13dB])</t>
  </si>
  <si>
    <r>
      <t>simulation results of Accuracy @ [5%, 95%] (</t>
    </r>
    <r>
      <rPr>
        <b/>
        <sz val="11"/>
        <color rgb="FFFF0000"/>
        <rFont val="Calibri"/>
        <family val="2"/>
        <scheme val="minor"/>
      </rPr>
      <t>dB</t>
    </r>
    <r>
      <rPr>
        <b/>
        <sz val="11"/>
        <color theme="1"/>
        <rFont val="Calibri"/>
        <family val="2"/>
        <scheme val="minor"/>
      </rPr>
      <t>), SINR [-6dB]</t>
    </r>
  </si>
  <si>
    <r>
      <t>simulation results of Accuracy @ [5%, 95%] (</t>
    </r>
    <r>
      <rPr>
        <b/>
        <sz val="11"/>
        <color rgb="FFFF0000"/>
        <rFont val="Calibri"/>
        <family val="2"/>
        <scheme val="minor"/>
      </rPr>
      <t>dB</t>
    </r>
    <r>
      <rPr>
        <b/>
        <sz val="11"/>
        <color theme="1"/>
        <rFont val="Calibri"/>
        <family val="2"/>
        <scheme val="minor"/>
      </rPr>
      <t>), SINR [-13dB]</t>
    </r>
  </si>
  <si>
    <t>Recommend Req</t>
  </si>
  <si>
    <t>RSTD acccuarcy Requirement(Tc)</t>
  </si>
  <si>
    <t>absolute RSRP rquirement (dB) (SINR=[-3dB]) :NA</t>
  </si>
  <si>
    <t>relative RSRP rquirement (dB) (SINR=[-3dB]):NA</t>
  </si>
  <si>
    <t>absolute RSRP rquirement (dB) (SINR=[-13dB]):NA</t>
  </si>
  <si>
    <t>relative RSRP rquirement (dB) (SINR=[-13dB]):NA</t>
  </si>
  <si>
    <t xml:space="preserve">3GPP TSG-RAN WG4 Meeting #98-bis-e   										R4-21105754
Electronic Meeting, Apr. 12-20, 2021
Title:   Summary of link level simulation result of RSTD, PRS RSRP and UE Rx-Tx time difference   
Source:  Intel
Agenda item: 5.5.2.2.1
Document for: discussion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</si>
</sst>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_ "/>
    <numFmt numFmtId="166" formatCode="0.00_ "/>
  </numFmts>
  <fonts count="18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u/>
      <sz val="11"/>
      <name val="Times New Roman"/>
      <family val="1"/>
    </font>
    <font>
      <b/>
      <sz val="11"/>
      <color rgb="FF0070C0"/>
      <name val="Calibri"/>
      <family val="2"/>
      <scheme val="minor"/>
    </font>
    <font>
      <b/>
      <sz val="12"/>
      <color rgb="FF0070C0"/>
      <name val="宋体"/>
      <family val="3"/>
      <charset val="134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4" fillId="0" borderId="0">
      <alignment vertical="center"/>
    </xf>
  </cellStyleXfs>
  <cellXfs count="224">
    <xf numFmtId="0" fontId="0" fillId="0" borderId="0" xfId="0"/>
    <xf numFmtId="0" fontId="1" fillId="0" borderId="0" xfId="0" applyFont="1" applyFill="1"/>
    <xf numFmtId="0" fontId="8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2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12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0" fillId="0" borderId="0" xfId="0" applyFont="1"/>
    <xf numFmtId="0" fontId="7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/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17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/>
    <xf numFmtId="164" fontId="7" fillId="0" borderId="26" xfId="0" applyNumberFormat="1" applyFont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center" vertical="center" wrapText="1"/>
    </xf>
    <xf numFmtId="164" fontId="7" fillId="0" borderId="29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166" fontId="0" fillId="0" borderId="3" xfId="0" applyNumberForma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65" fontId="0" fillId="0" borderId="14" xfId="0" applyNumberFormat="1" applyFont="1" applyBorder="1" applyAlignment="1">
      <alignment vertical="center"/>
    </xf>
    <xf numFmtId="165" fontId="0" fillId="0" borderId="16" xfId="0" applyNumberFormat="1" applyFont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166" fontId="7" fillId="0" borderId="3" xfId="0" applyNumberFormat="1" applyFont="1" applyBorder="1" applyAlignment="1">
      <alignment horizontal="center" vertical="center" wrapText="1"/>
    </xf>
    <xf numFmtId="166" fontId="7" fillId="0" borderId="3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/>
    </xf>
    <xf numFmtId="165" fontId="16" fillId="0" borderId="3" xfId="0" applyNumberFormat="1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/>
    </xf>
    <xf numFmtId="165" fontId="7" fillId="0" borderId="7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/>
    </xf>
    <xf numFmtId="0" fontId="0" fillId="0" borderId="14" xfId="0" applyFont="1" applyBorder="1"/>
    <xf numFmtId="0" fontId="0" fillId="0" borderId="7" xfId="0" applyFont="1" applyBorder="1"/>
    <xf numFmtId="166" fontId="0" fillId="0" borderId="3" xfId="0" applyNumberFormat="1" applyFont="1" applyBorder="1" applyAlignment="1">
      <alignment horizontal="center" vertical="center"/>
    </xf>
    <xf numFmtId="166" fontId="0" fillId="0" borderId="3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 vertical="center"/>
    </xf>
    <xf numFmtId="166" fontId="7" fillId="0" borderId="7" xfId="0" applyNumberFormat="1" applyFont="1" applyBorder="1" applyAlignment="1">
      <alignment horizontal="center" vertical="center" wrapText="1"/>
    </xf>
    <xf numFmtId="166" fontId="7" fillId="0" borderId="7" xfId="0" applyNumberFormat="1" applyFont="1" applyFill="1" applyBorder="1" applyAlignment="1">
      <alignment horizontal="center" vertical="center" wrapText="1"/>
    </xf>
    <xf numFmtId="165" fontId="0" fillId="0" borderId="3" xfId="0" applyNumberFormat="1" applyFont="1" applyBorder="1" applyAlignment="1">
      <alignment horizontal="center" vertical="center"/>
    </xf>
    <xf numFmtId="165" fontId="0" fillId="0" borderId="3" xfId="0" applyNumberFormat="1" applyFont="1" applyBorder="1" applyAlignment="1">
      <alignment horizontal="center"/>
    </xf>
    <xf numFmtId="165" fontId="0" fillId="0" borderId="7" xfId="0" applyNumberFormat="1" applyFont="1" applyBorder="1" applyAlignment="1">
      <alignment horizontal="center" vertical="center"/>
    </xf>
    <xf numFmtId="165" fontId="0" fillId="0" borderId="14" xfId="0" applyNumberFormat="1" applyFont="1" applyBorder="1" applyAlignment="1">
      <alignment horizontal="center" vertical="center"/>
    </xf>
    <xf numFmtId="165" fontId="0" fillId="0" borderId="16" xfId="0" applyNumberFormat="1" applyFont="1" applyBorder="1" applyAlignment="1">
      <alignment horizontal="center" vertical="center"/>
    </xf>
    <xf numFmtId="165" fontId="0" fillId="0" borderId="7" xfId="0" applyNumberFormat="1" applyFont="1" applyBorder="1" applyAlignment="1">
      <alignment horizontal="center"/>
    </xf>
    <xf numFmtId="0" fontId="7" fillId="0" borderId="19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166" fontId="0" fillId="0" borderId="14" xfId="0" applyNumberFormat="1" applyFont="1" applyBorder="1" applyAlignment="1">
      <alignment horizontal="center" vertical="center"/>
    </xf>
    <xf numFmtId="166" fontId="12" fillId="0" borderId="3" xfId="0" applyNumberFormat="1" applyFont="1" applyFill="1" applyBorder="1" applyAlignment="1">
      <alignment horizontal="center" vertical="center" wrapText="1"/>
    </xf>
    <xf numFmtId="166" fontId="0" fillId="0" borderId="16" xfId="0" applyNumberFormat="1" applyFont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/>
    </xf>
    <xf numFmtId="165" fontId="0" fillId="0" borderId="14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4" fontId="7" fillId="4" borderId="3" xfId="0" applyNumberFormat="1" applyFont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center" vertical="center"/>
    </xf>
    <xf numFmtId="164" fontId="16" fillId="4" borderId="3" xfId="0" applyNumberFormat="1" applyFont="1" applyFill="1" applyBorder="1" applyAlignment="1">
      <alignment horizontal="center" vertical="center" wrapText="1"/>
    </xf>
    <xf numFmtId="164" fontId="7" fillId="5" borderId="14" xfId="0" applyNumberFormat="1" applyFont="1" applyFill="1" applyBorder="1" applyAlignment="1">
      <alignment horizontal="center" vertical="center" wrapText="1"/>
    </xf>
    <xf numFmtId="164" fontId="7" fillId="5" borderId="3" xfId="0" applyNumberFormat="1" applyFont="1" applyFill="1" applyBorder="1" applyAlignment="1">
      <alignment horizontal="center" vertical="center" wrapText="1"/>
    </xf>
    <xf numFmtId="164" fontId="7" fillId="5" borderId="16" xfId="0" applyNumberFormat="1" applyFont="1" applyFill="1" applyBorder="1" applyAlignment="1">
      <alignment horizontal="center" vertical="center" wrapText="1"/>
    </xf>
    <xf numFmtId="164" fontId="7" fillId="5" borderId="7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/>
    </xf>
    <xf numFmtId="164" fontId="16" fillId="6" borderId="3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1" fontId="6" fillId="6" borderId="3" xfId="0" applyNumberFormat="1" applyFont="1" applyFill="1" applyBorder="1" applyAlignment="1">
      <alignment horizontal="center" vertical="center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4" fontId="7" fillId="5" borderId="29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164" fontId="7" fillId="6" borderId="15" xfId="0" applyNumberFormat="1" applyFont="1" applyFill="1" applyBorder="1" applyAlignment="1">
      <alignment horizontal="center" vertical="center" wrapText="1"/>
    </xf>
    <xf numFmtId="164" fontId="7" fillId="6" borderId="17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165" fontId="7" fillId="6" borderId="32" xfId="0" applyNumberFormat="1" applyFont="1" applyFill="1" applyBorder="1" applyAlignment="1">
      <alignment horizontal="center" vertical="center" wrapText="1"/>
    </xf>
    <xf numFmtId="165" fontId="14" fillId="6" borderId="32" xfId="0" applyNumberFormat="1" applyFont="1" applyFill="1" applyBorder="1" applyAlignment="1">
      <alignment horizontal="center" vertical="center" wrapText="1"/>
    </xf>
    <xf numFmtId="165" fontId="15" fillId="6" borderId="32" xfId="0" applyNumberFormat="1" applyFont="1" applyFill="1" applyBorder="1" applyAlignment="1">
      <alignment horizontal="center" vertical="center" wrapText="1"/>
    </xf>
    <xf numFmtId="165" fontId="14" fillId="6" borderId="33" xfId="0" applyNumberFormat="1" applyFont="1" applyFill="1" applyBorder="1" applyAlignment="1">
      <alignment horizontal="center" vertical="center" wrapText="1"/>
    </xf>
    <xf numFmtId="1" fontId="7" fillId="3" borderId="15" xfId="0" applyNumberFormat="1" applyFont="1" applyFill="1" applyBorder="1" applyAlignment="1">
      <alignment horizontal="center" vertical="center" wrapText="1"/>
    </xf>
    <xf numFmtId="1" fontId="7" fillId="3" borderId="17" xfId="0" applyNumberFormat="1" applyFont="1" applyFill="1" applyBorder="1" applyAlignment="1">
      <alignment horizontal="center" vertical="center" wrapText="1"/>
    </xf>
    <xf numFmtId="165" fontId="7" fillId="6" borderId="30" xfId="0" applyNumberFormat="1" applyFont="1" applyFill="1" applyBorder="1" applyAlignment="1">
      <alignment horizontal="center" vertical="center" wrapText="1"/>
    </xf>
    <xf numFmtId="165" fontId="14" fillId="6" borderId="30" xfId="0" applyNumberFormat="1" applyFont="1" applyFill="1" applyBorder="1" applyAlignment="1">
      <alignment horizontal="center" vertical="center" wrapText="1"/>
    </xf>
    <xf numFmtId="165" fontId="15" fillId="6" borderId="30" xfId="0" applyNumberFormat="1" applyFont="1" applyFill="1" applyBorder="1" applyAlignment="1">
      <alignment horizontal="center" vertical="center" wrapText="1"/>
    </xf>
    <xf numFmtId="165" fontId="14" fillId="6" borderId="38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0" fillId="0" borderId="36" xfId="0" applyFont="1" applyBorder="1"/>
    <xf numFmtId="0" fontId="0" fillId="0" borderId="39" xfId="0" applyFont="1" applyBorder="1"/>
    <xf numFmtId="0" fontId="0" fillId="0" borderId="40" xfId="0" applyFont="1" applyBorder="1"/>
    <xf numFmtId="1" fontId="7" fillId="0" borderId="3" xfId="0" applyNumberFormat="1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" fontId="7" fillId="6" borderId="32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64" fontId="7" fillId="5" borderId="9" xfId="0" applyNumberFormat="1" applyFont="1" applyFill="1" applyBorder="1" applyAlignment="1">
      <alignment horizontal="center" vertical="center" wrapText="1"/>
    </xf>
    <xf numFmtId="164" fontId="7" fillId="5" borderId="27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164" fontId="7" fillId="0" borderId="4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12" fillId="0" borderId="3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0000000}"/>
    <cellStyle name="標準 2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0"/>
  <sheetViews>
    <sheetView workbookViewId="0">
      <selection activeCell="B3" sqref="B3:D3"/>
    </sheetView>
  </sheetViews>
  <sheetFormatPr defaultRowHeight="14.5"/>
  <cols>
    <col min="2" max="2" width="20.1796875" customWidth="1"/>
    <col min="3" max="3" width="37.26953125" customWidth="1"/>
    <col min="4" max="4" width="64.453125" customWidth="1"/>
  </cols>
  <sheetData>
    <row r="1" spans="2:4" ht="201.75" customHeight="1">
      <c r="B1" s="160" t="s">
        <v>105</v>
      </c>
      <c r="C1" s="160"/>
      <c r="D1" s="160"/>
    </row>
    <row r="3" spans="2:4" ht="240" customHeight="1">
      <c r="B3" s="161" t="s">
        <v>15</v>
      </c>
      <c r="C3" s="162"/>
      <c r="D3" s="162"/>
    </row>
    <row r="9" spans="2:4">
      <c r="B9" s="7"/>
    </row>
    <row r="12" spans="2:4">
      <c r="B12" s="2"/>
      <c r="C12" s="3"/>
      <c r="D12" s="3"/>
    </row>
    <row r="13" spans="2:4">
      <c r="B13" s="4"/>
      <c r="C13" s="3"/>
      <c r="D13" s="3"/>
    </row>
    <row r="14" spans="2:4">
      <c r="B14" s="4"/>
      <c r="C14" s="3"/>
      <c r="D14" s="3"/>
    </row>
    <row r="15" spans="2:4">
      <c r="B15" s="2"/>
      <c r="C15" s="3"/>
      <c r="D15" s="3"/>
    </row>
    <row r="16" spans="2:4">
      <c r="B16" s="4"/>
      <c r="C16" s="3"/>
      <c r="D16" s="3"/>
    </row>
    <row r="17" spans="2:4">
      <c r="B17" s="4"/>
      <c r="C17" s="3"/>
      <c r="D17" s="3"/>
    </row>
    <row r="18" spans="2:4">
      <c r="B18" s="2"/>
      <c r="C18" s="3"/>
      <c r="D18" s="3"/>
    </row>
    <row r="19" spans="2:4">
      <c r="B19" s="5"/>
      <c r="C19" s="3"/>
      <c r="D19" s="3"/>
    </row>
    <row r="20" spans="2:4">
      <c r="B20" s="6"/>
      <c r="C20" s="3"/>
      <c r="D20" s="3"/>
    </row>
  </sheetData>
  <mergeCells count="2">
    <mergeCell ref="B1:D1"/>
    <mergeCell ref="B3:D3"/>
  </mergeCells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22"/>
  <sheetViews>
    <sheetView tabSelected="1" zoomScale="85" zoomScaleNormal="85" workbookViewId="0">
      <pane xSplit="3" ySplit="1" topLeftCell="N44" activePane="bottomRight" state="frozen"/>
      <selection pane="topRight" activeCell="D1" sqref="D1"/>
      <selection pane="bottomLeft" activeCell="A2" sqref="A2"/>
      <selection pane="bottomRight" activeCell="I128" sqref="I128"/>
    </sheetView>
  </sheetViews>
  <sheetFormatPr defaultColWidth="8.7265625" defaultRowHeight="14.5"/>
  <cols>
    <col min="1" max="5" width="8.7265625" style="12"/>
    <col min="6" max="6" width="10.7265625" style="12" customWidth="1"/>
    <col min="7" max="7" width="8.7265625" style="12"/>
    <col min="8" max="8" width="11.453125" style="12" customWidth="1"/>
    <col min="9" max="9" width="21.1796875" style="12" customWidth="1"/>
    <col min="10" max="10" width="15.453125" style="3" customWidth="1"/>
    <col min="11" max="20" width="15.453125" style="12" customWidth="1"/>
    <col min="21" max="21" width="12.7265625" style="12" customWidth="1"/>
    <col min="22" max="22" width="12.26953125" style="12" customWidth="1"/>
    <col min="23" max="23" width="14.1796875" style="12" customWidth="1"/>
    <col min="24" max="24" width="15.453125" style="3" customWidth="1"/>
    <col min="25" max="31" width="15.453125" style="12" customWidth="1"/>
    <col min="32" max="16384" width="8.7265625" style="12"/>
  </cols>
  <sheetData>
    <row r="1" spans="1:31">
      <c r="A1" s="8" t="s">
        <v>9</v>
      </c>
      <c r="B1" s="3"/>
      <c r="C1" s="3"/>
      <c r="D1" s="3"/>
    </row>
    <row r="2" spans="1:31" ht="17.649999999999999" customHeight="1">
      <c r="A2" s="163" t="s">
        <v>2</v>
      </c>
      <c r="B2" s="163" t="s">
        <v>3</v>
      </c>
      <c r="C2" s="163" t="s">
        <v>5</v>
      </c>
      <c r="D2" s="175" t="s">
        <v>18</v>
      </c>
      <c r="E2" s="163" t="s">
        <v>11</v>
      </c>
      <c r="F2" s="163" t="s">
        <v>6</v>
      </c>
      <c r="G2" s="163" t="s">
        <v>7</v>
      </c>
      <c r="H2" s="163" t="s">
        <v>8</v>
      </c>
      <c r="I2" s="172" t="s">
        <v>12</v>
      </c>
      <c r="J2" s="167" t="s">
        <v>87</v>
      </c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9"/>
      <c r="X2" s="163" t="s">
        <v>89</v>
      </c>
      <c r="Y2" s="163"/>
      <c r="Z2" s="163"/>
      <c r="AA2" s="163"/>
      <c r="AB2" s="163"/>
      <c r="AC2" s="163"/>
      <c r="AD2" s="163"/>
      <c r="AE2" s="163"/>
    </row>
    <row r="3" spans="1:31" ht="15" customHeight="1">
      <c r="A3" s="163"/>
      <c r="B3" s="163"/>
      <c r="C3" s="163"/>
      <c r="D3" s="175"/>
      <c r="E3" s="163"/>
      <c r="F3" s="163"/>
      <c r="G3" s="163"/>
      <c r="H3" s="163"/>
      <c r="I3" s="172"/>
      <c r="J3" s="171" t="s">
        <v>36</v>
      </c>
      <c r="K3" s="168"/>
      <c r="L3" s="166" t="s">
        <v>23</v>
      </c>
      <c r="M3" s="166"/>
      <c r="N3" s="166" t="s">
        <v>77</v>
      </c>
      <c r="O3" s="166"/>
      <c r="P3" s="164" t="s">
        <v>29</v>
      </c>
      <c r="Q3" s="165"/>
      <c r="R3" s="170" t="s">
        <v>76</v>
      </c>
      <c r="S3" s="170"/>
      <c r="T3" s="166" t="s">
        <v>78</v>
      </c>
      <c r="U3" s="166"/>
      <c r="V3" s="164" t="s">
        <v>27</v>
      </c>
      <c r="W3" s="165"/>
      <c r="X3" s="57" t="s">
        <v>20</v>
      </c>
      <c r="Y3" s="30" t="s">
        <v>22</v>
      </c>
      <c r="Z3" s="30" t="s">
        <v>82</v>
      </c>
      <c r="AA3" s="30" t="s">
        <v>83</v>
      </c>
      <c r="AB3" s="30" t="s">
        <v>33</v>
      </c>
      <c r="AC3" s="30" t="s">
        <v>84</v>
      </c>
      <c r="AD3" s="35" t="s">
        <v>85</v>
      </c>
      <c r="AE3" s="114" t="s">
        <v>88</v>
      </c>
    </row>
    <row r="4" spans="1:31">
      <c r="A4" s="173" t="s">
        <v>0</v>
      </c>
      <c r="B4" s="174">
        <v>24</v>
      </c>
      <c r="C4" s="174">
        <v>15</v>
      </c>
      <c r="D4" s="174">
        <v>128</v>
      </c>
      <c r="E4" s="13">
        <v>4</v>
      </c>
      <c r="F4" s="13">
        <v>2</v>
      </c>
      <c r="G4" s="13">
        <v>2</v>
      </c>
      <c r="H4" s="14">
        <v>1</v>
      </c>
      <c r="I4" s="15">
        <f>(F4 * H4)/G4</f>
        <v>1</v>
      </c>
      <c r="J4" s="20">
        <v>-108</v>
      </c>
      <c r="K4" s="59">
        <v>20</v>
      </c>
      <c r="L4" s="59">
        <v>-17.767921078505424</v>
      </c>
      <c r="M4" s="59">
        <v>22.177520684796036</v>
      </c>
      <c r="N4" s="60">
        <v>-79.936081121586994</v>
      </c>
      <c r="O4" s="60">
        <v>107.616213091353</v>
      </c>
      <c r="P4" s="20">
        <v>-293.54423002564727</v>
      </c>
      <c r="Q4" s="59">
        <v>175.36121125419049</v>
      </c>
      <c r="R4" s="33"/>
      <c r="S4" s="33"/>
      <c r="T4" s="28"/>
      <c r="U4" s="28"/>
      <c r="V4" s="28"/>
      <c r="W4" s="28"/>
      <c r="X4" s="103"/>
      <c r="Y4" s="103"/>
      <c r="Z4" s="103"/>
      <c r="AA4" s="103"/>
      <c r="AB4" s="104"/>
      <c r="AC4" s="104"/>
      <c r="AD4" s="104"/>
      <c r="AE4" s="115"/>
    </row>
    <row r="5" spans="1:31">
      <c r="A5" s="173"/>
      <c r="B5" s="174"/>
      <c r="C5" s="174"/>
      <c r="D5" s="174"/>
      <c r="E5" s="13">
        <v>4</v>
      </c>
      <c r="F5" s="13">
        <v>2</v>
      </c>
      <c r="G5" s="13">
        <v>2</v>
      </c>
      <c r="H5" s="13">
        <v>4</v>
      </c>
      <c r="I5" s="13">
        <f>(F5 * H5)/G5</f>
        <v>4</v>
      </c>
      <c r="J5" s="20">
        <v>-108</v>
      </c>
      <c r="K5" s="61">
        <v>20</v>
      </c>
      <c r="L5" s="62"/>
      <c r="M5" s="62"/>
      <c r="N5" s="60">
        <v>-60.875474128990398</v>
      </c>
      <c r="O5" s="60">
        <v>69.148125533605906</v>
      </c>
      <c r="P5" s="20">
        <v>-186.20644873134577</v>
      </c>
      <c r="Q5" s="61">
        <v>177.64540113171256</v>
      </c>
      <c r="R5" s="32"/>
      <c r="S5" s="32"/>
      <c r="T5" s="28"/>
      <c r="U5" s="28"/>
      <c r="V5" s="28"/>
      <c r="W5" s="28"/>
      <c r="X5" s="103"/>
      <c r="Y5" s="103"/>
      <c r="Z5" s="103"/>
      <c r="AA5" s="103"/>
      <c r="AB5" s="104"/>
      <c r="AC5" s="104"/>
      <c r="AD5" s="104"/>
      <c r="AE5" s="115"/>
    </row>
    <row r="6" spans="1:31">
      <c r="A6" s="173"/>
      <c r="B6" s="173">
        <v>52</v>
      </c>
      <c r="C6" s="174">
        <v>15</v>
      </c>
      <c r="D6" s="174">
        <v>128</v>
      </c>
      <c r="E6" s="13">
        <v>4</v>
      </c>
      <c r="F6" s="13">
        <v>4</v>
      </c>
      <c r="G6" s="13">
        <v>4</v>
      </c>
      <c r="H6" s="13">
        <v>1</v>
      </c>
      <c r="I6" s="13">
        <f t="shared" ref="I6:I54" si="0">(F6 * H6)/G6</f>
        <v>1</v>
      </c>
      <c r="J6" s="20">
        <v>-236</v>
      </c>
      <c r="K6" s="59">
        <v>20</v>
      </c>
      <c r="L6" s="59">
        <v>-4.4360634038303033</v>
      </c>
      <c r="M6" s="59">
        <v>3.8992638240906672</v>
      </c>
      <c r="N6" s="60">
        <v>-71.940438483100195</v>
      </c>
      <c r="O6" s="60">
        <v>74.298172364278102</v>
      </c>
      <c r="P6" s="20">
        <v>-94.522629291016628</v>
      </c>
      <c r="Q6" s="59">
        <v>88.619366795303279</v>
      </c>
      <c r="R6" s="32"/>
      <c r="S6" s="32"/>
      <c r="T6" s="28"/>
      <c r="U6" s="28"/>
      <c r="V6" s="28"/>
      <c r="W6" s="28"/>
      <c r="X6" s="103"/>
      <c r="Y6" s="103"/>
      <c r="Z6" s="103"/>
      <c r="AA6" s="103"/>
      <c r="AB6" s="104"/>
      <c r="AC6" s="104"/>
      <c r="AD6" s="104"/>
      <c r="AE6" s="115"/>
    </row>
    <row r="7" spans="1:31">
      <c r="A7" s="173"/>
      <c r="B7" s="173"/>
      <c r="C7" s="174"/>
      <c r="D7" s="174"/>
      <c r="E7" s="13">
        <v>4</v>
      </c>
      <c r="F7" s="13">
        <v>2</v>
      </c>
      <c r="G7" s="13">
        <v>2</v>
      </c>
      <c r="H7" s="13">
        <v>2</v>
      </c>
      <c r="I7" s="13">
        <f t="shared" si="0"/>
        <v>2</v>
      </c>
      <c r="J7" s="20">
        <v>-236</v>
      </c>
      <c r="K7" s="59">
        <v>20</v>
      </c>
      <c r="L7" s="59">
        <v>-3.9246574648141177</v>
      </c>
      <c r="M7" s="59">
        <v>3.7828286861858942</v>
      </c>
      <c r="N7" s="60">
        <v>-68.125473950074706</v>
      </c>
      <c r="O7" s="60">
        <v>68.724438874340507</v>
      </c>
      <c r="P7" s="20">
        <v>-87.193418770711418</v>
      </c>
      <c r="Q7" s="59">
        <v>88.80781616198243</v>
      </c>
      <c r="R7" s="32">
        <v>-132</v>
      </c>
      <c r="S7" s="32">
        <v>132</v>
      </c>
      <c r="T7" s="28"/>
      <c r="U7" s="28"/>
      <c r="V7" s="28"/>
      <c r="W7" s="28"/>
      <c r="X7" s="103"/>
      <c r="Y7" s="103"/>
      <c r="Z7" s="103"/>
      <c r="AA7" s="103"/>
      <c r="AB7" s="104"/>
      <c r="AC7" s="104"/>
      <c r="AD7" s="104"/>
      <c r="AE7" s="115"/>
    </row>
    <row r="8" spans="1:31">
      <c r="A8" s="173"/>
      <c r="B8" s="173"/>
      <c r="C8" s="174"/>
      <c r="D8" s="174"/>
      <c r="E8" s="13">
        <v>4</v>
      </c>
      <c r="F8" s="13">
        <v>2</v>
      </c>
      <c r="G8" s="13">
        <v>2</v>
      </c>
      <c r="H8" s="13">
        <v>4</v>
      </c>
      <c r="I8" s="13">
        <f t="shared" si="0"/>
        <v>4</v>
      </c>
      <c r="J8" s="20">
        <v>-236</v>
      </c>
      <c r="K8" s="59">
        <v>20</v>
      </c>
      <c r="L8" s="59">
        <v>-3.4565949857133091</v>
      </c>
      <c r="M8" s="59">
        <v>3.0131895307731611</v>
      </c>
      <c r="N8" s="60">
        <v>-63.008831064842099</v>
      </c>
      <c r="O8" s="60">
        <v>66.105126486031807</v>
      </c>
      <c r="P8" s="20">
        <v>-91.390743852942634</v>
      </c>
      <c r="Q8" s="59">
        <v>86.75508708844626</v>
      </c>
      <c r="R8" s="32">
        <v>-133.69999999999999</v>
      </c>
      <c r="S8" s="32">
        <v>133.69999999999999</v>
      </c>
      <c r="T8" s="15"/>
      <c r="U8" s="28"/>
      <c r="V8" s="28"/>
      <c r="W8" s="28"/>
      <c r="X8" s="103"/>
      <c r="Y8" s="103"/>
      <c r="Z8" s="103"/>
      <c r="AA8" s="103"/>
      <c r="AB8" s="104"/>
      <c r="AC8" s="104"/>
      <c r="AD8" s="104"/>
      <c r="AE8" s="115"/>
    </row>
    <row r="9" spans="1:31">
      <c r="A9" s="173"/>
      <c r="B9" s="173"/>
      <c r="C9" s="174"/>
      <c r="D9" s="174"/>
      <c r="E9" s="13">
        <v>4</v>
      </c>
      <c r="F9" s="13">
        <v>2</v>
      </c>
      <c r="G9" s="13">
        <v>2</v>
      </c>
      <c r="H9" s="13">
        <v>6</v>
      </c>
      <c r="I9" s="13">
        <f t="shared" si="0"/>
        <v>6</v>
      </c>
      <c r="J9" s="20">
        <v>-236</v>
      </c>
      <c r="K9" s="59">
        <v>-108</v>
      </c>
      <c r="L9" s="59">
        <v>-2.5882506304369599</v>
      </c>
      <c r="M9" s="59">
        <v>2.2897738041774574</v>
      </c>
      <c r="N9" s="60">
        <v>-57.9468941187246</v>
      </c>
      <c r="O9" s="60">
        <v>67.894760323813401</v>
      </c>
      <c r="P9" s="20">
        <v>-88.851808485974416</v>
      </c>
      <c r="Q9" s="59">
        <v>86.511629870653124</v>
      </c>
      <c r="R9" s="32"/>
      <c r="S9" s="32"/>
      <c r="T9" s="28"/>
      <c r="U9" s="28"/>
      <c r="V9" s="28"/>
      <c r="W9" s="28"/>
      <c r="X9" s="103"/>
      <c r="Y9" s="103"/>
      <c r="Z9" s="103"/>
      <c r="AA9" s="103"/>
      <c r="AB9" s="104"/>
      <c r="AC9" s="104"/>
      <c r="AD9" s="104"/>
      <c r="AE9" s="115"/>
    </row>
    <row r="10" spans="1:31">
      <c r="A10" s="173"/>
      <c r="B10" s="173"/>
      <c r="C10" s="174"/>
      <c r="D10" s="174"/>
      <c r="E10" s="13">
        <v>4</v>
      </c>
      <c r="F10" s="13">
        <v>12</v>
      </c>
      <c r="G10" s="13">
        <v>4</v>
      </c>
      <c r="H10" s="13">
        <v>1</v>
      </c>
      <c r="I10" s="13">
        <f t="shared" si="0"/>
        <v>3</v>
      </c>
      <c r="J10" s="20">
        <v>-236</v>
      </c>
      <c r="K10" s="59">
        <v>20</v>
      </c>
      <c r="L10" s="59">
        <v>-2.7178133380375584</v>
      </c>
      <c r="M10" s="59">
        <v>2.4713861694044681</v>
      </c>
      <c r="N10" s="60">
        <v>-62.7647507649353</v>
      </c>
      <c r="O10" s="60">
        <v>66.701431919048801</v>
      </c>
      <c r="P10" s="20">
        <v>-87.431164978352143</v>
      </c>
      <c r="Q10" s="59">
        <v>89.496132899539148</v>
      </c>
      <c r="R10" s="32"/>
      <c r="S10" s="32"/>
      <c r="T10" s="28"/>
      <c r="U10" s="28"/>
      <c r="V10" s="28"/>
      <c r="W10" s="28"/>
      <c r="X10" s="103"/>
      <c r="Y10" s="103"/>
      <c r="Z10" s="103"/>
      <c r="AA10" s="103"/>
      <c r="AB10" s="104"/>
      <c r="AC10" s="104"/>
      <c r="AD10" s="104"/>
      <c r="AE10" s="115"/>
    </row>
    <row r="11" spans="1:31">
      <c r="A11" s="173"/>
      <c r="B11" s="173">
        <v>48</v>
      </c>
      <c r="C11" s="174">
        <v>30</v>
      </c>
      <c r="D11" s="174">
        <v>64</v>
      </c>
      <c r="E11" s="13">
        <v>4</v>
      </c>
      <c r="F11" s="13">
        <v>4</v>
      </c>
      <c r="G11" s="13">
        <v>4</v>
      </c>
      <c r="H11" s="13">
        <v>1</v>
      </c>
      <c r="I11" s="13">
        <f t="shared" si="0"/>
        <v>1</v>
      </c>
      <c r="J11" s="20">
        <v>-172</v>
      </c>
      <c r="K11" s="59">
        <v>-44</v>
      </c>
      <c r="L11" s="59">
        <v>-2.6300680036601989</v>
      </c>
      <c r="M11" s="59">
        <v>2.7780084267433267</v>
      </c>
      <c r="N11" s="60">
        <v>-37.395286574627598</v>
      </c>
      <c r="O11" s="60">
        <v>34.943972457055303</v>
      </c>
      <c r="P11" s="20">
        <v>-48.768677418749967</v>
      </c>
      <c r="Q11" s="59">
        <v>43.111401835415641</v>
      </c>
      <c r="R11" s="32"/>
      <c r="S11" s="32"/>
      <c r="T11" s="28"/>
      <c r="U11" s="28"/>
      <c r="V11" s="28"/>
      <c r="W11" s="28"/>
      <c r="X11" s="103"/>
      <c r="Y11" s="103"/>
      <c r="Z11" s="103"/>
      <c r="AA11" s="103"/>
      <c r="AB11" s="104"/>
      <c r="AC11" s="104"/>
      <c r="AD11" s="104"/>
      <c r="AE11" s="115"/>
    </row>
    <row r="12" spans="1:31">
      <c r="A12" s="173"/>
      <c r="B12" s="173"/>
      <c r="C12" s="174"/>
      <c r="D12" s="174"/>
      <c r="E12" s="13">
        <v>4</v>
      </c>
      <c r="F12" s="13">
        <v>2</v>
      </c>
      <c r="G12" s="13">
        <v>2</v>
      </c>
      <c r="H12" s="13">
        <v>2</v>
      </c>
      <c r="I12" s="13">
        <f t="shared" si="0"/>
        <v>2</v>
      </c>
      <c r="J12" s="20">
        <v>-172</v>
      </c>
      <c r="K12" s="59">
        <v>-44</v>
      </c>
      <c r="L12" s="59">
        <v>-2.9754112878908927</v>
      </c>
      <c r="M12" s="59">
        <v>2.3317856354515243</v>
      </c>
      <c r="N12" s="60">
        <v>-35.735906506175702</v>
      </c>
      <c r="O12" s="60">
        <v>33.036778109655501</v>
      </c>
      <c r="P12" s="20">
        <v>-44.088641388813215</v>
      </c>
      <c r="Q12" s="59">
        <v>44.282356898048199</v>
      </c>
      <c r="R12" s="32">
        <v>-67.599999999999994</v>
      </c>
      <c r="S12" s="32">
        <v>67.599999999999994</v>
      </c>
      <c r="T12" s="28"/>
      <c r="U12" s="28"/>
      <c r="V12" s="28"/>
      <c r="W12" s="28"/>
      <c r="X12" s="103"/>
      <c r="Y12" s="103"/>
      <c r="Z12" s="103"/>
      <c r="AA12" s="103"/>
      <c r="AB12" s="104"/>
      <c r="AC12" s="104"/>
      <c r="AD12" s="104"/>
      <c r="AE12" s="115"/>
    </row>
    <row r="13" spans="1:31">
      <c r="A13" s="173"/>
      <c r="B13" s="173"/>
      <c r="C13" s="174"/>
      <c r="D13" s="174"/>
      <c r="E13" s="13">
        <v>4</v>
      </c>
      <c r="F13" s="13">
        <v>2</v>
      </c>
      <c r="G13" s="13">
        <v>2</v>
      </c>
      <c r="H13" s="13">
        <v>4</v>
      </c>
      <c r="I13" s="13">
        <f t="shared" si="0"/>
        <v>4</v>
      </c>
      <c r="J13" s="20">
        <v>-172</v>
      </c>
      <c r="K13" s="59">
        <v>-44</v>
      </c>
      <c r="L13" s="59">
        <v>-1.9635452409802383</v>
      </c>
      <c r="M13" s="59">
        <v>1.5560955725850363</v>
      </c>
      <c r="N13" s="60">
        <v>-33.172616260235898</v>
      </c>
      <c r="O13" s="60">
        <v>31.9026535066481</v>
      </c>
      <c r="P13" s="20">
        <v>-44.152801455757668</v>
      </c>
      <c r="Q13" s="59">
        <v>44.205251798963481</v>
      </c>
      <c r="R13" s="32">
        <v>-67.599999999999994</v>
      </c>
      <c r="S13" s="32">
        <v>67.599999999999994</v>
      </c>
      <c r="T13" s="28"/>
      <c r="U13" s="28"/>
      <c r="V13" s="28"/>
      <c r="W13" s="28"/>
      <c r="X13" s="103"/>
      <c r="Y13" s="103"/>
      <c r="Z13" s="103"/>
      <c r="AA13" s="103"/>
      <c r="AB13" s="104"/>
      <c r="AC13" s="104"/>
      <c r="AD13" s="104"/>
      <c r="AE13" s="115"/>
    </row>
    <row r="14" spans="1:31">
      <c r="A14" s="173"/>
      <c r="B14" s="173"/>
      <c r="C14" s="174"/>
      <c r="D14" s="174"/>
      <c r="E14" s="13">
        <v>4</v>
      </c>
      <c r="F14" s="13">
        <v>2</v>
      </c>
      <c r="G14" s="13">
        <v>2</v>
      </c>
      <c r="H14" s="13">
        <v>6</v>
      </c>
      <c r="I14" s="13">
        <f t="shared" si="0"/>
        <v>6</v>
      </c>
      <c r="J14" s="20">
        <v>-172</v>
      </c>
      <c r="K14" s="59">
        <v>-44</v>
      </c>
      <c r="L14" s="59">
        <v>-1.7833900916093626</v>
      </c>
      <c r="M14" s="59">
        <v>1.367261860801591</v>
      </c>
      <c r="N14" s="60">
        <v>-29.906359726203299</v>
      </c>
      <c r="O14" s="60">
        <v>33.322638284655397</v>
      </c>
      <c r="P14" s="20">
        <v>-43.785884726188883</v>
      </c>
      <c r="Q14" s="59">
        <v>44.449993588942171</v>
      </c>
      <c r="R14" s="32"/>
      <c r="S14" s="32"/>
      <c r="T14" s="28"/>
      <c r="U14" s="28"/>
      <c r="V14" s="28"/>
      <c r="W14" s="28"/>
      <c r="X14" s="103"/>
      <c r="Y14" s="103"/>
      <c r="Z14" s="103"/>
      <c r="AA14" s="103"/>
      <c r="AB14" s="104"/>
      <c r="AC14" s="104"/>
      <c r="AD14" s="104"/>
      <c r="AE14" s="115"/>
    </row>
    <row r="15" spans="1:31">
      <c r="A15" s="173"/>
      <c r="B15" s="173"/>
      <c r="C15" s="174"/>
      <c r="D15" s="174"/>
      <c r="E15" s="13">
        <v>4</v>
      </c>
      <c r="F15" s="13">
        <v>12</v>
      </c>
      <c r="G15" s="13">
        <v>4</v>
      </c>
      <c r="H15" s="13">
        <v>1</v>
      </c>
      <c r="I15" s="13">
        <f t="shared" si="0"/>
        <v>3</v>
      </c>
      <c r="J15" s="20">
        <v>-172</v>
      </c>
      <c r="K15" s="61">
        <v>20</v>
      </c>
      <c r="L15" s="61"/>
      <c r="M15" s="61"/>
      <c r="N15" s="60">
        <v>-32.0803901937158</v>
      </c>
      <c r="O15" s="60">
        <v>32.975673461053901</v>
      </c>
      <c r="P15" s="20">
        <v>-44.022073567537333</v>
      </c>
      <c r="Q15" s="61">
        <v>44.25731150534773</v>
      </c>
      <c r="R15" s="32"/>
      <c r="S15" s="32"/>
      <c r="T15" s="28"/>
      <c r="U15" s="28"/>
      <c r="V15" s="28"/>
      <c r="W15" s="28"/>
      <c r="X15" s="103"/>
      <c r="Y15" s="103"/>
      <c r="Z15" s="103"/>
      <c r="AA15" s="103"/>
      <c r="AB15" s="104"/>
      <c r="AC15" s="104"/>
      <c r="AD15" s="104"/>
      <c r="AE15" s="115"/>
    </row>
    <row r="16" spans="1:31">
      <c r="A16" s="173"/>
      <c r="B16" s="173">
        <v>104</v>
      </c>
      <c r="C16" s="174">
        <v>15</v>
      </c>
      <c r="D16" s="174">
        <v>64</v>
      </c>
      <c r="E16" s="13">
        <v>4</v>
      </c>
      <c r="F16" s="13">
        <v>4</v>
      </c>
      <c r="G16" s="13">
        <v>4</v>
      </c>
      <c r="H16" s="13">
        <v>1</v>
      </c>
      <c r="I16" s="13">
        <f t="shared" si="0"/>
        <v>1</v>
      </c>
      <c r="J16" s="20">
        <v>-108</v>
      </c>
      <c r="K16" s="59">
        <v>84</v>
      </c>
      <c r="L16" s="59">
        <v>-1.580687319993558</v>
      </c>
      <c r="M16" s="59">
        <v>1.3464059574425846</v>
      </c>
      <c r="N16" s="60">
        <v>-34.363389408817397</v>
      </c>
      <c r="O16" s="60">
        <v>34.517717016053297</v>
      </c>
      <c r="P16" s="20">
        <v>-43.383809377416398</v>
      </c>
      <c r="Q16" s="59">
        <v>44.339545122128612</v>
      </c>
      <c r="R16" s="32"/>
      <c r="S16" s="32"/>
      <c r="T16" s="28"/>
      <c r="U16" s="28"/>
      <c r="V16" s="28"/>
      <c r="W16" s="28"/>
      <c r="X16" s="103"/>
      <c r="Y16" s="103"/>
      <c r="Z16" s="103"/>
      <c r="AA16" s="103"/>
      <c r="AB16" s="104"/>
      <c r="AC16" s="104"/>
      <c r="AD16" s="104"/>
      <c r="AE16" s="115"/>
    </row>
    <row r="17" spans="1:31">
      <c r="A17" s="173"/>
      <c r="B17" s="173"/>
      <c r="C17" s="174"/>
      <c r="D17" s="174"/>
      <c r="E17" s="13">
        <v>4</v>
      </c>
      <c r="F17" s="13">
        <v>2</v>
      </c>
      <c r="G17" s="13">
        <v>2</v>
      </c>
      <c r="H17" s="13">
        <v>2</v>
      </c>
      <c r="I17" s="13">
        <f t="shared" si="0"/>
        <v>2</v>
      </c>
      <c r="J17" s="20">
        <v>-108</v>
      </c>
      <c r="K17" s="59">
        <v>20</v>
      </c>
      <c r="L17" s="59">
        <v>-1.4712853191722388</v>
      </c>
      <c r="M17" s="59">
        <v>1.548001569311964</v>
      </c>
      <c r="N17" s="60">
        <v>-32.5048737651843</v>
      </c>
      <c r="O17" s="60">
        <v>32.4160371233314</v>
      </c>
      <c r="P17" s="20">
        <v>-44.667084989340665</v>
      </c>
      <c r="Q17" s="59">
        <v>45.093206001104825</v>
      </c>
      <c r="R17" s="32">
        <v>-71.900000000000006</v>
      </c>
      <c r="S17" s="32">
        <v>71.900000000000006</v>
      </c>
      <c r="T17" s="28"/>
      <c r="U17" s="28"/>
      <c r="V17" s="28"/>
      <c r="W17" s="28"/>
      <c r="X17" s="103"/>
      <c r="Y17" s="103"/>
      <c r="Z17" s="103"/>
      <c r="AA17" s="103"/>
      <c r="AB17" s="104"/>
      <c r="AC17" s="104"/>
      <c r="AD17" s="104"/>
      <c r="AE17" s="115"/>
    </row>
    <row r="18" spans="1:31">
      <c r="A18" s="173"/>
      <c r="B18" s="173"/>
      <c r="C18" s="174"/>
      <c r="D18" s="174"/>
      <c r="E18" s="13">
        <v>4</v>
      </c>
      <c r="F18" s="13">
        <v>2</v>
      </c>
      <c r="G18" s="13">
        <v>2</v>
      </c>
      <c r="H18" s="13">
        <v>4</v>
      </c>
      <c r="I18" s="13">
        <f t="shared" si="0"/>
        <v>4</v>
      </c>
      <c r="J18" s="20">
        <v>-108</v>
      </c>
      <c r="K18" s="59">
        <v>20</v>
      </c>
      <c r="L18" s="59">
        <v>-1.0263350996901863</v>
      </c>
      <c r="M18" s="59">
        <v>1.1074376298874995</v>
      </c>
      <c r="N18" s="60">
        <v>-31.5279974766461</v>
      </c>
      <c r="O18" s="60">
        <v>31.096688680251798</v>
      </c>
      <c r="P18" s="20">
        <v>-44.916550568131306</v>
      </c>
      <c r="Q18" s="59">
        <v>41.583205149907741</v>
      </c>
      <c r="R18" s="32">
        <v>-71.900000000000006</v>
      </c>
      <c r="S18" s="32">
        <v>71.900000000000006</v>
      </c>
      <c r="T18" s="28"/>
      <c r="U18" s="28"/>
      <c r="V18" s="28"/>
      <c r="W18" s="28"/>
      <c r="X18" s="103"/>
      <c r="Y18" s="103"/>
      <c r="Z18" s="103"/>
      <c r="AA18" s="103"/>
      <c r="AB18" s="104"/>
      <c r="AC18" s="104"/>
      <c r="AD18" s="104"/>
      <c r="AE18" s="115"/>
    </row>
    <row r="19" spans="1:31">
      <c r="A19" s="173"/>
      <c r="B19" s="173"/>
      <c r="C19" s="174"/>
      <c r="D19" s="174"/>
      <c r="E19" s="13">
        <v>4</v>
      </c>
      <c r="F19" s="13">
        <v>2</v>
      </c>
      <c r="G19" s="13">
        <v>2</v>
      </c>
      <c r="H19" s="13">
        <v>6</v>
      </c>
      <c r="I19" s="13">
        <f t="shared" si="0"/>
        <v>6</v>
      </c>
      <c r="J19" s="20"/>
      <c r="K19" s="59"/>
      <c r="L19" s="59">
        <v>-0.95659645983869268</v>
      </c>
      <c r="M19" s="59">
        <v>0.82627500672788301</v>
      </c>
      <c r="N19" s="60">
        <v>-30.375861833689299</v>
      </c>
      <c r="O19" s="60">
        <v>30.860708628263001</v>
      </c>
      <c r="P19" s="20">
        <v>-43.63645931248746</v>
      </c>
      <c r="Q19" s="59">
        <v>43.597450320171127</v>
      </c>
      <c r="R19" s="32"/>
      <c r="S19" s="32"/>
      <c r="T19" s="28"/>
      <c r="U19" s="28"/>
      <c r="V19" s="28"/>
      <c r="W19" s="28"/>
      <c r="X19" s="103"/>
      <c r="Y19" s="103"/>
      <c r="Z19" s="103"/>
      <c r="AA19" s="103"/>
      <c r="AB19" s="104"/>
      <c r="AC19" s="104"/>
      <c r="AD19" s="104"/>
      <c r="AE19" s="115"/>
    </row>
    <row r="20" spans="1:31">
      <c r="A20" s="173"/>
      <c r="B20" s="173"/>
      <c r="C20" s="174"/>
      <c r="D20" s="174"/>
      <c r="E20" s="13">
        <v>4</v>
      </c>
      <c r="F20" s="13">
        <v>12</v>
      </c>
      <c r="G20" s="13">
        <v>4</v>
      </c>
      <c r="H20" s="13">
        <v>1</v>
      </c>
      <c r="I20" s="13">
        <f t="shared" si="0"/>
        <v>3</v>
      </c>
      <c r="J20" s="20">
        <v>-108</v>
      </c>
      <c r="K20" s="59">
        <v>20</v>
      </c>
      <c r="L20" s="59">
        <v>-0.97731648031367513</v>
      </c>
      <c r="M20" s="59">
        <v>0.70002748436854745</v>
      </c>
      <c r="N20" s="60">
        <v>-31.043671572738901</v>
      </c>
      <c r="O20" s="60">
        <v>31.750837248264499</v>
      </c>
      <c r="P20" s="20">
        <v>-46.492835134800373</v>
      </c>
      <c r="Q20" s="59">
        <v>42.732921351644897</v>
      </c>
      <c r="R20" s="32"/>
      <c r="S20" s="32"/>
      <c r="T20" s="28"/>
      <c r="U20" s="28"/>
      <c r="V20" s="28"/>
      <c r="W20" s="28"/>
      <c r="X20" s="103"/>
      <c r="Y20" s="103"/>
      <c r="Z20" s="103"/>
      <c r="AA20" s="103"/>
      <c r="AB20" s="104"/>
      <c r="AC20" s="104"/>
      <c r="AD20" s="104"/>
      <c r="AE20" s="115"/>
    </row>
    <row r="21" spans="1:31">
      <c r="A21" s="173"/>
      <c r="B21" s="173">
        <v>132</v>
      </c>
      <c r="C21" s="174">
        <v>30</v>
      </c>
      <c r="D21" s="174">
        <v>32</v>
      </c>
      <c r="E21" s="13">
        <v>4</v>
      </c>
      <c r="F21" s="13">
        <v>4</v>
      </c>
      <c r="G21" s="13">
        <v>4</v>
      </c>
      <c r="H21" s="13">
        <v>1</v>
      </c>
      <c r="I21" s="13">
        <f t="shared" si="0"/>
        <v>1</v>
      </c>
      <c r="J21" s="20">
        <v>-108</v>
      </c>
      <c r="K21" s="59">
        <v>20</v>
      </c>
      <c r="L21" s="59">
        <v>-0.50757850597437937</v>
      </c>
      <c r="M21" s="59">
        <v>0.57833295279669983</v>
      </c>
      <c r="N21" s="60">
        <v>-16.300743937836401</v>
      </c>
      <c r="O21" s="60">
        <v>16.049859092963398</v>
      </c>
      <c r="P21" s="20">
        <v>-22.470024926881695</v>
      </c>
      <c r="Q21" s="59">
        <v>22.633827053406815</v>
      </c>
      <c r="R21" s="32"/>
      <c r="S21" s="32"/>
      <c r="T21" s="28"/>
      <c r="U21" s="28"/>
      <c r="V21" s="28"/>
      <c r="W21" s="28"/>
      <c r="X21" s="103"/>
      <c r="Y21" s="103"/>
      <c r="Z21" s="103"/>
      <c r="AA21" s="103"/>
      <c r="AB21" s="104"/>
      <c r="AC21" s="104"/>
      <c r="AD21" s="104"/>
      <c r="AE21" s="115"/>
    </row>
    <row r="22" spans="1:31">
      <c r="A22" s="173"/>
      <c r="B22" s="173"/>
      <c r="C22" s="174"/>
      <c r="D22" s="174"/>
      <c r="E22" s="13">
        <v>4</v>
      </c>
      <c r="F22" s="13">
        <v>2</v>
      </c>
      <c r="G22" s="13">
        <v>2</v>
      </c>
      <c r="H22" s="13">
        <v>2</v>
      </c>
      <c r="I22" s="13">
        <f t="shared" si="0"/>
        <v>2</v>
      </c>
      <c r="J22" s="20">
        <v>-108</v>
      </c>
      <c r="K22" s="59">
        <v>84</v>
      </c>
      <c r="L22" s="59">
        <v>-0.53966498262343521</v>
      </c>
      <c r="M22" s="59">
        <v>0.49443588840676966</v>
      </c>
      <c r="N22" s="60">
        <v>-15.637623969597501</v>
      </c>
      <c r="O22" s="60">
        <v>15.5559172858624</v>
      </c>
      <c r="P22" s="20">
        <v>-21.364336086665542</v>
      </c>
      <c r="Q22" s="59">
        <v>22.687505823062242</v>
      </c>
      <c r="R22" s="32">
        <v>-27.8</v>
      </c>
      <c r="S22" s="32">
        <v>27.8</v>
      </c>
      <c r="T22" s="28"/>
      <c r="U22" s="28"/>
      <c r="V22" s="28"/>
      <c r="W22" s="28"/>
      <c r="X22" s="103"/>
      <c r="Y22" s="103"/>
      <c r="Z22" s="103"/>
      <c r="AA22" s="103"/>
      <c r="AB22" s="104"/>
      <c r="AC22" s="104"/>
      <c r="AD22" s="104"/>
      <c r="AE22" s="115"/>
    </row>
    <row r="23" spans="1:31">
      <c r="A23" s="173"/>
      <c r="B23" s="173"/>
      <c r="C23" s="174"/>
      <c r="D23" s="174"/>
      <c r="E23" s="13">
        <v>4</v>
      </c>
      <c r="F23" s="13">
        <v>2</v>
      </c>
      <c r="G23" s="13">
        <v>2</v>
      </c>
      <c r="H23" s="13">
        <v>4</v>
      </c>
      <c r="I23" s="13">
        <f t="shared" si="0"/>
        <v>4</v>
      </c>
      <c r="J23" s="20">
        <v>-108</v>
      </c>
      <c r="K23" s="59">
        <v>84</v>
      </c>
      <c r="L23" s="59">
        <v>-0.34554909971484449</v>
      </c>
      <c r="M23" s="59">
        <v>0.4409851829004765</v>
      </c>
      <c r="N23" s="60">
        <v>-15.2570750104412</v>
      </c>
      <c r="O23" s="60">
        <v>15.180084456977999</v>
      </c>
      <c r="P23" s="20">
        <v>-23.140969656005677</v>
      </c>
      <c r="Q23" s="59">
        <v>22.034299749887349</v>
      </c>
      <c r="R23" s="32">
        <v>-29</v>
      </c>
      <c r="S23" s="32">
        <v>29</v>
      </c>
      <c r="T23" s="28"/>
      <c r="U23" s="28"/>
      <c r="V23" s="28"/>
      <c r="W23" s="28"/>
      <c r="X23" s="103"/>
      <c r="Y23" s="103"/>
      <c r="Z23" s="103"/>
      <c r="AA23" s="103"/>
      <c r="AB23" s="104"/>
      <c r="AC23" s="104"/>
      <c r="AD23" s="104"/>
      <c r="AE23" s="115"/>
    </row>
    <row r="24" spans="1:31">
      <c r="A24" s="173"/>
      <c r="B24" s="173"/>
      <c r="C24" s="174"/>
      <c r="D24" s="174"/>
      <c r="E24" s="13">
        <v>4</v>
      </c>
      <c r="F24" s="13">
        <v>4</v>
      </c>
      <c r="G24" s="13">
        <v>4</v>
      </c>
      <c r="H24" s="13">
        <v>6</v>
      </c>
      <c r="I24" s="13">
        <f t="shared" si="0"/>
        <v>6</v>
      </c>
      <c r="J24" s="20">
        <v>-76</v>
      </c>
      <c r="K24" s="59">
        <v>84</v>
      </c>
      <c r="L24" s="59">
        <v>-0.33072125219950976</v>
      </c>
      <c r="M24" s="59">
        <v>0.33867207783805497</v>
      </c>
      <c r="N24" s="60">
        <v>-14.5544204422312</v>
      </c>
      <c r="O24" s="60">
        <v>15.432070066654701</v>
      </c>
      <c r="P24" s="20"/>
      <c r="Q24" s="59"/>
      <c r="R24" s="32"/>
      <c r="S24" s="32"/>
      <c r="T24" s="28"/>
      <c r="U24" s="28"/>
      <c r="V24" s="28"/>
      <c r="W24" s="28"/>
      <c r="X24" s="103"/>
      <c r="Y24" s="103"/>
      <c r="Z24" s="103"/>
      <c r="AA24" s="103"/>
      <c r="AB24" s="104"/>
      <c r="AC24" s="104"/>
      <c r="AD24" s="104"/>
      <c r="AE24" s="115"/>
    </row>
    <row r="25" spans="1:31">
      <c r="A25" s="173"/>
      <c r="B25" s="173"/>
      <c r="C25" s="174"/>
      <c r="D25" s="174"/>
      <c r="E25" s="13">
        <v>4</v>
      </c>
      <c r="F25" s="13">
        <v>12</v>
      </c>
      <c r="G25" s="13">
        <v>4</v>
      </c>
      <c r="H25" s="13">
        <v>1</v>
      </c>
      <c r="I25" s="13">
        <f t="shared" si="0"/>
        <v>3</v>
      </c>
      <c r="J25" s="20">
        <v>-108</v>
      </c>
      <c r="K25" s="61">
        <v>180</v>
      </c>
      <c r="L25" s="61"/>
      <c r="M25" s="61"/>
      <c r="N25" s="60">
        <v>-15.0830982563941</v>
      </c>
      <c r="O25" s="60">
        <v>15.314260296820899</v>
      </c>
      <c r="P25" s="20">
        <v>-23.118690294871463</v>
      </c>
      <c r="Q25" s="61">
        <v>21.739683368215861</v>
      </c>
      <c r="R25" s="32"/>
      <c r="S25" s="32"/>
      <c r="T25" s="28"/>
      <c r="U25" s="28"/>
      <c r="V25" s="28"/>
      <c r="W25" s="28"/>
      <c r="X25" s="103"/>
      <c r="Y25" s="103"/>
      <c r="Z25" s="103"/>
      <c r="AA25" s="103"/>
      <c r="AB25" s="104"/>
      <c r="AC25" s="104"/>
      <c r="AD25" s="104"/>
      <c r="AE25" s="115"/>
    </row>
    <row r="26" spans="1:31">
      <c r="A26" s="173"/>
      <c r="B26" s="173">
        <v>268</v>
      </c>
      <c r="C26" s="174">
        <v>15</v>
      </c>
      <c r="D26" s="174">
        <v>32</v>
      </c>
      <c r="E26" s="13">
        <v>4</v>
      </c>
      <c r="F26" s="13">
        <v>4</v>
      </c>
      <c r="G26" s="13">
        <v>4</v>
      </c>
      <c r="H26" s="13">
        <v>1</v>
      </c>
      <c r="I26" s="13">
        <f t="shared" si="0"/>
        <v>1</v>
      </c>
      <c r="J26" s="20">
        <v>-76</v>
      </c>
      <c r="K26" s="59">
        <v>84</v>
      </c>
      <c r="L26" s="59">
        <v>-0.38301621053506096</v>
      </c>
      <c r="M26" s="59">
        <v>0.34209700660903763</v>
      </c>
      <c r="N26" s="60">
        <v>-15.6504310177839</v>
      </c>
      <c r="O26" s="60">
        <v>15.5807505058581</v>
      </c>
      <c r="P26" s="20"/>
      <c r="Q26" s="59"/>
      <c r="R26" s="32"/>
      <c r="S26" s="32"/>
      <c r="T26" s="28"/>
      <c r="U26" s="28"/>
      <c r="V26" s="28"/>
      <c r="W26" s="28"/>
      <c r="X26" s="103"/>
      <c r="Y26" s="103"/>
      <c r="Z26" s="103"/>
      <c r="AA26" s="103"/>
      <c r="AB26" s="104"/>
      <c r="AC26" s="104"/>
      <c r="AD26" s="104"/>
      <c r="AE26" s="115"/>
    </row>
    <row r="27" spans="1:31">
      <c r="A27" s="173"/>
      <c r="B27" s="173"/>
      <c r="C27" s="174"/>
      <c r="D27" s="174"/>
      <c r="E27" s="13">
        <v>4</v>
      </c>
      <c r="F27" s="13">
        <v>2</v>
      </c>
      <c r="G27" s="13">
        <v>2</v>
      </c>
      <c r="H27" s="13">
        <v>2</v>
      </c>
      <c r="I27" s="13">
        <f t="shared" si="0"/>
        <v>2</v>
      </c>
      <c r="J27" s="20">
        <v>-76</v>
      </c>
      <c r="K27" s="59">
        <v>52</v>
      </c>
      <c r="L27" s="59">
        <v>-0.31538255767918599</v>
      </c>
      <c r="M27" s="59">
        <v>0.33775636120844865</v>
      </c>
      <c r="N27" s="60">
        <v>-15.284762675590301</v>
      </c>
      <c r="O27" s="60">
        <v>15.1212113443323</v>
      </c>
      <c r="P27" s="20"/>
      <c r="Q27" s="59"/>
      <c r="R27" s="32">
        <v>-27.2</v>
      </c>
      <c r="S27" s="32">
        <v>27.2</v>
      </c>
      <c r="T27" s="28"/>
      <c r="U27" s="28"/>
      <c r="V27" s="28"/>
      <c r="W27" s="28"/>
      <c r="X27" s="103"/>
      <c r="Y27" s="103"/>
      <c r="Z27" s="103"/>
      <c r="AA27" s="103"/>
      <c r="AB27" s="104"/>
      <c r="AC27" s="104"/>
      <c r="AD27" s="104"/>
      <c r="AE27" s="115"/>
    </row>
    <row r="28" spans="1:31">
      <c r="A28" s="173"/>
      <c r="B28" s="173"/>
      <c r="C28" s="174"/>
      <c r="D28" s="174"/>
      <c r="E28" s="13">
        <v>4</v>
      </c>
      <c r="F28" s="13">
        <v>2</v>
      </c>
      <c r="G28" s="13">
        <v>2</v>
      </c>
      <c r="H28" s="13">
        <v>4</v>
      </c>
      <c r="I28" s="13">
        <f t="shared" si="0"/>
        <v>4</v>
      </c>
      <c r="J28" s="20">
        <v>-76</v>
      </c>
      <c r="K28" s="59">
        <v>20</v>
      </c>
      <c r="L28" s="59">
        <v>-0.26644714133180969</v>
      </c>
      <c r="M28" s="59">
        <v>0.242922518064006</v>
      </c>
      <c r="N28" s="60">
        <v>-14.824022622818401</v>
      </c>
      <c r="O28" s="60">
        <v>15.063095343243001</v>
      </c>
      <c r="P28" s="20">
        <v>-22.065481297350118</v>
      </c>
      <c r="Q28" s="59">
        <v>22.664487572645655</v>
      </c>
      <c r="R28" s="32">
        <v>-27.2</v>
      </c>
      <c r="S28" s="32">
        <v>27.2</v>
      </c>
      <c r="T28" s="28"/>
      <c r="U28" s="28"/>
      <c r="V28" s="28"/>
      <c r="W28" s="28"/>
      <c r="X28" s="103"/>
      <c r="Y28" s="103"/>
      <c r="Z28" s="103"/>
      <c r="AA28" s="103"/>
      <c r="AB28" s="104"/>
      <c r="AC28" s="104"/>
      <c r="AD28" s="104"/>
      <c r="AE28" s="115"/>
    </row>
    <row r="29" spans="1:31">
      <c r="A29" s="173"/>
      <c r="B29" s="173"/>
      <c r="C29" s="174"/>
      <c r="D29" s="174"/>
      <c r="E29" s="13">
        <v>4</v>
      </c>
      <c r="F29" s="13">
        <v>4</v>
      </c>
      <c r="G29" s="13">
        <v>4</v>
      </c>
      <c r="H29" s="13">
        <v>6</v>
      </c>
      <c r="I29" s="13">
        <f t="shared" si="0"/>
        <v>6</v>
      </c>
      <c r="J29" s="20"/>
      <c r="K29" s="59"/>
      <c r="L29" s="59">
        <v>-0.22071047760255169</v>
      </c>
      <c r="M29" s="59">
        <v>0.24256131249148893</v>
      </c>
      <c r="N29" s="60">
        <v>-14.5324050474337</v>
      </c>
      <c r="O29" s="60">
        <v>15.0544185033711</v>
      </c>
      <c r="P29" s="20"/>
      <c r="Q29" s="59"/>
      <c r="R29" s="32"/>
      <c r="S29" s="32"/>
      <c r="T29" s="28"/>
      <c r="U29" s="28"/>
      <c r="V29" s="28"/>
      <c r="W29" s="28"/>
      <c r="X29" s="103"/>
      <c r="Y29" s="103"/>
      <c r="Z29" s="103"/>
      <c r="AA29" s="103"/>
      <c r="AB29" s="104"/>
      <c r="AC29" s="104"/>
      <c r="AD29" s="104"/>
      <c r="AE29" s="115"/>
    </row>
    <row r="30" spans="1:31">
      <c r="A30" s="173"/>
      <c r="B30" s="173"/>
      <c r="C30" s="174"/>
      <c r="D30" s="174"/>
      <c r="E30" s="13">
        <v>4</v>
      </c>
      <c r="F30" s="13">
        <v>12</v>
      </c>
      <c r="G30" s="13">
        <v>4</v>
      </c>
      <c r="H30" s="13">
        <v>1</v>
      </c>
      <c r="I30" s="13">
        <f t="shared" si="0"/>
        <v>3</v>
      </c>
      <c r="J30" s="20"/>
      <c r="K30" s="59"/>
      <c r="L30" s="59">
        <v>-0.22955949559127475</v>
      </c>
      <c r="M30" s="59">
        <v>0.16938472573565377</v>
      </c>
      <c r="N30" s="60">
        <v>-14.9340708270575</v>
      </c>
      <c r="O30" s="60">
        <v>14.9694523456385</v>
      </c>
      <c r="P30" s="20">
        <v>-22.869682658085864</v>
      </c>
      <c r="Q30" s="59">
        <v>22.455314233197466</v>
      </c>
      <c r="R30" s="32"/>
      <c r="S30" s="32"/>
      <c r="T30" s="28"/>
      <c r="U30" s="28"/>
      <c r="V30" s="28"/>
      <c r="W30" s="28"/>
      <c r="X30" s="103"/>
      <c r="Y30" s="103"/>
      <c r="Z30" s="103"/>
      <c r="AA30" s="103"/>
      <c r="AB30" s="104"/>
      <c r="AC30" s="104"/>
      <c r="AD30" s="104"/>
      <c r="AE30" s="115"/>
    </row>
    <row r="31" spans="1:31">
      <c r="A31" s="173"/>
      <c r="B31" s="173">
        <v>272</v>
      </c>
      <c r="C31" s="173">
        <v>30</v>
      </c>
      <c r="D31" s="173">
        <v>16</v>
      </c>
      <c r="E31" s="13">
        <v>4</v>
      </c>
      <c r="F31" s="13">
        <v>4</v>
      </c>
      <c r="G31" s="13">
        <v>4</v>
      </c>
      <c r="H31" s="13">
        <v>1</v>
      </c>
      <c r="I31" s="13">
        <f t="shared" si="0"/>
        <v>1</v>
      </c>
      <c r="J31" s="20">
        <v>-44</v>
      </c>
      <c r="K31" s="59">
        <v>68</v>
      </c>
      <c r="L31" s="59">
        <v>-0.17706721147260396</v>
      </c>
      <c r="M31" s="59">
        <v>0.16846773255838343</v>
      </c>
      <c r="N31" s="60">
        <v>-7.7816513600698398</v>
      </c>
      <c r="O31" s="60">
        <v>7.7783087995416702</v>
      </c>
      <c r="P31" s="20">
        <v>-10.931640341608146</v>
      </c>
      <c r="Q31" s="59">
        <v>11.295462659432831</v>
      </c>
      <c r="R31" s="32"/>
      <c r="S31" s="32"/>
      <c r="T31" s="28"/>
      <c r="U31" s="28"/>
      <c r="V31" s="28"/>
      <c r="W31" s="28"/>
      <c r="X31" s="103"/>
      <c r="Y31" s="103"/>
      <c r="Z31" s="103"/>
      <c r="AA31" s="103"/>
      <c r="AB31" s="104"/>
      <c r="AC31" s="104"/>
      <c r="AD31" s="104"/>
      <c r="AE31" s="115"/>
    </row>
    <row r="32" spans="1:31">
      <c r="A32" s="173"/>
      <c r="B32" s="173"/>
      <c r="C32" s="173"/>
      <c r="D32" s="173"/>
      <c r="E32" s="13">
        <v>4</v>
      </c>
      <c r="F32" s="13">
        <v>2</v>
      </c>
      <c r="G32" s="13">
        <v>2</v>
      </c>
      <c r="H32" s="13">
        <v>2</v>
      </c>
      <c r="I32" s="13">
        <f t="shared" si="0"/>
        <v>2</v>
      </c>
      <c r="J32" s="20">
        <v>-44</v>
      </c>
      <c r="K32" s="59">
        <v>20</v>
      </c>
      <c r="L32" s="59">
        <v>-0.19410241286732344</v>
      </c>
      <c r="M32" s="59">
        <v>0.19121496067327826</v>
      </c>
      <c r="N32" s="60">
        <v>-7.6730936226000903</v>
      </c>
      <c r="O32" s="60">
        <v>7.5350631113913096</v>
      </c>
      <c r="P32" s="20">
        <v>-11.2720296175311</v>
      </c>
      <c r="Q32" s="59">
        <v>10.647105828488865</v>
      </c>
      <c r="R32" s="32">
        <v>-14.1</v>
      </c>
      <c r="S32" s="32">
        <v>14.1</v>
      </c>
      <c r="T32" s="28"/>
      <c r="U32" s="28"/>
      <c r="V32" s="28"/>
      <c r="W32" s="28"/>
      <c r="X32" s="103"/>
      <c r="Y32" s="103"/>
      <c r="Z32" s="103"/>
      <c r="AA32" s="103"/>
      <c r="AB32" s="104"/>
      <c r="AC32" s="104"/>
      <c r="AD32" s="104"/>
      <c r="AE32" s="115"/>
    </row>
    <row r="33" spans="1:31">
      <c r="A33" s="173"/>
      <c r="B33" s="173"/>
      <c r="C33" s="173"/>
      <c r="D33" s="173"/>
      <c r="E33" s="13">
        <v>4</v>
      </c>
      <c r="F33" s="13">
        <v>2</v>
      </c>
      <c r="G33" s="13">
        <v>2</v>
      </c>
      <c r="H33" s="13">
        <v>4</v>
      </c>
      <c r="I33" s="13">
        <f t="shared" si="0"/>
        <v>4</v>
      </c>
      <c r="J33" s="20">
        <v>-60</v>
      </c>
      <c r="K33" s="59">
        <v>4</v>
      </c>
      <c r="L33" s="59">
        <v>-0.13727918719541776</v>
      </c>
      <c r="M33" s="59">
        <v>0.13118158647921518</v>
      </c>
      <c r="N33" s="60">
        <v>-7.3616225152458998</v>
      </c>
      <c r="O33" s="60">
        <v>7.5257541050671897</v>
      </c>
      <c r="P33" s="20">
        <v>-11.666439359422229</v>
      </c>
      <c r="Q33" s="59">
        <v>11.424745216012298</v>
      </c>
      <c r="R33" s="32">
        <v>-14.1</v>
      </c>
      <c r="S33" s="32">
        <v>14.1</v>
      </c>
      <c r="T33" s="28"/>
      <c r="U33" s="28"/>
      <c r="V33" s="28"/>
      <c r="W33" s="28"/>
      <c r="X33" s="103"/>
      <c r="Y33" s="103"/>
      <c r="Z33" s="103"/>
      <c r="AA33" s="103"/>
      <c r="AB33" s="104"/>
      <c r="AC33" s="104"/>
      <c r="AD33" s="104"/>
      <c r="AE33" s="115"/>
    </row>
    <row r="34" spans="1:31">
      <c r="A34" s="173"/>
      <c r="B34" s="173"/>
      <c r="C34" s="173"/>
      <c r="D34" s="173"/>
      <c r="E34" s="13">
        <v>4</v>
      </c>
      <c r="F34" s="13">
        <v>4</v>
      </c>
      <c r="G34" s="13">
        <v>4</v>
      </c>
      <c r="H34" s="13">
        <v>6</v>
      </c>
      <c r="I34" s="13">
        <f t="shared" si="0"/>
        <v>6</v>
      </c>
      <c r="J34" s="20">
        <v>-60</v>
      </c>
      <c r="K34" s="59">
        <v>4</v>
      </c>
      <c r="L34" s="59">
        <v>-0.1122763998737355</v>
      </c>
      <c r="M34" s="59">
        <v>0.10525083604079555</v>
      </c>
      <c r="N34" s="60">
        <v>-7.2149933555776</v>
      </c>
      <c r="O34" s="60">
        <v>7.5710814996773204</v>
      </c>
      <c r="P34" s="20"/>
      <c r="Q34" s="59"/>
      <c r="R34" s="32"/>
      <c r="S34" s="32"/>
      <c r="T34" s="28"/>
      <c r="U34" s="28"/>
      <c r="V34" s="28"/>
      <c r="W34" s="28"/>
      <c r="X34" s="103"/>
      <c r="Y34" s="103"/>
      <c r="Z34" s="103"/>
      <c r="AA34" s="103"/>
      <c r="AB34" s="104"/>
      <c r="AC34" s="104"/>
      <c r="AD34" s="104"/>
      <c r="AE34" s="115"/>
    </row>
    <row r="35" spans="1:31">
      <c r="A35" s="173"/>
      <c r="B35" s="173"/>
      <c r="C35" s="173"/>
      <c r="D35" s="173"/>
      <c r="E35" s="13">
        <v>4</v>
      </c>
      <c r="F35" s="13">
        <v>12</v>
      </c>
      <c r="G35" s="13">
        <v>4</v>
      </c>
      <c r="H35" s="13">
        <v>1</v>
      </c>
      <c r="I35" s="13">
        <f t="shared" si="0"/>
        <v>3</v>
      </c>
      <c r="J35" s="20">
        <v>-44</v>
      </c>
      <c r="K35" s="61">
        <v>4</v>
      </c>
      <c r="L35" s="61">
        <v>-4.8659935058385599</v>
      </c>
      <c r="M35" s="61">
        <v>5.5555853067035059</v>
      </c>
      <c r="N35" s="60">
        <v>-7.4496896006970603</v>
      </c>
      <c r="O35" s="60">
        <v>7.4872506322925103</v>
      </c>
      <c r="P35" s="20">
        <v>-11.236865103556269</v>
      </c>
      <c r="Q35" s="61">
        <v>11.329049264893124</v>
      </c>
      <c r="R35" s="32"/>
      <c r="S35" s="32"/>
      <c r="T35" s="28"/>
      <c r="U35" s="28"/>
      <c r="V35" s="28"/>
      <c r="W35" s="28"/>
      <c r="X35" s="103"/>
      <c r="Y35" s="103"/>
      <c r="Z35" s="103"/>
      <c r="AA35" s="103"/>
      <c r="AB35" s="104"/>
      <c r="AC35" s="104"/>
      <c r="AD35" s="104"/>
      <c r="AE35" s="115"/>
    </row>
    <row r="36" spans="1:31">
      <c r="A36" s="220" t="s">
        <v>1</v>
      </c>
      <c r="B36" s="219">
        <v>24</v>
      </c>
      <c r="C36" s="219">
        <v>60</v>
      </c>
      <c r="D36" s="174"/>
      <c r="E36" s="154">
        <v>4</v>
      </c>
      <c r="F36" s="154">
        <v>4</v>
      </c>
      <c r="G36" s="154">
        <v>4</v>
      </c>
      <c r="H36" s="153">
        <v>1</v>
      </c>
      <c r="I36" s="154">
        <f t="shared" si="0"/>
        <v>1</v>
      </c>
      <c r="J36" s="20"/>
      <c r="K36" s="59"/>
      <c r="L36" s="59"/>
      <c r="M36" s="59"/>
      <c r="N36" s="60"/>
      <c r="O36" s="60"/>
      <c r="P36" s="20"/>
      <c r="Q36" s="59"/>
      <c r="R36" s="20"/>
      <c r="S36" s="20"/>
      <c r="T36" s="154"/>
      <c r="U36" s="154"/>
      <c r="V36" s="154"/>
      <c r="W36" s="154"/>
      <c r="X36" s="117"/>
      <c r="Y36" s="117"/>
      <c r="Z36" s="117"/>
      <c r="AA36" s="117"/>
      <c r="AB36" s="117"/>
      <c r="AC36" s="117"/>
      <c r="AD36" s="117"/>
      <c r="AE36" s="118" t="e">
        <f t="shared" ref="AE36:AE41" si="1">AVERAGE(X36:AD36)</f>
        <v>#DIV/0!</v>
      </c>
    </row>
    <row r="37" spans="1:31">
      <c r="A37" s="221"/>
      <c r="B37" s="219"/>
      <c r="C37" s="219"/>
      <c r="D37" s="174"/>
      <c r="E37" s="154">
        <v>4</v>
      </c>
      <c r="F37" s="154">
        <v>4</v>
      </c>
      <c r="G37" s="154">
        <v>4</v>
      </c>
      <c r="H37" s="154">
        <v>4</v>
      </c>
      <c r="I37" s="154">
        <f t="shared" si="0"/>
        <v>4</v>
      </c>
      <c r="J37" s="20"/>
      <c r="K37" s="59"/>
      <c r="L37" s="59"/>
      <c r="M37" s="59"/>
      <c r="N37" s="60"/>
      <c r="O37" s="60"/>
      <c r="P37" s="20"/>
      <c r="Q37" s="59"/>
      <c r="R37" s="20"/>
      <c r="S37" s="20"/>
      <c r="T37" s="154"/>
      <c r="U37" s="154"/>
      <c r="V37" s="154"/>
      <c r="W37" s="154"/>
      <c r="X37" s="117"/>
      <c r="Y37" s="117"/>
      <c r="Z37" s="117"/>
      <c r="AA37" s="117"/>
      <c r="AB37" s="117"/>
      <c r="AC37" s="117"/>
      <c r="AD37" s="117"/>
      <c r="AE37" s="118" t="e">
        <f t="shared" si="1"/>
        <v>#DIV/0!</v>
      </c>
    </row>
    <row r="38" spans="1:31">
      <c r="A38" s="221"/>
      <c r="B38" s="219">
        <v>64</v>
      </c>
      <c r="C38" s="219">
        <v>60</v>
      </c>
      <c r="D38" s="174"/>
      <c r="E38" s="154">
        <v>4</v>
      </c>
      <c r="F38" s="154">
        <v>4</v>
      </c>
      <c r="G38" s="154">
        <v>4</v>
      </c>
      <c r="H38" s="154">
        <v>1</v>
      </c>
      <c r="I38" s="154">
        <f>(F38 * H38)/G38</f>
        <v>1</v>
      </c>
      <c r="J38" s="20"/>
      <c r="K38" s="59"/>
      <c r="L38" s="59"/>
      <c r="M38" s="59"/>
      <c r="N38" s="60"/>
      <c r="O38" s="60"/>
      <c r="P38" s="20"/>
      <c r="Q38" s="59"/>
      <c r="R38" s="20"/>
      <c r="S38" s="20"/>
      <c r="T38" s="154"/>
      <c r="U38" s="154"/>
      <c r="V38" s="154"/>
      <c r="W38" s="154"/>
      <c r="X38" s="117"/>
      <c r="Y38" s="117"/>
      <c r="Z38" s="117"/>
      <c r="AA38" s="117"/>
      <c r="AB38" s="117"/>
      <c r="AC38" s="117"/>
      <c r="AD38" s="117"/>
      <c r="AE38" s="118" t="e">
        <f t="shared" si="1"/>
        <v>#DIV/0!</v>
      </c>
    </row>
    <row r="39" spans="1:31">
      <c r="A39" s="221"/>
      <c r="B39" s="219"/>
      <c r="C39" s="219"/>
      <c r="D39" s="174"/>
      <c r="E39" s="154">
        <v>4</v>
      </c>
      <c r="F39" s="154">
        <v>2</v>
      </c>
      <c r="G39" s="154">
        <v>2</v>
      </c>
      <c r="H39" s="154">
        <v>2</v>
      </c>
      <c r="I39" s="154">
        <f t="shared" ref="I39:I41" si="2">(F39 * H39)/G39</f>
        <v>2</v>
      </c>
      <c r="J39" s="20"/>
      <c r="K39" s="59"/>
      <c r="L39" s="59"/>
      <c r="M39" s="59"/>
      <c r="N39" s="60"/>
      <c r="O39" s="60"/>
      <c r="P39" s="20"/>
      <c r="Q39" s="59"/>
      <c r="R39" s="20"/>
      <c r="S39" s="20"/>
      <c r="T39" s="154"/>
      <c r="U39" s="154"/>
      <c r="V39" s="154"/>
      <c r="W39" s="154"/>
      <c r="X39" s="117"/>
      <c r="Y39" s="117"/>
      <c r="Z39" s="117"/>
      <c r="AA39" s="117"/>
      <c r="AB39" s="117"/>
      <c r="AC39" s="117"/>
      <c r="AD39" s="117"/>
      <c r="AE39" s="118" t="e">
        <f t="shared" si="1"/>
        <v>#DIV/0!</v>
      </c>
    </row>
    <row r="40" spans="1:31">
      <c r="A40" s="221"/>
      <c r="B40" s="219"/>
      <c r="C40" s="219"/>
      <c r="D40" s="174"/>
      <c r="E40" s="154">
        <v>4</v>
      </c>
      <c r="F40" s="154">
        <v>4</v>
      </c>
      <c r="G40" s="154">
        <v>2</v>
      </c>
      <c r="H40" s="154">
        <v>2</v>
      </c>
      <c r="I40" s="154">
        <f t="shared" si="2"/>
        <v>4</v>
      </c>
      <c r="J40" s="20"/>
      <c r="K40" s="59"/>
      <c r="L40" s="59"/>
      <c r="M40" s="59"/>
      <c r="N40" s="60"/>
      <c r="O40" s="60"/>
      <c r="P40" s="20"/>
      <c r="Q40" s="59"/>
      <c r="R40" s="20"/>
      <c r="S40" s="20"/>
      <c r="T40" s="154"/>
      <c r="U40" s="154"/>
      <c r="V40" s="154"/>
      <c r="W40" s="154"/>
      <c r="X40" s="117"/>
      <c r="Y40" s="117"/>
      <c r="Z40" s="117"/>
      <c r="AA40" s="117"/>
      <c r="AB40" s="117"/>
      <c r="AC40" s="117"/>
      <c r="AD40" s="117"/>
      <c r="AE40" s="118" t="e">
        <f t="shared" si="1"/>
        <v>#DIV/0!</v>
      </c>
    </row>
    <row r="41" spans="1:31">
      <c r="A41" s="221"/>
      <c r="B41" s="219"/>
      <c r="C41" s="219"/>
      <c r="D41" s="174"/>
      <c r="E41" s="154">
        <v>4</v>
      </c>
      <c r="F41" s="154">
        <v>2</v>
      </c>
      <c r="G41" s="154">
        <v>2</v>
      </c>
      <c r="H41" s="154">
        <v>6</v>
      </c>
      <c r="I41" s="154">
        <f t="shared" si="2"/>
        <v>6</v>
      </c>
      <c r="J41" s="20"/>
      <c r="K41" s="59"/>
      <c r="L41" s="59"/>
      <c r="M41" s="59"/>
      <c r="N41" s="60"/>
      <c r="O41" s="60"/>
      <c r="P41" s="20"/>
      <c r="Q41" s="59"/>
      <c r="R41" s="20"/>
      <c r="S41" s="20"/>
      <c r="T41" s="154"/>
      <c r="U41" s="154"/>
      <c r="V41" s="154"/>
      <c r="W41" s="154"/>
      <c r="X41" s="117"/>
      <c r="Y41" s="117"/>
      <c r="Z41" s="117"/>
      <c r="AA41" s="117"/>
      <c r="AB41" s="117"/>
      <c r="AC41" s="117"/>
      <c r="AD41" s="117"/>
      <c r="AE41" s="118" t="e">
        <f t="shared" si="1"/>
        <v>#DIV/0!</v>
      </c>
    </row>
    <row r="42" spans="1:31">
      <c r="A42" s="221"/>
      <c r="B42" s="15">
        <v>24</v>
      </c>
      <c r="C42" s="15">
        <v>120</v>
      </c>
      <c r="D42" s="15">
        <v>32</v>
      </c>
      <c r="E42" s="13">
        <v>4</v>
      </c>
      <c r="F42" s="13">
        <v>2</v>
      </c>
      <c r="G42" s="13">
        <v>2</v>
      </c>
      <c r="H42" s="13">
        <v>1</v>
      </c>
      <c r="I42" s="13">
        <f t="shared" si="0"/>
        <v>1</v>
      </c>
      <c r="J42" s="20">
        <v>-172</v>
      </c>
      <c r="K42" s="59">
        <v>324</v>
      </c>
      <c r="L42" s="59"/>
      <c r="M42" s="59"/>
      <c r="N42" s="60">
        <v>-19.685445705230201</v>
      </c>
      <c r="O42" s="60">
        <v>21.380774823099301</v>
      </c>
      <c r="P42" s="20">
        <v>-36.983547266739166</v>
      </c>
      <c r="Q42" s="59">
        <v>21.791829857794024</v>
      </c>
      <c r="R42" s="32"/>
      <c r="S42" s="32"/>
      <c r="T42" s="28"/>
      <c r="U42" s="28"/>
      <c r="V42" s="28"/>
      <c r="W42" s="28"/>
      <c r="X42" s="103"/>
      <c r="Y42" s="103"/>
      <c r="Z42" s="103"/>
      <c r="AA42" s="103"/>
      <c r="AB42" s="104"/>
      <c r="AC42" s="104"/>
      <c r="AD42" s="104"/>
      <c r="AE42" s="115"/>
    </row>
    <row r="43" spans="1:31">
      <c r="A43" s="221"/>
      <c r="B43" s="173">
        <v>32</v>
      </c>
      <c r="C43" s="173">
        <v>120</v>
      </c>
      <c r="D43" s="173">
        <v>32</v>
      </c>
      <c r="E43" s="13">
        <v>4</v>
      </c>
      <c r="F43" s="15">
        <v>4</v>
      </c>
      <c r="G43" s="15">
        <v>4</v>
      </c>
      <c r="H43" s="15">
        <v>1</v>
      </c>
      <c r="I43" s="15">
        <f t="shared" si="0"/>
        <v>1</v>
      </c>
      <c r="J43" s="20">
        <v>-108</v>
      </c>
      <c r="K43" s="59">
        <v>372</v>
      </c>
      <c r="L43" s="59">
        <v>-2.5813181392431943</v>
      </c>
      <c r="M43" s="59">
        <v>2.33756965493194</v>
      </c>
      <c r="N43" s="60">
        <v>-18.874134761288701</v>
      </c>
      <c r="O43" s="60">
        <v>18.959506184081501</v>
      </c>
      <c r="P43" s="20">
        <v>-21.560789827803585</v>
      </c>
      <c r="Q43" s="59">
        <v>22.396778567417183</v>
      </c>
      <c r="R43" s="32">
        <v>-23.8</v>
      </c>
      <c r="S43" s="32">
        <v>23.8</v>
      </c>
      <c r="T43" s="28"/>
      <c r="U43" s="28"/>
      <c r="V43" s="28"/>
      <c r="W43" s="28"/>
      <c r="X43" s="103"/>
      <c r="Y43" s="103"/>
      <c r="Z43" s="103"/>
      <c r="AA43" s="103"/>
      <c r="AB43" s="104"/>
      <c r="AC43" s="104"/>
      <c r="AD43" s="104"/>
      <c r="AE43" s="115"/>
    </row>
    <row r="44" spans="1:31">
      <c r="A44" s="221"/>
      <c r="B44" s="173"/>
      <c r="C44" s="173">
        <v>120</v>
      </c>
      <c r="D44" s="173"/>
      <c r="E44" s="13">
        <v>4</v>
      </c>
      <c r="F44" s="15">
        <v>2</v>
      </c>
      <c r="G44" s="15">
        <v>2</v>
      </c>
      <c r="H44" s="15">
        <v>2</v>
      </c>
      <c r="I44" s="15">
        <f t="shared" si="0"/>
        <v>2</v>
      </c>
      <c r="J44" s="20">
        <v>-76</v>
      </c>
      <c r="K44" s="59">
        <v>244</v>
      </c>
      <c r="L44" s="59">
        <v>-3.0070516178257094</v>
      </c>
      <c r="M44" s="59">
        <v>2.344756051656077</v>
      </c>
      <c r="N44" s="60">
        <v>-17.298738545977201</v>
      </c>
      <c r="O44" s="60">
        <v>17.606432785940001</v>
      </c>
      <c r="P44" s="20">
        <v>-22.548391133132078</v>
      </c>
      <c r="Q44" s="59">
        <v>22.620224563407913</v>
      </c>
      <c r="R44" s="32">
        <v>-23.8</v>
      </c>
      <c r="S44" s="32">
        <v>23.8</v>
      </c>
      <c r="T44" s="28"/>
      <c r="U44" s="28"/>
      <c r="V44" s="28"/>
      <c r="W44" s="28"/>
      <c r="X44" s="103"/>
      <c r="Y44" s="103"/>
      <c r="Z44" s="103"/>
      <c r="AA44" s="103"/>
      <c r="AB44" s="104"/>
      <c r="AC44" s="104"/>
      <c r="AD44" s="104"/>
      <c r="AE44" s="115"/>
    </row>
    <row r="45" spans="1:31">
      <c r="A45" s="221"/>
      <c r="B45" s="173"/>
      <c r="C45" s="173">
        <v>120</v>
      </c>
      <c r="D45" s="173"/>
      <c r="E45" s="13">
        <v>4</v>
      </c>
      <c r="F45" s="15">
        <v>2</v>
      </c>
      <c r="G45" s="15">
        <v>2</v>
      </c>
      <c r="H45" s="15">
        <v>4</v>
      </c>
      <c r="I45" s="15">
        <f t="shared" si="0"/>
        <v>4</v>
      </c>
      <c r="J45" s="20">
        <v>-76</v>
      </c>
      <c r="K45" s="59">
        <v>20</v>
      </c>
      <c r="L45" s="59">
        <v>-1.6595583422204072</v>
      </c>
      <c r="M45" s="59">
        <v>1.9536603892120183</v>
      </c>
      <c r="N45" s="60">
        <v>-15.999385804806201</v>
      </c>
      <c r="O45" s="60">
        <v>16.884400316779299</v>
      </c>
      <c r="P45" s="20">
        <v>-22.156855678258658</v>
      </c>
      <c r="Q45" s="59">
        <v>22.094981731850662</v>
      </c>
      <c r="R45" s="32">
        <v>-23.4</v>
      </c>
      <c r="S45" s="32">
        <v>23.4</v>
      </c>
      <c r="T45" s="28"/>
      <c r="U45" s="28"/>
      <c r="V45" s="28"/>
      <c r="W45" s="28"/>
      <c r="X45" s="103"/>
      <c r="Y45" s="103"/>
      <c r="Z45" s="103"/>
      <c r="AA45" s="103"/>
      <c r="AB45" s="104"/>
      <c r="AC45" s="104"/>
      <c r="AD45" s="104"/>
      <c r="AE45" s="115"/>
    </row>
    <row r="46" spans="1:31">
      <c r="A46" s="221"/>
      <c r="B46" s="173"/>
      <c r="C46" s="173">
        <v>120</v>
      </c>
      <c r="D46" s="173"/>
      <c r="E46" s="13">
        <v>4</v>
      </c>
      <c r="F46" s="15">
        <v>2</v>
      </c>
      <c r="G46" s="15">
        <v>2</v>
      </c>
      <c r="H46" s="15">
        <v>6</v>
      </c>
      <c r="I46" s="15">
        <f t="shared" si="0"/>
        <v>6</v>
      </c>
      <c r="J46" s="20">
        <v>-60</v>
      </c>
      <c r="K46" s="59">
        <v>20</v>
      </c>
      <c r="L46" s="59">
        <v>-1.527922193366976</v>
      </c>
      <c r="M46" s="59">
        <v>1.5417457188086701</v>
      </c>
      <c r="N46" s="60">
        <v>-15.676036775405301</v>
      </c>
      <c r="O46" s="60">
        <v>16.203714929181899</v>
      </c>
      <c r="P46" s="20">
        <v>-22.267476569516749</v>
      </c>
      <c r="Q46" s="59">
        <v>22.03593443925779</v>
      </c>
      <c r="R46" s="32"/>
      <c r="S46" s="32"/>
      <c r="T46" s="28"/>
      <c r="U46" s="28"/>
      <c r="V46" s="28"/>
      <c r="W46" s="28"/>
      <c r="X46" s="103"/>
      <c r="Y46" s="103"/>
      <c r="Z46" s="103"/>
      <c r="AA46" s="103"/>
      <c r="AB46" s="104"/>
      <c r="AC46" s="104"/>
      <c r="AD46" s="104"/>
      <c r="AE46" s="115"/>
    </row>
    <row r="47" spans="1:31">
      <c r="A47" s="221"/>
      <c r="B47" s="173">
        <v>64</v>
      </c>
      <c r="C47" s="173">
        <v>120</v>
      </c>
      <c r="D47" s="173">
        <v>16</v>
      </c>
      <c r="E47" s="13">
        <v>4</v>
      </c>
      <c r="F47" s="15">
        <v>4</v>
      </c>
      <c r="G47" s="15">
        <v>4</v>
      </c>
      <c r="H47" s="15">
        <v>1</v>
      </c>
      <c r="I47" s="15">
        <f t="shared" si="0"/>
        <v>1</v>
      </c>
      <c r="J47" s="20">
        <v>-172</v>
      </c>
      <c r="K47" s="59">
        <v>-12</v>
      </c>
      <c r="L47" s="59">
        <v>-0.77035246689410997</v>
      </c>
      <c r="M47" s="59">
        <v>0.85462125516096421</v>
      </c>
      <c r="N47" s="60">
        <v>-8.7878323515352896</v>
      </c>
      <c r="O47" s="60">
        <v>8.8117527575759702</v>
      </c>
      <c r="P47" s="20">
        <v>-10.907120874176119</v>
      </c>
      <c r="Q47" s="59">
        <v>10.479785182364999</v>
      </c>
      <c r="R47" s="32">
        <v>-11.7</v>
      </c>
      <c r="S47" s="32">
        <v>11.7</v>
      </c>
      <c r="T47" s="28"/>
      <c r="U47" s="28"/>
      <c r="V47" s="28"/>
      <c r="W47" s="28"/>
      <c r="X47" s="103"/>
      <c r="Y47" s="103"/>
      <c r="Z47" s="103"/>
      <c r="AA47" s="103"/>
      <c r="AB47" s="104"/>
      <c r="AC47" s="104"/>
      <c r="AD47" s="104"/>
      <c r="AE47" s="115"/>
    </row>
    <row r="48" spans="1:31">
      <c r="A48" s="221"/>
      <c r="B48" s="173"/>
      <c r="C48" s="173">
        <v>120</v>
      </c>
      <c r="D48" s="173"/>
      <c r="E48" s="13">
        <v>4</v>
      </c>
      <c r="F48" s="15">
        <v>2</v>
      </c>
      <c r="G48" s="15">
        <v>2</v>
      </c>
      <c r="H48" s="15">
        <v>2</v>
      </c>
      <c r="I48" s="15">
        <f t="shared" si="0"/>
        <v>2</v>
      </c>
      <c r="J48" s="20">
        <v>-172</v>
      </c>
      <c r="K48" s="59">
        <v>4</v>
      </c>
      <c r="L48" s="59">
        <v>-0.78963113215559133</v>
      </c>
      <c r="M48" s="59">
        <v>0.98751944860850926</v>
      </c>
      <c r="N48" s="63">
        <v>-8.2083812009638901</v>
      </c>
      <c r="O48" s="63">
        <v>8.3539029849496504</v>
      </c>
      <c r="P48" s="20">
        <v>-11.512203560367965</v>
      </c>
      <c r="Q48" s="59">
        <v>11.387842975025519</v>
      </c>
      <c r="R48" s="32">
        <v>-11.8</v>
      </c>
      <c r="S48" s="32">
        <v>11.8</v>
      </c>
      <c r="T48" s="28"/>
      <c r="U48" s="28"/>
      <c r="V48" s="28"/>
      <c r="W48" s="28"/>
      <c r="X48" s="103"/>
      <c r="Y48" s="103"/>
      <c r="Z48" s="103"/>
      <c r="AA48" s="103"/>
      <c r="AB48" s="105"/>
      <c r="AC48" s="105"/>
      <c r="AD48" s="105"/>
      <c r="AE48" s="116"/>
    </row>
    <row r="49" spans="1:31">
      <c r="A49" s="221"/>
      <c r="B49" s="173"/>
      <c r="C49" s="173">
        <v>120</v>
      </c>
      <c r="D49" s="173"/>
      <c r="E49" s="13">
        <v>4</v>
      </c>
      <c r="F49" s="15">
        <v>2</v>
      </c>
      <c r="G49" s="15">
        <v>2</v>
      </c>
      <c r="H49" s="15">
        <v>4</v>
      </c>
      <c r="I49" s="15">
        <f t="shared" si="0"/>
        <v>4</v>
      </c>
      <c r="J49" s="20">
        <v>-92</v>
      </c>
      <c r="K49" s="59">
        <v>-12</v>
      </c>
      <c r="L49" s="59">
        <v>-0.56304999290023261</v>
      </c>
      <c r="M49" s="59">
        <v>0.60600486990279023</v>
      </c>
      <c r="N49" s="63">
        <v>-7.9716978586013099</v>
      </c>
      <c r="O49" s="63">
        <v>7.8969925039234097</v>
      </c>
      <c r="P49" s="20">
        <v>-11.350286795561914</v>
      </c>
      <c r="Q49" s="59">
        <v>11.13106103228329</v>
      </c>
      <c r="R49" s="32">
        <v>-11.7</v>
      </c>
      <c r="S49" s="32">
        <v>11.7</v>
      </c>
      <c r="T49" s="28"/>
      <c r="U49" s="28"/>
      <c r="V49" s="28"/>
      <c r="W49" s="28"/>
      <c r="X49" s="103"/>
      <c r="Y49" s="103"/>
      <c r="Z49" s="103"/>
      <c r="AA49" s="103"/>
      <c r="AB49" s="105"/>
      <c r="AC49" s="105"/>
      <c r="AD49" s="105"/>
      <c r="AE49" s="116"/>
    </row>
    <row r="50" spans="1:31">
      <c r="A50" s="221"/>
      <c r="B50" s="173"/>
      <c r="C50" s="173">
        <v>120</v>
      </c>
      <c r="D50" s="173"/>
      <c r="E50" s="13">
        <v>4</v>
      </c>
      <c r="F50" s="15">
        <v>2</v>
      </c>
      <c r="G50" s="15">
        <v>2</v>
      </c>
      <c r="H50" s="15">
        <v>6</v>
      </c>
      <c r="I50" s="15">
        <f t="shared" si="0"/>
        <v>6</v>
      </c>
      <c r="J50" s="20">
        <v>-92</v>
      </c>
      <c r="K50" s="59">
        <v>-12</v>
      </c>
      <c r="L50" s="59">
        <v>-0.42445042204053607</v>
      </c>
      <c r="M50" s="59">
        <v>0.56260791184104164</v>
      </c>
      <c r="N50" s="60">
        <v>-7.0819115016648597</v>
      </c>
      <c r="O50" s="60">
        <v>8.3622117997166097</v>
      </c>
      <c r="P50" s="20">
        <v>-11.627165715735533</v>
      </c>
      <c r="Q50" s="59">
        <v>11.340249505530524</v>
      </c>
      <c r="R50" s="32"/>
      <c r="S50" s="32"/>
      <c r="T50" s="28"/>
      <c r="U50" s="28"/>
      <c r="V50" s="28"/>
      <c r="W50" s="28"/>
      <c r="X50" s="103"/>
      <c r="Y50" s="103"/>
      <c r="Z50" s="103"/>
      <c r="AA50" s="103"/>
      <c r="AB50" s="104"/>
      <c r="AC50" s="104"/>
      <c r="AD50" s="104"/>
      <c r="AE50" s="115"/>
    </row>
    <row r="51" spans="1:31">
      <c r="A51" s="221"/>
      <c r="B51" s="173">
        <v>128</v>
      </c>
      <c r="C51" s="173">
        <v>120</v>
      </c>
      <c r="D51" s="173">
        <v>8</v>
      </c>
      <c r="E51" s="13">
        <v>4</v>
      </c>
      <c r="F51" s="15">
        <v>4</v>
      </c>
      <c r="G51" s="15">
        <v>4</v>
      </c>
      <c r="H51" s="15">
        <v>1</v>
      </c>
      <c r="I51" s="15">
        <f t="shared" si="0"/>
        <v>1</v>
      </c>
      <c r="J51" s="20">
        <v>-76</v>
      </c>
      <c r="K51" s="59">
        <v>8</v>
      </c>
      <c r="L51" s="59">
        <v>-0.28936595819141075</v>
      </c>
      <c r="M51" s="59">
        <v>0.30523218360303872</v>
      </c>
      <c r="N51" s="60">
        <v>-4.0686949334714502</v>
      </c>
      <c r="O51" s="60">
        <v>4.2706983362009101</v>
      </c>
      <c r="P51" s="20"/>
      <c r="Q51" s="59"/>
      <c r="R51" s="32">
        <v>-5.9</v>
      </c>
      <c r="S51" s="32">
        <v>5.9</v>
      </c>
      <c r="T51" s="28"/>
      <c r="U51" s="28"/>
      <c r="V51" s="28"/>
      <c r="W51" s="28"/>
      <c r="X51" s="103"/>
      <c r="Y51" s="103"/>
      <c r="Z51" s="103"/>
      <c r="AA51" s="103"/>
      <c r="AB51" s="104"/>
      <c r="AC51" s="104"/>
      <c r="AD51" s="104"/>
      <c r="AE51" s="115"/>
    </row>
    <row r="52" spans="1:31">
      <c r="A52" s="221"/>
      <c r="B52" s="173"/>
      <c r="C52" s="173">
        <v>120</v>
      </c>
      <c r="D52" s="173"/>
      <c r="E52" s="13">
        <v>4</v>
      </c>
      <c r="F52" s="15">
        <v>2</v>
      </c>
      <c r="G52" s="15">
        <v>2</v>
      </c>
      <c r="H52" s="15">
        <v>2</v>
      </c>
      <c r="I52" s="15">
        <f t="shared" si="0"/>
        <v>2</v>
      </c>
      <c r="J52" s="20">
        <v>-68</v>
      </c>
      <c r="K52" s="59">
        <v>8</v>
      </c>
      <c r="L52" s="59">
        <v>-0.32619722477556934</v>
      </c>
      <c r="M52" s="59">
        <v>0.32348186060153239</v>
      </c>
      <c r="N52" s="60">
        <v>-3.94715703709771</v>
      </c>
      <c r="O52" s="60">
        <v>4.04193146943408</v>
      </c>
      <c r="P52" s="20"/>
      <c r="Q52" s="59"/>
      <c r="R52" s="32">
        <v>-5.9</v>
      </c>
      <c r="S52" s="32">
        <v>5.9</v>
      </c>
      <c r="T52" s="28"/>
      <c r="U52" s="28"/>
      <c r="V52" s="28"/>
      <c r="W52" s="28"/>
      <c r="X52" s="103"/>
      <c r="Y52" s="103"/>
      <c r="Z52" s="103"/>
      <c r="AA52" s="103"/>
      <c r="AB52" s="104"/>
      <c r="AC52" s="104"/>
      <c r="AD52" s="104"/>
      <c r="AE52" s="115"/>
    </row>
    <row r="53" spans="1:31">
      <c r="A53" s="221"/>
      <c r="B53" s="173"/>
      <c r="C53" s="173">
        <v>120</v>
      </c>
      <c r="D53" s="173"/>
      <c r="E53" s="13">
        <v>4</v>
      </c>
      <c r="F53" s="15">
        <v>2</v>
      </c>
      <c r="G53" s="15">
        <v>2</v>
      </c>
      <c r="H53" s="15">
        <v>4</v>
      </c>
      <c r="I53" s="15">
        <f t="shared" si="0"/>
        <v>4</v>
      </c>
      <c r="J53" s="20">
        <v>-68</v>
      </c>
      <c r="K53" s="59">
        <v>8</v>
      </c>
      <c r="L53" s="59">
        <v>-0.19168042670389696</v>
      </c>
      <c r="M53" s="59">
        <v>0.24537351794788265</v>
      </c>
      <c r="N53" s="60">
        <v>-3.8987360938342301</v>
      </c>
      <c r="O53" s="60">
        <v>3.81031380471731</v>
      </c>
      <c r="P53" s="20">
        <v>-5.4878898593794245</v>
      </c>
      <c r="Q53" s="59">
        <v>5.4375164989013038</v>
      </c>
      <c r="R53" s="32">
        <v>-5.9</v>
      </c>
      <c r="S53" s="32">
        <v>5.9</v>
      </c>
      <c r="T53" s="28"/>
      <c r="U53" s="28"/>
      <c r="V53" s="28"/>
      <c r="W53" s="28"/>
      <c r="X53" s="103"/>
      <c r="Y53" s="103"/>
      <c r="Z53" s="103"/>
      <c r="AA53" s="103"/>
      <c r="AB53" s="104"/>
      <c r="AC53" s="104"/>
      <c r="AD53" s="104"/>
      <c r="AE53" s="115"/>
    </row>
    <row r="54" spans="1:31">
      <c r="A54" s="222"/>
      <c r="B54" s="173"/>
      <c r="C54" s="173">
        <v>120</v>
      </c>
      <c r="D54" s="173"/>
      <c r="E54" s="13">
        <v>4</v>
      </c>
      <c r="F54" s="15">
        <v>2</v>
      </c>
      <c r="G54" s="15">
        <v>2</v>
      </c>
      <c r="H54" s="15">
        <v>6</v>
      </c>
      <c r="I54" s="15">
        <f t="shared" si="0"/>
        <v>6</v>
      </c>
      <c r="J54" s="20">
        <v>-68</v>
      </c>
      <c r="K54" s="59">
        <v>0</v>
      </c>
      <c r="L54" s="59">
        <v>-0.14833811231164873</v>
      </c>
      <c r="M54" s="59">
        <v>0.248258252301639</v>
      </c>
      <c r="N54" s="60">
        <v>-3.7559028788000299</v>
      </c>
      <c r="O54" s="60">
        <v>3.8178642493566199</v>
      </c>
      <c r="P54" s="20">
        <v>-5.5610961656177498</v>
      </c>
      <c r="Q54" s="59">
        <v>5.5928659313440861</v>
      </c>
      <c r="R54" s="32"/>
      <c r="S54" s="32"/>
      <c r="T54" s="28"/>
      <c r="U54" s="28"/>
      <c r="V54" s="28"/>
      <c r="W54" s="28"/>
      <c r="X54" s="103"/>
      <c r="Y54" s="103"/>
      <c r="Z54" s="103"/>
      <c r="AA54" s="103"/>
      <c r="AB54" s="104"/>
      <c r="AC54" s="104"/>
      <c r="AD54" s="104"/>
      <c r="AE54" s="115"/>
    </row>
    <row r="55" spans="1:31" ht="14.65" customHeight="1">
      <c r="A55" s="177" t="s">
        <v>66</v>
      </c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</row>
    <row r="56" spans="1:31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</row>
    <row r="58" spans="1:31" s="11" customFormat="1">
      <c r="A58" s="9" t="s">
        <v>16</v>
      </c>
      <c r="B58" s="1"/>
      <c r="C58" s="1"/>
      <c r="D58" s="1"/>
      <c r="E58" s="1"/>
      <c r="F58" s="1"/>
      <c r="G58" s="1"/>
      <c r="H58" s="1"/>
      <c r="J58" s="10"/>
      <c r="X58" s="10"/>
    </row>
    <row r="59" spans="1:31" ht="17.649999999999999" customHeight="1">
      <c r="A59" s="172" t="s">
        <v>2</v>
      </c>
      <c r="B59" s="172" t="s">
        <v>3</v>
      </c>
      <c r="C59" s="172" t="s">
        <v>5</v>
      </c>
      <c r="D59" s="176" t="s">
        <v>19</v>
      </c>
      <c r="E59" s="172" t="s">
        <v>11</v>
      </c>
      <c r="F59" s="172" t="s">
        <v>6</v>
      </c>
      <c r="G59" s="172" t="s">
        <v>7</v>
      </c>
      <c r="H59" s="172" t="s">
        <v>8</v>
      </c>
      <c r="I59" s="172" t="s">
        <v>12</v>
      </c>
      <c r="J59" s="167" t="s">
        <v>87</v>
      </c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9"/>
      <c r="X59" s="163" t="s">
        <v>100</v>
      </c>
      <c r="Y59" s="163"/>
      <c r="Z59" s="163"/>
      <c r="AA59" s="163"/>
      <c r="AB59" s="163"/>
      <c r="AC59" s="163"/>
      <c r="AD59" s="163"/>
      <c r="AE59" s="163"/>
    </row>
    <row r="60" spans="1:31" ht="15" customHeight="1">
      <c r="A60" s="172"/>
      <c r="B60" s="172"/>
      <c r="C60" s="172"/>
      <c r="D60" s="176"/>
      <c r="E60" s="172"/>
      <c r="F60" s="172"/>
      <c r="G60" s="172"/>
      <c r="H60" s="172"/>
      <c r="I60" s="172"/>
      <c r="J60" s="171" t="s">
        <v>36</v>
      </c>
      <c r="K60" s="168"/>
      <c r="L60" s="166" t="s">
        <v>23</v>
      </c>
      <c r="M60" s="166"/>
      <c r="N60" s="166" t="s">
        <v>77</v>
      </c>
      <c r="O60" s="166"/>
      <c r="P60" s="164" t="s">
        <v>29</v>
      </c>
      <c r="Q60" s="165"/>
      <c r="R60" s="170" t="s">
        <v>76</v>
      </c>
      <c r="S60" s="170"/>
      <c r="T60" s="166" t="s">
        <v>78</v>
      </c>
      <c r="U60" s="166"/>
      <c r="V60" s="164" t="s">
        <v>27</v>
      </c>
      <c r="W60" s="165"/>
      <c r="X60" s="57" t="s">
        <v>20</v>
      </c>
      <c r="Y60" s="30" t="s">
        <v>22</v>
      </c>
      <c r="Z60" s="30" t="s">
        <v>82</v>
      </c>
      <c r="AA60" s="30" t="s">
        <v>83</v>
      </c>
      <c r="AB60" s="30" t="s">
        <v>33</v>
      </c>
      <c r="AC60" s="30" t="s">
        <v>84</v>
      </c>
      <c r="AD60" s="35" t="s">
        <v>85</v>
      </c>
      <c r="AE60" s="114" t="s">
        <v>88</v>
      </c>
    </row>
    <row r="61" spans="1:31">
      <c r="A61" s="174" t="s">
        <v>0</v>
      </c>
      <c r="B61" s="174">
        <v>24</v>
      </c>
      <c r="C61" s="174">
        <v>15</v>
      </c>
      <c r="D61" s="174">
        <v>128</v>
      </c>
      <c r="E61" s="13">
        <v>4</v>
      </c>
      <c r="F61" s="13">
        <v>2</v>
      </c>
      <c r="G61" s="13">
        <v>2</v>
      </c>
      <c r="H61" s="14">
        <v>1</v>
      </c>
      <c r="I61" s="14">
        <v>1</v>
      </c>
      <c r="J61" s="20">
        <v>-236</v>
      </c>
      <c r="K61" s="59">
        <v>148</v>
      </c>
      <c r="L61" s="59">
        <v>-45.591313587248806</v>
      </c>
      <c r="M61" s="59">
        <v>50.325428114047099</v>
      </c>
      <c r="N61" s="60">
        <v>-2741.4809649580102</v>
      </c>
      <c r="O61" s="60">
        <v>661.18135398612196</v>
      </c>
      <c r="P61" s="20">
        <v>-722.9840803930241</v>
      </c>
      <c r="Q61" s="59">
        <v>224.08434436705491</v>
      </c>
      <c r="R61" s="20"/>
      <c r="S61" s="20"/>
      <c r="T61" s="27"/>
      <c r="U61" s="27"/>
      <c r="V61" s="27"/>
      <c r="W61" s="27"/>
      <c r="X61" s="117">
        <f>MAX(ABS(J61),K61)</f>
        <v>236</v>
      </c>
      <c r="Y61" s="117">
        <f>MAX(ABS(L61),M61)</f>
        <v>50.325428114047099</v>
      </c>
      <c r="Z61" s="117">
        <f>MAX(ABS(N61),P61)</f>
        <v>2741.4809649580102</v>
      </c>
      <c r="AA61" s="117">
        <f>MAX(ABS(Q61),R61)</f>
        <v>224.08434436705491</v>
      </c>
      <c r="AB61" s="117"/>
      <c r="AC61" s="117"/>
      <c r="AD61" s="117"/>
      <c r="AE61" s="118">
        <f>AVERAGE(X61:AD61)</f>
        <v>812.9726843597781</v>
      </c>
    </row>
    <row r="62" spans="1:31">
      <c r="A62" s="174"/>
      <c r="B62" s="174"/>
      <c r="C62" s="174"/>
      <c r="D62" s="174"/>
      <c r="E62" s="13">
        <v>4</v>
      </c>
      <c r="F62" s="13">
        <v>2</v>
      </c>
      <c r="G62" s="13">
        <v>2</v>
      </c>
      <c r="H62" s="13">
        <v>4</v>
      </c>
      <c r="I62" s="13">
        <f>(F62 * H62)/G62</f>
        <v>4</v>
      </c>
      <c r="J62" s="20">
        <v>-108</v>
      </c>
      <c r="K62" s="61">
        <v>20</v>
      </c>
      <c r="L62" s="62"/>
      <c r="M62" s="62"/>
      <c r="N62" s="60">
        <v>-152.27259920614401</v>
      </c>
      <c r="O62" s="60">
        <v>116.70235294490401</v>
      </c>
      <c r="P62" s="20">
        <v>-288.37781925720037</v>
      </c>
      <c r="Q62" s="61">
        <v>231.33492803288073</v>
      </c>
      <c r="R62" s="20"/>
      <c r="S62" s="20"/>
      <c r="T62" s="27"/>
      <c r="U62" s="27"/>
      <c r="V62" s="27"/>
      <c r="W62" s="27"/>
      <c r="X62" s="117">
        <f t="shared" ref="X62:X118" si="3">MAX(ABS(J62),K62)</f>
        <v>108</v>
      </c>
      <c r="Y62" s="117"/>
      <c r="Z62" s="117">
        <f t="shared" ref="Z62:Z118" si="4">MAX(ABS(N62),P62)</f>
        <v>152.27259920614401</v>
      </c>
      <c r="AA62" s="117">
        <f t="shared" ref="AA62:AA118" si="5">MAX(ABS(Q62),R62)</f>
        <v>231.33492803288073</v>
      </c>
      <c r="AB62" s="117"/>
      <c r="AC62" s="117"/>
      <c r="AD62" s="117"/>
      <c r="AE62" s="118">
        <f t="shared" ref="AE62:AE118" si="6">AVERAGE(X62:AD62)</f>
        <v>163.8691757463416</v>
      </c>
    </row>
    <row r="63" spans="1:31">
      <c r="A63" s="174"/>
      <c r="B63" s="174">
        <v>52</v>
      </c>
      <c r="C63" s="174">
        <v>15</v>
      </c>
      <c r="D63" s="174">
        <v>128</v>
      </c>
      <c r="E63" s="13">
        <v>4</v>
      </c>
      <c r="F63" s="13">
        <v>4</v>
      </c>
      <c r="G63" s="13">
        <v>4</v>
      </c>
      <c r="H63" s="13">
        <v>1</v>
      </c>
      <c r="I63" s="13">
        <f>(F63 * H63)/G63</f>
        <v>1</v>
      </c>
      <c r="J63" s="20">
        <v>-108</v>
      </c>
      <c r="K63" s="59">
        <v>148</v>
      </c>
      <c r="L63" s="59">
        <v>-34.083244391955304</v>
      </c>
      <c r="M63" s="59">
        <v>35.150099747726927</v>
      </c>
      <c r="N63" s="60">
        <v>-115.64218698258399</v>
      </c>
      <c r="O63" s="60">
        <v>95.4637319677839</v>
      </c>
      <c r="P63" s="20">
        <v>-148.38154965154393</v>
      </c>
      <c r="Q63" s="59">
        <v>110.89813907924957</v>
      </c>
      <c r="R63" s="20"/>
      <c r="S63" s="20"/>
      <c r="T63" s="16">
        <v>-300.3</v>
      </c>
      <c r="U63" s="29">
        <v>34.1</v>
      </c>
      <c r="V63" s="29">
        <v>-64</v>
      </c>
      <c r="W63" s="29">
        <v>64</v>
      </c>
      <c r="X63" s="117">
        <f t="shared" si="3"/>
        <v>148</v>
      </c>
      <c r="Y63" s="117">
        <f t="shared" ref="Y63:Y117" si="7">MAX(ABS(L63),M63)</f>
        <v>35.150099747726927</v>
      </c>
      <c r="Z63" s="117">
        <f t="shared" si="4"/>
        <v>115.64218698258399</v>
      </c>
      <c r="AA63" s="117">
        <f t="shared" si="5"/>
        <v>110.89813907924957</v>
      </c>
      <c r="AB63" s="117"/>
      <c r="AC63" s="117">
        <f t="shared" ref="AC63:AC87" si="8">MAX(ABS(T63),U63)</f>
        <v>300.3</v>
      </c>
      <c r="AD63" s="117">
        <f>MAX(ABS(V63),W63)</f>
        <v>64</v>
      </c>
      <c r="AE63" s="118">
        <f t="shared" si="6"/>
        <v>128.99840430159341</v>
      </c>
    </row>
    <row r="64" spans="1:31">
      <c r="A64" s="174"/>
      <c r="B64" s="174"/>
      <c r="C64" s="174"/>
      <c r="D64" s="174"/>
      <c r="E64" s="13">
        <v>4</v>
      </c>
      <c r="F64" s="13">
        <v>2</v>
      </c>
      <c r="G64" s="13">
        <v>2</v>
      </c>
      <c r="H64" s="13">
        <v>2</v>
      </c>
      <c r="I64" s="13">
        <f t="shared" ref="I64:I67" si="9">(F64 * H64)/G64</f>
        <v>2</v>
      </c>
      <c r="J64" s="20">
        <v>-108</v>
      </c>
      <c r="K64" s="59">
        <v>148</v>
      </c>
      <c r="L64" s="59">
        <v>-33.685644653502095</v>
      </c>
      <c r="M64" s="59">
        <v>31.167825993789847</v>
      </c>
      <c r="N64" s="60">
        <v>-85.5024220056589</v>
      </c>
      <c r="O64" s="60">
        <v>77.233120092445702</v>
      </c>
      <c r="P64" s="20">
        <v>-112.3192907131629</v>
      </c>
      <c r="Q64" s="59">
        <v>109.22153947540112</v>
      </c>
      <c r="R64" s="20">
        <v>-161.4</v>
      </c>
      <c r="S64" s="20">
        <v>161.4</v>
      </c>
      <c r="T64" s="16">
        <v>-188.5</v>
      </c>
      <c r="U64" s="29">
        <v>36.6</v>
      </c>
      <c r="V64" s="29">
        <v>-64</v>
      </c>
      <c r="W64" s="29">
        <v>64</v>
      </c>
      <c r="X64" s="117">
        <f t="shared" si="3"/>
        <v>148</v>
      </c>
      <c r="Y64" s="117">
        <f t="shared" si="7"/>
        <v>33.685644653502095</v>
      </c>
      <c r="Z64" s="117">
        <f t="shared" si="4"/>
        <v>85.5024220056589</v>
      </c>
      <c r="AA64" s="117">
        <f t="shared" si="5"/>
        <v>109.22153947540112</v>
      </c>
      <c r="AB64" s="117">
        <f t="shared" ref="AB64:AB116" si="10">MAX(ABS(S64),T64)</f>
        <v>161.4</v>
      </c>
      <c r="AC64" s="117">
        <f t="shared" si="8"/>
        <v>188.5</v>
      </c>
      <c r="AD64" s="117">
        <f t="shared" ref="AD64:AD118" si="11">MAX(ABS(V64),W64)</f>
        <v>64</v>
      </c>
      <c r="AE64" s="118">
        <f t="shared" si="6"/>
        <v>112.90137230493745</v>
      </c>
    </row>
    <row r="65" spans="1:31">
      <c r="A65" s="174"/>
      <c r="B65" s="174"/>
      <c r="C65" s="174"/>
      <c r="D65" s="174"/>
      <c r="E65" s="13">
        <v>4</v>
      </c>
      <c r="F65" s="13">
        <v>2</v>
      </c>
      <c r="G65" s="13">
        <v>2</v>
      </c>
      <c r="H65" s="13">
        <v>4</v>
      </c>
      <c r="I65" s="13">
        <f t="shared" si="9"/>
        <v>4</v>
      </c>
      <c r="J65" s="20">
        <v>-108</v>
      </c>
      <c r="K65" s="59">
        <v>20</v>
      </c>
      <c r="L65" s="59">
        <v>-33.046399053476307</v>
      </c>
      <c r="M65" s="59">
        <v>35.770775128808054</v>
      </c>
      <c r="N65" s="60">
        <v>-75.765691795398794</v>
      </c>
      <c r="O65" s="60">
        <v>70.506447096532298</v>
      </c>
      <c r="P65" s="20">
        <v>-108.82028469843384</v>
      </c>
      <c r="Q65" s="59">
        <v>106.84859713848975</v>
      </c>
      <c r="R65" s="20">
        <v>-151.69999999999999</v>
      </c>
      <c r="S65" s="20">
        <v>151.69999999999999</v>
      </c>
      <c r="T65" s="16">
        <v>-177.2</v>
      </c>
      <c r="U65" s="29">
        <v>-29.4</v>
      </c>
      <c r="V65" s="29">
        <v>-64</v>
      </c>
      <c r="W65" s="29">
        <v>64</v>
      </c>
      <c r="X65" s="117">
        <f t="shared" si="3"/>
        <v>108</v>
      </c>
      <c r="Y65" s="117">
        <f t="shared" si="7"/>
        <v>35.770775128808054</v>
      </c>
      <c r="Z65" s="117">
        <f t="shared" si="4"/>
        <v>75.765691795398794</v>
      </c>
      <c r="AA65" s="117">
        <f t="shared" si="5"/>
        <v>106.84859713848975</v>
      </c>
      <c r="AB65" s="117">
        <f t="shared" si="10"/>
        <v>151.69999999999999</v>
      </c>
      <c r="AC65" s="117">
        <f t="shared" si="8"/>
        <v>177.2</v>
      </c>
      <c r="AD65" s="117">
        <f t="shared" si="11"/>
        <v>64</v>
      </c>
      <c r="AE65" s="118">
        <f t="shared" si="6"/>
        <v>102.75500915181381</v>
      </c>
    </row>
    <row r="66" spans="1:31">
      <c r="A66" s="174"/>
      <c r="B66" s="174"/>
      <c r="C66" s="174"/>
      <c r="D66" s="174"/>
      <c r="E66" s="13">
        <v>4</v>
      </c>
      <c r="F66" s="13">
        <v>2</v>
      </c>
      <c r="G66" s="13">
        <v>2</v>
      </c>
      <c r="H66" s="13">
        <v>6</v>
      </c>
      <c r="I66" s="13">
        <f t="shared" si="9"/>
        <v>6</v>
      </c>
      <c r="J66" s="20">
        <v>-108</v>
      </c>
      <c r="K66" s="59">
        <v>20</v>
      </c>
      <c r="L66" s="59">
        <v>-34.875821878949864</v>
      </c>
      <c r="M66" s="59">
        <v>34.077745725067871</v>
      </c>
      <c r="N66" s="60">
        <v>-73.445677874118203</v>
      </c>
      <c r="O66" s="60">
        <v>70.741978608792607</v>
      </c>
      <c r="P66" s="20">
        <v>-107.23346126488404</v>
      </c>
      <c r="Q66" s="59">
        <v>103.71039326419</v>
      </c>
      <c r="R66" s="20"/>
      <c r="S66" s="20"/>
      <c r="T66" s="16">
        <v>-180.9</v>
      </c>
      <c r="U66" s="29">
        <v>-30.5</v>
      </c>
      <c r="V66" s="29">
        <v>-64</v>
      </c>
      <c r="W66" s="29">
        <v>64</v>
      </c>
      <c r="X66" s="117">
        <f t="shared" si="3"/>
        <v>108</v>
      </c>
      <c r="Y66" s="117">
        <f t="shared" si="7"/>
        <v>34.875821878949864</v>
      </c>
      <c r="Z66" s="117">
        <f t="shared" si="4"/>
        <v>73.445677874118203</v>
      </c>
      <c r="AA66" s="117">
        <f t="shared" si="5"/>
        <v>103.71039326419</v>
      </c>
      <c r="AB66" s="117"/>
      <c r="AC66" s="117">
        <f t="shared" si="8"/>
        <v>180.9</v>
      </c>
      <c r="AD66" s="117">
        <f t="shared" si="11"/>
        <v>64</v>
      </c>
      <c r="AE66" s="118">
        <f t="shared" si="6"/>
        <v>94.155315502876348</v>
      </c>
    </row>
    <row r="67" spans="1:31">
      <c r="A67" s="174"/>
      <c r="B67" s="174"/>
      <c r="C67" s="174"/>
      <c r="D67" s="174"/>
      <c r="E67" s="13">
        <v>4</v>
      </c>
      <c r="F67" s="13">
        <v>12</v>
      </c>
      <c r="G67" s="13">
        <v>4</v>
      </c>
      <c r="H67" s="13">
        <v>1</v>
      </c>
      <c r="I67" s="13">
        <f t="shared" si="9"/>
        <v>3</v>
      </c>
      <c r="J67" s="20">
        <v>-108</v>
      </c>
      <c r="K67" s="59">
        <v>20</v>
      </c>
      <c r="L67" s="59">
        <v>-31.946842845383799</v>
      </c>
      <c r="M67" s="59">
        <v>33.541835973246634</v>
      </c>
      <c r="N67" s="60">
        <v>-76.514618165099705</v>
      </c>
      <c r="O67" s="60">
        <v>73.560965569917798</v>
      </c>
      <c r="P67" s="20">
        <v>-107.39705414862284</v>
      </c>
      <c r="Q67" s="59">
        <v>108.75618316830382</v>
      </c>
      <c r="R67" s="20"/>
      <c r="S67" s="20"/>
      <c r="T67" s="16">
        <v>-178</v>
      </c>
      <c r="U67" s="29">
        <v>-27.7</v>
      </c>
      <c r="V67" s="29">
        <v>-64</v>
      </c>
      <c r="W67" s="29">
        <v>64</v>
      </c>
      <c r="X67" s="117">
        <f t="shared" si="3"/>
        <v>108</v>
      </c>
      <c r="Y67" s="117">
        <f t="shared" si="7"/>
        <v>33.541835973246634</v>
      </c>
      <c r="Z67" s="117">
        <f t="shared" si="4"/>
        <v>76.514618165099705</v>
      </c>
      <c r="AA67" s="117">
        <f t="shared" si="5"/>
        <v>108.75618316830382</v>
      </c>
      <c r="AB67" s="117"/>
      <c r="AC67" s="117">
        <f t="shared" si="8"/>
        <v>178</v>
      </c>
      <c r="AD67" s="117">
        <f t="shared" si="11"/>
        <v>64</v>
      </c>
      <c r="AE67" s="118">
        <f t="shared" si="6"/>
        <v>94.802106217775034</v>
      </c>
    </row>
    <row r="68" spans="1:31">
      <c r="A68" s="174"/>
      <c r="B68" s="174">
        <v>48</v>
      </c>
      <c r="C68" s="174">
        <v>30</v>
      </c>
      <c r="D68" s="174">
        <v>64</v>
      </c>
      <c r="E68" s="13">
        <v>4</v>
      </c>
      <c r="F68" s="13">
        <v>4</v>
      </c>
      <c r="G68" s="13">
        <v>4</v>
      </c>
      <c r="H68" s="13">
        <v>1</v>
      </c>
      <c r="I68" s="13">
        <f>(F68 * H68)/G68</f>
        <v>1</v>
      </c>
      <c r="J68" s="20">
        <v>-108</v>
      </c>
      <c r="K68" s="59">
        <v>84</v>
      </c>
      <c r="L68" s="59">
        <v>-23.377774888732347</v>
      </c>
      <c r="M68" s="59">
        <v>20.478533361269001</v>
      </c>
      <c r="N68" s="60">
        <v>-88.527559454663503</v>
      </c>
      <c r="O68" s="60">
        <v>56.025055836116699</v>
      </c>
      <c r="P68" s="20">
        <v>-144.08607729683078</v>
      </c>
      <c r="Q68" s="59">
        <v>91.646865055346609</v>
      </c>
      <c r="R68" s="20"/>
      <c r="S68" s="20"/>
      <c r="T68" s="16">
        <v>-321.5</v>
      </c>
      <c r="U68" s="29">
        <v>25</v>
      </c>
      <c r="V68" s="29">
        <v>-96</v>
      </c>
      <c r="W68" s="29">
        <v>96</v>
      </c>
      <c r="X68" s="117">
        <f t="shared" si="3"/>
        <v>108</v>
      </c>
      <c r="Y68" s="117">
        <f t="shared" si="7"/>
        <v>23.377774888732347</v>
      </c>
      <c r="Z68" s="117">
        <f t="shared" si="4"/>
        <v>88.527559454663503</v>
      </c>
      <c r="AA68" s="117">
        <f t="shared" si="5"/>
        <v>91.646865055346609</v>
      </c>
      <c r="AB68" s="117"/>
      <c r="AC68" s="117">
        <f t="shared" si="8"/>
        <v>321.5</v>
      </c>
      <c r="AD68" s="117">
        <f t="shared" si="11"/>
        <v>96</v>
      </c>
      <c r="AE68" s="118">
        <f t="shared" si="6"/>
        <v>121.50869989979041</v>
      </c>
    </row>
    <row r="69" spans="1:31">
      <c r="A69" s="174"/>
      <c r="B69" s="174"/>
      <c r="C69" s="174"/>
      <c r="D69" s="174"/>
      <c r="E69" s="13">
        <v>4</v>
      </c>
      <c r="F69" s="13">
        <v>2</v>
      </c>
      <c r="G69" s="13">
        <v>2</v>
      </c>
      <c r="H69" s="13">
        <v>2</v>
      </c>
      <c r="I69" s="13">
        <f t="shared" ref="I69:I120" si="12">(F69 * H69)/G69</f>
        <v>2</v>
      </c>
      <c r="J69" s="20">
        <v>-108</v>
      </c>
      <c r="K69" s="59">
        <v>20</v>
      </c>
      <c r="L69" s="59">
        <v>-23.876688367960014</v>
      </c>
      <c r="M69" s="59">
        <v>17.281387405442729</v>
      </c>
      <c r="N69" s="60">
        <v>-50.613580928176702</v>
      </c>
      <c r="O69" s="60">
        <v>48.102387389253401</v>
      </c>
      <c r="P69" s="20">
        <v>-90.796790000807121</v>
      </c>
      <c r="Q69" s="59">
        <v>80.368700549942346</v>
      </c>
      <c r="R69" s="20">
        <v>-94.3</v>
      </c>
      <c r="S69" s="20">
        <v>94.3</v>
      </c>
      <c r="T69" s="16">
        <v>-197.4</v>
      </c>
      <c r="U69" s="29">
        <v>22.7</v>
      </c>
      <c r="V69" s="29">
        <v>-64</v>
      </c>
      <c r="W69" s="29">
        <v>64</v>
      </c>
      <c r="X69" s="117">
        <f t="shared" si="3"/>
        <v>108</v>
      </c>
      <c r="Y69" s="117">
        <f t="shared" si="7"/>
        <v>23.876688367960014</v>
      </c>
      <c r="Z69" s="117">
        <f t="shared" si="4"/>
        <v>50.613580928176702</v>
      </c>
      <c r="AA69" s="117">
        <f t="shared" si="5"/>
        <v>80.368700549942346</v>
      </c>
      <c r="AB69" s="117">
        <f t="shared" si="10"/>
        <v>94.3</v>
      </c>
      <c r="AC69" s="117">
        <f t="shared" si="8"/>
        <v>197.4</v>
      </c>
      <c r="AD69" s="117">
        <f t="shared" si="11"/>
        <v>64</v>
      </c>
      <c r="AE69" s="118">
        <f t="shared" si="6"/>
        <v>88.365567120868448</v>
      </c>
    </row>
    <row r="70" spans="1:31">
      <c r="A70" s="174"/>
      <c r="B70" s="174"/>
      <c r="C70" s="174"/>
      <c r="D70" s="174"/>
      <c r="E70" s="13">
        <v>4</v>
      </c>
      <c r="F70" s="13">
        <v>2</v>
      </c>
      <c r="G70" s="13">
        <v>2</v>
      </c>
      <c r="H70" s="13">
        <v>4</v>
      </c>
      <c r="I70" s="13">
        <f t="shared" si="12"/>
        <v>4</v>
      </c>
      <c r="J70" s="20">
        <v>-108</v>
      </c>
      <c r="K70" s="59">
        <v>20</v>
      </c>
      <c r="L70" s="59">
        <v>-21.593870598385365</v>
      </c>
      <c r="M70" s="59">
        <v>17.949227033122042</v>
      </c>
      <c r="N70" s="60">
        <v>-40.244908233522601</v>
      </c>
      <c r="O70" s="60">
        <v>38.728533543930602</v>
      </c>
      <c r="P70" s="20">
        <v>-85.802634058251044</v>
      </c>
      <c r="Q70" s="59">
        <v>81.653803154391284</v>
      </c>
      <c r="R70" s="20">
        <v>-92.2</v>
      </c>
      <c r="S70" s="20">
        <v>92.2</v>
      </c>
      <c r="T70" s="16">
        <v>-179.7</v>
      </c>
      <c r="U70" s="29">
        <v>-19.399999999999999</v>
      </c>
      <c r="V70" s="29">
        <v>-64</v>
      </c>
      <c r="W70" s="29">
        <v>64</v>
      </c>
      <c r="X70" s="117">
        <f t="shared" si="3"/>
        <v>108</v>
      </c>
      <c r="Y70" s="117">
        <f t="shared" si="7"/>
        <v>21.593870598385365</v>
      </c>
      <c r="Z70" s="117">
        <f t="shared" si="4"/>
        <v>40.244908233522601</v>
      </c>
      <c r="AA70" s="117">
        <f t="shared" si="5"/>
        <v>81.653803154391284</v>
      </c>
      <c r="AB70" s="117">
        <f t="shared" si="10"/>
        <v>92.2</v>
      </c>
      <c r="AC70" s="117">
        <f t="shared" si="8"/>
        <v>179.7</v>
      </c>
      <c r="AD70" s="117">
        <f t="shared" si="11"/>
        <v>64</v>
      </c>
      <c r="AE70" s="118">
        <f t="shared" si="6"/>
        <v>83.913225998042762</v>
      </c>
    </row>
    <row r="71" spans="1:31">
      <c r="A71" s="174"/>
      <c r="B71" s="174"/>
      <c r="C71" s="174"/>
      <c r="D71" s="174"/>
      <c r="E71" s="13">
        <v>4</v>
      </c>
      <c r="F71" s="13">
        <v>2</v>
      </c>
      <c r="G71" s="13">
        <v>2</v>
      </c>
      <c r="H71" s="13">
        <v>6</v>
      </c>
      <c r="I71" s="13">
        <f t="shared" si="12"/>
        <v>6</v>
      </c>
      <c r="J71" s="20">
        <v>-44</v>
      </c>
      <c r="K71" s="59">
        <v>20</v>
      </c>
      <c r="L71" s="59">
        <v>-21.55035550111279</v>
      </c>
      <c r="M71" s="59">
        <v>17.256331803151625</v>
      </c>
      <c r="N71" s="60">
        <v>-42.0067103682333</v>
      </c>
      <c r="O71" s="60">
        <v>37.045062855108803</v>
      </c>
      <c r="P71" s="20">
        <v>-80.999457599395441</v>
      </c>
      <c r="Q71" s="59">
        <v>83.991951309627623</v>
      </c>
      <c r="R71" s="20"/>
      <c r="S71" s="20"/>
      <c r="T71" s="16">
        <v>-194.8</v>
      </c>
      <c r="U71" s="29">
        <v>-20.100000000000001</v>
      </c>
      <c r="V71" s="29">
        <v>-64</v>
      </c>
      <c r="W71" s="29">
        <v>64</v>
      </c>
      <c r="X71" s="117">
        <f t="shared" si="3"/>
        <v>44</v>
      </c>
      <c r="Y71" s="117">
        <f t="shared" si="7"/>
        <v>21.55035550111279</v>
      </c>
      <c r="Z71" s="117">
        <f t="shared" si="4"/>
        <v>42.0067103682333</v>
      </c>
      <c r="AA71" s="117">
        <f t="shared" si="5"/>
        <v>83.991951309627623</v>
      </c>
      <c r="AB71" s="117"/>
      <c r="AC71" s="117">
        <f t="shared" si="8"/>
        <v>194.8</v>
      </c>
      <c r="AD71" s="117">
        <f t="shared" si="11"/>
        <v>64</v>
      </c>
      <c r="AE71" s="118">
        <f t="shared" si="6"/>
        <v>75.058169529828959</v>
      </c>
    </row>
    <row r="72" spans="1:31">
      <c r="A72" s="174"/>
      <c r="B72" s="174"/>
      <c r="C72" s="174"/>
      <c r="D72" s="174"/>
      <c r="E72" s="13">
        <v>4</v>
      </c>
      <c r="F72" s="13">
        <v>12</v>
      </c>
      <c r="G72" s="13">
        <v>4</v>
      </c>
      <c r="H72" s="13">
        <v>1</v>
      </c>
      <c r="I72" s="13">
        <f t="shared" si="12"/>
        <v>3</v>
      </c>
      <c r="J72" s="20">
        <v>-108</v>
      </c>
      <c r="K72" s="61">
        <v>20</v>
      </c>
      <c r="L72" s="61"/>
      <c r="M72" s="61"/>
      <c r="N72" s="60">
        <v>-47.294770752203803</v>
      </c>
      <c r="O72" s="60">
        <v>39.9383993598411</v>
      </c>
      <c r="P72" s="20">
        <v>-84.959525290689413</v>
      </c>
      <c r="Q72" s="61">
        <v>81.815371794103328</v>
      </c>
      <c r="R72" s="20"/>
      <c r="S72" s="20"/>
      <c r="T72" s="16">
        <v>-179.6</v>
      </c>
      <c r="U72" s="29">
        <v>7.5</v>
      </c>
      <c r="V72" s="29">
        <v>-64</v>
      </c>
      <c r="W72" s="29">
        <v>64</v>
      </c>
      <c r="X72" s="117">
        <f t="shared" si="3"/>
        <v>108</v>
      </c>
      <c r="Y72" s="117"/>
      <c r="Z72" s="117">
        <f t="shared" si="4"/>
        <v>47.294770752203803</v>
      </c>
      <c r="AA72" s="117">
        <f t="shared" si="5"/>
        <v>81.815371794103328</v>
      </c>
      <c r="AB72" s="117"/>
      <c r="AC72" s="117">
        <f t="shared" si="8"/>
        <v>179.6</v>
      </c>
      <c r="AD72" s="117">
        <f t="shared" si="11"/>
        <v>64</v>
      </c>
      <c r="AE72" s="118">
        <f t="shared" si="6"/>
        <v>96.142028509261422</v>
      </c>
    </row>
    <row r="73" spans="1:31">
      <c r="A73" s="174"/>
      <c r="B73" s="174">
        <v>104</v>
      </c>
      <c r="C73" s="174">
        <v>15</v>
      </c>
      <c r="D73" s="174">
        <v>64</v>
      </c>
      <c r="E73" s="13">
        <v>4</v>
      </c>
      <c r="F73" s="13">
        <v>4</v>
      </c>
      <c r="G73" s="13">
        <v>4</v>
      </c>
      <c r="H73" s="13">
        <v>1</v>
      </c>
      <c r="I73" s="13">
        <f t="shared" si="12"/>
        <v>1</v>
      </c>
      <c r="J73" s="20">
        <v>-44</v>
      </c>
      <c r="K73" s="59">
        <v>148</v>
      </c>
      <c r="L73" s="59">
        <v>-18.228862534086147</v>
      </c>
      <c r="M73" s="59">
        <v>15.186003942381831</v>
      </c>
      <c r="N73" s="60">
        <v>-45.630694388856902</v>
      </c>
      <c r="O73" s="60">
        <v>43.9149181752611</v>
      </c>
      <c r="P73" s="20">
        <v>-84.1083765070873</v>
      </c>
      <c r="Q73" s="59">
        <v>74.687641673946288</v>
      </c>
      <c r="R73" s="20"/>
      <c r="S73" s="20"/>
      <c r="T73" s="16">
        <v>-125.8</v>
      </c>
      <c r="U73" s="29">
        <v>22.5</v>
      </c>
      <c r="V73" s="29">
        <v>-64</v>
      </c>
      <c r="W73" s="29">
        <v>64</v>
      </c>
      <c r="X73" s="117">
        <f t="shared" si="3"/>
        <v>148</v>
      </c>
      <c r="Y73" s="117">
        <f t="shared" si="7"/>
        <v>18.228862534086147</v>
      </c>
      <c r="Z73" s="117">
        <f t="shared" si="4"/>
        <v>45.630694388856902</v>
      </c>
      <c r="AA73" s="117">
        <f t="shared" si="5"/>
        <v>74.687641673946288</v>
      </c>
      <c r="AB73" s="117"/>
      <c r="AC73" s="117">
        <f t="shared" si="8"/>
        <v>125.8</v>
      </c>
      <c r="AD73" s="117">
        <f t="shared" si="11"/>
        <v>64</v>
      </c>
      <c r="AE73" s="118">
        <f t="shared" si="6"/>
        <v>79.391199766148233</v>
      </c>
    </row>
    <row r="74" spans="1:31">
      <c r="A74" s="174"/>
      <c r="B74" s="174"/>
      <c r="C74" s="174"/>
      <c r="D74" s="174"/>
      <c r="E74" s="13">
        <v>4</v>
      </c>
      <c r="F74" s="13">
        <v>2</v>
      </c>
      <c r="G74" s="13">
        <v>2</v>
      </c>
      <c r="H74" s="13">
        <v>2</v>
      </c>
      <c r="I74" s="13">
        <f t="shared" si="12"/>
        <v>2</v>
      </c>
      <c r="J74" s="20">
        <v>-44</v>
      </c>
      <c r="K74" s="59">
        <v>84</v>
      </c>
      <c r="L74" s="59">
        <v>-18.220784969451415</v>
      </c>
      <c r="M74" s="59">
        <v>15.591232107234646</v>
      </c>
      <c r="N74" s="60">
        <v>-41.365722590766303</v>
      </c>
      <c r="O74" s="60">
        <v>38.44275393377</v>
      </c>
      <c r="P74" s="20">
        <v>-80.090463251473153</v>
      </c>
      <c r="Q74" s="59">
        <v>68.743617259932705</v>
      </c>
      <c r="R74" s="20">
        <v>-90.4</v>
      </c>
      <c r="S74" s="20">
        <v>90.4</v>
      </c>
      <c r="T74" s="16">
        <v>-103</v>
      </c>
      <c r="U74" s="29">
        <v>-18.8</v>
      </c>
      <c r="V74" s="29">
        <v>-64</v>
      </c>
      <c r="W74" s="29">
        <v>64</v>
      </c>
      <c r="X74" s="117">
        <f t="shared" si="3"/>
        <v>84</v>
      </c>
      <c r="Y74" s="117">
        <f t="shared" si="7"/>
        <v>18.220784969451415</v>
      </c>
      <c r="Z74" s="117">
        <f t="shared" si="4"/>
        <v>41.365722590766303</v>
      </c>
      <c r="AA74" s="117">
        <f t="shared" si="5"/>
        <v>68.743617259932705</v>
      </c>
      <c r="AB74" s="117">
        <f t="shared" si="10"/>
        <v>90.4</v>
      </c>
      <c r="AC74" s="117">
        <f t="shared" si="8"/>
        <v>103</v>
      </c>
      <c r="AD74" s="117">
        <f t="shared" si="11"/>
        <v>64</v>
      </c>
      <c r="AE74" s="118">
        <f t="shared" si="6"/>
        <v>67.104303545735775</v>
      </c>
    </row>
    <row r="75" spans="1:31">
      <c r="A75" s="174"/>
      <c r="B75" s="174"/>
      <c r="C75" s="174"/>
      <c r="D75" s="174"/>
      <c r="E75" s="13">
        <v>4</v>
      </c>
      <c r="F75" s="13">
        <v>2</v>
      </c>
      <c r="G75" s="13">
        <v>2</v>
      </c>
      <c r="H75" s="13">
        <v>4</v>
      </c>
      <c r="I75" s="13">
        <f t="shared" si="12"/>
        <v>4</v>
      </c>
      <c r="J75" s="20">
        <v>-108</v>
      </c>
      <c r="K75" s="59">
        <v>84</v>
      </c>
      <c r="L75" s="59">
        <v>-17.308448629947634</v>
      </c>
      <c r="M75" s="59">
        <v>15.355466913075361</v>
      </c>
      <c r="N75" s="60">
        <v>-34.159114290086002</v>
      </c>
      <c r="O75" s="60">
        <v>34.538276740514803</v>
      </c>
      <c r="P75" s="20">
        <v>-72.699298217235395</v>
      </c>
      <c r="Q75" s="59">
        <v>74.971614427587426</v>
      </c>
      <c r="R75" s="20">
        <v>-89</v>
      </c>
      <c r="S75" s="20">
        <v>89</v>
      </c>
      <c r="T75" s="16">
        <v>-108.7</v>
      </c>
      <c r="U75" s="29">
        <v>-19.2</v>
      </c>
      <c r="V75" s="29">
        <v>-64</v>
      </c>
      <c r="W75" s="29">
        <v>64</v>
      </c>
      <c r="X75" s="117">
        <f t="shared" si="3"/>
        <v>108</v>
      </c>
      <c r="Y75" s="117">
        <f t="shared" si="7"/>
        <v>17.308448629947634</v>
      </c>
      <c r="Z75" s="117">
        <f t="shared" si="4"/>
        <v>34.159114290086002</v>
      </c>
      <c r="AA75" s="117">
        <f t="shared" si="5"/>
        <v>74.971614427587426</v>
      </c>
      <c r="AB75" s="117">
        <f t="shared" si="10"/>
        <v>89</v>
      </c>
      <c r="AC75" s="117">
        <f t="shared" si="8"/>
        <v>108.7</v>
      </c>
      <c r="AD75" s="117">
        <f t="shared" si="11"/>
        <v>64</v>
      </c>
      <c r="AE75" s="118">
        <f t="shared" si="6"/>
        <v>70.877025335374441</v>
      </c>
    </row>
    <row r="76" spans="1:31">
      <c r="A76" s="174"/>
      <c r="B76" s="174"/>
      <c r="C76" s="174"/>
      <c r="D76" s="174"/>
      <c r="E76" s="13">
        <v>4</v>
      </c>
      <c r="F76" s="13">
        <v>2</v>
      </c>
      <c r="G76" s="13">
        <v>2</v>
      </c>
      <c r="H76" s="13">
        <v>6</v>
      </c>
      <c r="I76" s="13">
        <f t="shared" si="12"/>
        <v>6</v>
      </c>
      <c r="J76" s="20">
        <v>-108</v>
      </c>
      <c r="K76" s="59">
        <v>20</v>
      </c>
      <c r="L76" s="59">
        <v>-16.774853850157342</v>
      </c>
      <c r="M76" s="59">
        <v>15.601351926008647</v>
      </c>
      <c r="N76" s="60">
        <v>-33.569158322381199</v>
      </c>
      <c r="O76" s="60">
        <v>34.581185645280598</v>
      </c>
      <c r="P76" s="20">
        <v>-79.342021189292623</v>
      </c>
      <c r="Q76" s="59">
        <v>62.192096664307478</v>
      </c>
      <c r="R76" s="20"/>
      <c r="S76" s="20"/>
      <c r="T76" s="16">
        <v>-115.9</v>
      </c>
      <c r="U76" s="29">
        <v>-19.8</v>
      </c>
      <c r="V76" s="29">
        <v>-64</v>
      </c>
      <c r="W76" s="29">
        <v>64</v>
      </c>
      <c r="X76" s="117">
        <f t="shared" si="3"/>
        <v>108</v>
      </c>
      <c r="Y76" s="117">
        <f t="shared" si="7"/>
        <v>16.774853850157342</v>
      </c>
      <c r="Z76" s="117">
        <f t="shared" si="4"/>
        <v>33.569158322381199</v>
      </c>
      <c r="AA76" s="117">
        <f t="shared" si="5"/>
        <v>62.192096664307478</v>
      </c>
      <c r="AB76" s="117"/>
      <c r="AC76" s="117">
        <f t="shared" si="8"/>
        <v>115.9</v>
      </c>
      <c r="AD76" s="117">
        <f t="shared" si="11"/>
        <v>64</v>
      </c>
      <c r="AE76" s="118">
        <f t="shared" si="6"/>
        <v>66.739351472807684</v>
      </c>
    </row>
    <row r="77" spans="1:31">
      <c r="A77" s="174"/>
      <c r="B77" s="174"/>
      <c r="C77" s="174"/>
      <c r="D77" s="174"/>
      <c r="E77" s="13">
        <v>4</v>
      </c>
      <c r="F77" s="13">
        <v>12</v>
      </c>
      <c r="G77" s="13">
        <v>4</v>
      </c>
      <c r="H77" s="13">
        <v>1</v>
      </c>
      <c r="I77" s="13">
        <f t="shared" si="12"/>
        <v>3</v>
      </c>
      <c r="J77" s="20">
        <v>-44</v>
      </c>
      <c r="K77" s="59">
        <v>84</v>
      </c>
      <c r="L77" s="59">
        <v>-18.734343810636346</v>
      </c>
      <c r="M77" s="59">
        <v>15.241104955335686</v>
      </c>
      <c r="N77" s="60">
        <v>-35.648441154158903</v>
      </c>
      <c r="O77" s="60">
        <v>35.079753543000301</v>
      </c>
      <c r="P77" s="20">
        <v>-76.630547386930488</v>
      </c>
      <c r="Q77" s="59">
        <v>70.352780597120784</v>
      </c>
      <c r="R77" s="20"/>
      <c r="S77" s="20"/>
      <c r="T77" s="16">
        <v>-119.6</v>
      </c>
      <c r="U77" s="29">
        <v>-19.100000000000001</v>
      </c>
      <c r="V77" s="29">
        <v>-64</v>
      </c>
      <c r="W77" s="29">
        <v>64</v>
      </c>
      <c r="X77" s="117">
        <f t="shared" si="3"/>
        <v>84</v>
      </c>
      <c r="Y77" s="117">
        <f t="shared" si="7"/>
        <v>18.734343810636346</v>
      </c>
      <c r="Z77" s="117">
        <f t="shared" si="4"/>
        <v>35.648441154158903</v>
      </c>
      <c r="AA77" s="117">
        <f t="shared" si="5"/>
        <v>70.352780597120784</v>
      </c>
      <c r="AB77" s="117"/>
      <c r="AC77" s="117">
        <f t="shared" si="8"/>
        <v>119.6</v>
      </c>
      <c r="AD77" s="117">
        <f t="shared" si="11"/>
        <v>64</v>
      </c>
      <c r="AE77" s="118">
        <f t="shared" si="6"/>
        <v>65.389260926986012</v>
      </c>
    </row>
    <row r="78" spans="1:31">
      <c r="A78" s="174"/>
      <c r="B78" s="174">
        <v>132</v>
      </c>
      <c r="C78" s="174">
        <v>30</v>
      </c>
      <c r="D78" s="174">
        <v>32</v>
      </c>
      <c r="E78" s="13">
        <v>4</v>
      </c>
      <c r="F78" s="13">
        <v>4</v>
      </c>
      <c r="G78" s="13">
        <v>4</v>
      </c>
      <c r="H78" s="13">
        <v>1</v>
      </c>
      <c r="I78" s="13">
        <f t="shared" si="12"/>
        <v>1</v>
      </c>
      <c r="J78" s="20">
        <v>-44</v>
      </c>
      <c r="K78" s="59">
        <v>84</v>
      </c>
      <c r="L78" s="59">
        <v>-6.4490861668518846</v>
      </c>
      <c r="M78" s="59">
        <v>6.1272787073048676</v>
      </c>
      <c r="N78" s="60">
        <v>-18.132824867964001</v>
      </c>
      <c r="O78" s="60">
        <v>18.281119839632701</v>
      </c>
      <c r="P78" s="20">
        <v>-23.985452163141538</v>
      </c>
      <c r="Q78" s="59">
        <v>22.36071480124302</v>
      </c>
      <c r="R78" s="20"/>
      <c r="S78" s="20"/>
      <c r="T78" s="16">
        <v>-63.2</v>
      </c>
      <c r="U78" s="29">
        <v>22.6</v>
      </c>
      <c r="V78" s="29">
        <v>-16</v>
      </c>
      <c r="W78" s="29">
        <v>16</v>
      </c>
      <c r="X78" s="117">
        <f t="shared" si="3"/>
        <v>84</v>
      </c>
      <c r="Y78" s="117">
        <f t="shared" si="7"/>
        <v>6.4490861668518846</v>
      </c>
      <c r="Z78" s="117">
        <f t="shared" si="4"/>
        <v>18.132824867964001</v>
      </c>
      <c r="AA78" s="117">
        <f t="shared" si="5"/>
        <v>22.36071480124302</v>
      </c>
      <c r="AB78" s="117"/>
      <c r="AC78" s="117">
        <f t="shared" si="8"/>
        <v>63.2</v>
      </c>
      <c r="AD78" s="117">
        <f t="shared" si="11"/>
        <v>16</v>
      </c>
      <c r="AE78" s="118">
        <f t="shared" si="6"/>
        <v>35.023770972676488</v>
      </c>
    </row>
    <row r="79" spans="1:31">
      <c r="A79" s="174"/>
      <c r="B79" s="174"/>
      <c r="C79" s="174"/>
      <c r="D79" s="174"/>
      <c r="E79" s="13">
        <v>4</v>
      </c>
      <c r="F79" s="13">
        <v>2</v>
      </c>
      <c r="G79" s="13">
        <v>2</v>
      </c>
      <c r="H79" s="13">
        <v>2</v>
      </c>
      <c r="I79" s="13">
        <f t="shared" si="12"/>
        <v>2</v>
      </c>
      <c r="J79" s="20">
        <v>-44</v>
      </c>
      <c r="K79" s="59">
        <v>52</v>
      </c>
      <c r="L79" s="59">
        <v>-5.8444555629403112</v>
      </c>
      <c r="M79" s="59">
        <v>6.7555822659141995</v>
      </c>
      <c r="N79" s="60">
        <v>-16.751003640891501</v>
      </c>
      <c r="O79" s="60">
        <v>16.754658877736599</v>
      </c>
      <c r="P79" s="20">
        <v>-22.666493546423425</v>
      </c>
      <c r="Q79" s="59">
        <v>22.80808873305622</v>
      </c>
      <c r="R79" s="20">
        <v>-33</v>
      </c>
      <c r="S79" s="20">
        <v>33</v>
      </c>
      <c r="T79" s="16">
        <v>-46</v>
      </c>
      <c r="U79" s="29">
        <v>18.7</v>
      </c>
      <c r="V79" s="29">
        <v>-16</v>
      </c>
      <c r="W79" s="29">
        <v>16</v>
      </c>
      <c r="X79" s="117">
        <f t="shared" si="3"/>
        <v>52</v>
      </c>
      <c r="Y79" s="117">
        <f t="shared" si="7"/>
        <v>6.7555822659141995</v>
      </c>
      <c r="Z79" s="117">
        <f t="shared" si="4"/>
        <v>16.751003640891501</v>
      </c>
      <c r="AA79" s="117">
        <f t="shared" si="5"/>
        <v>22.80808873305622</v>
      </c>
      <c r="AB79" s="117">
        <f t="shared" si="10"/>
        <v>33</v>
      </c>
      <c r="AC79" s="117">
        <f t="shared" si="8"/>
        <v>46</v>
      </c>
      <c r="AD79" s="117">
        <f t="shared" si="11"/>
        <v>16</v>
      </c>
      <c r="AE79" s="118">
        <f t="shared" si="6"/>
        <v>27.616382091408845</v>
      </c>
    </row>
    <row r="80" spans="1:31">
      <c r="A80" s="174"/>
      <c r="B80" s="174"/>
      <c r="C80" s="174"/>
      <c r="D80" s="174"/>
      <c r="E80" s="13">
        <v>4</v>
      </c>
      <c r="F80" s="13">
        <v>2</v>
      </c>
      <c r="G80" s="13">
        <v>2</v>
      </c>
      <c r="H80" s="13">
        <v>4</v>
      </c>
      <c r="I80" s="13">
        <f t="shared" si="12"/>
        <v>4</v>
      </c>
      <c r="J80" s="20">
        <v>-44</v>
      </c>
      <c r="K80" s="59">
        <v>52</v>
      </c>
      <c r="L80" s="59">
        <v>-6.0646986398460285</v>
      </c>
      <c r="M80" s="59">
        <v>6.2706281093724101</v>
      </c>
      <c r="N80" s="60">
        <v>-16.031019204299799</v>
      </c>
      <c r="O80" s="60">
        <v>16.052046326591899</v>
      </c>
      <c r="P80" s="20">
        <v>-23.759295163972642</v>
      </c>
      <c r="Q80" s="59">
        <v>22.397595635796325</v>
      </c>
      <c r="R80" s="20">
        <v>-32.1</v>
      </c>
      <c r="S80" s="20">
        <v>32.1</v>
      </c>
      <c r="T80" s="16">
        <v>-55.7</v>
      </c>
      <c r="U80" s="29">
        <v>18.2</v>
      </c>
      <c r="V80" s="29">
        <v>-16</v>
      </c>
      <c r="W80" s="29">
        <v>16</v>
      </c>
      <c r="X80" s="117">
        <f t="shared" si="3"/>
        <v>52</v>
      </c>
      <c r="Y80" s="117">
        <f t="shared" si="7"/>
        <v>6.2706281093724101</v>
      </c>
      <c r="Z80" s="117">
        <f t="shared" si="4"/>
        <v>16.031019204299799</v>
      </c>
      <c r="AA80" s="117">
        <f t="shared" si="5"/>
        <v>22.397595635796325</v>
      </c>
      <c r="AB80" s="117">
        <f t="shared" si="10"/>
        <v>32.1</v>
      </c>
      <c r="AC80" s="117">
        <f t="shared" si="8"/>
        <v>55.7</v>
      </c>
      <c r="AD80" s="117">
        <f t="shared" si="11"/>
        <v>16</v>
      </c>
      <c r="AE80" s="118">
        <f t="shared" si="6"/>
        <v>28.642748992781215</v>
      </c>
    </row>
    <row r="81" spans="1:31">
      <c r="A81" s="174"/>
      <c r="B81" s="174"/>
      <c r="C81" s="174"/>
      <c r="D81" s="174"/>
      <c r="E81" s="13">
        <v>4</v>
      </c>
      <c r="F81" s="13">
        <v>4</v>
      </c>
      <c r="G81" s="13">
        <v>4</v>
      </c>
      <c r="H81" s="13">
        <v>6</v>
      </c>
      <c r="I81" s="13">
        <f t="shared" si="12"/>
        <v>6</v>
      </c>
      <c r="J81" s="20">
        <v>-44</v>
      </c>
      <c r="K81" s="59">
        <v>52</v>
      </c>
      <c r="L81" s="59">
        <v>-6.0282058814418633</v>
      </c>
      <c r="M81" s="59">
        <v>6.1295167564740041</v>
      </c>
      <c r="N81" s="60">
        <v>-15.801537029933201</v>
      </c>
      <c r="O81" s="60">
        <v>15.701970554152799</v>
      </c>
      <c r="P81" s="20"/>
      <c r="Q81" s="59"/>
      <c r="R81" s="20"/>
      <c r="S81" s="20"/>
      <c r="T81" s="16">
        <v>-57.8</v>
      </c>
      <c r="U81" s="29">
        <v>17.8</v>
      </c>
      <c r="V81" s="29">
        <v>-16</v>
      </c>
      <c r="W81" s="29">
        <v>16</v>
      </c>
      <c r="X81" s="117">
        <f t="shared" si="3"/>
        <v>52</v>
      </c>
      <c r="Y81" s="117">
        <f t="shared" si="7"/>
        <v>6.1295167564740041</v>
      </c>
      <c r="Z81" s="117">
        <f t="shared" si="4"/>
        <v>15.801537029933201</v>
      </c>
      <c r="AA81" s="117"/>
      <c r="AB81" s="117"/>
      <c r="AC81" s="117">
        <f t="shared" si="8"/>
        <v>57.8</v>
      </c>
      <c r="AD81" s="117">
        <f t="shared" si="11"/>
        <v>16</v>
      </c>
      <c r="AE81" s="118">
        <f t="shared" si="6"/>
        <v>29.546210757281436</v>
      </c>
    </row>
    <row r="82" spans="1:31">
      <c r="A82" s="174"/>
      <c r="B82" s="174"/>
      <c r="C82" s="174"/>
      <c r="D82" s="174"/>
      <c r="E82" s="13">
        <v>4</v>
      </c>
      <c r="F82" s="13">
        <v>12</v>
      </c>
      <c r="G82" s="13">
        <v>4</v>
      </c>
      <c r="H82" s="13">
        <v>1</v>
      </c>
      <c r="I82" s="13">
        <f t="shared" si="12"/>
        <v>3</v>
      </c>
      <c r="J82" s="20">
        <v>-44</v>
      </c>
      <c r="K82" s="61">
        <v>52</v>
      </c>
      <c r="L82" s="61"/>
      <c r="M82" s="61"/>
      <c r="N82" s="60">
        <v>-16.171493062935099</v>
      </c>
      <c r="O82" s="60">
        <v>16.1205320964023</v>
      </c>
      <c r="P82" s="20">
        <v>-22.443350670249547</v>
      </c>
      <c r="Q82" s="61">
        <v>23.524243159828679</v>
      </c>
      <c r="R82" s="20"/>
      <c r="S82" s="20"/>
      <c r="T82" s="16">
        <v>-61.9</v>
      </c>
      <c r="U82" s="29">
        <v>18.2</v>
      </c>
      <c r="V82" s="29">
        <v>-16</v>
      </c>
      <c r="W82" s="29">
        <v>16</v>
      </c>
      <c r="X82" s="117">
        <f t="shared" si="3"/>
        <v>52</v>
      </c>
      <c r="Y82" s="117"/>
      <c r="Z82" s="117">
        <f t="shared" si="4"/>
        <v>16.171493062935099</v>
      </c>
      <c r="AA82" s="117">
        <f t="shared" si="5"/>
        <v>23.524243159828679</v>
      </c>
      <c r="AB82" s="117"/>
      <c r="AC82" s="117">
        <f t="shared" si="8"/>
        <v>61.9</v>
      </c>
      <c r="AD82" s="117">
        <f t="shared" si="11"/>
        <v>16</v>
      </c>
      <c r="AE82" s="118">
        <f t="shared" si="6"/>
        <v>33.919147244552754</v>
      </c>
    </row>
    <row r="83" spans="1:31">
      <c r="A83" s="174"/>
      <c r="B83" s="174">
        <v>268</v>
      </c>
      <c r="C83" s="174">
        <v>15</v>
      </c>
      <c r="D83" s="174">
        <v>32</v>
      </c>
      <c r="E83" s="13">
        <v>4</v>
      </c>
      <c r="F83" s="13">
        <v>2</v>
      </c>
      <c r="G83" s="13">
        <v>2</v>
      </c>
      <c r="H83" s="13">
        <v>1</v>
      </c>
      <c r="I83" s="13">
        <f t="shared" si="12"/>
        <v>1</v>
      </c>
      <c r="J83" s="20">
        <v>-44</v>
      </c>
      <c r="K83" s="59">
        <v>84</v>
      </c>
      <c r="L83" s="59">
        <v>-6.0906647563460865</v>
      </c>
      <c r="M83" s="59">
        <v>6.6977130300892895</v>
      </c>
      <c r="N83" s="60">
        <v>-16.8147349487204</v>
      </c>
      <c r="O83" s="60">
        <v>16.7137607265017</v>
      </c>
      <c r="P83" s="20">
        <v>-24.008493470132596</v>
      </c>
      <c r="Q83" s="59">
        <v>23.747006575470706</v>
      </c>
      <c r="R83" s="20"/>
      <c r="S83" s="20"/>
      <c r="T83" s="16">
        <v>-38.5</v>
      </c>
      <c r="U83" s="29">
        <v>23.4</v>
      </c>
      <c r="V83" s="29">
        <v>-16</v>
      </c>
      <c r="W83" s="29">
        <v>16</v>
      </c>
      <c r="X83" s="117">
        <f t="shared" si="3"/>
        <v>84</v>
      </c>
      <c r="Y83" s="117">
        <f t="shared" si="7"/>
        <v>6.6977130300892895</v>
      </c>
      <c r="Z83" s="117">
        <f t="shared" si="4"/>
        <v>16.8147349487204</v>
      </c>
      <c r="AA83" s="117">
        <f t="shared" si="5"/>
        <v>23.747006575470706</v>
      </c>
      <c r="AB83" s="117"/>
      <c r="AC83" s="117">
        <f t="shared" si="8"/>
        <v>38.5</v>
      </c>
      <c r="AD83" s="117">
        <f t="shared" si="11"/>
        <v>16</v>
      </c>
      <c r="AE83" s="118">
        <f t="shared" si="6"/>
        <v>30.959909092380069</v>
      </c>
    </row>
    <row r="84" spans="1:31">
      <c r="A84" s="174"/>
      <c r="B84" s="174"/>
      <c r="C84" s="174"/>
      <c r="D84" s="174"/>
      <c r="E84" s="13">
        <v>4</v>
      </c>
      <c r="F84" s="13">
        <v>4</v>
      </c>
      <c r="G84" s="13">
        <v>4</v>
      </c>
      <c r="H84" s="13">
        <v>2</v>
      </c>
      <c r="I84" s="13">
        <f t="shared" si="12"/>
        <v>2</v>
      </c>
      <c r="J84" s="20">
        <v>-44</v>
      </c>
      <c r="K84" s="59">
        <v>84</v>
      </c>
      <c r="L84" s="59">
        <v>-6.4962036388515116</v>
      </c>
      <c r="M84" s="59">
        <v>6.2112893129669828</v>
      </c>
      <c r="N84" s="60">
        <v>-16.013571717118399</v>
      </c>
      <c r="O84" s="60">
        <v>15.997053433837699</v>
      </c>
      <c r="P84" s="20"/>
      <c r="Q84" s="59"/>
      <c r="R84" s="20">
        <v>-31.5</v>
      </c>
      <c r="S84" s="20">
        <v>31.5</v>
      </c>
      <c r="T84" s="16">
        <v>-42.5</v>
      </c>
      <c r="U84" s="29">
        <v>21.7</v>
      </c>
      <c r="V84" s="29">
        <v>-16</v>
      </c>
      <c r="W84" s="29">
        <v>16</v>
      </c>
      <c r="X84" s="117">
        <f t="shared" si="3"/>
        <v>84</v>
      </c>
      <c r="Y84" s="117">
        <f t="shared" si="7"/>
        <v>6.4962036388515116</v>
      </c>
      <c r="Z84" s="117">
        <f t="shared" si="4"/>
        <v>16.013571717118399</v>
      </c>
      <c r="AA84" s="117">
        <f t="shared" si="5"/>
        <v>0</v>
      </c>
      <c r="AB84" s="117">
        <f t="shared" si="10"/>
        <v>31.5</v>
      </c>
      <c r="AC84" s="117">
        <f t="shared" si="8"/>
        <v>42.5</v>
      </c>
      <c r="AD84" s="117">
        <f t="shared" si="11"/>
        <v>16</v>
      </c>
      <c r="AE84" s="118">
        <f t="shared" si="6"/>
        <v>28.072825050852845</v>
      </c>
    </row>
    <row r="85" spans="1:31">
      <c r="A85" s="174"/>
      <c r="B85" s="174"/>
      <c r="C85" s="174"/>
      <c r="D85" s="174"/>
      <c r="E85" s="13">
        <v>4</v>
      </c>
      <c r="F85" s="13">
        <v>2</v>
      </c>
      <c r="G85" s="13">
        <v>2</v>
      </c>
      <c r="H85" s="13">
        <v>4</v>
      </c>
      <c r="I85" s="13">
        <f t="shared" si="12"/>
        <v>4</v>
      </c>
      <c r="J85" s="20">
        <v>-44</v>
      </c>
      <c r="K85" s="59">
        <v>52</v>
      </c>
      <c r="L85" s="59">
        <v>-6.0953672198593267</v>
      </c>
      <c r="M85" s="59">
        <v>5.7515249346233759</v>
      </c>
      <c r="N85" s="60">
        <v>-15.503783703814999</v>
      </c>
      <c r="O85" s="60">
        <v>15.5188430468815</v>
      </c>
      <c r="P85" s="20">
        <v>-22.878276966153894</v>
      </c>
      <c r="Q85" s="59">
        <v>22.986939286757753</v>
      </c>
      <c r="R85" s="20">
        <v>-31.5</v>
      </c>
      <c r="S85" s="20">
        <v>31.5</v>
      </c>
      <c r="T85" s="16">
        <v>-53.8</v>
      </c>
      <c r="U85" s="29">
        <v>18.399999999999999</v>
      </c>
      <c r="V85" s="29">
        <v>-16</v>
      </c>
      <c r="W85" s="29">
        <v>16</v>
      </c>
      <c r="X85" s="117">
        <f t="shared" si="3"/>
        <v>52</v>
      </c>
      <c r="Y85" s="117">
        <f t="shared" si="7"/>
        <v>6.0953672198593267</v>
      </c>
      <c r="Z85" s="117">
        <f t="shared" si="4"/>
        <v>15.503783703814999</v>
      </c>
      <c r="AA85" s="117">
        <f t="shared" si="5"/>
        <v>22.986939286757753</v>
      </c>
      <c r="AB85" s="117">
        <f t="shared" si="10"/>
        <v>31.5</v>
      </c>
      <c r="AC85" s="117">
        <f t="shared" si="8"/>
        <v>53.8</v>
      </c>
      <c r="AD85" s="117">
        <f t="shared" si="11"/>
        <v>16</v>
      </c>
      <c r="AE85" s="118">
        <f t="shared" si="6"/>
        <v>28.269441458633157</v>
      </c>
    </row>
    <row r="86" spans="1:31">
      <c r="A86" s="174"/>
      <c r="B86" s="174"/>
      <c r="C86" s="174"/>
      <c r="D86" s="174"/>
      <c r="E86" s="13">
        <v>4</v>
      </c>
      <c r="F86" s="13">
        <v>2</v>
      </c>
      <c r="G86" s="13">
        <v>2</v>
      </c>
      <c r="H86" s="13">
        <v>6</v>
      </c>
      <c r="I86" s="13">
        <f t="shared" si="12"/>
        <v>6</v>
      </c>
      <c r="J86" s="20">
        <v>-76</v>
      </c>
      <c r="K86" s="59">
        <v>20</v>
      </c>
      <c r="L86" s="59">
        <v>-5.989525049911208</v>
      </c>
      <c r="M86" s="59">
        <v>6.2041945812043195</v>
      </c>
      <c r="N86" s="60">
        <v>-15.4047535789683</v>
      </c>
      <c r="O86" s="60">
        <v>15.287488773017101</v>
      </c>
      <c r="P86" s="20">
        <v>-23.090994405464546</v>
      </c>
      <c r="Q86" s="59">
        <v>23.274882811938536</v>
      </c>
      <c r="R86" s="20"/>
      <c r="S86" s="20"/>
      <c r="T86" s="16">
        <v>-55.9</v>
      </c>
      <c r="U86" s="29">
        <v>17.8</v>
      </c>
      <c r="V86" s="29">
        <v>-16</v>
      </c>
      <c r="W86" s="29">
        <v>16</v>
      </c>
      <c r="X86" s="117">
        <f t="shared" si="3"/>
        <v>76</v>
      </c>
      <c r="Y86" s="117">
        <f t="shared" si="7"/>
        <v>6.2041945812043195</v>
      </c>
      <c r="Z86" s="117">
        <f t="shared" si="4"/>
        <v>15.4047535789683</v>
      </c>
      <c r="AA86" s="117">
        <f t="shared" si="5"/>
        <v>23.274882811938536</v>
      </c>
      <c r="AB86" s="117"/>
      <c r="AC86" s="117">
        <f t="shared" si="8"/>
        <v>55.9</v>
      </c>
      <c r="AD86" s="117">
        <f t="shared" si="11"/>
        <v>16</v>
      </c>
      <c r="AE86" s="118">
        <f t="shared" si="6"/>
        <v>32.13063849535186</v>
      </c>
    </row>
    <row r="87" spans="1:31">
      <c r="A87" s="174"/>
      <c r="B87" s="174"/>
      <c r="C87" s="174"/>
      <c r="D87" s="174"/>
      <c r="E87" s="13">
        <v>4</v>
      </c>
      <c r="F87" s="13">
        <v>12</v>
      </c>
      <c r="G87" s="13">
        <v>4</v>
      </c>
      <c r="H87" s="13">
        <v>1</v>
      </c>
      <c r="I87" s="13">
        <f t="shared" si="12"/>
        <v>3</v>
      </c>
      <c r="J87" s="20">
        <v>-44</v>
      </c>
      <c r="K87" s="59">
        <v>52</v>
      </c>
      <c r="L87" s="59">
        <v>-5.9159642731274289</v>
      </c>
      <c r="M87" s="59">
        <v>6.7429780469356047</v>
      </c>
      <c r="N87" s="60">
        <v>-15.573025588542301</v>
      </c>
      <c r="O87" s="60">
        <v>15.4773277186379</v>
      </c>
      <c r="P87" s="20">
        <v>-23.544375584924129</v>
      </c>
      <c r="Q87" s="59">
        <v>23.118468944292591</v>
      </c>
      <c r="R87" s="20"/>
      <c r="S87" s="20"/>
      <c r="T87" s="16">
        <v>-40.1</v>
      </c>
      <c r="U87" s="29">
        <v>21</v>
      </c>
      <c r="V87" s="29">
        <v>-16</v>
      </c>
      <c r="W87" s="29">
        <v>16</v>
      </c>
      <c r="X87" s="117">
        <f t="shared" si="3"/>
        <v>52</v>
      </c>
      <c r="Y87" s="117">
        <f t="shared" si="7"/>
        <v>6.7429780469356047</v>
      </c>
      <c r="Z87" s="117">
        <f t="shared" si="4"/>
        <v>15.573025588542301</v>
      </c>
      <c r="AA87" s="117">
        <f t="shared" si="5"/>
        <v>23.118468944292591</v>
      </c>
      <c r="AB87" s="117"/>
      <c r="AC87" s="117">
        <f t="shared" si="8"/>
        <v>40.1</v>
      </c>
      <c r="AD87" s="117">
        <f t="shared" si="11"/>
        <v>16</v>
      </c>
      <c r="AE87" s="118">
        <f t="shared" si="6"/>
        <v>25.589078763295081</v>
      </c>
    </row>
    <row r="88" spans="1:31">
      <c r="A88" s="174"/>
      <c r="B88" s="174">
        <v>272</v>
      </c>
      <c r="C88" s="174">
        <v>30</v>
      </c>
      <c r="D88" s="174">
        <v>16</v>
      </c>
      <c r="E88" s="13">
        <v>4</v>
      </c>
      <c r="F88" s="13">
        <v>4</v>
      </c>
      <c r="G88" s="13">
        <v>4</v>
      </c>
      <c r="H88" s="13">
        <v>1</v>
      </c>
      <c r="I88" s="13">
        <f t="shared" si="12"/>
        <v>1</v>
      </c>
      <c r="J88" s="20">
        <v>-28</v>
      </c>
      <c r="K88" s="59">
        <v>36</v>
      </c>
      <c r="L88" s="59">
        <v>-8.0683384283393025</v>
      </c>
      <c r="M88" s="59">
        <v>6.6180733506716933</v>
      </c>
      <c r="N88" s="60">
        <v>-9.5580271245576807</v>
      </c>
      <c r="O88" s="60">
        <v>8.6323729217631797</v>
      </c>
      <c r="P88" s="20">
        <v>-18.317153088535449</v>
      </c>
      <c r="Q88" s="59">
        <v>17.260096272278854</v>
      </c>
      <c r="R88" s="20"/>
      <c r="S88" s="20"/>
      <c r="T88" s="29"/>
      <c r="U88" s="29"/>
      <c r="V88" s="29">
        <v>-16</v>
      </c>
      <c r="W88" s="29">
        <v>16</v>
      </c>
      <c r="X88" s="117">
        <f t="shared" si="3"/>
        <v>36</v>
      </c>
      <c r="Y88" s="117">
        <f t="shared" si="7"/>
        <v>8.0683384283393025</v>
      </c>
      <c r="Z88" s="117">
        <f t="shared" si="4"/>
        <v>9.5580271245576807</v>
      </c>
      <c r="AA88" s="117">
        <f t="shared" si="5"/>
        <v>17.260096272278854</v>
      </c>
      <c r="AB88" s="117"/>
      <c r="AC88" s="117"/>
      <c r="AD88" s="117">
        <f t="shared" si="11"/>
        <v>16</v>
      </c>
      <c r="AE88" s="118">
        <f t="shared" si="6"/>
        <v>17.377292365035167</v>
      </c>
    </row>
    <row r="89" spans="1:31">
      <c r="A89" s="174"/>
      <c r="B89" s="174"/>
      <c r="C89" s="174"/>
      <c r="D89" s="174"/>
      <c r="E89" s="13">
        <v>4</v>
      </c>
      <c r="F89" s="13">
        <v>2</v>
      </c>
      <c r="G89" s="13">
        <v>2</v>
      </c>
      <c r="H89" s="13">
        <v>2</v>
      </c>
      <c r="I89" s="13">
        <f t="shared" si="12"/>
        <v>2</v>
      </c>
      <c r="J89" s="20">
        <v>-28</v>
      </c>
      <c r="K89" s="59">
        <v>36</v>
      </c>
      <c r="L89" s="59">
        <v>-7.9979832798944699</v>
      </c>
      <c r="M89" s="59">
        <v>7.0541530583795975</v>
      </c>
      <c r="N89" s="60">
        <v>-8.4715267725190095</v>
      </c>
      <c r="O89" s="60">
        <v>8.2296141707610104</v>
      </c>
      <c r="P89" s="20">
        <v>-17.574127814248673</v>
      </c>
      <c r="Q89" s="59">
        <v>17.054640561837264</v>
      </c>
      <c r="R89" s="20">
        <v>-17.600000000000001</v>
      </c>
      <c r="S89" s="20">
        <v>17.600000000000001</v>
      </c>
      <c r="T89" s="29"/>
      <c r="U89" s="29"/>
      <c r="V89" s="29">
        <v>-16</v>
      </c>
      <c r="W89" s="29">
        <v>16</v>
      </c>
      <c r="X89" s="117">
        <f t="shared" si="3"/>
        <v>36</v>
      </c>
      <c r="Y89" s="117">
        <f t="shared" si="7"/>
        <v>7.9979832798944699</v>
      </c>
      <c r="Z89" s="117">
        <f t="shared" si="4"/>
        <v>8.4715267725190095</v>
      </c>
      <c r="AA89" s="117">
        <f t="shared" si="5"/>
        <v>17.054640561837264</v>
      </c>
      <c r="AB89" s="117">
        <f t="shared" si="10"/>
        <v>17.600000000000001</v>
      </c>
      <c r="AC89" s="117"/>
      <c r="AD89" s="117">
        <f t="shared" si="11"/>
        <v>16</v>
      </c>
      <c r="AE89" s="118">
        <f t="shared" si="6"/>
        <v>17.187358435708457</v>
      </c>
    </row>
    <row r="90" spans="1:31">
      <c r="A90" s="174"/>
      <c r="B90" s="174"/>
      <c r="C90" s="174"/>
      <c r="D90" s="174"/>
      <c r="E90" s="13">
        <v>4</v>
      </c>
      <c r="F90" s="13">
        <v>2</v>
      </c>
      <c r="G90" s="13">
        <v>2</v>
      </c>
      <c r="H90" s="13">
        <v>4</v>
      </c>
      <c r="I90" s="13">
        <f t="shared" si="12"/>
        <v>4</v>
      </c>
      <c r="J90" s="20">
        <v>-28</v>
      </c>
      <c r="K90" s="59">
        <v>36</v>
      </c>
      <c r="L90" s="59">
        <v>-7.7248273341465392</v>
      </c>
      <c r="M90" s="59">
        <v>6.9493124606997299</v>
      </c>
      <c r="N90" s="60">
        <v>-7.9063148987611802</v>
      </c>
      <c r="O90" s="60">
        <v>7.8544243817402597</v>
      </c>
      <c r="P90" s="20">
        <v>-17.643123512745667</v>
      </c>
      <c r="Q90" s="59">
        <v>16.726729743610267</v>
      </c>
      <c r="R90" s="20">
        <v>-17.600000000000001</v>
      </c>
      <c r="S90" s="20">
        <v>17.600000000000001</v>
      </c>
      <c r="T90" s="29"/>
      <c r="U90" s="29"/>
      <c r="V90" s="29">
        <v>-16</v>
      </c>
      <c r="W90" s="29">
        <v>16</v>
      </c>
      <c r="X90" s="117">
        <f t="shared" si="3"/>
        <v>36</v>
      </c>
      <c r="Y90" s="117">
        <f t="shared" si="7"/>
        <v>7.7248273341465392</v>
      </c>
      <c r="Z90" s="117">
        <f t="shared" si="4"/>
        <v>7.9063148987611802</v>
      </c>
      <c r="AA90" s="117">
        <f t="shared" si="5"/>
        <v>16.726729743610267</v>
      </c>
      <c r="AB90" s="117">
        <f t="shared" si="10"/>
        <v>17.600000000000001</v>
      </c>
      <c r="AC90" s="117"/>
      <c r="AD90" s="117">
        <f t="shared" si="11"/>
        <v>16</v>
      </c>
      <c r="AE90" s="118">
        <f t="shared" si="6"/>
        <v>16.992978662753</v>
      </c>
    </row>
    <row r="91" spans="1:31">
      <c r="A91" s="174"/>
      <c r="B91" s="174"/>
      <c r="C91" s="174"/>
      <c r="D91" s="174"/>
      <c r="E91" s="13">
        <v>4</v>
      </c>
      <c r="F91" s="13">
        <v>2</v>
      </c>
      <c r="G91" s="13">
        <v>2</v>
      </c>
      <c r="H91" s="13">
        <v>6</v>
      </c>
      <c r="I91" s="13">
        <f t="shared" si="12"/>
        <v>6</v>
      </c>
      <c r="J91" s="20">
        <v>-28</v>
      </c>
      <c r="K91" s="59">
        <v>20</v>
      </c>
      <c r="L91" s="59">
        <v>-7.8562148031742254</v>
      </c>
      <c r="M91" s="59">
        <v>6.8666598537365644</v>
      </c>
      <c r="N91" s="60">
        <v>-7.7604423678709002</v>
      </c>
      <c r="O91" s="60">
        <v>7.7634647025739998</v>
      </c>
      <c r="P91" s="20">
        <v>-17.102047468639199</v>
      </c>
      <c r="Q91" s="59">
        <v>17.476023997028989</v>
      </c>
      <c r="R91" s="20"/>
      <c r="S91" s="20"/>
      <c r="T91" s="29"/>
      <c r="U91" s="29"/>
      <c r="V91" s="29">
        <v>-16</v>
      </c>
      <c r="W91" s="29">
        <v>16</v>
      </c>
      <c r="X91" s="117">
        <f t="shared" si="3"/>
        <v>28</v>
      </c>
      <c r="Y91" s="117">
        <f t="shared" si="7"/>
        <v>7.8562148031742254</v>
      </c>
      <c r="Z91" s="117">
        <f t="shared" si="4"/>
        <v>7.7604423678709002</v>
      </c>
      <c r="AA91" s="117">
        <f t="shared" si="5"/>
        <v>17.476023997028989</v>
      </c>
      <c r="AB91" s="117"/>
      <c r="AC91" s="117"/>
      <c r="AD91" s="117">
        <f t="shared" si="11"/>
        <v>16</v>
      </c>
      <c r="AE91" s="118">
        <f t="shared" si="6"/>
        <v>15.418536233614821</v>
      </c>
    </row>
    <row r="92" spans="1:31">
      <c r="A92" s="174"/>
      <c r="B92" s="174"/>
      <c r="C92" s="174"/>
      <c r="D92" s="174"/>
      <c r="E92" s="13">
        <v>4</v>
      </c>
      <c r="F92" s="13">
        <v>12</v>
      </c>
      <c r="G92" s="13">
        <v>4</v>
      </c>
      <c r="H92" s="13">
        <v>1</v>
      </c>
      <c r="I92" s="13">
        <f t="shared" si="12"/>
        <v>3</v>
      </c>
      <c r="J92" s="20">
        <v>-28</v>
      </c>
      <c r="K92" s="61">
        <v>36</v>
      </c>
      <c r="L92" s="61"/>
      <c r="M92" s="61"/>
      <c r="N92" s="60">
        <v>-7.9678541060094004</v>
      </c>
      <c r="O92" s="60">
        <v>7.9111344552961196</v>
      </c>
      <c r="P92" s="20">
        <v>-16.658747234034777</v>
      </c>
      <c r="Q92" s="61">
        <v>17.085875379342411</v>
      </c>
      <c r="R92" s="20"/>
      <c r="S92" s="20"/>
      <c r="T92" s="29"/>
      <c r="U92" s="29"/>
      <c r="V92" s="29">
        <v>-16</v>
      </c>
      <c r="W92" s="29">
        <v>16</v>
      </c>
      <c r="X92" s="117">
        <f t="shared" si="3"/>
        <v>36</v>
      </c>
      <c r="Y92" s="117"/>
      <c r="Z92" s="117">
        <f t="shared" si="4"/>
        <v>7.9678541060094004</v>
      </c>
      <c r="AA92" s="117">
        <f t="shared" si="5"/>
        <v>17.085875379342411</v>
      </c>
      <c r="AB92" s="117"/>
      <c r="AC92" s="117"/>
      <c r="AD92" s="117">
        <f t="shared" si="11"/>
        <v>16</v>
      </c>
      <c r="AE92" s="118">
        <f t="shared" si="6"/>
        <v>19.263432371337952</v>
      </c>
    </row>
    <row r="93" spans="1:31">
      <c r="A93" s="216" t="s">
        <v>1</v>
      </c>
      <c r="B93" s="219">
        <v>24</v>
      </c>
      <c r="C93" s="219">
        <v>60</v>
      </c>
      <c r="D93" s="174"/>
      <c r="E93" s="154">
        <v>4</v>
      </c>
      <c r="F93" s="154">
        <v>4</v>
      </c>
      <c r="G93" s="154">
        <v>4</v>
      </c>
      <c r="H93" s="153">
        <v>1</v>
      </c>
      <c r="I93" s="154">
        <f t="shared" ref="I93:I94" si="13">(F93 * H93)/G93</f>
        <v>1</v>
      </c>
      <c r="J93" s="20"/>
      <c r="K93" s="59"/>
      <c r="L93" s="59"/>
      <c r="M93" s="59"/>
      <c r="N93" s="60"/>
      <c r="O93" s="60"/>
      <c r="P93" s="20"/>
      <c r="Q93" s="59"/>
      <c r="R93" s="20"/>
      <c r="S93" s="20"/>
      <c r="T93" s="154"/>
      <c r="U93" s="154"/>
      <c r="V93" s="154"/>
      <c r="W93" s="154"/>
      <c r="X93" s="117"/>
      <c r="Y93" s="117"/>
      <c r="Z93" s="117"/>
      <c r="AA93" s="117"/>
      <c r="AB93" s="117"/>
      <c r="AC93" s="117"/>
      <c r="AD93" s="117"/>
      <c r="AE93" s="118" t="e">
        <f t="shared" ref="AE93:AE98" si="14">AVERAGE(X93:AD93)</f>
        <v>#DIV/0!</v>
      </c>
    </row>
    <row r="94" spans="1:31">
      <c r="A94" s="217"/>
      <c r="B94" s="219"/>
      <c r="C94" s="219"/>
      <c r="D94" s="174"/>
      <c r="E94" s="154">
        <v>4</v>
      </c>
      <c r="F94" s="154">
        <v>4</v>
      </c>
      <c r="G94" s="154">
        <v>4</v>
      </c>
      <c r="H94" s="154">
        <v>4</v>
      </c>
      <c r="I94" s="154">
        <f t="shared" si="13"/>
        <v>4</v>
      </c>
      <c r="J94" s="20"/>
      <c r="K94" s="59"/>
      <c r="L94" s="59"/>
      <c r="M94" s="59"/>
      <c r="N94" s="60"/>
      <c r="O94" s="60"/>
      <c r="P94" s="20"/>
      <c r="Q94" s="59"/>
      <c r="R94" s="20"/>
      <c r="S94" s="20"/>
      <c r="T94" s="154"/>
      <c r="U94" s="154"/>
      <c r="V94" s="154"/>
      <c r="W94" s="154"/>
      <c r="X94" s="117"/>
      <c r="Y94" s="117"/>
      <c r="Z94" s="117"/>
      <c r="AA94" s="117"/>
      <c r="AB94" s="117"/>
      <c r="AC94" s="117"/>
      <c r="AD94" s="117"/>
      <c r="AE94" s="118" t="e">
        <f t="shared" si="14"/>
        <v>#DIV/0!</v>
      </c>
    </row>
    <row r="95" spans="1:31">
      <c r="A95" s="217"/>
      <c r="B95" s="219">
        <v>64</v>
      </c>
      <c r="C95" s="219">
        <v>60</v>
      </c>
      <c r="D95" s="174"/>
      <c r="E95" s="154">
        <v>4</v>
      </c>
      <c r="F95" s="154">
        <v>4</v>
      </c>
      <c r="G95" s="154">
        <v>4</v>
      </c>
      <c r="H95" s="154">
        <v>1</v>
      </c>
      <c r="I95" s="154">
        <f>(F95 * H95)/G95</f>
        <v>1</v>
      </c>
      <c r="J95" s="20"/>
      <c r="K95" s="59"/>
      <c r="L95" s="59"/>
      <c r="M95" s="59"/>
      <c r="N95" s="60"/>
      <c r="O95" s="60"/>
      <c r="P95" s="20"/>
      <c r="Q95" s="59"/>
      <c r="R95" s="20"/>
      <c r="S95" s="20"/>
      <c r="T95" s="154"/>
      <c r="U95" s="154"/>
      <c r="V95" s="154"/>
      <c r="W95" s="154"/>
      <c r="X95" s="117"/>
      <c r="Y95" s="117"/>
      <c r="Z95" s="117"/>
      <c r="AA95" s="117"/>
      <c r="AB95" s="117"/>
      <c r="AC95" s="117"/>
      <c r="AD95" s="117"/>
      <c r="AE95" s="118" t="e">
        <f t="shared" si="14"/>
        <v>#DIV/0!</v>
      </c>
    </row>
    <row r="96" spans="1:31">
      <c r="A96" s="217"/>
      <c r="B96" s="219"/>
      <c r="C96" s="219"/>
      <c r="D96" s="174"/>
      <c r="E96" s="154">
        <v>4</v>
      </c>
      <c r="F96" s="154">
        <v>2</v>
      </c>
      <c r="G96" s="154">
        <v>2</v>
      </c>
      <c r="H96" s="154">
        <v>2</v>
      </c>
      <c r="I96" s="154">
        <f t="shared" ref="I96:I98" si="15">(F96 * H96)/G96</f>
        <v>2</v>
      </c>
      <c r="J96" s="20"/>
      <c r="K96" s="59"/>
      <c r="L96" s="59"/>
      <c r="M96" s="59"/>
      <c r="N96" s="60"/>
      <c r="O96" s="60"/>
      <c r="P96" s="20"/>
      <c r="Q96" s="59"/>
      <c r="R96" s="20"/>
      <c r="S96" s="20"/>
      <c r="T96" s="154"/>
      <c r="U96" s="154"/>
      <c r="V96" s="154"/>
      <c r="W96" s="154"/>
      <c r="X96" s="117"/>
      <c r="Y96" s="117"/>
      <c r="Z96" s="117"/>
      <c r="AA96" s="117"/>
      <c r="AB96" s="117"/>
      <c r="AC96" s="117"/>
      <c r="AD96" s="117"/>
      <c r="AE96" s="118" t="e">
        <f t="shared" si="14"/>
        <v>#DIV/0!</v>
      </c>
    </row>
    <row r="97" spans="1:31">
      <c r="A97" s="217"/>
      <c r="B97" s="219"/>
      <c r="C97" s="219"/>
      <c r="D97" s="174"/>
      <c r="E97" s="154">
        <v>4</v>
      </c>
      <c r="F97" s="154">
        <v>4</v>
      </c>
      <c r="G97" s="154">
        <v>2</v>
      </c>
      <c r="H97" s="154">
        <v>2</v>
      </c>
      <c r="I97" s="154">
        <f>(F97 * H97)/G97</f>
        <v>4</v>
      </c>
      <c r="J97" s="20"/>
      <c r="K97" s="59"/>
      <c r="L97" s="59"/>
      <c r="M97" s="59"/>
      <c r="N97" s="60"/>
      <c r="O97" s="60"/>
      <c r="P97" s="20"/>
      <c r="Q97" s="59"/>
      <c r="R97" s="20"/>
      <c r="S97" s="20"/>
      <c r="T97" s="154"/>
      <c r="U97" s="154"/>
      <c r="V97" s="154"/>
      <c r="W97" s="154"/>
      <c r="X97" s="117"/>
      <c r="Y97" s="117"/>
      <c r="Z97" s="117"/>
      <c r="AA97" s="117"/>
      <c r="AB97" s="117"/>
      <c r="AC97" s="117"/>
      <c r="AD97" s="117"/>
      <c r="AE97" s="118" t="e">
        <f t="shared" si="14"/>
        <v>#DIV/0!</v>
      </c>
    </row>
    <row r="98" spans="1:31">
      <c r="A98" s="217"/>
      <c r="B98" s="219"/>
      <c r="C98" s="219"/>
      <c r="D98" s="174"/>
      <c r="E98" s="154">
        <v>4</v>
      </c>
      <c r="F98" s="154">
        <v>2</v>
      </c>
      <c r="G98" s="154">
        <v>2</v>
      </c>
      <c r="H98" s="154">
        <v>6</v>
      </c>
      <c r="I98" s="154">
        <f t="shared" si="15"/>
        <v>6</v>
      </c>
      <c r="J98" s="20"/>
      <c r="K98" s="59"/>
      <c r="L98" s="59"/>
      <c r="M98" s="59"/>
      <c r="N98" s="60"/>
      <c r="O98" s="60"/>
      <c r="P98" s="20"/>
      <c r="Q98" s="59"/>
      <c r="R98" s="20"/>
      <c r="S98" s="20"/>
      <c r="T98" s="154"/>
      <c r="U98" s="154"/>
      <c r="V98" s="154"/>
      <c r="W98" s="154"/>
      <c r="X98" s="117"/>
      <c r="Y98" s="117"/>
      <c r="Z98" s="117"/>
      <c r="AA98" s="117"/>
      <c r="AB98" s="117"/>
      <c r="AC98" s="117"/>
      <c r="AD98" s="117"/>
      <c r="AE98" s="118" t="e">
        <f t="shared" si="14"/>
        <v>#DIV/0!</v>
      </c>
    </row>
    <row r="99" spans="1:31">
      <c r="A99" s="217"/>
      <c r="B99" s="13">
        <v>24</v>
      </c>
      <c r="C99" s="13">
        <v>120</v>
      </c>
      <c r="D99" s="13">
        <v>32</v>
      </c>
      <c r="E99" s="13">
        <v>4</v>
      </c>
      <c r="F99" s="13">
        <v>2</v>
      </c>
      <c r="G99" s="13">
        <v>2</v>
      </c>
      <c r="H99" s="13">
        <v>1</v>
      </c>
      <c r="I99" s="13">
        <f t="shared" si="12"/>
        <v>1</v>
      </c>
      <c r="J99" s="20">
        <v>-44</v>
      </c>
      <c r="K99" s="59">
        <v>916</v>
      </c>
      <c r="L99" s="59">
        <v>-59.676630805698551</v>
      </c>
      <c r="M99" s="59">
        <v>60.184670439935871</v>
      </c>
      <c r="N99" s="60">
        <v>-47.548923082105603</v>
      </c>
      <c r="O99" s="60">
        <v>78.404039559947705</v>
      </c>
      <c r="P99" s="20">
        <v>-443.94618242726807</v>
      </c>
      <c r="Q99" s="59">
        <v>54.400236031295563</v>
      </c>
      <c r="R99" s="20"/>
      <c r="S99" s="20"/>
      <c r="T99" s="29"/>
      <c r="U99" s="29"/>
      <c r="V99" s="29"/>
      <c r="W99" s="29"/>
      <c r="X99" s="117">
        <f t="shared" si="3"/>
        <v>916</v>
      </c>
      <c r="Y99" s="117">
        <f t="shared" si="7"/>
        <v>60.184670439935871</v>
      </c>
      <c r="Z99" s="117">
        <f t="shared" si="4"/>
        <v>47.548923082105603</v>
      </c>
      <c r="AA99" s="117">
        <f t="shared" si="5"/>
        <v>54.400236031295563</v>
      </c>
      <c r="AB99" s="117"/>
      <c r="AC99" s="117"/>
      <c r="AD99" s="117"/>
      <c r="AE99" s="118">
        <f t="shared" si="6"/>
        <v>269.53345738833428</v>
      </c>
    </row>
    <row r="100" spans="1:31">
      <c r="A100" s="217"/>
      <c r="B100" s="174">
        <v>32</v>
      </c>
      <c r="C100" s="174">
        <v>120</v>
      </c>
      <c r="D100" s="174">
        <v>32</v>
      </c>
      <c r="E100" s="13">
        <v>4</v>
      </c>
      <c r="F100" s="13">
        <v>4</v>
      </c>
      <c r="G100" s="13">
        <v>4</v>
      </c>
      <c r="H100" s="13">
        <v>1</v>
      </c>
      <c r="I100" s="13">
        <f t="shared" si="12"/>
        <v>1</v>
      </c>
      <c r="J100" s="20">
        <v>-76</v>
      </c>
      <c r="K100" s="59">
        <v>372</v>
      </c>
      <c r="L100" s="59">
        <v>-50.121321681298468</v>
      </c>
      <c r="M100" s="59">
        <v>52.259452844000407</v>
      </c>
      <c r="N100" s="60">
        <v>-41.062736934839897</v>
      </c>
      <c r="O100" s="60">
        <v>52.422646894153303</v>
      </c>
      <c r="P100" s="20">
        <v>-327.84711332409427</v>
      </c>
      <c r="Q100" s="59">
        <v>50.180117133861359</v>
      </c>
      <c r="R100" s="20">
        <v>-61.2</v>
      </c>
      <c r="S100" s="20">
        <v>61.2</v>
      </c>
      <c r="T100" s="29"/>
      <c r="U100" s="29"/>
      <c r="V100" s="29">
        <v>-64</v>
      </c>
      <c r="W100" s="29">
        <v>64</v>
      </c>
      <c r="X100" s="117">
        <f t="shared" si="3"/>
        <v>372</v>
      </c>
      <c r="Y100" s="117">
        <f t="shared" si="7"/>
        <v>52.259452844000407</v>
      </c>
      <c r="Z100" s="117">
        <f t="shared" si="4"/>
        <v>41.062736934839897</v>
      </c>
      <c r="AA100" s="117">
        <f t="shared" si="5"/>
        <v>50.180117133861359</v>
      </c>
      <c r="AB100" s="117">
        <f t="shared" si="10"/>
        <v>61.2</v>
      </c>
      <c r="AC100" s="117"/>
      <c r="AD100" s="117">
        <f t="shared" si="11"/>
        <v>64</v>
      </c>
      <c r="AE100" s="118">
        <f t="shared" si="6"/>
        <v>106.78371781878361</v>
      </c>
    </row>
    <row r="101" spans="1:31">
      <c r="A101" s="217"/>
      <c r="B101" s="174"/>
      <c r="C101" s="174"/>
      <c r="D101" s="174"/>
      <c r="E101" s="13">
        <v>4</v>
      </c>
      <c r="F101" s="13">
        <v>2</v>
      </c>
      <c r="G101" s="13">
        <v>2</v>
      </c>
      <c r="H101" s="13">
        <v>2</v>
      </c>
      <c r="I101" s="13">
        <f t="shared" si="12"/>
        <v>2</v>
      </c>
      <c r="J101" s="20">
        <v>-44</v>
      </c>
      <c r="K101" s="59">
        <v>356</v>
      </c>
      <c r="L101" s="59">
        <v>-53.300350062711004</v>
      </c>
      <c r="M101" s="59">
        <v>46.346722978822072</v>
      </c>
      <c r="N101" s="60">
        <v>-28.751290299689799</v>
      </c>
      <c r="O101" s="60">
        <v>27.046581502508602</v>
      </c>
      <c r="P101" s="20">
        <v>-59.279398148613254</v>
      </c>
      <c r="Q101" s="59">
        <v>48.803727138300864</v>
      </c>
      <c r="R101" s="20">
        <v>-62.5</v>
      </c>
      <c r="S101" s="20">
        <v>62.5</v>
      </c>
      <c r="T101" s="29"/>
      <c r="U101" s="29"/>
      <c r="V101" s="29">
        <v>-48</v>
      </c>
      <c r="W101" s="29">
        <v>64</v>
      </c>
      <c r="X101" s="117">
        <f t="shared" si="3"/>
        <v>356</v>
      </c>
      <c r="Y101" s="117">
        <f t="shared" si="7"/>
        <v>53.300350062711004</v>
      </c>
      <c r="Z101" s="117">
        <f t="shared" si="4"/>
        <v>28.751290299689799</v>
      </c>
      <c r="AA101" s="117">
        <f t="shared" si="5"/>
        <v>48.803727138300864</v>
      </c>
      <c r="AB101" s="117">
        <f t="shared" si="10"/>
        <v>62.5</v>
      </c>
      <c r="AC101" s="117"/>
      <c r="AD101" s="117">
        <f t="shared" si="11"/>
        <v>64</v>
      </c>
      <c r="AE101" s="118">
        <f t="shared" si="6"/>
        <v>102.22589458345028</v>
      </c>
    </row>
    <row r="102" spans="1:31">
      <c r="A102" s="217"/>
      <c r="B102" s="174"/>
      <c r="C102" s="174"/>
      <c r="D102" s="174"/>
      <c r="E102" s="13">
        <v>4</v>
      </c>
      <c r="F102" s="13">
        <v>2</v>
      </c>
      <c r="G102" s="13">
        <v>2</v>
      </c>
      <c r="H102" s="13">
        <v>4</v>
      </c>
      <c r="I102" s="13">
        <f t="shared" si="12"/>
        <v>4</v>
      </c>
      <c r="J102" s="20">
        <v>-44</v>
      </c>
      <c r="K102" s="59">
        <v>340</v>
      </c>
      <c r="L102" s="59">
        <v>-11.469913132746115</v>
      </c>
      <c r="M102" s="59">
        <v>50.210782646160624</v>
      </c>
      <c r="N102" s="60">
        <v>-23.159833736575202</v>
      </c>
      <c r="O102" s="60">
        <v>21.651512766500499</v>
      </c>
      <c r="P102" s="20">
        <v>-49.132588025178528</v>
      </c>
      <c r="Q102" s="59">
        <v>50.022737903945597</v>
      </c>
      <c r="R102" s="20">
        <v>-62.5</v>
      </c>
      <c r="S102" s="20">
        <v>62.5</v>
      </c>
      <c r="T102" s="29"/>
      <c r="U102" s="29"/>
      <c r="V102" s="29">
        <v>-48</v>
      </c>
      <c r="W102" s="29">
        <v>48</v>
      </c>
      <c r="X102" s="117">
        <f t="shared" si="3"/>
        <v>340</v>
      </c>
      <c r="Y102" s="117">
        <f t="shared" si="7"/>
        <v>50.210782646160624</v>
      </c>
      <c r="Z102" s="117">
        <f t="shared" si="4"/>
        <v>23.159833736575202</v>
      </c>
      <c r="AA102" s="117">
        <f t="shared" si="5"/>
        <v>50.022737903945597</v>
      </c>
      <c r="AB102" s="117">
        <f t="shared" si="10"/>
        <v>62.5</v>
      </c>
      <c r="AC102" s="117"/>
      <c r="AD102" s="117">
        <f t="shared" si="11"/>
        <v>48</v>
      </c>
      <c r="AE102" s="118">
        <f t="shared" si="6"/>
        <v>95.648892381113569</v>
      </c>
    </row>
    <row r="103" spans="1:31">
      <c r="A103" s="217"/>
      <c r="B103" s="174"/>
      <c r="C103" s="174"/>
      <c r="D103" s="174"/>
      <c r="E103" s="13">
        <v>4</v>
      </c>
      <c r="F103" s="13">
        <v>2</v>
      </c>
      <c r="G103" s="13">
        <v>2</v>
      </c>
      <c r="H103" s="13">
        <v>6</v>
      </c>
      <c r="I103" s="13">
        <f t="shared" si="12"/>
        <v>6</v>
      </c>
      <c r="J103" s="20">
        <v>-44</v>
      </c>
      <c r="K103" s="59">
        <v>340</v>
      </c>
      <c r="L103" s="59">
        <v>-7.7141242999496171</v>
      </c>
      <c r="M103" s="59">
        <v>48.321660394173705</v>
      </c>
      <c r="N103" s="60">
        <v>-20.630466073485199</v>
      </c>
      <c r="O103" s="60">
        <v>20.860081623773301</v>
      </c>
      <c r="P103" s="20">
        <v>-49.876616885873517</v>
      </c>
      <c r="Q103" s="59">
        <v>49.238601729179926</v>
      </c>
      <c r="R103" s="20"/>
      <c r="S103" s="20"/>
      <c r="T103" s="29"/>
      <c r="U103" s="29"/>
      <c r="V103" s="29">
        <v>-48</v>
      </c>
      <c r="W103" s="29">
        <v>48</v>
      </c>
      <c r="X103" s="117">
        <f t="shared" si="3"/>
        <v>340</v>
      </c>
      <c r="Y103" s="117">
        <f t="shared" si="7"/>
        <v>48.321660394173705</v>
      </c>
      <c r="Z103" s="117">
        <f t="shared" si="4"/>
        <v>20.630466073485199</v>
      </c>
      <c r="AA103" s="117">
        <f t="shared" si="5"/>
        <v>49.238601729179926</v>
      </c>
      <c r="AB103" s="117"/>
      <c r="AC103" s="117"/>
      <c r="AD103" s="117">
        <f t="shared" si="11"/>
        <v>48</v>
      </c>
      <c r="AE103" s="118">
        <f t="shared" si="6"/>
        <v>101.23814563936777</v>
      </c>
    </row>
    <row r="104" spans="1:31">
      <c r="A104" s="217"/>
      <c r="B104" s="174"/>
      <c r="C104" s="174"/>
      <c r="D104" s="174"/>
      <c r="E104" s="13">
        <v>4</v>
      </c>
      <c r="F104" s="13">
        <v>12</v>
      </c>
      <c r="G104" s="13">
        <v>4</v>
      </c>
      <c r="H104" s="13">
        <v>1</v>
      </c>
      <c r="I104" s="13">
        <f t="shared" si="12"/>
        <v>3</v>
      </c>
      <c r="J104" s="20">
        <v>-44</v>
      </c>
      <c r="K104" s="59">
        <v>356</v>
      </c>
      <c r="L104" s="59"/>
      <c r="M104" s="59"/>
      <c r="N104" s="60">
        <v>-25.182962908537</v>
      </c>
      <c r="O104" s="60">
        <v>22.143862113458201</v>
      </c>
      <c r="P104" s="20">
        <v>-54.581584672279334</v>
      </c>
      <c r="Q104" s="59">
        <v>49.490663626448438</v>
      </c>
      <c r="R104" s="20"/>
      <c r="S104" s="20"/>
      <c r="T104" s="29"/>
      <c r="U104" s="29"/>
      <c r="V104" s="29">
        <v>-64</v>
      </c>
      <c r="W104" s="29">
        <v>64</v>
      </c>
      <c r="X104" s="117">
        <f t="shared" si="3"/>
        <v>356</v>
      </c>
      <c r="Y104" s="117"/>
      <c r="Z104" s="117">
        <f t="shared" si="4"/>
        <v>25.182962908537</v>
      </c>
      <c r="AA104" s="117">
        <f t="shared" si="5"/>
        <v>49.490663626448438</v>
      </c>
      <c r="AB104" s="117"/>
      <c r="AC104" s="117"/>
      <c r="AD104" s="117">
        <f t="shared" si="11"/>
        <v>64</v>
      </c>
      <c r="AE104" s="118">
        <f t="shared" si="6"/>
        <v>123.66840663374636</v>
      </c>
    </row>
    <row r="105" spans="1:31">
      <c r="A105" s="217"/>
      <c r="B105" s="174"/>
      <c r="C105" s="174"/>
      <c r="D105" s="174"/>
      <c r="E105" s="13">
        <v>4</v>
      </c>
      <c r="F105" s="13">
        <v>12</v>
      </c>
      <c r="G105" s="13">
        <v>6</v>
      </c>
      <c r="H105" s="13">
        <v>1</v>
      </c>
      <c r="I105" s="13">
        <f t="shared" si="12"/>
        <v>2</v>
      </c>
      <c r="J105" s="20"/>
      <c r="K105" s="59"/>
      <c r="L105" s="59"/>
      <c r="M105" s="59"/>
      <c r="N105" s="63"/>
      <c r="O105" s="63"/>
      <c r="P105" s="20"/>
      <c r="Q105" s="59"/>
      <c r="R105" s="20"/>
      <c r="S105" s="20"/>
      <c r="T105" s="29"/>
      <c r="U105" s="29"/>
      <c r="V105" s="29"/>
      <c r="W105" s="29"/>
      <c r="X105" s="117"/>
      <c r="Y105" s="117"/>
      <c r="Z105" s="117"/>
      <c r="AA105" s="117"/>
      <c r="AB105" s="117"/>
      <c r="AC105" s="117"/>
      <c r="AD105" s="117"/>
      <c r="AE105" s="118"/>
    </row>
    <row r="106" spans="1:31">
      <c r="A106" s="217"/>
      <c r="B106" s="174"/>
      <c r="C106" s="174"/>
      <c r="D106" s="174"/>
      <c r="E106" s="13">
        <v>4</v>
      </c>
      <c r="F106" s="13">
        <v>12</v>
      </c>
      <c r="G106" s="13">
        <v>12</v>
      </c>
      <c r="H106" s="13">
        <v>1</v>
      </c>
      <c r="I106" s="13">
        <f t="shared" si="12"/>
        <v>1</v>
      </c>
      <c r="J106" s="20"/>
      <c r="K106" s="59"/>
      <c r="L106" s="59"/>
      <c r="M106" s="59"/>
      <c r="N106" s="63"/>
      <c r="O106" s="63"/>
      <c r="P106" s="20"/>
      <c r="Q106" s="59"/>
      <c r="R106" s="20"/>
      <c r="S106" s="20"/>
      <c r="T106" s="29"/>
      <c r="U106" s="29"/>
      <c r="V106" s="29"/>
      <c r="W106" s="29"/>
      <c r="X106" s="117"/>
      <c r="Y106" s="117"/>
      <c r="Z106" s="117"/>
      <c r="AA106" s="117"/>
      <c r="AB106" s="117"/>
      <c r="AC106" s="117"/>
      <c r="AD106" s="117"/>
      <c r="AE106" s="118"/>
    </row>
    <row r="107" spans="1:31">
      <c r="A107" s="217"/>
      <c r="B107" s="174">
        <v>64</v>
      </c>
      <c r="C107" s="174">
        <v>120</v>
      </c>
      <c r="D107" s="174">
        <v>16</v>
      </c>
      <c r="E107" s="13">
        <v>4</v>
      </c>
      <c r="F107" s="13">
        <v>4</v>
      </c>
      <c r="G107" s="13">
        <v>4</v>
      </c>
      <c r="H107" s="13">
        <v>1</v>
      </c>
      <c r="I107" s="13">
        <f t="shared" si="12"/>
        <v>1</v>
      </c>
      <c r="J107" s="20">
        <v>-76</v>
      </c>
      <c r="K107" s="59">
        <v>132</v>
      </c>
      <c r="L107" s="59">
        <v>-28.724307855080042</v>
      </c>
      <c r="M107" s="59">
        <v>28.066032002156135</v>
      </c>
      <c r="N107" s="60">
        <v>-38.942956091115803</v>
      </c>
      <c r="O107" s="60">
        <v>36.859573329561997</v>
      </c>
      <c r="P107" s="20">
        <v>-61.623712925855855</v>
      </c>
      <c r="Q107" s="59">
        <v>54.589000219277182</v>
      </c>
      <c r="R107" s="20">
        <v>-55</v>
      </c>
      <c r="S107" s="20">
        <v>55</v>
      </c>
      <c r="T107" s="29"/>
      <c r="U107" s="29"/>
      <c r="V107" s="29">
        <v>-48</v>
      </c>
      <c r="W107" s="29">
        <v>48</v>
      </c>
      <c r="X107" s="117">
        <f t="shared" si="3"/>
        <v>132</v>
      </c>
      <c r="Y107" s="117">
        <f t="shared" si="7"/>
        <v>28.724307855080042</v>
      </c>
      <c r="Z107" s="117">
        <f t="shared" si="4"/>
        <v>38.942956091115803</v>
      </c>
      <c r="AA107" s="117">
        <f t="shared" si="5"/>
        <v>54.589000219277182</v>
      </c>
      <c r="AB107" s="117">
        <f t="shared" si="10"/>
        <v>55</v>
      </c>
      <c r="AC107" s="117"/>
      <c r="AD107" s="117">
        <f t="shared" si="11"/>
        <v>48</v>
      </c>
      <c r="AE107" s="118">
        <f t="shared" si="6"/>
        <v>59.5427106942455</v>
      </c>
    </row>
    <row r="108" spans="1:31">
      <c r="A108" s="217"/>
      <c r="B108" s="174"/>
      <c r="C108" s="174"/>
      <c r="D108" s="174"/>
      <c r="E108" s="13">
        <v>4</v>
      </c>
      <c r="F108" s="13">
        <v>2</v>
      </c>
      <c r="G108" s="13">
        <v>2</v>
      </c>
      <c r="H108" s="13">
        <v>2</v>
      </c>
      <c r="I108" s="13">
        <f t="shared" si="12"/>
        <v>2</v>
      </c>
      <c r="J108" s="20">
        <v>-76</v>
      </c>
      <c r="K108" s="59">
        <v>116</v>
      </c>
      <c r="L108" s="59">
        <v>-28.789002411289857</v>
      </c>
      <c r="M108" s="59">
        <v>27.74364080182022</v>
      </c>
      <c r="N108" s="60">
        <v>-30.816647357674501</v>
      </c>
      <c r="O108" s="60">
        <v>24.890065375307</v>
      </c>
      <c r="P108" s="20">
        <v>-56.13571487498028</v>
      </c>
      <c r="Q108" s="59">
        <v>53.354430534300768</v>
      </c>
      <c r="R108" s="20">
        <v>-54.4</v>
      </c>
      <c r="S108" s="20">
        <v>54.4</v>
      </c>
      <c r="T108" s="29"/>
      <c r="U108" s="29"/>
      <c r="V108" s="29">
        <v>-48</v>
      </c>
      <c r="W108" s="29">
        <v>48</v>
      </c>
      <c r="X108" s="117">
        <f t="shared" si="3"/>
        <v>116</v>
      </c>
      <c r="Y108" s="117">
        <f t="shared" si="7"/>
        <v>28.789002411289857</v>
      </c>
      <c r="Z108" s="117">
        <f t="shared" si="4"/>
        <v>30.816647357674501</v>
      </c>
      <c r="AA108" s="117">
        <f t="shared" si="5"/>
        <v>53.354430534300768</v>
      </c>
      <c r="AB108" s="117">
        <f t="shared" si="10"/>
        <v>54.4</v>
      </c>
      <c r="AC108" s="117"/>
      <c r="AD108" s="117">
        <f t="shared" si="11"/>
        <v>48</v>
      </c>
      <c r="AE108" s="118">
        <f t="shared" si="6"/>
        <v>55.226680050544189</v>
      </c>
    </row>
    <row r="109" spans="1:31">
      <c r="A109" s="217"/>
      <c r="B109" s="174"/>
      <c r="C109" s="174"/>
      <c r="D109" s="174"/>
      <c r="E109" s="13">
        <v>4</v>
      </c>
      <c r="F109" s="13">
        <v>2</v>
      </c>
      <c r="G109" s="13">
        <v>2</v>
      </c>
      <c r="H109" s="13">
        <v>4</v>
      </c>
      <c r="I109" s="13">
        <f t="shared" si="12"/>
        <v>4</v>
      </c>
      <c r="J109" s="20">
        <v>-76</v>
      </c>
      <c r="K109" s="59">
        <v>116</v>
      </c>
      <c r="L109" s="59">
        <v>-28.227128977479879</v>
      </c>
      <c r="M109" s="59">
        <v>28.034379594004349</v>
      </c>
      <c r="N109" s="60">
        <v>-29.753809414287701</v>
      </c>
      <c r="O109" s="60">
        <v>9.0719877335111594</v>
      </c>
      <c r="P109" s="20">
        <v>-55.305887262880447</v>
      </c>
      <c r="Q109" s="59">
        <v>53.740529266003641</v>
      </c>
      <c r="R109" s="20">
        <v>-53.7</v>
      </c>
      <c r="S109" s="20">
        <v>53.7</v>
      </c>
      <c r="T109" s="29"/>
      <c r="U109" s="29"/>
      <c r="V109" s="29">
        <v>-48</v>
      </c>
      <c r="W109" s="29">
        <v>48</v>
      </c>
      <c r="X109" s="117">
        <f t="shared" si="3"/>
        <v>116</v>
      </c>
      <c r="Y109" s="117">
        <f t="shared" si="7"/>
        <v>28.227128977479879</v>
      </c>
      <c r="Z109" s="117">
        <f t="shared" si="4"/>
        <v>29.753809414287701</v>
      </c>
      <c r="AA109" s="117">
        <f t="shared" si="5"/>
        <v>53.740529266003641</v>
      </c>
      <c r="AB109" s="117">
        <f t="shared" si="10"/>
        <v>53.7</v>
      </c>
      <c r="AC109" s="117"/>
      <c r="AD109" s="117">
        <f t="shared" si="11"/>
        <v>48</v>
      </c>
      <c r="AE109" s="118">
        <f t="shared" si="6"/>
        <v>54.903577942961874</v>
      </c>
    </row>
    <row r="110" spans="1:31">
      <c r="A110" s="217"/>
      <c r="B110" s="174"/>
      <c r="C110" s="174"/>
      <c r="D110" s="174"/>
      <c r="E110" s="13">
        <v>4</v>
      </c>
      <c r="F110" s="13">
        <v>2</v>
      </c>
      <c r="G110" s="13">
        <v>2</v>
      </c>
      <c r="H110" s="13">
        <v>6</v>
      </c>
      <c r="I110" s="13">
        <f t="shared" si="12"/>
        <v>6</v>
      </c>
      <c r="J110" s="20">
        <v>-76</v>
      </c>
      <c r="K110" s="59">
        <v>116</v>
      </c>
      <c r="L110" s="59">
        <v>-26.821505241643536</v>
      </c>
      <c r="M110" s="59">
        <v>28.600067225000657</v>
      </c>
      <c r="N110" s="60">
        <v>-8.9483460129410908</v>
      </c>
      <c r="O110" s="60">
        <v>8.5738421985824598</v>
      </c>
      <c r="P110" s="20">
        <v>-54.44698148757</v>
      </c>
      <c r="Q110" s="59">
        <v>53.807017429432619</v>
      </c>
      <c r="R110" s="20"/>
      <c r="S110" s="20"/>
      <c r="T110" s="29"/>
      <c r="U110" s="29"/>
      <c r="V110" s="29">
        <v>-48</v>
      </c>
      <c r="W110" s="29">
        <v>48</v>
      </c>
      <c r="X110" s="117">
        <f t="shared" si="3"/>
        <v>116</v>
      </c>
      <c r="Y110" s="117">
        <f t="shared" si="7"/>
        <v>28.600067225000657</v>
      </c>
      <c r="Z110" s="117">
        <f t="shared" si="4"/>
        <v>8.9483460129410908</v>
      </c>
      <c r="AA110" s="117">
        <f t="shared" si="5"/>
        <v>53.807017429432619</v>
      </c>
      <c r="AB110" s="117"/>
      <c r="AC110" s="117"/>
      <c r="AD110" s="117">
        <f t="shared" si="11"/>
        <v>48</v>
      </c>
      <c r="AE110" s="118">
        <f t="shared" si="6"/>
        <v>51.071086133474878</v>
      </c>
    </row>
    <row r="111" spans="1:31">
      <c r="A111" s="217"/>
      <c r="B111" s="174"/>
      <c r="C111" s="174"/>
      <c r="D111" s="174"/>
      <c r="E111" s="13">
        <v>4</v>
      </c>
      <c r="F111" s="13">
        <v>12</v>
      </c>
      <c r="G111" s="13">
        <v>4</v>
      </c>
      <c r="H111" s="13">
        <v>1</v>
      </c>
      <c r="I111" s="13">
        <f t="shared" si="12"/>
        <v>3</v>
      </c>
      <c r="J111" s="20">
        <v>-28</v>
      </c>
      <c r="K111" s="59">
        <v>116</v>
      </c>
      <c r="L111" s="59"/>
      <c r="M111" s="59"/>
      <c r="N111" s="60">
        <v>-23.4361436504973</v>
      </c>
      <c r="O111" s="60">
        <v>9.4656576672330406</v>
      </c>
      <c r="P111" s="20">
        <v>-53.771820034673119</v>
      </c>
      <c r="Q111" s="59">
        <v>52.415255988189173</v>
      </c>
      <c r="R111" s="20"/>
      <c r="S111" s="20"/>
      <c r="T111" s="29"/>
      <c r="U111" s="29"/>
      <c r="V111" s="29">
        <v>-48</v>
      </c>
      <c r="W111" s="29">
        <v>48</v>
      </c>
      <c r="X111" s="117">
        <f t="shared" si="3"/>
        <v>116</v>
      </c>
      <c r="Y111" s="117"/>
      <c r="Z111" s="117">
        <f t="shared" si="4"/>
        <v>23.4361436504973</v>
      </c>
      <c r="AA111" s="117">
        <f t="shared" si="5"/>
        <v>52.415255988189173</v>
      </c>
      <c r="AB111" s="117"/>
      <c r="AC111" s="117"/>
      <c r="AD111" s="117">
        <f t="shared" si="11"/>
        <v>48</v>
      </c>
      <c r="AE111" s="118">
        <f t="shared" si="6"/>
        <v>59.962849909671618</v>
      </c>
    </row>
    <row r="112" spans="1:31">
      <c r="A112" s="217"/>
      <c r="B112" s="174"/>
      <c r="C112" s="174"/>
      <c r="D112" s="174"/>
      <c r="E112" s="13">
        <v>4</v>
      </c>
      <c r="F112" s="13">
        <v>12</v>
      </c>
      <c r="G112" s="13">
        <v>6</v>
      </c>
      <c r="H112" s="13">
        <v>1</v>
      </c>
      <c r="I112" s="13">
        <f t="shared" si="12"/>
        <v>2</v>
      </c>
      <c r="J112" s="20"/>
      <c r="K112" s="59"/>
      <c r="L112" s="59"/>
      <c r="M112" s="59"/>
      <c r="N112" s="63"/>
      <c r="O112" s="63"/>
      <c r="P112" s="20"/>
      <c r="Q112" s="59"/>
      <c r="R112" s="20"/>
      <c r="S112" s="20"/>
      <c r="T112" s="29"/>
      <c r="U112" s="29"/>
      <c r="V112" s="29"/>
      <c r="W112" s="29"/>
      <c r="X112" s="117"/>
      <c r="Y112" s="117"/>
      <c r="Z112" s="117"/>
      <c r="AA112" s="117"/>
      <c r="AB112" s="117"/>
      <c r="AC112" s="117"/>
      <c r="AD112" s="117"/>
      <c r="AE112" s="118"/>
    </row>
    <row r="113" spans="1:31">
      <c r="A113" s="217"/>
      <c r="B113" s="174"/>
      <c r="C113" s="174"/>
      <c r="D113" s="174"/>
      <c r="E113" s="13">
        <v>4</v>
      </c>
      <c r="F113" s="13">
        <v>12</v>
      </c>
      <c r="G113" s="13">
        <v>12</v>
      </c>
      <c r="H113" s="13">
        <v>1</v>
      </c>
      <c r="I113" s="13">
        <f t="shared" si="12"/>
        <v>1</v>
      </c>
      <c r="J113" s="20"/>
      <c r="K113" s="59"/>
      <c r="L113" s="59"/>
      <c r="M113" s="59"/>
      <c r="N113" s="63"/>
      <c r="O113" s="63"/>
      <c r="P113" s="20"/>
      <c r="Q113" s="61"/>
      <c r="R113" s="20"/>
      <c r="S113" s="20"/>
      <c r="T113" s="29"/>
      <c r="U113" s="29"/>
      <c r="V113" s="29"/>
      <c r="W113" s="29"/>
      <c r="X113" s="117"/>
      <c r="Y113" s="117"/>
      <c r="Z113" s="117"/>
      <c r="AA113" s="117"/>
      <c r="AB113" s="117"/>
      <c r="AC113" s="117"/>
      <c r="AD113" s="117"/>
      <c r="AE113" s="118"/>
    </row>
    <row r="114" spans="1:31">
      <c r="A114" s="217"/>
      <c r="B114" s="174">
        <v>128</v>
      </c>
      <c r="C114" s="174">
        <v>120</v>
      </c>
      <c r="D114" s="174">
        <v>8</v>
      </c>
      <c r="E114" s="13">
        <v>4</v>
      </c>
      <c r="F114" s="13">
        <v>4</v>
      </c>
      <c r="G114" s="13">
        <v>4</v>
      </c>
      <c r="H114" s="13">
        <v>1</v>
      </c>
      <c r="I114" s="13">
        <f t="shared" si="12"/>
        <v>1</v>
      </c>
      <c r="J114" s="20">
        <v>-4</v>
      </c>
      <c r="K114" s="59">
        <v>132</v>
      </c>
      <c r="L114" s="59">
        <v>-24.431813900579073</v>
      </c>
      <c r="M114" s="59">
        <v>1.5637730372291117</v>
      </c>
      <c r="N114" s="60">
        <v>-31.154867321668601</v>
      </c>
      <c r="O114" s="60">
        <v>6.6204974592813404</v>
      </c>
      <c r="P114" s="20"/>
      <c r="Q114" s="59"/>
      <c r="R114" s="20">
        <v>-52.8</v>
      </c>
      <c r="S114" s="20">
        <v>52.8</v>
      </c>
      <c r="T114" s="29"/>
      <c r="U114" s="29"/>
      <c r="V114" s="29">
        <v>-12</v>
      </c>
      <c r="W114" s="29">
        <v>12</v>
      </c>
      <c r="X114" s="117">
        <f t="shared" si="3"/>
        <v>132</v>
      </c>
      <c r="Y114" s="117">
        <f t="shared" si="7"/>
        <v>24.431813900579073</v>
      </c>
      <c r="Z114" s="117">
        <f t="shared" si="4"/>
        <v>31.154867321668601</v>
      </c>
      <c r="AA114" s="117"/>
      <c r="AB114" s="117">
        <f t="shared" si="10"/>
        <v>52.8</v>
      </c>
      <c r="AC114" s="117"/>
      <c r="AD114" s="117">
        <f t="shared" si="11"/>
        <v>12</v>
      </c>
      <c r="AE114" s="118">
        <f t="shared" si="6"/>
        <v>50.477336244449532</v>
      </c>
    </row>
    <row r="115" spans="1:31">
      <c r="A115" s="217"/>
      <c r="B115" s="174"/>
      <c r="C115" s="174"/>
      <c r="D115" s="174"/>
      <c r="E115" s="13">
        <v>4</v>
      </c>
      <c r="F115" s="13">
        <v>2</v>
      </c>
      <c r="G115" s="13">
        <v>2</v>
      </c>
      <c r="H115" s="13">
        <v>2</v>
      </c>
      <c r="I115" s="13">
        <f t="shared" si="12"/>
        <v>2</v>
      </c>
      <c r="J115" s="20">
        <v>-4</v>
      </c>
      <c r="K115" s="59">
        <v>124</v>
      </c>
      <c r="L115" s="59">
        <v>-25.408329698570014</v>
      </c>
      <c r="M115" s="59">
        <v>1.3020928603846187</v>
      </c>
      <c r="N115" s="60">
        <v>-24.907313175224299</v>
      </c>
      <c r="O115" s="60">
        <v>4.8219597007312904</v>
      </c>
      <c r="P115" s="20"/>
      <c r="Q115" s="59"/>
      <c r="R115" s="20">
        <v>-52.6</v>
      </c>
      <c r="S115" s="20">
        <v>52.6</v>
      </c>
      <c r="T115" s="29"/>
      <c r="U115" s="29"/>
      <c r="V115" s="29">
        <v>-8</v>
      </c>
      <c r="W115" s="29">
        <v>12</v>
      </c>
      <c r="X115" s="117">
        <f t="shared" si="3"/>
        <v>124</v>
      </c>
      <c r="Y115" s="117">
        <f t="shared" si="7"/>
        <v>25.408329698570014</v>
      </c>
      <c r="Z115" s="117">
        <f t="shared" si="4"/>
        <v>24.907313175224299</v>
      </c>
      <c r="AA115" s="117"/>
      <c r="AB115" s="117">
        <f t="shared" si="10"/>
        <v>52.6</v>
      </c>
      <c r="AC115" s="117"/>
      <c r="AD115" s="117">
        <f t="shared" si="11"/>
        <v>12</v>
      </c>
      <c r="AE115" s="118">
        <f t="shared" si="6"/>
        <v>47.783128574758862</v>
      </c>
    </row>
    <row r="116" spans="1:31">
      <c r="A116" s="217"/>
      <c r="B116" s="174"/>
      <c r="C116" s="174"/>
      <c r="D116" s="174"/>
      <c r="E116" s="13">
        <v>4</v>
      </c>
      <c r="F116" s="13">
        <v>2</v>
      </c>
      <c r="G116" s="13">
        <v>2</v>
      </c>
      <c r="H116" s="13">
        <v>4</v>
      </c>
      <c r="I116" s="13">
        <f t="shared" si="12"/>
        <v>4</v>
      </c>
      <c r="J116" s="20">
        <v>-4</v>
      </c>
      <c r="K116" s="59">
        <v>124</v>
      </c>
      <c r="L116" s="59">
        <v>-0.87767861976681161</v>
      </c>
      <c r="M116" s="59">
        <v>0.93870141641400551</v>
      </c>
      <c r="N116" s="60">
        <v>-4.4647191626646903</v>
      </c>
      <c r="O116" s="60">
        <v>4.3474483375762203</v>
      </c>
      <c r="P116" s="20">
        <v>-52.841850229148754</v>
      </c>
      <c r="Q116" s="59">
        <v>53.245382894873366</v>
      </c>
      <c r="R116" s="20">
        <v>-51.6</v>
      </c>
      <c r="S116" s="20">
        <v>51.6</v>
      </c>
      <c r="T116" s="29"/>
      <c r="U116" s="29"/>
      <c r="V116" s="29">
        <v>-12</v>
      </c>
      <c r="W116" s="29">
        <v>12</v>
      </c>
      <c r="X116" s="117">
        <f t="shared" si="3"/>
        <v>124</v>
      </c>
      <c r="Y116" s="117">
        <f t="shared" si="7"/>
        <v>0.93870141641400551</v>
      </c>
      <c r="Z116" s="117">
        <f t="shared" si="4"/>
        <v>4.4647191626646903</v>
      </c>
      <c r="AA116" s="117">
        <f t="shared" si="5"/>
        <v>53.245382894873366</v>
      </c>
      <c r="AB116" s="117">
        <f t="shared" si="10"/>
        <v>51.6</v>
      </c>
      <c r="AC116" s="117"/>
      <c r="AD116" s="117">
        <f t="shared" si="11"/>
        <v>12</v>
      </c>
      <c r="AE116" s="118">
        <f t="shared" si="6"/>
        <v>41.041467245658673</v>
      </c>
    </row>
    <row r="117" spans="1:31">
      <c r="A117" s="217"/>
      <c r="B117" s="174"/>
      <c r="C117" s="174"/>
      <c r="D117" s="174"/>
      <c r="E117" s="13">
        <v>4</v>
      </c>
      <c r="F117" s="13">
        <v>2</v>
      </c>
      <c r="G117" s="13">
        <v>2</v>
      </c>
      <c r="H117" s="13">
        <v>6</v>
      </c>
      <c r="I117" s="13">
        <f t="shared" si="12"/>
        <v>6</v>
      </c>
      <c r="J117" s="20">
        <v>-4</v>
      </c>
      <c r="K117" s="59">
        <v>124</v>
      </c>
      <c r="L117" s="59">
        <v>-0.83524310695793247</v>
      </c>
      <c r="M117" s="59">
        <v>1.0083578341218526</v>
      </c>
      <c r="N117" s="60">
        <v>-4.1423253636431703</v>
      </c>
      <c r="O117" s="60">
        <v>4.1472318919970803</v>
      </c>
      <c r="P117" s="20">
        <v>-53.322485173207497</v>
      </c>
      <c r="Q117" s="59">
        <v>53.541107022903219</v>
      </c>
      <c r="R117" s="20"/>
      <c r="S117" s="20"/>
      <c r="T117" s="29"/>
      <c r="U117" s="29"/>
      <c r="V117" s="29">
        <v>-8</v>
      </c>
      <c r="W117" s="29">
        <v>12</v>
      </c>
      <c r="X117" s="117">
        <f t="shared" si="3"/>
        <v>124</v>
      </c>
      <c r="Y117" s="117">
        <f t="shared" si="7"/>
        <v>1.0083578341218526</v>
      </c>
      <c r="Z117" s="117">
        <f t="shared" si="4"/>
        <v>4.1423253636431703</v>
      </c>
      <c r="AA117" s="117">
        <f t="shared" si="5"/>
        <v>53.541107022903219</v>
      </c>
      <c r="AB117" s="117"/>
      <c r="AC117" s="117"/>
      <c r="AD117" s="117">
        <f t="shared" si="11"/>
        <v>12</v>
      </c>
      <c r="AE117" s="118">
        <f t="shared" si="6"/>
        <v>38.938358044133651</v>
      </c>
    </row>
    <row r="118" spans="1:31">
      <c r="A118" s="217"/>
      <c r="B118" s="174"/>
      <c r="C118" s="174"/>
      <c r="D118" s="174"/>
      <c r="E118" s="13">
        <v>4</v>
      </c>
      <c r="F118" s="13">
        <v>12</v>
      </c>
      <c r="G118" s="13">
        <v>4</v>
      </c>
      <c r="H118" s="13">
        <v>1</v>
      </c>
      <c r="I118" s="13">
        <f t="shared" si="12"/>
        <v>3</v>
      </c>
      <c r="J118" s="20">
        <v>-4</v>
      </c>
      <c r="K118" s="61">
        <v>124</v>
      </c>
      <c r="L118" s="61"/>
      <c r="M118" s="59"/>
      <c r="N118" s="60">
        <v>-4.6910501803590501</v>
      </c>
      <c r="O118" s="60">
        <v>4.3719321583998196</v>
      </c>
      <c r="P118" s="20">
        <v>-53.765644989934849</v>
      </c>
      <c r="Q118" s="59">
        <v>53.99551005468031</v>
      </c>
      <c r="R118" s="20"/>
      <c r="S118" s="20"/>
      <c r="T118" s="29"/>
      <c r="U118" s="29"/>
      <c r="V118" s="29">
        <v>-8</v>
      </c>
      <c r="W118" s="29">
        <v>12</v>
      </c>
      <c r="X118" s="117">
        <f t="shared" si="3"/>
        <v>124</v>
      </c>
      <c r="Y118" s="117"/>
      <c r="Z118" s="117">
        <f t="shared" si="4"/>
        <v>4.6910501803590501</v>
      </c>
      <c r="AA118" s="117">
        <f t="shared" si="5"/>
        <v>53.99551005468031</v>
      </c>
      <c r="AB118" s="117"/>
      <c r="AC118" s="117"/>
      <c r="AD118" s="117">
        <f t="shared" si="11"/>
        <v>12</v>
      </c>
      <c r="AE118" s="118">
        <f t="shared" si="6"/>
        <v>48.671640058759834</v>
      </c>
    </row>
    <row r="119" spans="1:31">
      <c r="A119" s="217"/>
      <c r="B119" s="174"/>
      <c r="C119" s="174"/>
      <c r="D119" s="174"/>
      <c r="E119" s="13">
        <v>4</v>
      </c>
      <c r="F119" s="13">
        <v>12</v>
      </c>
      <c r="G119" s="13">
        <v>6</v>
      </c>
      <c r="H119" s="13">
        <v>1</v>
      </c>
      <c r="I119" s="13">
        <f t="shared" si="12"/>
        <v>2</v>
      </c>
      <c r="J119" s="20"/>
      <c r="K119" s="61"/>
      <c r="L119" s="61"/>
      <c r="M119" s="61"/>
      <c r="N119" s="63"/>
      <c r="O119" s="63"/>
      <c r="P119" s="20"/>
      <c r="Q119" s="59"/>
      <c r="R119" s="20"/>
      <c r="S119" s="20"/>
      <c r="T119" s="29"/>
      <c r="U119" s="29"/>
      <c r="V119" s="29"/>
      <c r="W119" s="29"/>
      <c r="X119" s="117"/>
      <c r="Y119" s="117"/>
      <c r="Z119" s="117"/>
      <c r="AA119" s="117"/>
      <c r="AB119" s="117"/>
      <c r="AC119" s="117"/>
      <c r="AD119" s="117"/>
      <c r="AE119" s="118"/>
    </row>
    <row r="120" spans="1:31">
      <c r="A120" s="218"/>
      <c r="B120" s="174"/>
      <c r="C120" s="174"/>
      <c r="D120" s="174"/>
      <c r="E120" s="13">
        <v>4</v>
      </c>
      <c r="F120" s="13">
        <v>12</v>
      </c>
      <c r="G120" s="13">
        <v>12</v>
      </c>
      <c r="H120" s="13">
        <v>1</v>
      </c>
      <c r="I120" s="13">
        <f t="shared" si="12"/>
        <v>1</v>
      </c>
      <c r="J120" s="20"/>
      <c r="K120" s="61"/>
      <c r="L120" s="61"/>
      <c r="M120" s="61"/>
      <c r="N120" s="63"/>
      <c r="O120" s="63"/>
      <c r="P120" s="20"/>
      <c r="Q120" s="59"/>
      <c r="R120" s="20"/>
      <c r="S120" s="20"/>
      <c r="T120" s="29"/>
      <c r="U120" s="29"/>
      <c r="V120" s="29"/>
      <c r="W120" s="29"/>
      <c r="X120" s="117"/>
      <c r="Y120" s="117"/>
      <c r="Z120" s="117"/>
      <c r="AA120" s="117"/>
      <c r="AB120" s="117"/>
      <c r="AC120" s="117"/>
      <c r="AD120" s="117"/>
      <c r="AE120" s="118"/>
    </row>
    <row r="121" spans="1:31" ht="14.65" customHeight="1">
      <c r="A121" s="178" t="s">
        <v>13</v>
      </c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  <c r="Y121" s="178"/>
      <c r="Z121" s="178"/>
      <c r="AA121" s="178"/>
      <c r="AB121" s="178"/>
      <c r="AC121" s="178"/>
      <c r="AD121" s="178"/>
      <c r="AE121" s="178"/>
    </row>
    <row r="122" spans="1:31">
      <c r="A122" s="178"/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  <c r="Z122" s="178"/>
      <c r="AA122" s="178"/>
      <c r="AB122" s="178"/>
      <c r="AC122" s="178"/>
      <c r="AD122" s="178"/>
      <c r="AE122" s="178"/>
    </row>
  </sheetData>
  <mergeCells count="114">
    <mergeCell ref="B36:B37"/>
    <mergeCell ref="C36:C37"/>
    <mergeCell ref="D36:D37"/>
    <mergeCell ref="B38:B41"/>
    <mergeCell ref="C38:C41"/>
    <mergeCell ref="D38:D41"/>
    <mergeCell ref="A36:A54"/>
    <mergeCell ref="A93:A120"/>
    <mergeCell ref="B93:B94"/>
    <mergeCell ref="C93:C94"/>
    <mergeCell ref="D93:D94"/>
    <mergeCell ref="B95:B98"/>
    <mergeCell ref="C95:C98"/>
    <mergeCell ref="D95:D98"/>
    <mergeCell ref="I59:I60"/>
    <mergeCell ref="A121:AE122"/>
    <mergeCell ref="B114:B120"/>
    <mergeCell ref="C114:C120"/>
    <mergeCell ref="C61:C62"/>
    <mergeCell ref="B63:B67"/>
    <mergeCell ref="C63:C67"/>
    <mergeCell ref="B68:B72"/>
    <mergeCell ref="C68:C72"/>
    <mergeCell ref="B73:B77"/>
    <mergeCell ref="C73:C77"/>
    <mergeCell ref="B78:B82"/>
    <mergeCell ref="D114:D120"/>
    <mergeCell ref="B100:B106"/>
    <mergeCell ref="C100:C106"/>
    <mergeCell ref="B107:B113"/>
    <mergeCell ref="D107:D113"/>
    <mergeCell ref="D100:D106"/>
    <mergeCell ref="C107:C113"/>
    <mergeCell ref="B31:B35"/>
    <mergeCell ref="B59:B60"/>
    <mergeCell ref="D43:D46"/>
    <mergeCell ref="D47:D50"/>
    <mergeCell ref="A61:A92"/>
    <mergeCell ref="B61:B62"/>
    <mergeCell ref="E59:E60"/>
    <mergeCell ref="F59:F60"/>
    <mergeCell ref="G59:G60"/>
    <mergeCell ref="B83:B87"/>
    <mergeCell ref="C83:C87"/>
    <mergeCell ref="B88:B92"/>
    <mergeCell ref="C88:C92"/>
    <mergeCell ref="D88:D92"/>
    <mergeCell ref="A55:AE56"/>
    <mergeCell ref="D83:D87"/>
    <mergeCell ref="A59:A60"/>
    <mergeCell ref="B43:B46"/>
    <mergeCell ref="C43:C46"/>
    <mergeCell ref="B47:B50"/>
    <mergeCell ref="C47:C50"/>
    <mergeCell ref="B51:B54"/>
    <mergeCell ref="H59:H60"/>
    <mergeCell ref="D11:D15"/>
    <mergeCell ref="C78:C82"/>
    <mergeCell ref="C51:C54"/>
    <mergeCell ref="D51:D54"/>
    <mergeCell ref="C31:C35"/>
    <mergeCell ref="C59:C60"/>
    <mergeCell ref="D61:D62"/>
    <mergeCell ref="D68:D72"/>
    <mergeCell ref="D73:D77"/>
    <mergeCell ref="D78:D82"/>
    <mergeCell ref="D16:D20"/>
    <mergeCell ref="D21:D25"/>
    <mergeCell ref="D31:D35"/>
    <mergeCell ref="D26:D30"/>
    <mergeCell ref="D63:D67"/>
    <mergeCell ref="D59:D60"/>
    <mergeCell ref="H2:H3"/>
    <mergeCell ref="I2:I3"/>
    <mergeCell ref="A4:A35"/>
    <mergeCell ref="B4:B5"/>
    <mergeCell ref="C4:C5"/>
    <mergeCell ref="B6:B10"/>
    <mergeCell ref="C6:C10"/>
    <mergeCell ref="B11:B15"/>
    <mergeCell ref="C11:C15"/>
    <mergeCell ref="A2:A3"/>
    <mergeCell ref="B2:B3"/>
    <mergeCell ref="C2:C3"/>
    <mergeCell ref="E2:E3"/>
    <mergeCell ref="F2:F3"/>
    <mergeCell ref="G2:G3"/>
    <mergeCell ref="B16:B20"/>
    <mergeCell ref="C16:C20"/>
    <mergeCell ref="B21:B25"/>
    <mergeCell ref="C21:C25"/>
    <mergeCell ref="B26:B30"/>
    <mergeCell ref="C26:C30"/>
    <mergeCell ref="D2:D3"/>
    <mergeCell ref="D4:D5"/>
    <mergeCell ref="D6:D10"/>
    <mergeCell ref="X2:AE2"/>
    <mergeCell ref="X59:AE59"/>
    <mergeCell ref="V60:W60"/>
    <mergeCell ref="T3:U3"/>
    <mergeCell ref="V3:W3"/>
    <mergeCell ref="J59:W59"/>
    <mergeCell ref="J2:W2"/>
    <mergeCell ref="N60:O60"/>
    <mergeCell ref="P60:Q60"/>
    <mergeCell ref="R60:S60"/>
    <mergeCell ref="T60:U60"/>
    <mergeCell ref="L3:M3"/>
    <mergeCell ref="N3:O3"/>
    <mergeCell ref="P3:Q3"/>
    <mergeCell ref="J3:K3"/>
    <mergeCell ref="R3:S3"/>
    <mergeCell ref="J60:K60"/>
    <mergeCell ref="L60:M60"/>
  </mergeCells>
  <phoneticPr fontId="1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G98"/>
  <sheetViews>
    <sheetView topLeftCell="A67" zoomScale="85" zoomScaleNormal="85" workbookViewId="0">
      <selection activeCell="E102" sqref="E102"/>
    </sheetView>
  </sheetViews>
  <sheetFormatPr defaultColWidth="9.1796875" defaultRowHeight="14.5"/>
  <cols>
    <col min="1" max="3" width="9.1796875" style="11"/>
    <col min="4" max="4" width="8.7265625" style="11"/>
    <col min="5" max="5" width="10.7265625" style="11" customWidth="1"/>
    <col min="6" max="6" width="9.1796875" style="11"/>
    <col min="7" max="7" width="11.453125" style="11" customWidth="1"/>
    <col min="8" max="8" width="14.7265625" style="11" customWidth="1"/>
    <col min="9" max="10" width="12.453125" style="10" customWidth="1"/>
    <col min="11" max="14" width="12.453125" style="12" customWidth="1"/>
    <col min="15" max="18" width="12.453125" style="11" customWidth="1"/>
    <col min="19" max="21" width="14.7265625" style="11" customWidth="1"/>
    <col min="22" max="22" width="12.453125" style="11" customWidth="1"/>
    <col min="23" max="24" width="12.453125" style="10" customWidth="1"/>
    <col min="25" max="29" width="12.453125" style="12" customWidth="1"/>
    <col min="30" max="30" width="12.453125" style="11" customWidth="1"/>
    <col min="31" max="32" width="12.453125" style="10" customWidth="1"/>
    <col min="33" max="37" width="12.453125" style="12" customWidth="1"/>
    <col min="38" max="40" width="12.453125" style="11" customWidth="1"/>
    <col min="41" max="44" width="12.453125" style="12" customWidth="1"/>
    <col min="45" max="48" width="12.453125" style="11" customWidth="1"/>
    <col min="49" max="52" width="14.453125" style="11" customWidth="1"/>
    <col min="53" max="54" width="12.453125" style="3" customWidth="1"/>
    <col min="55" max="58" width="12.453125" style="12" customWidth="1"/>
    <col min="59" max="62" width="12.453125" style="11" customWidth="1"/>
    <col min="63" max="64" width="13.81640625" style="11" customWidth="1"/>
    <col min="65" max="65" width="13.453125" style="11" customWidth="1"/>
    <col min="66" max="66" width="16.1796875" style="11" customWidth="1"/>
    <col min="67" max="68" width="12.453125" style="10" customWidth="1"/>
    <col min="69" max="73" width="12.453125" style="12" customWidth="1"/>
    <col min="74" max="74" width="12.453125" style="11" customWidth="1"/>
    <col min="75" max="76" width="12.453125" style="10" customWidth="1"/>
    <col min="77" max="81" width="12.453125" style="12" customWidth="1"/>
    <col min="82" max="82" width="12.453125" style="11" customWidth="1"/>
    <col min="83" max="16384" width="9.1796875" style="11"/>
  </cols>
  <sheetData>
    <row r="1" spans="1:82" ht="15" thickBot="1">
      <c r="A1" s="9" t="s">
        <v>10</v>
      </c>
    </row>
    <row r="2" spans="1:82" ht="17.649999999999999" customHeight="1">
      <c r="A2" s="166" t="s">
        <v>2</v>
      </c>
      <c r="B2" s="166" t="s">
        <v>3</v>
      </c>
      <c r="C2" s="166" t="s">
        <v>5</v>
      </c>
      <c r="D2" s="166" t="s">
        <v>11</v>
      </c>
      <c r="E2" s="166" t="s">
        <v>6</v>
      </c>
      <c r="F2" s="166" t="s">
        <v>7</v>
      </c>
      <c r="G2" s="166" t="s">
        <v>8</v>
      </c>
      <c r="H2" s="164" t="s">
        <v>12</v>
      </c>
      <c r="I2" s="180" t="s">
        <v>90</v>
      </c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2"/>
      <c r="W2" s="180" t="s">
        <v>101</v>
      </c>
      <c r="X2" s="181"/>
      <c r="Y2" s="181"/>
      <c r="Z2" s="181"/>
      <c r="AA2" s="181"/>
      <c r="AB2" s="181"/>
      <c r="AC2" s="181"/>
      <c r="AD2" s="182"/>
      <c r="AE2" s="180" t="s">
        <v>102</v>
      </c>
      <c r="AF2" s="181"/>
      <c r="AG2" s="181"/>
      <c r="AH2" s="181"/>
      <c r="AI2" s="181"/>
      <c r="AJ2" s="181"/>
      <c r="AK2" s="181"/>
      <c r="AL2" s="182"/>
      <c r="AM2" s="193" t="s">
        <v>97</v>
      </c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2"/>
      <c r="BA2" s="180" t="s">
        <v>98</v>
      </c>
      <c r="BB2" s="181"/>
      <c r="BC2" s="181"/>
      <c r="BD2" s="181"/>
      <c r="BE2" s="181"/>
      <c r="BF2" s="181"/>
      <c r="BG2" s="181"/>
      <c r="BH2" s="181"/>
      <c r="BI2" s="181"/>
      <c r="BJ2" s="181"/>
      <c r="BK2" s="181"/>
      <c r="BL2" s="181"/>
      <c r="BM2" s="181"/>
      <c r="BN2" s="182"/>
      <c r="BO2" s="180" t="s">
        <v>103</v>
      </c>
      <c r="BP2" s="181"/>
      <c r="BQ2" s="181"/>
      <c r="BR2" s="181"/>
      <c r="BS2" s="181"/>
      <c r="BT2" s="181"/>
      <c r="BU2" s="181"/>
      <c r="BV2" s="184"/>
      <c r="BW2" s="180" t="s">
        <v>104</v>
      </c>
      <c r="BX2" s="181"/>
      <c r="BY2" s="181"/>
      <c r="BZ2" s="181"/>
      <c r="CA2" s="181"/>
      <c r="CB2" s="181"/>
      <c r="CC2" s="181"/>
      <c r="CD2" s="182"/>
    </row>
    <row r="3" spans="1:82" ht="18.75" customHeight="1">
      <c r="A3" s="166"/>
      <c r="B3" s="166"/>
      <c r="C3" s="166"/>
      <c r="D3" s="166"/>
      <c r="E3" s="166"/>
      <c r="F3" s="166"/>
      <c r="G3" s="166"/>
      <c r="H3" s="164"/>
      <c r="I3" s="171" t="s">
        <v>36</v>
      </c>
      <c r="J3" s="168"/>
      <c r="K3" s="170" t="s">
        <v>76</v>
      </c>
      <c r="L3" s="170"/>
      <c r="M3" s="166" t="s">
        <v>77</v>
      </c>
      <c r="N3" s="166"/>
      <c r="O3" s="166" t="s">
        <v>78</v>
      </c>
      <c r="P3" s="166"/>
      <c r="Q3" s="166" t="s">
        <v>23</v>
      </c>
      <c r="R3" s="166"/>
      <c r="S3" s="164" t="s">
        <v>27</v>
      </c>
      <c r="T3" s="165"/>
      <c r="U3" s="164" t="s">
        <v>29</v>
      </c>
      <c r="V3" s="195"/>
      <c r="W3" s="146" t="s">
        <v>20</v>
      </c>
      <c r="X3" s="143" t="s">
        <v>33</v>
      </c>
      <c r="Y3" s="145" t="s">
        <v>82</v>
      </c>
      <c r="Z3" s="145" t="s">
        <v>84</v>
      </c>
      <c r="AA3" s="142" t="s">
        <v>86</v>
      </c>
      <c r="AB3" s="142" t="s">
        <v>85</v>
      </c>
      <c r="AC3" s="144" t="s">
        <v>83</v>
      </c>
      <c r="AD3" s="121" t="s">
        <v>88</v>
      </c>
      <c r="AE3" s="146" t="s">
        <v>20</v>
      </c>
      <c r="AF3" s="143" t="s">
        <v>33</v>
      </c>
      <c r="AG3" s="145" t="s">
        <v>82</v>
      </c>
      <c r="AH3" s="145" t="s">
        <v>84</v>
      </c>
      <c r="AI3" s="142" t="s">
        <v>86</v>
      </c>
      <c r="AJ3" s="142" t="s">
        <v>85</v>
      </c>
      <c r="AK3" s="144" t="s">
        <v>83</v>
      </c>
      <c r="AL3" s="121" t="s">
        <v>88</v>
      </c>
      <c r="AM3" s="183" t="s">
        <v>36</v>
      </c>
      <c r="AN3" s="163"/>
      <c r="AO3" s="170" t="s">
        <v>76</v>
      </c>
      <c r="AP3" s="170"/>
      <c r="AQ3" s="166" t="s">
        <v>73</v>
      </c>
      <c r="AR3" s="166"/>
      <c r="AS3" s="166" t="s">
        <v>25</v>
      </c>
      <c r="AT3" s="166"/>
      <c r="AU3" s="166" t="s">
        <v>23</v>
      </c>
      <c r="AV3" s="166"/>
      <c r="AW3" s="164" t="s">
        <v>27</v>
      </c>
      <c r="AX3" s="165"/>
      <c r="AY3" s="166" t="s">
        <v>29</v>
      </c>
      <c r="AZ3" s="179"/>
      <c r="BA3" s="183" t="s">
        <v>36</v>
      </c>
      <c r="BB3" s="163"/>
      <c r="BC3" s="170" t="s">
        <v>76</v>
      </c>
      <c r="BD3" s="170"/>
      <c r="BE3" s="166" t="s">
        <v>73</v>
      </c>
      <c r="BF3" s="166"/>
      <c r="BG3" s="166" t="s">
        <v>24</v>
      </c>
      <c r="BH3" s="166"/>
      <c r="BI3" s="166" t="s">
        <v>23</v>
      </c>
      <c r="BJ3" s="166"/>
      <c r="BK3" s="164" t="s">
        <v>27</v>
      </c>
      <c r="BL3" s="165"/>
      <c r="BM3" s="166" t="s">
        <v>29</v>
      </c>
      <c r="BN3" s="179"/>
      <c r="BO3" s="56" t="s">
        <v>20</v>
      </c>
      <c r="BP3" s="34" t="s">
        <v>33</v>
      </c>
      <c r="BQ3" s="37" t="s">
        <v>82</v>
      </c>
      <c r="BR3" s="37" t="s">
        <v>84</v>
      </c>
      <c r="BS3" s="35" t="s">
        <v>86</v>
      </c>
      <c r="BT3" s="35" t="s">
        <v>85</v>
      </c>
      <c r="BU3" s="36" t="s">
        <v>83</v>
      </c>
      <c r="BV3" s="121" t="s">
        <v>88</v>
      </c>
      <c r="BW3" s="56" t="s">
        <v>20</v>
      </c>
      <c r="BX3" s="34" t="s">
        <v>33</v>
      </c>
      <c r="BY3" s="37" t="s">
        <v>82</v>
      </c>
      <c r="BZ3" s="37" t="s">
        <v>84</v>
      </c>
      <c r="CA3" s="35" t="s">
        <v>86</v>
      </c>
      <c r="CB3" s="35" t="s">
        <v>85</v>
      </c>
      <c r="CC3" s="36" t="s">
        <v>83</v>
      </c>
      <c r="CD3" s="121" t="s">
        <v>88</v>
      </c>
    </row>
    <row r="4" spans="1:82" ht="15" customHeight="1">
      <c r="A4" s="178" t="s">
        <v>0</v>
      </c>
      <c r="B4" s="178">
        <v>24</v>
      </c>
      <c r="C4" s="178">
        <v>15</v>
      </c>
      <c r="D4" s="19">
        <v>4</v>
      </c>
      <c r="E4" s="19">
        <v>2</v>
      </c>
      <c r="F4" s="19">
        <v>2</v>
      </c>
      <c r="G4" s="18">
        <v>1</v>
      </c>
      <c r="H4" s="38">
        <f t="shared" ref="H4:H22" si="0">(E4 * G4)/F4</f>
        <v>1</v>
      </c>
      <c r="I4" s="40">
        <v>-0.93510000000000004</v>
      </c>
      <c r="J4" s="20">
        <v>0.86980000000000002</v>
      </c>
      <c r="K4" s="20"/>
      <c r="L4" s="20"/>
      <c r="M4" s="20"/>
      <c r="N4" s="20"/>
      <c r="O4" s="20"/>
      <c r="P4" s="20"/>
      <c r="Q4" s="20">
        <v>-0.2597300699732169</v>
      </c>
      <c r="R4" s="20">
        <v>0.28473469972388565</v>
      </c>
      <c r="S4" s="20">
        <v>-0.40899999999999997</v>
      </c>
      <c r="T4" s="20">
        <v>0.33</v>
      </c>
      <c r="U4" s="20">
        <v>-0.5</v>
      </c>
      <c r="V4" s="41">
        <v>0.7</v>
      </c>
      <c r="W4" s="106"/>
      <c r="X4" s="107"/>
      <c r="Y4" s="107"/>
      <c r="Z4" s="107"/>
      <c r="AA4" s="107"/>
      <c r="AB4" s="107"/>
      <c r="AC4" s="107"/>
      <c r="AD4" s="122"/>
      <c r="AE4" s="106"/>
      <c r="AF4" s="107"/>
      <c r="AG4" s="107"/>
      <c r="AH4" s="107"/>
      <c r="AI4" s="107"/>
      <c r="AJ4" s="107"/>
      <c r="AK4" s="107"/>
      <c r="AL4" s="122"/>
      <c r="AM4" s="40"/>
      <c r="AN4" s="20"/>
      <c r="AO4" s="20"/>
      <c r="AP4" s="20"/>
      <c r="AQ4" s="20">
        <v>-0.39813197992074301</v>
      </c>
      <c r="AR4" s="20">
        <v>1.52696896567763</v>
      </c>
      <c r="AS4" s="20"/>
      <c r="AT4" s="20"/>
      <c r="AU4" s="20">
        <v>-8.4711668370707205</v>
      </c>
      <c r="AV4" s="20">
        <v>8.928309031527359</v>
      </c>
      <c r="AW4" s="20">
        <v>-0.72</v>
      </c>
      <c r="AX4" s="20">
        <v>0.51400000000000001</v>
      </c>
      <c r="AY4" s="20"/>
      <c r="AZ4" s="41"/>
      <c r="BA4" s="40">
        <v>-6.39</v>
      </c>
      <c r="BB4" s="39">
        <v>-5.5309999999999997</v>
      </c>
      <c r="BC4" s="39"/>
      <c r="BD4" s="39"/>
      <c r="BE4" s="39">
        <v>-2.9083622604560402</v>
      </c>
      <c r="BF4" s="39">
        <v>3.99551705969529</v>
      </c>
      <c r="BG4" s="39"/>
      <c r="BH4" s="39"/>
      <c r="BI4" s="39">
        <v>-0.67178096934727582</v>
      </c>
      <c r="BJ4" s="39">
        <v>0.6985342005835159</v>
      </c>
      <c r="BK4" s="39">
        <v>-2.4289999999999998</v>
      </c>
      <c r="BL4" s="39">
        <v>1.1774</v>
      </c>
      <c r="BM4" s="39">
        <v>-1.6000000000000005</v>
      </c>
      <c r="BN4" s="53">
        <v>2.8</v>
      </c>
      <c r="BO4" s="106"/>
      <c r="BP4" s="107"/>
      <c r="BQ4" s="107"/>
      <c r="BR4" s="107"/>
      <c r="BS4" s="107"/>
      <c r="BT4" s="107"/>
      <c r="BU4" s="107"/>
      <c r="BV4" s="122"/>
      <c r="BW4" s="106"/>
      <c r="BX4" s="107"/>
      <c r="BY4" s="107"/>
      <c r="BZ4" s="107"/>
      <c r="CA4" s="107"/>
      <c r="CB4" s="107"/>
      <c r="CC4" s="119"/>
      <c r="CD4" s="122"/>
    </row>
    <row r="5" spans="1:82">
      <c r="A5" s="178"/>
      <c r="B5" s="178"/>
      <c r="C5" s="178">
        <v>15</v>
      </c>
      <c r="D5" s="19">
        <v>4</v>
      </c>
      <c r="E5" s="19">
        <v>2</v>
      </c>
      <c r="F5" s="19">
        <v>2</v>
      </c>
      <c r="G5" s="19">
        <v>2</v>
      </c>
      <c r="H5" s="38">
        <f t="shared" si="0"/>
        <v>2</v>
      </c>
      <c r="I5" s="40">
        <v>-0.54410000000000003</v>
      </c>
      <c r="J5" s="20">
        <v>0.45619999999999999</v>
      </c>
      <c r="K5" s="20"/>
      <c r="L5" s="20"/>
      <c r="M5" s="20"/>
      <c r="N5" s="20"/>
      <c r="O5" s="20"/>
      <c r="P5" s="20"/>
      <c r="Q5" s="20">
        <v>-0.16919867770739314</v>
      </c>
      <c r="R5" s="20">
        <v>0.1903354517955938</v>
      </c>
      <c r="S5" s="20">
        <v>-0.27500000000000002</v>
      </c>
      <c r="T5" s="20">
        <v>0.245</v>
      </c>
      <c r="U5" s="20">
        <v>-0.4</v>
      </c>
      <c r="V5" s="41">
        <v>0.6</v>
      </c>
      <c r="W5" s="106"/>
      <c r="X5" s="107"/>
      <c r="Y5" s="107"/>
      <c r="Z5" s="107"/>
      <c r="AA5" s="107"/>
      <c r="AB5" s="107"/>
      <c r="AC5" s="107"/>
      <c r="AD5" s="122"/>
      <c r="AE5" s="106"/>
      <c r="AF5" s="107"/>
      <c r="AG5" s="107"/>
      <c r="AH5" s="107"/>
      <c r="AI5" s="107"/>
      <c r="AJ5" s="107"/>
      <c r="AK5" s="107"/>
      <c r="AL5" s="122"/>
      <c r="AM5" s="40"/>
      <c r="AN5" s="20"/>
      <c r="AO5" s="20"/>
      <c r="AP5" s="20"/>
      <c r="AQ5" s="20">
        <v>-0.34531374621664002</v>
      </c>
      <c r="AR5" s="20">
        <v>1.08104013707008</v>
      </c>
      <c r="AS5" s="20"/>
      <c r="AT5" s="20"/>
      <c r="AU5" s="20"/>
      <c r="AV5" s="20"/>
      <c r="AW5" s="20">
        <v>-0.46</v>
      </c>
      <c r="AX5" s="20">
        <v>0.38600000000000001</v>
      </c>
      <c r="AY5" s="20"/>
      <c r="AZ5" s="41"/>
      <c r="BA5" s="40">
        <v>-1.796</v>
      </c>
      <c r="BB5" s="39">
        <v>-2.7879999999999998</v>
      </c>
      <c r="BC5" s="39"/>
      <c r="BD5" s="39"/>
      <c r="BE5" s="39">
        <v>-1.4707635217367701</v>
      </c>
      <c r="BF5" s="39">
        <v>2.9597655830355798</v>
      </c>
      <c r="BG5" s="39"/>
      <c r="BH5" s="39"/>
      <c r="BI5" s="39">
        <v>-0.438672901861547</v>
      </c>
      <c r="BJ5" s="39">
        <v>0.53436500185745894</v>
      </c>
      <c r="BK5" s="39">
        <v>-2.2679999999999998</v>
      </c>
      <c r="BL5" s="39">
        <v>1.052</v>
      </c>
      <c r="BM5" s="39">
        <v>-1.4</v>
      </c>
      <c r="BN5" s="53">
        <v>2.6</v>
      </c>
      <c r="BO5" s="106"/>
      <c r="BP5" s="107"/>
      <c r="BQ5" s="107"/>
      <c r="BR5" s="107"/>
      <c r="BS5" s="107"/>
      <c r="BT5" s="107"/>
      <c r="BU5" s="107"/>
      <c r="BV5" s="122"/>
      <c r="BW5" s="106"/>
      <c r="BX5" s="107"/>
      <c r="BY5" s="107"/>
      <c r="BZ5" s="107"/>
      <c r="CA5" s="107"/>
      <c r="CB5" s="107"/>
      <c r="CC5" s="119"/>
      <c r="CD5" s="122"/>
    </row>
    <row r="6" spans="1:82">
      <c r="A6" s="178"/>
      <c r="B6" s="178">
        <v>52</v>
      </c>
      <c r="C6" s="178">
        <v>15</v>
      </c>
      <c r="D6" s="19">
        <v>4</v>
      </c>
      <c r="E6" s="19">
        <v>4</v>
      </c>
      <c r="F6" s="19">
        <v>4</v>
      </c>
      <c r="G6" s="19">
        <v>1</v>
      </c>
      <c r="H6" s="38">
        <f t="shared" si="0"/>
        <v>1</v>
      </c>
      <c r="I6" s="40">
        <v>-0.67269999999999996</v>
      </c>
      <c r="J6" s="20">
        <v>0.58609999999999995</v>
      </c>
      <c r="K6" s="20"/>
      <c r="L6" s="20"/>
      <c r="M6" s="20">
        <v>-7.3476643631323099E-2</v>
      </c>
      <c r="N6" s="20">
        <v>0.496729675498922</v>
      </c>
      <c r="O6" s="20"/>
      <c r="P6" s="20"/>
      <c r="Q6" s="20">
        <v>-7.9811431463301649E-2</v>
      </c>
      <c r="R6" s="20">
        <v>9.4153061490329162E-2</v>
      </c>
      <c r="S6" s="20">
        <v>-0.26900000000000002</v>
      </c>
      <c r="T6" s="20">
        <v>0.23799999999999999</v>
      </c>
      <c r="U6" s="20">
        <v>-0.4</v>
      </c>
      <c r="V6" s="41">
        <v>0.6</v>
      </c>
      <c r="W6" s="106"/>
      <c r="X6" s="107"/>
      <c r="Y6" s="107"/>
      <c r="Z6" s="107"/>
      <c r="AA6" s="107"/>
      <c r="AB6" s="107"/>
      <c r="AC6" s="107"/>
      <c r="AD6" s="122"/>
      <c r="AE6" s="106"/>
      <c r="AF6" s="107"/>
      <c r="AG6" s="107"/>
      <c r="AH6" s="107"/>
      <c r="AI6" s="107"/>
      <c r="AJ6" s="107"/>
      <c r="AK6" s="107"/>
      <c r="AL6" s="122"/>
      <c r="AM6" s="40"/>
      <c r="AN6" s="20"/>
      <c r="AO6" s="20"/>
      <c r="AP6" s="20"/>
      <c r="AQ6" s="20">
        <v>-0.23778202029682499</v>
      </c>
      <c r="AR6" s="20">
        <v>1.0707892471635001</v>
      </c>
      <c r="AS6" s="20"/>
      <c r="AT6" s="20"/>
      <c r="AU6" s="20">
        <v>-4.7274231481015603</v>
      </c>
      <c r="AV6" s="20">
        <v>4.4846471729140065</v>
      </c>
      <c r="AW6" s="20">
        <v>-0.45300000000000001</v>
      </c>
      <c r="AX6" s="20">
        <v>0.375</v>
      </c>
      <c r="AY6" s="20"/>
      <c r="AZ6" s="41"/>
      <c r="BA6" s="40">
        <v>-6.1269999999999998</v>
      </c>
      <c r="BB6" s="39">
        <v>-3.2</v>
      </c>
      <c r="BC6" s="39"/>
      <c r="BD6" s="39"/>
      <c r="BE6" s="39">
        <v>-1.5083352025394401</v>
      </c>
      <c r="BF6" s="39">
        <v>2.9399028197591699</v>
      </c>
      <c r="BG6" s="39"/>
      <c r="BH6" s="39"/>
      <c r="BI6" s="39">
        <v>-0.20493640277525255</v>
      </c>
      <c r="BJ6" s="39">
        <v>0.18409905250173744</v>
      </c>
      <c r="BK6" s="39">
        <v>-2.226</v>
      </c>
      <c r="BL6" s="39">
        <v>1.218</v>
      </c>
      <c r="BM6" s="39">
        <v>-1.1999999999999997</v>
      </c>
      <c r="BN6" s="53">
        <v>2.1</v>
      </c>
      <c r="BO6" s="106"/>
      <c r="BP6" s="107"/>
      <c r="BQ6" s="107"/>
      <c r="BR6" s="107"/>
      <c r="BS6" s="107"/>
      <c r="BT6" s="107"/>
      <c r="BU6" s="107"/>
      <c r="BV6" s="122"/>
      <c r="BW6" s="106"/>
      <c r="BX6" s="107"/>
      <c r="BY6" s="107"/>
      <c r="BZ6" s="107"/>
      <c r="CA6" s="107"/>
      <c r="CB6" s="107"/>
      <c r="CC6" s="119"/>
      <c r="CD6" s="122"/>
    </row>
    <row r="7" spans="1:82">
      <c r="A7" s="178"/>
      <c r="B7" s="178"/>
      <c r="C7" s="178"/>
      <c r="D7" s="19">
        <v>4</v>
      </c>
      <c r="E7" s="19">
        <v>2</v>
      </c>
      <c r="F7" s="19">
        <v>2</v>
      </c>
      <c r="G7" s="19">
        <v>2</v>
      </c>
      <c r="H7" s="38">
        <f t="shared" si="0"/>
        <v>2</v>
      </c>
      <c r="I7" s="40">
        <v>-0.46810000000000002</v>
      </c>
      <c r="J7" s="20">
        <v>0.4612</v>
      </c>
      <c r="K7" s="20">
        <v>-0.5</v>
      </c>
      <c r="L7" s="20">
        <v>0.5</v>
      </c>
      <c r="M7" s="20">
        <v>-6.3063122880714306E-2</v>
      </c>
      <c r="N7" s="20">
        <v>0.34356739528567298</v>
      </c>
      <c r="O7" s="20"/>
      <c r="P7" s="20"/>
      <c r="Q7" s="20">
        <v>-0.10850913993534432</v>
      </c>
      <c r="R7" s="20">
        <v>0.12782116978580141</v>
      </c>
      <c r="S7" s="20">
        <v>-0.184</v>
      </c>
      <c r="T7" s="20">
        <v>0.16500000000000001</v>
      </c>
      <c r="U7" s="20">
        <v>-0.30000000000000004</v>
      </c>
      <c r="V7" s="41">
        <v>0.5</v>
      </c>
      <c r="W7" s="106"/>
      <c r="X7" s="107"/>
      <c r="Y7" s="107"/>
      <c r="Z7" s="107"/>
      <c r="AA7" s="107"/>
      <c r="AB7" s="107"/>
      <c r="AC7" s="107"/>
      <c r="AD7" s="122"/>
      <c r="AE7" s="106"/>
      <c r="AF7" s="107"/>
      <c r="AG7" s="107"/>
      <c r="AH7" s="107"/>
      <c r="AI7" s="107"/>
      <c r="AJ7" s="107"/>
      <c r="AK7" s="107"/>
      <c r="AL7" s="122"/>
      <c r="AM7" s="40"/>
      <c r="AN7" s="20"/>
      <c r="AO7" s="20">
        <v>-0.6</v>
      </c>
      <c r="AP7" s="20">
        <v>0.6</v>
      </c>
      <c r="AQ7" s="20">
        <v>-0.198399843203033</v>
      </c>
      <c r="AR7" s="20">
        <v>0.74118810186580097</v>
      </c>
      <c r="AS7" s="20"/>
      <c r="AT7" s="20"/>
      <c r="AU7" s="20">
        <v>-3.9743034473424874</v>
      </c>
      <c r="AV7" s="20">
        <v>4.7054361960905258</v>
      </c>
      <c r="AW7" s="20">
        <v>-0.312</v>
      </c>
      <c r="AX7" s="20">
        <v>0.26200000000000001</v>
      </c>
      <c r="AY7" s="20"/>
      <c r="AZ7" s="41"/>
      <c r="BA7" s="40">
        <v>-5.7229999999999999</v>
      </c>
      <c r="BB7" s="39">
        <v>-3.0030000000000001</v>
      </c>
      <c r="BC7" s="39">
        <v>-1.3</v>
      </c>
      <c r="BD7" s="39">
        <v>1.3</v>
      </c>
      <c r="BE7" s="39">
        <v>-0.89896497860098201</v>
      </c>
      <c r="BF7" s="39">
        <v>2.2403478063812901</v>
      </c>
      <c r="BG7" s="39"/>
      <c r="BH7" s="39"/>
      <c r="BI7" s="39">
        <v>-0.32142708518404312</v>
      </c>
      <c r="BJ7" s="39">
        <v>0.32711495363068582</v>
      </c>
      <c r="BK7" s="39">
        <v>-1.6679999999999999</v>
      </c>
      <c r="BL7" s="39">
        <v>0.92100000000000004</v>
      </c>
      <c r="BM7" s="39">
        <v>-1</v>
      </c>
      <c r="BN7" s="53">
        <v>2</v>
      </c>
      <c r="BO7" s="106"/>
      <c r="BP7" s="107"/>
      <c r="BQ7" s="107"/>
      <c r="BR7" s="107"/>
      <c r="BS7" s="107"/>
      <c r="BT7" s="107"/>
      <c r="BU7" s="107"/>
      <c r="BV7" s="122"/>
      <c r="BW7" s="106"/>
      <c r="BX7" s="107"/>
      <c r="BY7" s="107"/>
      <c r="BZ7" s="107"/>
      <c r="CA7" s="107"/>
      <c r="CB7" s="107"/>
      <c r="CC7" s="119"/>
      <c r="CD7" s="122"/>
    </row>
    <row r="8" spans="1:82">
      <c r="A8" s="178"/>
      <c r="B8" s="178"/>
      <c r="C8" s="178"/>
      <c r="D8" s="19">
        <v>4</v>
      </c>
      <c r="E8" s="19">
        <v>2</v>
      </c>
      <c r="F8" s="19">
        <v>2</v>
      </c>
      <c r="G8" s="19">
        <v>4</v>
      </c>
      <c r="H8" s="38">
        <f t="shared" si="0"/>
        <v>4</v>
      </c>
      <c r="I8" s="40">
        <v>-0.32569999999999999</v>
      </c>
      <c r="J8" s="20">
        <v>0.33560000000000001</v>
      </c>
      <c r="K8" s="20">
        <v>-0.4</v>
      </c>
      <c r="L8" s="20">
        <v>0.4</v>
      </c>
      <c r="M8" s="20">
        <v>4.5961358460040902E-2</v>
      </c>
      <c r="N8" s="20">
        <v>0.32748845488631101</v>
      </c>
      <c r="O8" s="20"/>
      <c r="P8" s="20"/>
      <c r="Q8" s="20">
        <v>-7.9930543464878115E-2</v>
      </c>
      <c r="R8" s="20">
        <v>8.2625302329804057E-2</v>
      </c>
      <c r="S8" s="20">
        <v>-0.123</v>
      </c>
      <c r="T8" s="20">
        <v>0.121</v>
      </c>
      <c r="U8" s="20">
        <v>-0.29999999999999993</v>
      </c>
      <c r="V8" s="41">
        <v>0.5</v>
      </c>
      <c r="W8" s="106"/>
      <c r="X8" s="107"/>
      <c r="Y8" s="107"/>
      <c r="Z8" s="107"/>
      <c r="AA8" s="107"/>
      <c r="AB8" s="107"/>
      <c r="AC8" s="107"/>
      <c r="AD8" s="122"/>
      <c r="AE8" s="106"/>
      <c r="AF8" s="107"/>
      <c r="AG8" s="107"/>
      <c r="AH8" s="107"/>
      <c r="AI8" s="107"/>
      <c r="AJ8" s="107"/>
      <c r="AK8" s="107"/>
      <c r="AL8" s="122"/>
      <c r="AM8" s="40"/>
      <c r="AN8" s="20"/>
      <c r="AO8" s="20">
        <v>-0.6</v>
      </c>
      <c r="AP8" s="20">
        <v>0.6</v>
      </c>
      <c r="AQ8" s="20">
        <v>-2.68532229891956E-2</v>
      </c>
      <c r="AR8" s="20">
        <v>0.64891316790051201</v>
      </c>
      <c r="AS8" s="20"/>
      <c r="AT8" s="20"/>
      <c r="AU8" s="20">
        <v>-2.956893144366664</v>
      </c>
      <c r="AV8" s="20">
        <v>3.4121095103429626</v>
      </c>
      <c r="AW8" s="20">
        <v>-0.20399999999999999</v>
      </c>
      <c r="AX8" s="20">
        <v>0.19600000000000001</v>
      </c>
      <c r="AY8" s="20"/>
      <c r="AZ8" s="41"/>
      <c r="BA8" s="40">
        <v>-5.718</v>
      </c>
      <c r="BB8" s="39">
        <v>-3.5910000000000002</v>
      </c>
      <c r="BC8" s="39">
        <v>-1.1000000000000001</v>
      </c>
      <c r="BD8" s="39">
        <v>1.1000000000000001</v>
      </c>
      <c r="BE8" s="39">
        <v>-0.42556537985307302</v>
      </c>
      <c r="BF8" s="39">
        <v>1.5717420773948201</v>
      </c>
      <c r="BG8" s="39"/>
      <c r="BH8" s="39"/>
      <c r="BI8" s="39">
        <v>-0.18077928010940725</v>
      </c>
      <c r="BJ8" s="39">
        <v>0.25785608940363641</v>
      </c>
      <c r="BK8" s="39">
        <v>-1.1259999999999999</v>
      </c>
      <c r="BL8" s="39">
        <v>0.69399999999999995</v>
      </c>
      <c r="BM8" s="39">
        <v>-0.76931368364815911</v>
      </c>
      <c r="BN8" s="53">
        <v>1.8</v>
      </c>
      <c r="BO8" s="106"/>
      <c r="BP8" s="107"/>
      <c r="BQ8" s="107"/>
      <c r="BR8" s="107"/>
      <c r="BS8" s="107"/>
      <c r="BT8" s="107"/>
      <c r="BU8" s="107"/>
      <c r="BV8" s="122"/>
      <c r="BW8" s="106"/>
      <c r="BX8" s="107"/>
      <c r="BY8" s="107"/>
      <c r="BZ8" s="107"/>
      <c r="CA8" s="107"/>
      <c r="CB8" s="107"/>
      <c r="CC8" s="119"/>
      <c r="CD8" s="122"/>
    </row>
    <row r="9" spans="1:82">
      <c r="A9" s="178"/>
      <c r="B9" s="178"/>
      <c r="C9" s="178"/>
      <c r="D9" s="19">
        <v>4</v>
      </c>
      <c r="E9" s="19">
        <v>2</v>
      </c>
      <c r="F9" s="19">
        <v>2</v>
      </c>
      <c r="G9" s="19">
        <v>6</v>
      </c>
      <c r="H9" s="38">
        <f t="shared" si="0"/>
        <v>6</v>
      </c>
      <c r="I9" s="40">
        <v>-0.29189999999999999</v>
      </c>
      <c r="J9" s="20">
        <v>0.26050000000000001</v>
      </c>
      <c r="K9" s="20"/>
      <c r="L9" s="20"/>
      <c r="M9" s="20">
        <v>-2.6551576361776599E-2</v>
      </c>
      <c r="N9" s="20">
        <v>0.18569723602638</v>
      </c>
      <c r="O9" s="20"/>
      <c r="P9" s="20"/>
      <c r="Q9" s="20">
        <v>-5.8924868502498236E-2</v>
      </c>
      <c r="R9" s="20">
        <v>8.1131423152675602E-2</v>
      </c>
      <c r="S9" s="20">
        <v>-0.104</v>
      </c>
      <c r="T9" s="20">
        <v>9.8000000000000004E-2</v>
      </c>
      <c r="U9" s="20">
        <v>-0.19999999999999996</v>
      </c>
      <c r="V9" s="41">
        <v>0.4</v>
      </c>
      <c r="W9" s="106"/>
      <c r="X9" s="107"/>
      <c r="Y9" s="107"/>
      <c r="Z9" s="107"/>
      <c r="AA9" s="107"/>
      <c r="AB9" s="107"/>
      <c r="AC9" s="107"/>
      <c r="AD9" s="122"/>
      <c r="AE9" s="106"/>
      <c r="AF9" s="107"/>
      <c r="AG9" s="107"/>
      <c r="AH9" s="107"/>
      <c r="AI9" s="107"/>
      <c r="AJ9" s="107"/>
      <c r="AK9" s="107"/>
      <c r="AL9" s="122"/>
      <c r="AM9" s="40"/>
      <c r="AN9" s="20"/>
      <c r="AO9" s="20"/>
      <c r="AP9" s="20"/>
      <c r="AQ9" s="20">
        <v>-0.105980532891096</v>
      </c>
      <c r="AR9" s="20">
        <v>0.40983895169484302</v>
      </c>
      <c r="AS9" s="20"/>
      <c r="AT9" s="20"/>
      <c r="AU9" s="20">
        <v>-1.9754031214644632</v>
      </c>
      <c r="AV9" s="20">
        <v>2.7219963009323589</v>
      </c>
      <c r="AW9" s="20">
        <v>-0.17699999999999999</v>
      </c>
      <c r="AX9" s="20">
        <v>0.155</v>
      </c>
      <c r="AY9" s="20"/>
      <c r="AZ9" s="41"/>
      <c r="BA9" s="40">
        <v>-5.2729999999999997</v>
      </c>
      <c r="BB9" s="39">
        <v>-2.9590000000000001</v>
      </c>
      <c r="BC9" s="39"/>
      <c r="BD9" s="39"/>
      <c r="BE9" s="39">
        <v>-0.43243863550531098</v>
      </c>
      <c r="BF9" s="39">
        <v>1.3322960289041601</v>
      </c>
      <c r="BG9" s="39"/>
      <c r="BH9" s="39"/>
      <c r="BI9" s="39">
        <v>-0.11890973166683771</v>
      </c>
      <c r="BJ9" s="39">
        <v>0.23700255748739368</v>
      </c>
      <c r="BK9" s="39">
        <v>-0.84099999999999997</v>
      </c>
      <c r="BL9" s="39">
        <v>0.55800000000000005</v>
      </c>
      <c r="BM9" s="39">
        <v>-0.70000000000000007</v>
      </c>
      <c r="BN9" s="53">
        <v>0.9</v>
      </c>
      <c r="BO9" s="106"/>
      <c r="BP9" s="107"/>
      <c r="BQ9" s="107"/>
      <c r="BR9" s="107"/>
      <c r="BS9" s="107"/>
      <c r="BT9" s="107"/>
      <c r="BU9" s="107"/>
      <c r="BV9" s="122"/>
      <c r="BW9" s="106"/>
      <c r="BX9" s="107"/>
      <c r="BY9" s="107"/>
      <c r="BZ9" s="107"/>
      <c r="CA9" s="107"/>
      <c r="CB9" s="107"/>
      <c r="CC9" s="119"/>
      <c r="CD9" s="122"/>
    </row>
    <row r="10" spans="1:82" ht="13.5" customHeight="1">
      <c r="A10" s="178"/>
      <c r="B10" s="178"/>
      <c r="C10" s="178"/>
      <c r="D10" s="19">
        <v>4</v>
      </c>
      <c r="E10" s="19">
        <v>12</v>
      </c>
      <c r="F10" s="19">
        <v>4</v>
      </c>
      <c r="G10" s="19">
        <v>1</v>
      </c>
      <c r="H10" s="38">
        <f t="shared" si="0"/>
        <v>3</v>
      </c>
      <c r="I10" s="40">
        <v>-0.4032</v>
      </c>
      <c r="J10" s="20">
        <v>0.36459999999999998</v>
      </c>
      <c r="K10" s="20"/>
      <c r="L10" s="20"/>
      <c r="M10" s="20">
        <v>-2.52182079550003E-2</v>
      </c>
      <c r="N10" s="20">
        <v>0.26241657690509501</v>
      </c>
      <c r="O10" s="20"/>
      <c r="P10" s="20"/>
      <c r="Q10" s="20">
        <v>-4.4862176577551066E-2</v>
      </c>
      <c r="R10" s="20">
        <v>4.8729583136303406E-2</v>
      </c>
      <c r="S10" s="20">
        <v>-0.15</v>
      </c>
      <c r="T10" s="20">
        <v>0.13800000000000001</v>
      </c>
      <c r="U10" s="20">
        <v>-0.29999999999999993</v>
      </c>
      <c r="V10" s="41">
        <v>0.4</v>
      </c>
      <c r="W10" s="106"/>
      <c r="X10" s="107"/>
      <c r="Y10" s="107"/>
      <c r="Z10" s="107"/>
      <c r="AA10" s="107"/>
      <c r="AB10" s="107"/>
      <c r="AC10" s="107"/>
      <c r="AD10" s="122"/>
      <c r="AE10" s="106"/>
      <c r="AF10" s="107"/>
      <c r="AG10" s="107"/>
      <c r="AH10" s="107"/>
      <c r="AI10" s="107"/>
      <c r="AJ10" s="107"/>
      <c r="AK10" s="107"/>
      <c r="AL10" s="122"/>
      <c r="AM10" s="40"/>
      <c r="AN10" s="20"/>
      <c r="AO10" s="20"/>
      <c r="AP10" s="20"/>
      <c r="AQ10" s="20">
        <v>-7.77604942888864E-2</v>
      </c>
      <c r="AR10" s="20">
        <v>0.61841972697306302</v>
      </c>
      <c r="AS10" s="20"/>
      <c r="AT10" s="20"/>
      <c r="AU10" s="20">
        <v>-2.381928248806477</v>
      </c>
      <c r="AV10" s="20">
        <v>2.745772264660248</v>
      </c>
      <c r="AW10" s="20">
        <v>-0.255</v>
      </c>
      <c r="AX10" s="20">
        <v>0.219</v>
      </c>
      <c r="AY10" s="20"/>
      <c r="AZ10" s="41"/>
      <c r="BA10" s="40">
        <v>-5.7220000000000004</v>
      </c>
      <c r="BB10" s="39">
        <v>-3.9580000000000002</v>
      </c>
      <c r="BC10" s="39"/>
      <c r="BD10" s="39"/>
      <c r="BE10" s="39">
        <v>-0.454242686578199</v>
      </c>
      <c r="BF10" s="39">
        <v>1.7060254028545101</v>
      </c>
      <c r="BG10" s="39"/>
      <c r="BH10" s="39"/>
      <c r="BI10" s="39">
        <v>-0.11162324306672175</v>
      </c>
      <c r="BJ10" s="39">
        <v>0.12399740038390997</v>
      </c>
      <c r="BK10" s="39">
        <v>-1.238</v>
      </c>
      <c r="BL10" s="39">
        <v>0.75600000000000001</v>
      </c>
      <c r="BM10" s="39">
        <v>-1.0247662434752569</v>
      </c>
      <c r="BN10" s="53">
        <v>1.3016825100783964</v>
      </c>
      <c r="BO10" s="106"/>
      <c r="BP10" s="107"/>
      <c r="BQ10" s="107"/>
      <c r="BR10" s="107"/>
      <c r="BS10" s="107"/>
      <c r="BT10" s="107"/>
      <c r="BU10" s="107"/>
      <c r="BV10" s="122"/>
      <c r="BW10" s="106"/>
      <c r="BX10" s="107"/>
      <c r="BY10" s="107"/>
      <c r="BZ10" s="107"/>
      <c r="CA10" s="107"/>
      <c r="CB10" s="107"/>
      <c r="CC10" s="119"/>
      <c r="CD10" s="122"/>
    </row>
    <row r="11" spans="1:82">
      <c r="A11" s="178"/>
      <c r="B11" s="178">
        <v>48</v>
      </c>
      <c r="C11" s="178">
        <v>30</v>
      </c>
      <c r="D11" s="19">
        <v>4</v>
      </c>
      <c r="E11" s="19">
        <v>4</v>
      </c>
      <c r="F11" s="19">
        <v>4</v>
      </c>
      <c r="G11" s="19">
        <v>1</v>
      </c>
      <c r="H11" s="38">
        <f t="shared" si="0"/>
        <v>1</v>
      </c>
      <c r="I11" s="40">
        <v>-0.7137</v>
      </c>
      <c r="J11" s="20">
        <v>0.6341</v>
      </c>
      <c r="K11" s="20"/>
      <c r="L11" s="20"/>
      <c r="M11" s="20">
        <v>-6.6209304064595798E-2</v>
      </c>
      <c r="N11" s="20">
        <v>0.50686952120168605</v>
      </c>
      <c r="O11" s="20"/>
      <c r="P11" s="20"/>
      <c r="Q11" s="20">
        <v>-8.8454179275943901E-2</v>
      </c>
      <c r="R11" s="20">
        <v>8.4393066029354147E-2</v>
      </c>
      <c r="S11" s="20">
        <v>-0.27700000000000002</v>
      </c>
      <c r="T11" s="20">
        <v>0.251</v>
      </c>
      <c r="U11" s="20">
        <v>-0.4</v>
      </c>
      <c r="V11" s="41">
        <v>0.6</v>
      </c>
      <c r="W11" s="106"/>
      <c r="X11" s="107"/>
      <c r="Y11" s="107"/>
      <c r="Z11" s="107"/>
      <c r="AA11" s="107"/>
      <c r="AB11" s="107"/>
      <c r="AC11" s="107"/>
      <c r="AD11" s="122"/>
      <c r="AE11" s="106"/>
      <c r="AF11" s="107"/>
      <c r="AG11" s="107"/>
      <c r="AH11" s="107"/>
      <c r="AI11" s="107"/>
      <c r="AJ11" s="107"/>
      <c r="AK11" s="107"/>
      <c r="AL11" s="122"/>
      <c r="AM11" s="40"/>
      <c r="AN11" s="20"/>
      <c r="AO11" s="20"/>
      <c r="AP11" s="20"/>
      <c r="AQ11" s="20">
        <v>-0.26705401687979002</v>
      </c>
      <c r="AR11" s="20">
        <v>1.1262651087950699</v>
      </c>
      <c r="AS11" s="20"/>
      <c r="AT11" s="20"/>
      <c r="AU11" s="20">
        <v>-2.4741599743972063</v>
      </c>
      <c r="AV11" s="20">
        <v>2.468897474680801</v>
      </c>
      <c r="AW11" s="20">
        <v>-0.47699999999999998</v>
      </c>
      <c r="AX11" s="20">
        <v>0.40400000000000003</v>
      </c>
      <c r="AY11" s="20"/>
      <c r="AZ11" s="41"/>
      <c r="BA11" s="40">
        <v>-5.64</v>
      </c>
      <c r="BB11" s="39">
        <v>-2.6339999999999999</v>
      </c>
      <c r="BC11" s="39"/>
      <c r="BD11" s="39"/>
      <c r="BE11" s="39">
        <v>-1.54540041777307</v>
      </c>
      <c r="BF11" s="39">
        <v>3.1401323487720898</v>
      </c>
      <c r="BG11" s="39"/>
      <c r="BH11" s="39"/>
      <c r="BI11" s="39">
        <v>-0.4152189561107405</v>
      </c>
      <c r="BJ11" s="39">
        <v>0.13576397882442748</v>
      </c>
      <c r="BK11" s="39">
        <v>-2.1869999999999998</v>
      </c>
      <c r="BL11" s="39">
        <v>1.266</v>
      </c>
      <c r="BM11" s="39">
        <v>-1.3859060016161444</v>
      </c>
      <c r="BN11" s="53">
        <v>1.9903872364433801</v>
      </c>
      <c r="BO11" s="106"/>
      <c r="BP11" s="107"/>
      <c r="BQ11" s="107"/>
      <c r="BR11" s="107"/>
      <c r="BS11" s="107"/>
      <c r="BT11" s="107"/>
      <c r="BU11" s="107"/>
      <c r="BV11" s="122"/>
      <c r="BW11" s="106"/>
      <c r="BX11" s="107"/>
      <c r="BY11" s="107"/>
      <c r="BZ11" s="107"/>
      <c r="CA11" s="107"/>
      <c r="CB11" s="107"/>
      <c r="CC11" s="119"/>
      <c r="CD11" s="122"/>
    </row>
    <row r="12" spans="1:82">
      <c r="A12" s="178"/>
      <c r="B12" s="178"/>
      <c r="C12" s="178"/>
      <c r="D12" s="19">
        <v>4</v>
      </c>
      <c r="E12" s="19">
        <v>2</v>
      </c>
      <c r="F12" s="19">
        <v>2</v>
      </c>
      <c r="G12" s="19">
        <v>2</v>
      </c>
      <c r="H12" s="38">
        <f t="shared" si="0"/>
        <v>2</v>
      </c>
      <c r="I12" s="40">
        <v>-0.5212</v>
      </c>
      <c r="J12" s="20">
        <v>0.45700000000000002</v>
      </c>
      <c r="K12" s="20">
        <v>-0.5</v>
      </c>
      <c r="L12" s="20">
        <v>0.5</v>
      </c>
      <c r="M12" s="20">
        <v>-4.3408527273133497E-2</v>
      </c>
      <c r="N12" s="20">
        <v>0.36380983885659501</v>
      </c>
      <c r="O12" s="20"/>
      <c r="P12" s="20"/>
      <c r="Q12" s="20">
        <v>-0.12360080089545739</v>
      </c>
      <c r="R12" s="20">
        <v>0.13693029032506676</v>
      </c>
      <c r="S12" s="20">
        <v>-0.188</v>
      </c>
      <c r="T12" s="20">
        <v>0.184</v>
      </c>
      <c r="U12" s="20">
        <v>-0.30000000000000004</v>
      </c>
      <c r="V12" s="41">
        <v>0.5</v>
      </c>
      <c r="W12" s="106"/>
      <c r="X12" s="107"/>
      <c r="Y12" s="107"/>
      <c r="Z12" s="107"/>
      <c r="AA12" s="107"/>
      <c r="AB12" s="107"/>
      <c r="AC12" s="107"/>
      <c r="AD12" s="122"/>
      <c r="AE12" s="106"/>
      <c r="AF12" s="107"/>
      <c r="AG12" s="107"/>
      <c r="AH12" s="107"/>
      <c r="AI12" s="107"/>
      <c r="AJ12" s="107"/>
      <c r="AK12" s="107"/>
      <c r="AL12" s="122"/>
      <c r="AM12" s="40"/>
      <c r="AN12" s="20"/>
      <c r="AO12" s="20">
        <v>-0.6</v>
      </c>
      <c r="AP12" s="20">
        <v>0.6</v>
      </c>
      <c r="AQ12" s="20">
        <v>-0.15427372675871301</v>
      </c>
      <c r="AR12" s="20">
        <v>0.82135320158520397</v>
      </c>
      <c r="AS12" s="20"/>
      <c r="AT12" s="20"/>
      <c r="AU12" s="20">
        <v>-2.3184112580373335</v>
      </c>
      <c r="AV12" s="20">
        <v>2.9573157551355642</v>
      </c>
      <c r="AW12" s="20">
        <v>-0.317</v>
      </c>
      <c r="AX12" s="20">
        <v>0.29199999999999998</v>
      </c>
      <c r="AY12" s="20"/>
      <c r="AZ12" s="41"/>
      <c r="BA12" s="40">
        <v>-7.548</v>
      </c>
      <c r="BB12" s="39">
        <v>-4.68</v>
      </c>
      <c r="BC12" s="39">
        <v>-1.3</v>
      </c>
      <c r="BD12" s="39">
        <v>1.3</v>
      </c>
      <c r="BE12" s="39">
        <v>-0.81275776185054505</v>
      </c>
      <c r="BF12" s="39">
        <v>2.3184849738975499</v>
      </c>
      <c r="BG12" s="39"/>
      <c r="BH12" s="39"/>
      <c r="BI12" s="39">
        <v>-0.61943743720361732</v>
      </c>
      <c r="BJ12" s="39">
        <v>0.18867720512414043</v>
      </c>
      <c r="BK12" s="39">
        <v>-1.9550000000000001</v>
      </c>
      <c r="BL12" s="39">
        <v>0.79</v>
      </c>
      <c r="BM12" s="39">
        <v>-0.7449885960595557</v>
      </c>
      <c r="BN12" s="53">
        <v>1.8</v>
      </c>
      <c r="BO12" s="106"/>
      <c r="BP12" s="107"/>
      <c r="BQ12" s="107"/>
      <c r="BR12" s="107"/>
      <c r="BS12" s="107"/>
      <c r="BT12" s="107"/>
      <c r="BU12" s="107"/>
      <c r="BV12" s="122"/>
      <c r="BW12" s="106"/>
      <c r="BX12" s="107"/>
      <c r="BY12" s="107"/>
      <c r="BZ12" s="107"/>
      <c r="CA12" s="107"/>
      <c r="CB12" s="107"/>
      <c r="CC12" s="119"/>
      <c r="CD12" s="122"/>
    </row>
    <row r="13" spans="1:82">
      <c r="A13" s="178"/>
      <c r="B13" s="178"/>
      <c r="C13" s="178"/>
      <c r="D13" s="19">
        <v>4</v>
      </c>
      <c r="E13" s="19">
        <v>2</v>
      </c>
      <c r="F13" s="19">
        <v>2</v>
      </c>
      <c r="G13" s="19">
        <v>4</v>
      </c>
      <c r="H13" s="38">
        <f t="shared" si="0"/>
        <v>4</v>
      </c>
      <c r="I13" s="40">
        <v>-0.36180000000000001</v>
      </c>
      <c r="J13" s="20">
        <v>0.33329999999999999</v>
      </c>
      <c r="K13" s="20">
        <v>-0.4</v>
      </c>
      <c r="L13" s="20">
        <v>0.4</v>
      </c>
      <c r="M13" s="20">
        <v>4.3583449048405299E-3</v>
      </c>
      <c r="N13" s="20">
        <v>0.28914197803612102</v>
      </c>
      <c r="O13" s="20"/>
      <c r="P13" s="20"/>
      <c r="Q13" s="20">
        <v>-9.147383699439994E-2</v>
      </c>
      <c r="R13" s="20">
        <v>7.7434940559389223E-2</v>
      </c>
      <c r="S13" s="20">
        <v>-0.13100000000000001</v>
      </c>
      <c r="T13" s="20">
        <v>0.125</v>
      </c>
      <c r="U13" s="20">
        <v>-0.29999999999999993</v>
      </c>
      <c r="V13" s="41">
        <v>0.5</v>
      </c>
      <c r="W13" s="106"/>
      <c r="X13" s="107"/>
      <c r="Y13" s="107"/>
      <c r="Z13" s="107"/>
      <c r="AA13" s="107"/>
      <c r="AB13" s="107"/>
      <c r="AC13" s="107"/>
      <c r="AD13" s="122"/>
      <c r="AE13" s="106"/>
      <c r="AF13" s="107"/>
      <c r="AG13" s="107"/>
      <c r="AH13" s="107"/>
      <c r="AI13" s="107"/>
      <c r="AJ13" s="107"/>
      <c r="AK13" s="107"/>
      <c r="AL13" s="122"/>
      <c r="AM13" s="40"/>
      <c r="AN13" s="20"/>
      <c r="AO13" s="20">
        <v>-0.6</v>
      </c>
      <c r="AP13" s="20">
        <v>0.6</v>
      </c>
      <c r="AQ13" s="20">
        <v>-9.0874632853364196E-2</v>
      </c>
      <c r="AR13" s="20">
        <v>0.60823097872276399</v>
      </c>
      <c r="AS13" s="20"/>
      <c r="AT13" s="20"/>
      <c r="AU13" s="20">
        <v>-1.343782243528044</v>
      </c>
      <c r="AV13" s="20">
        <v>1.8263537147925433</v>
      </c>
      <c r="AW13" s="20">
        <v>-0.218</v>
      </c>
      <c r="AX13" s="20">
        <v>0.19900000000000001</v>
      </c>
      <c r="AY13" s="20"/>
      <c r="AZ13" s="41"/>
      <c r="BA13" s="40">
        <v>-6.9770000000000003</v>
      </c>
      <c r="BB13" s="39">
        <v>-4.9470000000000001</v>
      </c>
      <c r="BC13" s="39">
        <v>-1.2</v>
      </c>
      <c r="BD13" s="39">
        <v>1.2</v>
      </c>
      <c r="BE13" s="39">
        <v>-0.41221500420229201</v>
      </c>
      <c r="BF13" s="39">
        <v>1.6878491698943301</v>
      </c>
      <c r="BG13" s="39"/>
      <c r="BH13" s="39"/>
      <c r="BI13" s="39">
        <v>-0.51488548665085776</v>
      </c>
      <c r="BJ13" s="39">
        <v>9.6046144105635875E-2</v>
      </c>
      <c r="BK13" s="39">
        <v>-1.244</v>
      </c>
      <c r="BL13" s="39">
        <v>0.64600000000000002</v>
      </c>
      <c r="BM13" s="39">
        <v>-0.59766750530070545</v>
      </c>
      <c r="BN13" s="53">
        <v>1.8</v>
      </c>
      <c r="BO13" s="106"/>
      <c r="BP13" s="107"/>
      <c r="BQ13" s="107"/>
      <c r="BR13" s="107"/>
      <c r="BS13" s="107"/>
      <c r="BT13" s="107"/>
      <c r="BU13" s="107"/>
      <c r="BV13" s="122"/>
      <c r="BW13" s="106"/>
      <c r="BX13" s="107"/>
      <c r="BY13" s="107"/>
      <c r="BZ13" s="107"/>
      <c r="CA13" s="107"/>
      <c r="CB13" s="107"/>
      <c r="CC13" s="119"/>
      <c r="CD13" s="122"/>
    </row>
    <row r="14" spans="1:82">
      <c r="A14" s="178"/>
      <c r="B14" s="178"/>
      <c r="C14" s="178"/>
      <c r="D14" s="19">
        <v>4</v>
      </c>
      <c r="E14" s="19">
        <v>2</v>
      </c>
      <c r="F14" s="19">
        <v>2</v>
      </c>
      <c r="G14" s="19">
        <v>6</v>
      </c>
      <c r="H14" s="38">
        <f t="shared" si="0"/>
        <v>6</v>
      </c>
      <c r="I14" s="40">
        <v>-0.2838</v>
      </c>
      <c r="J14" s="20">
        <v>0.28249999999999997</v>
      </c>
      <c r="K14" s="20"/>
      <c r="L14" s="20"/>
      <c r="M14" s="20">
        <v>-1.6583216454493999E-2</v>
      </c>
      <c r="N14" s="20">
        <v>0.19469570127766</v>
      </c>
      <c r="O14" s="20"/>
      <c r="P14" s="20"/>
      <c r="Q14" s="20">
        <v>-7.2714467395597934E-2</v>
      </c>
      <c r="R14" s="20">
        <v>7.6791321262438206E-2</v>
      </c>
      <c r="S14" s="20">
        <v>-0.107</v>
      </c>
      <c r="T14" s="20">
        <v>0.106</v>
      </c>
      <c r="U14" s="20">
        <v>-0.29999999999999993</v>
      </c>
      <c r="V14" s="41">
        <v>0.4</v>
      </c>
      <c r="W14" s="106"/>
      <c r="X14" s="107"/>
      <c r="Y14" s="107"/>
      <c r="Z14" s="107"/>
      <c r="AA14" s="107"/>
      <c r="AB14" s="107"/>
      <c r="AC14" s="107"/>
      <c r="AD14" s="122"/>
      <c r="AE14" s="106"/>
      <c r="AF14" s="107"/>
      <c r="AG14" s="107"/>
      <c r="AH14" s="107"/>
      <c r="AI14" s="107"/>
      <c r="AJ14" s="107"/>
      <c r="AK14" s="107"/>
      <c r="AL14" s="122"/>
      <c r="AM14" s="40"/>
      <c r="AN14" s="20"/>
      <c r="AO14" s="20"/>
      <c r="AP14" s="20"/>
      <c r="AQ14" s="20">
        <v>-8.9591760127343503E-2</v>
      </c>
      <c r="AR14" s="20">
        <v>0.41528427188149403</v>
      </c>
      <c r="AS14" s="20"/>
      <c r="AT14" s="20"/>
      <c r="AU14" s="20">
        <v>-1.2713272215603015</v>
      </c>
      <c r="AV14" s="20">
        <v>1.6192638525693956</v>
      </c>
      <c r="AW14" s="20">
        <v>0.17799999999999999</v>
      </c>
      <c r="AX14" s="20">
        <v>0.16700000000000001</v>
      </c>
      <c r="AY14" s="20"/>
      <c r="AZ14" s="41"/>
      <c r="BA14" s="40">
        <v>-6.2229999999999999</v>
      </c>
      <c r="BB14" s="39">
        <v>-4.5519999999999996</v>
      </c>
      <c r="BC14" s="39"/>
      <c r="BD14" s="39"/>
      <c r="BE14" s="39">
        <v>-0.61212696368766895</v>
      </c>
      <c r="BF14" s="39">
        <v>1.19270703963682</v>
      </c>
      <c r="BG14" s="39"/>
      <c r="BH14" s="39"/>
      <c r="BI14" s="39">
        <v>-0.50245366738306518</v>
      </c>
      <c r="BJ14" s="39">
        <v>7.2438895447026422E-3</v>
      </c>
      <c r="BK14" s="39">
        <v>-0.92400000000000004</v>
      </c>
      <c r="BL14" s="39">
        <v>0.56799999999999995</v>
      </c>
      <c r="BM14" s="39">
        <v>-0.54953473581572321</v>
      </c>
      <c r="BN14" s="53">
        <v>1.6</v>
      </c>
      <c r="BO14" s="106"/>
      <c r="BP14" s="107"/>
      <c r="BQ14" s="107"/>
      <c r="BR14" s="107"/>
      <c r="BS14" s="107"/>
      <c r="BT14" s="107"/>
      <c r="BU14" s="107"/>
      <c r="BV14" s="122"/>
      <c r="BW14" s="106"/>
      <c r="BX14" s="107"/>
      <c r="BY14" s="107"/>
      <c r="BZ14" s="107"/>
      <c r="CA14" s="107"/>
      <c r="CB14" s="107"/>
      <c r="CC14" s="119"/>
      <c r="CD14" s="122"/>
    </row>
    <row r="15" spans="1:82">
      <c r="A15" s="178"/>
      <c r="B15" s="178">
        <v>104</v>
      </c>
      <c r="C15" s="178">
        <v>15</v>
      </c>
      <c r="D15" s="19">
        <v>4</v>
      </c>
      <c r="E15" s="19">
        <v>4</v>
      </c>
      <c r="F15" s="19">
        <v>4</v>
      </c>
      <c r="G15" s="19">
        <v>1</v>
      </c>
      <c r="H15" s="38">
        <f t="shared" si="0"/>
        <v>1</v>
      </c>
      <c r="I15" s="40">
        <v>-0.47520000000000001</v>
      </c>
      <c r="J15" s="20">
        <v>0.45700000000000002</v>
      </c>
      <c r="K15" s="20"/>
      <c r="L15" s="20"/>
      <c r="M15" s="20">
        <v>-6.5296835147027901E-2</v>
      </c>
      <c r="N15" s="20">
        <v>0.35868472239968702</v>
      </c>
      <c r="O15" s="20"/>
      <c r="P15" s="20"/>
      <c r="Q15" s="20">
        <v>-5.3002113763270416E-2</v>
      </c>
      <c r="R15" s="20">
        <v>5.5682979147387818E-2</v>
      </c>
      <c r="S15" s="20">
        <v>-0.185</v>
      </c>
      <c r="T15" s="20">
        <v>0.17</v>
      </c>
      <c r="U15" s="20">
        <v>-0.30000000000000004</v>
      </c>
      <c r="V15" s="41">
        <v>0.5</v>
      </c>
      <c r="W15" s="106"/>
      <c r="X15" s="107"/>
      <c r="Y15" s="107"/>
      <c r="Z15" s="107"/>
      <c r="AA15" s="107"/>
      <c r="AB15" s="107"/>
      <c r="AC15" s="107"/>
      <c r="AD15" s="122"/>
      <c r="AE15" s="106"/>
      <c r="AF15" s="107"/>
      <c r="AG15" s="107"/>
      <c r="AH15" s="107"/>
      <c r="AI15" s="107"/>
      <c r="AJ15" s="107"/>
      <c r="AK15" s="107"/>
      <c r="AL15" s="122"/>
      <c r="AM15" s="40"/>
      <c r="AN15" s="20"/>
      <c r="AO15" s="20"/>
      <c r="AP15" s="20"/>
      <c r="AQ15" s="20">
        <v>-0.151702152450367</v>
      </c>
      <c r="AR15" s="20">
        <v>0.784669218856891</v>
      </c>
      <c r="AS15" s="20"/>
      <c r="AT15" s="20"/>
      <c r="AU15" s="20">
        <v>-3.4067712033627955</v>
      </c>
      <c r="AV15" s="20">
        <v>3.0938233097571204</v>
      </c>
      <c r="AW15" s="20">
        <v>-0.317</v>
      </c>
      <c r="AX15" s="20">
        <v>0.27300000000000002</v>
      </c>
      <c r="AY15" s="20"/>
      <c r="AZ15" s="41"/>
      <c r="BA15" s="40">
        <v>-5.0010000000000003</v>
      </c>
      <c r="BB15" s="39">
        <v>-2.0659999999999998</v>
      </c>
      <c r="BC15" s="39"/>
      <c r="BD15" s="39"/>
      <c r="BE15" s="39">
        <v>-0.86718934555854299</v>
      </c>
      <c r="BF15" s="39">
        <v>2.2705026438388098</v>
      </c>
      <c r="BG15" s="39"/>
      <c r="BH15" s="39"/>
      <c r="BI15" s="39">
        <v>-0.17673738489504201</v>
      </c>
      <c r="BJ15" s="39">
        <v>0.14089658570098107</v>
      </c>
      <c r="BK15" s="39">
        <v>-1.597</v>
      </c>
      <c r="BL15" s="39">
        <v>0.87</v>
      </c>
      <c r="BM15" s="39">
        <v>-1.060001636763461</v>
      </c>
      <c r="BN15" s="53">
        <v>1.5827447326275099</v>
      </c>
      <c r="BO15" s="106"/>
      <c r="BP15" s="107"/>
      <c r="BQ15" s="107"/>
      <c r="BR15" s="107"/>
      <c r="BS15" s="107"/>
      <c r="BT15" s="107"/>
      <c r="BU15" s="107"/>
      <c r="BV15" s="122"/>
      <c r="BW15" s="106"/>
      <c r="BX15" s="107"/>
      <c r="BY15" s="107"/>
      <c r="BZ15" s="107"/>
      <c r="CA15" s="107"/>
      <c r="CB15" s="107"/>
      <c r="CC15" s="119"/>
      <c r="CD15" s="122"/>
    </row>
    <row r="16" spans="1:82">
      <c r="A16" s="178"/>
      <c r="B16" s="178"/>
      <c r="C16" s="178"/>
      <c r="D16" s="19">
        <v>4</v>
      </c>
      <c r="E16" s="19">
        <v>2</v>
      </c>
      <c r="F16" s="19">
        <v>2</v>
      </c>
      <c r="G16" s="19">
        <v>2</v>
      </c>
      <c r="H16" s="38">
        <f t="shared" si="0"/>
        <v>2</v>
      </c>
      <c r="I16" s="40">
        <v>-0.3362</v>
      </c>
      <c r="J16" s="20">
        <v>0.29110000000000003</v>
      </c>
      <c r="K16" s="20">
        <v>-0.3</v>
      </c>
      <c r="L16" s="20">
        <v>0.3</v>
      </c>
      <c r="M16" s="20">
        <v>-4.23847832081558E-2</v>
      </c>
      <c r="N16" s="20">
        <v>0.25255978911477101</v>
      </c>
      <c r="O16" s="20"/>
      <c r="P16" s="20"/>
      <c r="Q16" s="20">
        <v>-7.8487883729595309E-2</v>
      </c>
      <c r="R16" s="20">
        <v>7.8056985566441139E-2</v>
      </c>
      <c r="S16" s="20">
        <v>-0.128</v>
      </c>
      <c r="T16" s="20">
        <v>0.11600000000000001</v>
      </c>
      <c r="U16" s="20">
        <v>-0.29999999999999993</v>
      </c>
      <c r="V16" s="41">
        <v>0.4</v>
      </c>
      <c r="W16" s="106"/>
      <c r="X16" s="107"/>
      <c r="Y16" s="107"/>
      <c r="Z16" s="107"/>
      <c r="AA16" s="107"/>
      <c r="AB16" s="107"/>
      <c r="AC16" s="107"/>
      <c r="AD16" s="122"/>
      <c r="AE16" s="106"/>
      <c r="AF16" s="107"/>
      <c r="AG16" s="107"/>
      <c r="AH16" s="107"/>
      <c r="AI16" s="107"/>
      <c r="AJ16" s="107"/>
      <c r="AK16" s="107"/>
      <c r="AL16" s="122"/>
      <c r="AM16" s="40"/>
      <c r="AN16" s="20"/>
      <c r="AO16" s="20">
        <v>-0.5</v>
      </c>
      <c r="AP16" s="20">
        <v>0.5</v>
      </c>
      <c r="AQ16" s="20">
        <v>-0.15868052385739401</v>
      </c>
      <c r="AR16" s="20">
        <v>0.55569900970116004</v>
      </c>
      <c r="AS16" s="20"/>
      <c r="AT16" s="20"/>
      <c r="AU16" s="20">
        <v>-3.3816484657055601</v>
      </c>
      <c r="AV16" s="20">
        <v>2.8857676764774909</v>
      </c>
      <c r="AW16" s="20">
        <v>-0.21199999999999999</v>
      </c>
      <c r="AX16" s="20">
        <v>0.185</v>
      </c>
      <c r="AY16" s="20"/>
      <c r="AZ16" s="41"/>
      <c r="BA16" s="40">
        <v>-4.6379999999999999</v>
      </c>
      <c r="BB16" s="39">
        <v>-0.97570000000000001</v>
      </c>
      <c r="BC16" s="39">
        <v>-1</v>
      </c>
      <c r="BD16" s="39">
        <v>1</v>
      </c>
      <c r="BE16" s="39">
        <v>-0.46479087409602399</v>
      </c>
      <c r="BF16" s="39">
        <v>1.7510697624171401</v>
      </c>
      <c r="BG16" s="39"/>
      <c r="BH16" s="39"/>
      <c r="BI16" s="39">
        <v>-0.17653041206100079</v>
      </c>
      <c r="BJ16" s="39">
        <v>0.22372975727789488</v>
      </c>
      <c r="BK16" s="39">
        <v>-1.0169999999999999</v>
      </c>
      <c r="BL16" s="39">
        <v>0.71199999999999997</v>
      </c>
      <c r="BM16" s="39">
        <v>-0.57481195713373956</v>
      </c>
      <c r="BN16" s="53">
        <v>1.3</v>
      </c>
      <c r="BO16" s="106"/>
      <c r="BP16" s="107"/>
      <c r="BQ16" s="107"/>
      <c r="BR16" s="107"/>
      <c r="BS16" s="107"/>
      <c r="BT16" s="107"/>
      <c r="BU16" s="107"/>
      <c r="BV16" s="122"/>
      <c r="BW16" s="106"/>
      <c r="BX16" s="107"/>
      <c r="BY16" s="107"/>
      <c r="BZ16" s="107"/>
      <c r="CA16" s="107"/>
      <c r="CB16" s="107"/>
      <c r="CC16" s="119"/>
      <c r="CD16" s="122"/>
    </row>
    <row r="17" spans="1:82">
      <c r="A17" s="178"/>
      <c r="B17" s="178"/>
      <c r="C17" s="178"/>
      <c r="D17" s="19">
        <v>4</v>
      </c>
      <c r="E17" s="19">
        <v>2</v>
      </c>
      <c r="F17" s="19">
        <v>2</v>
      </c>
      <c r="G17" s="19">
        <v>4</v>
      </c>
      <c r="H17" s="38">
        <f t="shared" si="0"/>
        <v>4</v>
      </c>
      <c r="I17" s="40">
        <v>-0.26129999999999998</v>
      </c>
      <c r="J17" s="20">
        <v>0.2079</v>
      </c>
      <c r="K17" s="20">
        <v>-0.3</v>
      </c>
      <c r="L17" s="20">
        <v>0.3</v>
      </c>
      <c r="M17" s="20">
        <v>2.0107857909902899E-2</v>
      </c>
      <c r="N17" s="20">
        <v>0.22160654364809401</v>
      </c>
      <c r="O17" s="20"/>
      <c r="P17" s="20"/>
      <c r="Q17" s="20">
        <v>-6.0558034495657595E-2</v>
      </c>
      <c r="R17" s="20">
        <v>6.0064945020048756E-2</v>
      </c>
      <c r="S17" s="20">
        <v>-0.09</v>
      </c>
      <c r="T17" s="20">
        <v>8.4000000000000005E-2</v>
      </c>
      <c r="U17" s="20">
        <v>-0.19999999999999996</v>
      </c>
      <c r="V17" s="41">
        <v>0.4</v>
      </c>
      <c r="W17" s="106"/>
      <c r="X17" s="107"/>
      <c r="Y17" s="107"/>
      <c r="Z17" s="107"/>
      <c r="AA17" s="107"/>
      <c r="AB17" s="107"/>
      <c r="AC17" s="107"/>
      <c r="AD17" s="122"/>
      <c r="AE17" s="106"/>
      <c r="AF17" s="107"/>
      <c r="AG17" s="107"/>
      <c r="AH17" s="107"/>
      <c r="AI17" s="107"/>
      <c r="AJ17" s="107"/>
      <c r="AK17" s="107"/>
      <c r="AL17" s="122"/>
      <c r="AM17" s="40"/>
      <c r="AN17" s="20"/>
      <c r="AO17" s="20">
        <v>-0.4</v>
      </c>
      <c r="AP17" s="20">
        <v>0.4</v>
      </c>
      <c r="AQ17" s="20">
        <v>-2.8222860663084399E-2</v>
      </c>
      <c r="AR17" s="20">
        <v>0.45609790324487198</v>
      </c>
      <c r="AS17" s="20"/>
      <c r="AT17" s="20"/>
      <c r="AU17" s="20">
        <v>-2.2423115356618388</v>
      </c>
      <c r="AV17" s="20">
        <v>2.4973845706191655</v>
      </c>
      <c r="AW17" s="20">
        <v>-0.15</v>
      </c>
      <c r="AX17" s="20">
        <v>0.13600000000000001</v>
      </c>
      <c r="AY17" s="20"/>
      <c r="AZ17" s="41"/>
      <c r="BA17" s="40">
        <v>-6.9859999999999998</v>
      </c>
      <c r="BB17" s="39">
        <v>-3.786</v>
      </c>
      <c r="BC17" s="39">
        <v>-0.9</v>
      </c>
      <c r="BD17" s="39">
        <v>0.9</v>
      </c>
      <c r="BE17" s="39">
        <v>-0.23883587758116001</v>
      </c>
      <c r="BF17" s="39">
        <v>1.2176698615998001</v>
      </c>
      <c r="BG17" s="39"/>
      <c r="BH17" s="39"/>
      <c r="BI17" s="39">
        <v>-0.16071987157188061</v>
      </c>
      <c r="BJ17" s="39">
        <v>0.16114444648202983</v>
      </c>
      <c r="BK17" s="39">
        <v>-0.61299999999999999</v>
      </c>
      <c r="BL17" s="39">
        <v>0.56899999999999995</v>
      </c>
      <c r="BM17" s="39">
        <v>-0.48119937612949926</v>
      </c>
      <c r="BN17" s="53">
        <v>1</v>
      </c>
      <c r="BO17" s="106"/>
      <c r="BP17" s="107"/>
      <c r="BQ17" s="107"/>
      <c r="BR17" s="107"/>
      <c r="BS17" s="107"/>
      <c r="BT17" s="107"/>
      <c r="BU17" s="107"/>
      <c r="BV17" s="122"/>
      <c r="BW17" s="106"/>
      <c r="BX17" s="107"/>
      <c r="BY17" s="107"/>
      <c r="BZ17" s="107"/>
      <c r="CA17" s="107"/>
      <c r="CB17" s="107"/>
      <c r="CC17" s="119"/>
      <c r="CD17" s="122"/>
    </row>
    <row r="18" spans="1:82">
      <c r="A18" s="178"/>
      <c r="B18" s="178"/>
      <c r="C18" s="178"/>
      <c r="D18" s="19">
        <v>4</v>
      </c>
      <c r="E18" s="19">
        <v>2</v>
      </c>
      <c r="F18" s="19">
        <v>2</v>
      </c>
      <c r="G18" s="19">
        <v>6</v>
      </c>
      <c r="H18" s="38">
        <f t="shared" si="0"/>
        <v>6</v>
      </c>
      <c r="I18" s="40">
        <v>-0.18029999999999999</v>
      </c>
      <c r="J18" s="20">
        <v>0.20380000000000001</v>
      </c>
      <c r="K18" s="20"/>
      <c r="L18" s="20"/>
      <c r="M18" s="20">
        <v>2.19608726652585E-2</v>
      </c>
      <c r="N18" s="20">
        <v>0.171403995384178</v>
      </c>
      <c r="O18" s="20"/>
      <c r="P18" s="20"/>
      <c r="Q18" s="20">
        <v>-3.8870912901308494E-2</v>
      </c>
      <c r="R18" s="20">
        <v>5.4935803263337593E-2</v>
      </c>
      <c r="S18" s="20">
        <v>-7.2999999999999995E-2</v>
      </c>
      <c r="T18" s="20">
        <v>6.9000000000000006E-2</v>
      </c>
      <c r="U18" s="20">
        <v>-0.3</v>
      </c>
      <c r="V18" s="41">
        <v>0.3</v>
      </c>
      <c r="W18" s="106"/>
      <c r="X18" s="107"/>
      <c r="Y18" s="107"/>
      <c r="Z18" s="107"/>
      <c r="AA18" s="107"/>
      <c r="AB18" s="107"/>
      <c r="AC18" s="107"/>
      <c r="AD18" s="122"/>
      <c r="AE18" s="106"/>
      <c r="AF18" s="107"/>
      <c r="AG18" s="107"/>
      <c r="AH18" s="107"/>
      <c r="AI18" s="107"/>
      <c r="AJ18" s="107"/>
      <c r="AK18" s="107"/>
      <c r="AL18" s="122"/>
      <c r="AM18" s="40"/>
      <c r="AN18" s="20"/>
      <c r="AO18" s="20"/>
      <c r="AP18" s="20"/>
      <c r="AQ18" s="20">
        <v>-2.1812584390948998E-2</v>
      </c>
      <c r="AR18" s="20">
        <v>0.35580366721336398</v>
      </c>
      <c r="AS18" s="20"/>
      <c r="AT18" s="20"/>
      <c r="AU18" s="20">
        <v>-1.8280539624830692</v>
      </c>
      <c r="AV18" s="20">
        <v>2.12600627045085</v>
      </c>
      <c r="AW18" s="20">
        <v>-0.12</v>
      </c>
      <c r="AX18" s="20">
        <v>0.113</v>
      </c>
      <c r="AY18" s="20"/>
      <c r="AZ18" s="41"/>
      <c r="BA18" s="40">
        <v>-3.9409999999999998</v>
      </c>
      <c r="BB18" s="39">
        <v>-0.91800000000000004</v>
      </c>
      <c r="BC18" s="39"/>
      <c r="BD18" s="39"/>
      <c r="BE18" s="39">
        <v>-3.5001762193057097E-2</v>
      </c>
      <c r="BF18" s="39">
        <v>1.18727125721213</v>
      </c>
      <c r="BG18" s="39"/>
      <c r="BH18" s="39"/>
      <c r="BI18" s="39">
        <v>-0.10956960069248697</v>
      </c>
      <c r="BJ18" s="39">
        <v>0.16467503809326323</v>
      </c>
      <c r="BK18" s="39">
        <v>-0.441</v>
      </c>
      <c r="BL18" s="39">
        <v>0.52</v>
      </c>
      <c r="BM18" s="39">
        <v>-0.37981890481433223</v>
      </c>
      <c r="BN18" s="53">
        <v>0.9</v>
      </c>
      <c r="BO18" s="106"/>
      <c r="BP18" s="107"/>
      <c r="BQ18" s="107"/>
      <c r="BR18" s="107"/>
      <c r="BS18" s="107"/>
      <c r="BT18" s="107"/>
      <c r="BU18" s="107"/>
      <c r="BV18" s="122"/>
      <c r="BW18" s="106"/>
      <c r="BX18" s="107"/>
      <c r="BY18" s="107"/>
      <c r="BZ18" s="107"/>
      <c r="CA18" s="107"/>
      <c r="CB18" s="107"/>
      <c r="CC18" s="119"/>
      <c r="CD18" s="122"/>
    </row>
    <row r="19" spans="1:82">
      <c r="A19" s="178"/>
      <c r="B19" s="178"/>
      <c r="C19" s="178"/>
      <c r="D19" s="19">
        <v>4</v>
      </c>
      <c r="E19" s="19">
        <v>12</v>
      </c>
      <c r="F19" s="19">
        <v>4</v>
      </c>
      <c r="G19" s="19">
        <v>1</v>
      </c>
      <c r="H19" s="38">
        <f t="shared" si="0"/>
        <v>3</v>
      </c>
      <c r="I19" s="40">
        <v>-0.2782</v>
      </c>
      <c r="J19" s="20">
        <v>0.2079</v>
      </c>
      <c r="K19" s="20"/>
      <c r="L19" s="20"/>
      <c r="M19" s="20">
        <v>-2.03483742249435E-2</v>
      </c>
      <c r="N19" s="20">
        <v>0.193679379026726</v>
      </c>
      <c r="O19" s="20"/>
      <c r="P19" s="20"/>
      <c r="Q19" s="20">
        <v>-3.5373916646021714E-2</v>
      </c>
      <c r="R19" s="20">
        <v>3.200016694820336E-2</v>
      </c>
      <c r="S19" s="20">
        <v>-0.10199999999999999</v>
      </c>
      <c r="T19" s="20">
        <v>9.8000000000000004E-2</v>
      </c>
      <c r="U19" s="20">
        <v>-0.29999999999999993</v>
      </c>
      <c r="V19" s="41">
        <v>0.4</v>
      </c>
      <c r="W19" s="106"/>
      <c r="X19" s="107"/>
      <c r="Y19" s="107"/>
      <c r="Z19" s="107"/>
      <c r="AA19" s="107"/>
      <c r="AB19" s="107"/>
      <c r="AC19" s="107"/>
      <c r="AD19" s="122"/>
      <c r="AE19" s="106"/>
      <c r="AF19" s="107"/>
      <c r="AG19" s="107"/>
      <c r="AH19" s="107"/>
      <c r="AI19" s="107"/>
      <c r="AJ19" s="107"/>
      <c r="AK19" s="107"/>
      <c r="AL19" s="122"/>
      <c r="AM19" s="40"/>
      <c r="AN19" s="20"/>
      <c r="AO19" s="20"/>
      <c r="AP19" s="20"/>
      <c r="AQ19" s="20">
        <v>-5.4839730427820498E-2</v>
      </c>
      <c r="AR19" s="20">
        <v>0.430811825570454</v>
      </c>
      <c r="AS19" s="20"/>
      <c r="AT19" s="20"/>
      <c r="AU19" s="20">
        <v>-1.4052422790310415</v>
      </c>
      <c r="AV19" s="20">
        <v>1.7633931866205605</v>
      </c>
      <c r="AW19" s="20">
        <v>-0.16900000000000001</v>
      </c>
      <c r="AX19" s="20">
        <v>0.158</v>
      </c>
      <c r="AY19" s="20"/>
      <c r="AZ19" s="41"/>
      <c r="BA19" s="40">
        <v>-6.1520000000000001</v>
      </c>
      <c r="BB19" s="39">
        <v>-4.4180000000000001</v>
      </c>
      <c r="BC19" s="39"/>
      <c r="BD19" s="39"/>
      <c r="BE19" s="39">
        <v>-0.190702450016524</v>
      </c>
      <c r="BF19" s="39">
        <v>1.30295081197183</v>
      </c>
      <c r="BG19" s="39"/>
      <c r="BH19" s="39"/>
      <c r="BI19" s="39">
        <v>-8.7896882213960525E-2</v>
      </c>
      <c r="BJ19" s="39">
        <v>7.6540246833518927E-2</v>
      </c>
      <c r="BK19" s="39">
        <v>-0.76500000000000001</v>
      </c>
      <c r="BL19" s="39">
        <v>0.56599999999999995</v>
      </c>
      <c r="BM19" s="39">
        <v>-0.68044893503517545</v>
      </c>
      <c r="BN19" s="53">
        <v>1.2</v>
      </c>
      <c r="BO19" s="106"/>
      <c r="BP19" s="107"/>
      <c r="BQ19" s="107"/>
      <c r="BR19" s="107"/>
      <c r="BS19" s="107"/>
      <c r="BT19" s="107"/>
      <c r="BU19" s="107"/>
      <c r="BV19" s="122"/>
      <c r="BW19" s="106"/>
      <c r="BX19" s="107"/>
      <c r="BY19" s="107"/>
      <c r="BZ19" s="107"/>
      <c r="CA19" s="107"/>
      <c r="CB19" s="107"/>
      <c r="CC19" s="119"/>
      <c r="CD19" s="122"/>
    </row>
    <row r="20" spans="1:82">
      <c r="A20" s="178"/>
      <c r="B20" s="178">
        <v>132</v>
      </c>
      <c r="C20" s="178">
        <v>30</v>
      </c>
      <c r="D20" s="19">
        <v>4</v>
      </c>
      <c r="E20" s="19">
        <v>4</v>
      </c>
      <c r="F20" s="19">
        <v>4</v>
      </c>
      <c r="G20" s="19">
        <v>1</v>
      </c>
      <c r="H20" s="38">
        <f t="shared" si="0"/>
        <v>1</v>
      </c>
      <c r="I20" s="40">
        <v>-0.4294</v>
      </c>
      <c r="J20" s="20">
        <v>-0.39560000000000001</v>
      </c>
      <c r="K20" s="20"/>
      <c r="L20" s="20"/>
      <c r="M20" s="20">
        <v>-4.46292914407493E-2</v>
      </c>
      <c r="N20" s="20">
        <v>0.32641461236465302</v>
      </c>
      <c r="O20" s="20"/>
      <c r="P20" s="20"/>
      <c r="Q20" s="20">
        <v>-5.1216216796050006E-2</v>
      </c>
      <c r="R20" s="20">
        <v>5.838004012905823E-2</v>
      </c>
      <c r="S20" s="20">
        <v>-0.157</v>
      </c>
      <c r="T20" s="20">
        <v>0.156</v>
      </c>
      <c r="U20" s="20">
        <v>-0.30000000000000004</v>
      </c>
      <c r="V20" s="41">
        <v>0.5</v>
      </c>
      <c r="W20" s="106"/>
      <c r="X20" s="107"/>
      <c r="Y20" s="107"/>
      <c r="Z20" s="107"/>
      <c r="AA20" s="107"/>
      <c r="AB20" s="107"/>
      <c r="AC20" s="107"/>
      <c r="AD20" s="122"/>
      <c r="AE20" s="106"/>
      <c r="AF20" s="107"/>
      <c r="AG20" s="107"/>
      <c r="AH20" s="107"/>
      <c r="AI20" s="107"/>
      <c r="AJ20" s="107"/>
      <c r="AK20" s="107"/>
      <c r="AL20" s="122"/>
      <c r="AM20" s="40"/>
      <c r="AN20" s="20"/>
      <c r="AO20" s="20"/>
      <c r="AP20" s="20"/>
      <c r="AQ20" s="20">
        <v>-0.17747630513217</v>
      </c>
      <c r="AR20" s="20">
        <v>0.71513817071123498</v>
      </c>
      <c r="AS20" s="20"/>
      <c r="AT20" s="20"/>
      <c r="AU20" s="20">
        <v>-1.6284314802992168</v>
      </c>
      <c r="AV20" s="20">
        <v>1.4496196496843516</v>
      </c>
      <c r="AW20" s="20">
        <v>-0.26400000000000001</v>
      </c>
      <c r="AX20" s="20">
        <v>0.25</v>
      </c>
      <c r="AY20" s="20"/>
      <c r="AZ20" s="41"/>
      <c r="BA20" s="40">
        <v>-3.4140000000000001</v>
      </c>
      <c r="BB20" s="39">
        <v>-0.2268</v>
      </c>
      <c r="BC20" s="39"/>
      <c r="BD20" s="39"/>
      <c r="BE20" s="39">
        <v>-0.61322794294091998</v>
      </c>
      <c r="BF20" s="39">
        <v>2.1151090504710801</v>
      </c>
      <c r="BG20" s="39"/>
      <c r="BH20" s="39"/>
      <c r="BI20" s="39">
        <v>-0.34409226455969966</v>
      </c>
      <c r="BJ20" s="39">
        <v>4.3068823853453161E-2</v>
      </c>
      <c r="BK20" s="39">
        <v>-1.3140000000000001</v>
      </c>
      <c r="BL20" s="39">
        <v>0.81699999999999995</v>
      </c>
      <c r="BM20" s="39">
        <v>-0.81015392174112</v>
      </c>
      <c r="BN20" s="53">
        <v>1.6</v>
      </c>
      <c r="BO20" s="106"/>
      <c r="BP20" s="107"/>
      <c r="BQ20" s="107"/>
      <c r="BR20" s="107"/>
      <c r="BS20" s="107"/>
      <c r="BT20" s="107"/>
      <c r="BU20" s="107"/>
      <c r="BV20" s="122"/>
      <c r="BW20" s="106"/>
      <c r="BX20" s="107"/>
      <c r="BY20" s="107"/>
      <c r="BZ20" s="107"/>
      <c r="CA20" s="107"/>
      <c r="CB20" s="107"/>
      <c r="CC20" s="119"/>
      <c r="CD20" s="122"/>
    </row>
    <row r="21" spans="1:82">
      <c r="A21" s="178"/>
      <c r="B21" s="178"/>
      <c r="C21" s="178">
        <v>15</v>
      </c>
      <c r="D21" s="19">
        <v>4</v>
      </c>
      <c r="E21" s="19">
        <v>2</v>
      </c>
      <c r="F21" s="19">
        <v>2</v>
      </c>
      <c r="G21" s="19">
        <v>2</v>
      </c>
      <c r="H21" s="38">
        <f t="shared" si="0"/>
        <v>2</v>
      </c>
      <c r="I21" s="40">
        <v>-0.2676</v>
      </c>
      <c r="J21" s="20">
        <v>0.28239999999999998</v>
      </c>
      <c r="K21" s="20">
        <v>-0.3</v>
      </c>
      <c r="L21" s="20">
        <v>0.3</v>
      </c>
      <c r="M21" s="20">
        <v>-2.5944781405544601E-2</v>
      </c>
      <c r="N21" s="20">
        <v>0.22914601994298101</v>
      </c>
      <c r="O21" s="20"/>
      <c r="P21" s="20"/>
      <c r="Q21" s="20">
        <v>-8.0570307943444136E-2</v>
      </c>
      <c r="R21" s="20">
        <v>6.8537706917894306E-2</v>
      </c>
      <c r="S21" s="20">
        <v>-0.11</v>
      </c>
      <c r="T21" s="20">
        <v>0.108</v>
      </c>
      <c r="U21" s="20">
        <v>-0.29999999999999993</v>
      </c>
      <c r="V21" s="41">
        <v>0.4</v>
      </c>
      <c r="W21" s="106"/>
      <c r="X21" s="107"/>
      <c r="Y21" s="107"/>
      <c r="Z21" s="107"/>
      <c r="AA21" s="107"/>
      <c r="AB21" s="107"/>
      <c r="AC21" s="107"/>
      <c r="AD21" s="122"/>
      <c r="AE21" s="106"/>
      <c r="AF21" s="107"/>
      <c r="AG21" s="107"/>
      <c r="AH21" s="107"/>
      <c r="AI21" s="107"/>
      <c r="AJ21" s="107"/>
      <c r="AK21" s="107"/>
      <c r="AL21" s="122"/>
      <c r="AM21" s="40"/>
      <c r="AN21" s="20"/>
      <c r="AO21" s="20">
        <v>-0.4</v>
      </c>
      <c r="AP21" s="20">
        <v>0.4</v>
      </c>
      <c r="AQ21" s="20">
        <v>-9.2107460478835002E-2</v>
      </c>
      <c r="AR21" s="20">
        <v>0.52230743428920401</v>
      </c>
      <c r="AS21" s="20"/>
      <c r="AT21" s="20"/>
      <c r="AU21" s="20">
        <v>-1.5100597522194412</v>
      </c>
      <c r="AV21" s="20">
        <v>1.4693642479893934</v>
      </c>
      <c r="AW21" s="20">
        <v>-0.185</v>
      </c>
      <c r="AX21" s="20">
        <v>0.17699999999999999</v>
      </c>
      <c r="AY21" s="20"/>
      <c r="AZ21" s="41"/>
      <c r="BA21" s="40">
        <v>-5.6630000000000003</v>
      </c>
      <c r="BB21" s="39">
        <v>-2.6960000000000002</v>
      </c>
      <c r="BC21" s="39">
        <v>-1</v>
      </c>
      <c r="BD21" s="39">
        <v>1</v>
      </c>
      <c r="BE21" s="39">
        <v>-0.391055739588902</v>
      </c>
      <c r="BF21" s="39">
        <v>1.5754065351906901</v>
      </c>
      <c r="BG21" s="39"/>
      <c r="BH21" s="39"/>
      <c r="BI21" s="39">
        <v>-0.52879604872385089</v>
      </c>
      <c r="BJ21" s="39">
        <v>-8.490416139546016E-3</v>
      </c>
      <c r="BK21" s="39">
        <v>-0.998</v>
      </c>
      <c r="BL21" s="39">
        <v>0.53300000000000003</v>
      </c>
      <c r="BM21" s="39">
        <v>-0.60000000000000009</v>
      </c>
      <c r="BN21" s="53">
        <v>1.2</v>
      </c>
      <c r="BO21" s="106"/>
      <c r="BP21" s="107"/>
      <c r="BQ21" s="107"/>
      <c r="BR21" s="107"/>
      <c r="BS21" s="107"/>
      <c r="BT21" s="107"/>
      <c r="BU21" s="107"/>
      <c r="BV21" s="122"/>
      <c r="BW21" s="106"/>
      <c r="BX21" s="107"/>
      <c r="BY21" s="107"/>
      <c r="BZ21" s="107"/>
      <c r="CA21" s="107"/>
      <c r="CB21" s="107"/>
      <c r="CC21" s="119"/>
      <c r="CD21" s="122"/>
    </row>
    <row r="22" spans="1:82">
      <c r="A22" s="178"/>
      <c r="B22" s="178"/>
      <c r="C22" s="178">
        <v>15</v>
      </c>
      <c r="D22" s="19">
        <v>4</v>
      </c>
      <c r="E22" s="19">
        <v>2</v>
      </c>
      <c r="F22" s="19">
        <v>2</v>
      </c>
      <c r="G22" s="19">
        <v>4</v>
      </c>
      <c r="H22" s="38">
        <f t="shared" si="0"/>
        <v>4</v>
      </c>
      <c r="I22" s="40">
        <v>-0.21210000000000001</v>
      </c>
      <c r="J22" s="20">
        <v>0.17799999999999999</v>
      </c>
      <c r="K22" s="20">
        <v>-0.3</v>
      </c>
      <c r="L22" s="20">
        <v>0.3</v>
      </c>
      <c r="M22" s="20">
        <v>-5.6438983395982701E-3</v>
      </c>
      <c r="N22" s="20">
        <v>0.175997561876412</v>
      </c>
      <c r="O22" s="20"/>
      <c r="P22" s="20"/>
      <c r="Q22" s="20">
        <v>-5.5013639870741454E-2</v>
      </c>
      <c r="R22" s="20">
        <v>5.3570513356094557E-2</v>
      </c>
      <c r="S22" s="20">
        <v>-7.6999999999999999E-2</v>
      </c>
      <c r="T22" s="20">
        <v>7.5999999999999998E-2</v>
      </c>
      <c r="U22" s="20">
        <v>-0.3</v>
      </c>
      <c r="V22" s="41">
        <v>0.3</v>
      </c>
      <c r="W22" s="106"/>
      <c r="X22" s="107"/>
      <c r="Y22" s="107"/>
      <c r="Z22" s="107"/>
      <c r="AA22" s="107"/>
      <c r="AB22" s="107"/>
      <c r="AC22" s="107"/>
      <c r="AD22" s="122"/>
      <c r="AE22" s="106"/>
      <c r="AF22" s="107"/>
      <c r="AG22" s="107"/>
      <c r="AH22" s="107"/>
      <c r="AI22" s="107"/>
      <c r="AJ22" s="107"/>
      <c r="AK22" s="107"/>
      <c r="AL22" s="122"/>
      <c r="AM22" s="40"/>
      <c r="AN22" s="20"/>
      <c r="AO22" s="20">
        <v>-0.4</v>
      </c>
      <c r="AP22" s="20">
        <v>0.4</v>
      </c>
      <c r="AQ22" s="20">
        <v>-5.0990074272509602E-2</v>
      </c>
      <c r="AR22" s="20">
        <v>0.37023949214531698</v>
      </c>
      <c r="AS22" s="20"/>
      <c r="AT22" s="20"/>
      <c r="AU22" s="20">
        <v>-0.98459553516791742</v>
      </c>
      <c r="AV22" s="20">
        <v>1.0020125420096129</v>
      </c>
      <c r="AW22" s="20">
        <v>-0.128</v>
      </c>
      <c r="AX22" s="20">
        <v>0.124</v>
      </c>
      <c r="AY22" s="20"/>
      <c r="AZ22" s="41"/>
      <c r="BA22" s="40">
        <v>-5.19</v>
      </c>
      <c r="BB22" s="39">
        <v>-2.98</v>
      </c>
      <c r="BC22" s="39">
        <v>-0.9</v>
      </c>
      <c r="BD22" s="39">
        <v>0.9</v>
      </c>
      <c r="BE22" s="39">
        <v>-0.238932299165831</v>
      </c>
      <c r="BF22" s="39">
        <v>1.1483880935455</v>
      </c>
      <c r="BG22" s="39"/>
      <c r="BH22" s="39"/>
      <c r="BI22" s="39">
        <v>-0.48642822868830693</v>
      </c>
      <c r="BJ22" s="39">
        <v>-6.0316307054007035E-2</v>
      </c>
      <c r="BK22" s="39">
        <v>-0.66500000000000004</v>
      </c>
      <c r="BL22" s="39">
        <v>0.38</v>
      </c>
      <c r="BM22" s="39">
        <v>-0.8</v>
      </c>
      <c r="BN22" s="53">
        <v>0.8</v>
      </c>
      <c r="BO22" s="106"/>
      <c r="BP22" s="107"/>
      <c r="BQ22" s="107"/>
      <c r="BR22" s="107"/>
      <c r="BS22" s="107"/>
      <c r="BT22" s="107"/>
      <c r="BU22" s="107"/>
      <c r="BV22" s="122"/>
      <c r="BW22" s="106"/>
      <c r="BX22" s="107"/>
      <c r="BY22" s="107"/>
      <c r="BZ22" s="107"/>
      <c r="CA22" s="107"/>
      <c r="CB22" s="107"/>
      <c r="CC22" s="119"/>
      <c r="CD22" s="122"/>
    </row>
    <row r="23" spans="1:82">
      <c r="A23" s="178"/>
      <c r="B23" s="178"/>
      <c r="C23" s="178"/>
      <c r="D23" s="19">
        <v>4</v>
      </c>
      <c r="E23" s="19">
        <v>4</v>
      </c>
      <c r="F23" s="19">
        <v>4</v>
      </c>
      <c r="G23" s="19">
        <v>6</v>
      </c>
      <c r="H23" s="38">
        <v>6</v>
      </c>
      <c r="I23" s="40">
        <v>-0.1668</v>
      </c>
      <c r="J23" s="20">
        <v>0.16439999999999999</v>
      </c>
      <c r="K23" s="20"/>
      <c r="L23" s="20"/>
      <c r="M23" s="20">
        <v>1.8434758899928301E-2</v>
      </c>
      <c r="N23" s="20">
        <v>0.15740017158782799</v>
      </c>
      <c r="O23" s="20"/>
      <c r="P23" s="20"/>
      <c r="Q23" s="20">
        <v>-4.9319500989090187E-2</v>
      </c>
      <c r="R23" s="20">
        <v>4.7194306755247821E-2</v>
      </c>
      <c r="S23" s="20"/>
      <c r="T23" s="20"/>
      <c r="U23" s="20"/>
      <c r="V23" s="41"/>
      <c r="W23" s="106"/>
      <c r="X23" s="107"/>
      <c r="Y23" s="107"/>
      <c r="Z23" s="107"/>
      <c r="AA23" s="107"/>
      <c r="AB23" s="107"/>
      <c r="AC23" s="107"/>
      <c r="AD23" s="122"/>
      <c r="AE23" s="106"/>
      <c r="AF23" s="107"/>
      <c r="AG23" s="107"/>
      <c r="AH23" s="107"/>
      <c r="AI23" s="107"/>
      <c r="AJ23" s="107"/>
      <c r="AK23" s="107"/>
      <c r="AL23" s="122"/>
      <c r="AM23" s="40"/>
      <c r="AN23" s="20"/>
      <c r="AO23" s="20"/>
      <c r="AP23" s="20"/>
      <c r="AQ23" s="20">
        <v>-1.17662636006829E-2</v>
      </c>
      <c r="AR23" s="20">
        <v>0.31986153886344199</v>
      </c>
      <c r="AS23" s="20"/>
      <c r="AT23" s="20"/>
      <c r="AU23" s="20">
        <v>-0.97127032068200458</v>
      </c>
      <c r="AV23" s="20">
        <v>0.83193827958128419</v>
      </c>
      <c r="AW23" s="20"/>
      <c r="AX23" s="20"/>
      <c r="AY23" s="20"/>
      <c r="AZ23" s="41"/>
      <c r="BA23" s="40">
        <v>-4.3170000000000002</v>
      </c>
      <c r="BB23" s="39">
        <v>-2.331</v>
      </c>
      <c r="BC23" s="39"/>
      <c r="BD23" s="39"/>
      <c r="BE23" s="39">
        <v>-0.102826472404557</v>
      </c>
      <c r="BF23" s="39">
        <v>1.0143388101529001</v>
      </c>
      <c r="BG23" s="39"/>
      <c r="BH23" s="39"/>
      <c r="BI23" s="39">
        <v>-0.4738406120025595</v>
      </c>
      <c r="BJ23" s="39">
        <v>-5.5016198451093096E-2</v>
      </c>
      <c r="BK23" s="39"/>
      <c r="BL23" s="39"/>
      <c r="BM23" s="39"/>
      <c r="BN23" s="53"/>
      <c r="BO23" s="106"/>
      <c r="BP23" s="107"/>
      <c r="BQ23" s="107"/>
      <c r="BR23" s="107"/>
      <c r="BS23" s="107"/>
      <c r="BT23" s="107"/>
      <c r="BU23" s="107"/>
      <c r="BV23" s="122"/>
      <c r="BW23" s="106"/>
      <c r="BX23" s="107"/>
      <c r="BY23" s="107"/>
      <c r="BZ23" s="107"/>
      <c r="CA23" s="107"/>
      <c r="CB23" s="107"/>
      <c r="CC23" s="119"/>
      <c r="CD23" s="122"/>
    </row>
    <row r="24" spans="1:82">
      <c r="A24" s="178"/>
      <c r="B24" s="178">
        <v>268</v>
      </c>
      <c r="C24" s="178">
        <v>15</v>
      </c>
      <c r="D24" s="19">
        <v>4</v>
      </c>
      <c r="E24" s="19">
        <v>2</v>
      </c>
      <c r="F24" s="19">
        <v>2</v>
      </c>
      <c r="G24" s="19">
        <v>1</v>
      </c>
      <c r="H24" s="38">
        <f>(E24 * G24)/F24</f>
        <v>1</v>
      </c>
      <c r="I24" s="40">
        <v>-0.2853</v>
      </c>
      <c r="J24" s="20">
        <v>0.26919999999999999</v>
      </c>
      <c r="K24" s="20"/>
      <c r="L24" s="20"/>
      <c r="M24" s="20">
        <v>-3.2299725357782701E-2</v>
      </c>
      <c r="N24" s="20">
        <v>0.22821028446837099</v>
      </c>
      <c r="O24" s="20"/>
      <c r="P24" s="20"/>
      <c r="Q24" s="20">
        <v>-3.3368296002882901E-2</v>
      </c>
      <c r="R24" s="20">
        <v>3.712524907287041E-2</v>
      </c>
      <c r="S24" s="20">
        <v>-0.114</v>
      </c>
      <c r="T24" s="20">
        <v>0.105</v>
      </c>
      <c r="U24" s="20">
        <v>-0.29999999999999993</v>
      </c>
      <c r="V24" s="41">
        <v>0.4</v>
      </c>
      <c r="W24" s="106"/>
      <c r="X24" s="107"/>
      <c r="Y24" s="107"/>
      <c r="Z24" s="107"/>
      <c r="AA24" s="107"/>
      <c r="AB24" s="107"/>
      <c r="AC24" s="107"/>
      <c r="AD24" s="122"/>
      <c r="AE24" s="106"/>
      <c r="AF24" s="107"/>
      <c r="AG24" s="107"/>
      <c r="AH24" s="107"/>
      <c r="AI24" s="107"/>
      <c r="AJ24" s="107"/>
      <c r="AK24" s="107"/>
      <c r="AL24" s="122"/>
      <c r="AM24" s="40"/>
      <c r="AN24" s="20"/>
      <c r="AO24" s="20"/>
      <c r="AP24" s="20"/>
      <c r="AQ24" s="20">
        <v>-0.103548337323142</v>
      </c>
      <c r="AR24" s="20">
        <v>0.50807532964520397</v>
      </c>
      <c r="AS24" s="20"/>
      <c r="AT24" s="20"/>
      <c r="AU24" s="20">
        <v>-1.8518490214150281</v>
      </c>
      <c r="AV24" s="20">
        <v>1.7362593906075228</v>
      </c>
      <c r="AW24" s="20">
        <v>-0.187</v>
      </c>
      <c r="AX24" s="20">
        <v>0.16700000000000001</v>
      </c>
      <c r="AY24" s="20"/>
      <c r="AZ24" s="41"/>
      <c r="BA24" s="40">
        <v>-2.8330000000000002</v>
      </c>
      <c r="BB24" s="39">
        <v>0.21010000000000001</v>
      </c>
      <c r="BC24" s="39"/>
      <c r="BD24" s="39"/>
      <c r="BE24" s="39">
        <v>-0.47864871116904301</v>
      </c>
      <c r="BF24" s="39">
        <v>1.56941980413836</v>
      </c>
      <c r="BG24" s="39"/>
      <c r="BH24" s="39"/>
      <c r="BI24" s="39">
        <v>-0.10474809327535849</v>
      </c>
      <c r="BJ24" s="39">
        <v>9.3829238846443327E-2</v>
      </c>
      <c r="BK24" s="39">
        <v>-0.80200000000000005</v>
      </c>
      <c r="BL24" s="39">
        <v>0.58699999999999997</v>
      </c>
      <c r="BM24" s="39">
        <v>-0.61122319527396618</v>
      </c>
      <c r="BN24" s="53">
        <v>1.4</v>
      </c>
      <c r="BO24" s="106"/>
      <c r="BP24" s="107"/>
      <c r="BQ24" s="107"/>
      <c r="BR24" s="107"/>
      <c r="BS24" s="107"/>
      <c r="BT24" s="107"/>
      <c r="BU24" s="107"/>
      <c r="BV24" s="122"/>
      <c r="BW24" s="106"/>
      <c r="BX24" s="107"/>
      <c r="BY24" s="107"/>
      <c r="BZ24" s="107"/>
      <c r="CA24" s="107"/>
      <c r="CB24" s="107"/>
      <c r="CC24" s="119"/>
      <c r="CD24" s="122"/>
    </row>
    <row r="25" spans="1:82">
      <c r="A25" s="178"/>
      <c r="B25" s="178"/>
      <c r="C25" s="178"/>
      <c r="D25" s="19">
        <v>4</v>
      </c>
      <c r="E25" s="19">
        <v>2</v>
      </c>
      <c r="F25" s="19">
        <v>2</v>
      </c>
      <c r="G25" s="19">
        <v>2</v>
      </c>
      <c r="H25" s="38">
        <f>(E25 * G25)/F25</f>
        <v>2</v>
      </c>
      <c r="I25" s="40">
        <v>-0.21179999999999999</v>
      </c>
      <c r="J25" s="20">
        <v>0.18579999999999999</v>
      </c>
      <c r="K25" s="20">
        <v>-0.2</v>
      </c>
      <c r="L25" s="20">
        <v>0.2</v>
      </c>
      <c r="M25" s="20">
        <v>-2.0781481976277501E-2</v>
      </c>
      <c r="N25" s="20">
        <v>0.155214391143288</v>
      </c>
      <c r="O25" s="20"/>
      <c r="P25" s="20"/>
      <c r="Q25" s="20">
        <v>-4.4751705096466067E-2</v>
      </c>
      <c r="R25" s="20">
        <v>5.4616951730787629E-2</v>
      </c>
      <c r="S25" s="20">
        <v>-7.9000000000000001E-2</v>
      </c>
      <c r="T25" s="20">
        <v>7.3999999999999996E-2</v>
      </c>
      <c r="U25" s="20"/>
      <c r="V25" s="41"/>
      <c r="W25" s="106"/>
      <c r="X25" s="107"/>
      <c r="Y25" s="107"/>
      <c r="Z25" s="107"/>
      <c r="AA25" s="107"/>
      <c r="AB25" s="107"/>
      <c r="AC25" s="107"/>
      <c r="AD25" s="122"/>
      <c r="AE25" s="106"/>
      <c r="AF25" s="107"/>
      <c r="AG25" s="107"/>
      <c r="AH25" s="107"/>
      <c r="AI25" s="107"/>
      <c r="AJ25" s="107"/>
      <c r="AK25" s="107"/>
      <c r="AL25" s="122"/>
      <c r="AM25" s="40"/>
      <c r="AN25" s="20"/>
      <c r="AO25" s="20">
        <v>-0.3</v>
      </c>
      <c r="AP25" s="20">
        <v>0.3</v>
      </c>
      <c r="AQ25" s="20">
        <v>-7.1523872665487001E-2</v>
      </c>
      <c r="AR25" s="20">
        <v>0.36216399192969001</v>
      </c>
      <c r="AS25" s="20"/>
      <c r="AT25" s="20"/>
      <c r="AU25" s="20">
        <v>-1.8083224349470903</v>
      </c>
      <c r="AV25" s="20">
        <v>1.9170853503139722</v>
      </c>
      <c r="AW25" s="20">
        <v>-0.128</v>
      </c>
      <c r="AX25" s="20">
        <v>0.122</v>
      </c>
      <c r="AY25" s="20"/>
      <c r="AZ25" s="41"/>
      <c r="BA25" s="40">
        <v>-1.204</v>
      </c>
      <c r="BB25" s="39">
        <v>2.4009999999999998</v>
      </c>
      <c r="BC25" s="39">
        <v>-0.6</v>
      </c>
      <c r="BD25" s="39">
        <v>0.6</v>
      </c>
      <c r="BE25" s="39">
        <v>-0.34694230366936601</v>
      </c>
      <c r="BF25" s="39">
        <v>1.14751370631401</v>
      </c>
      <c r="BG25" s="39"/>
      <c r="BH25" s="39"/>
      <c r="BI25" s="39">
        <v>-0.13497237447379515</v>
      </c>
      <c r="BJ25" s="39">
        <v>0.12386006379956074</v>
      </c>
      <c r="BK25" s="39">
        <v>-0.55000000000000004</v>
      </c>
      <c r="BL25" s="39">
        <v>0.47299999999999998</v>
      </c>
      <c r="BM25" s="39"/>
      <c r="BN25" s="53"/>
      <c r="BO25" s="106"/>
      <c r="BP25" s="107"/>
      <c r="BQ25" s="107"/>
      <c r="BR25" s="107"/>
      <c r="BS25" s="107"/>
      <c r="BT25" s="107"/>
      <c r="BU25" s="107"/>
      <c r="BV25" s="122"/>
      <c r="BW25" s="106"/>
      <c r="BX25" s="107"/>
      <c r="BY25" s="107"/>
      <c r="BZ25" s="107"/>
      <c r="CA25" s="107"/>
      <c r="CB25" s="107"/>
      <c r="CC25" s="119"/>
      <c r="CD25" s="122"/>
    </row>
    <row r="26" spans="1:82">
      <c r="A26" s="178"/>
      <c r="B26" s="178"/>
      <c r="C26" s="178"/>
      <c r="D26" s="19">
        <v>4</v>
      </c>
      <c r="E26" s="19">
        <v>2</v>
      </c>
      <c r="F26" s="19">
        <v>2</v>
      </c>
      <c r="G26" s="19">
        <v>4</v>
      </c>
      <c r="H26" s="38">
        <f>(E26 * G26)/F26</f>
        <v>4</v>
      </c>
      <c r="I26" s="40">
        <v>-0.1358</v>
      </c>
      <c r="J26" s="20">
        <v>0.13689999999999999</v>
      </c>
      <c r="K26" s="20">
        <v>-0.2</v>
      </c>
      <c r="L26" s="20">
        <v>0.2</v>
      </c>
      <c r="M26" s="20">
        <v>-1.7837796198236399E-2</v>
      </c>
      <c r="N26" s="20">
        <v>0.10428200669059599</v>
      </c>
      <c r="O26" s="20"/>
      <c r="P26" s="20"/>
      <c r="Q26" s="20">
        <v>-3.4420000061859732E-2</v>
      </c>
      <c r="R26" s="20">
        <v>4.0214040602803799E-2</v>
      </c>
      <c r="S26" s="20">
        <v>-5.5E-2</v>
      </c>
      <c r="T26" s="20">
        <v>5.5E-2</v>
      </c>
      <c r="U26" s="20">
        <v>-0.3</v>
      </c>
      <c r="V26" s="41">
        <v>0.3</v>
      </c>
      <c r="W26" s="106"/>
      <c r="X26" s="107"/>
      <c r="Y26" s="107"/>
      <c r="Z26" s="107"/>
      <c r="AA26" s="107"/>
      <c r="AB26" s="107"/>
      <c r="AC26" s="107"/>
      <c r="AD26" s="122"/>
      <c r="AE26" s="106"/>
      <c r="AF26" s="107"/>
      <c r="AG26" s="107"/>
      <c r="AH26" s="107"/>
      <c r="AI26" s="107"/>
      <c r="AJ26" s="107"/>
      <c r="AK26" s="107"/>
      <c r="AL26" s="122"/>
      <c r="AM26" s="40"/>
      <c r="AN26" s="20"/>
      <c r="AO26" s="20">
        <v>-0.3</v>
      </c>
      <c r="AP26" s="20">
        <v>0.3</v>
      </c>
      <c r="AQ26" s="20">
        <v>-5.8991708173640398E-2</v>
      </c>
      <c r="AR26" s="20">
        <v>0.23315460022135101</v>
      </c>
      <c r="AS26" s="20"/>
      <c r="AT26" s="20"/>
      <c r="AU26" s="20">
        <v>-1.2097766613349268</v>
      </c>
      <c r="AV26" s="20">
        <v>1.431427738405695</v>
      </c>
      <c r="AW26" s="20">
        <v>-9.1999999999999998E-2</v>
      </c>
      <c r="AX26" s="20">
        <v>0.09</v>
      </c>
      <c r="AY26" s="20"/>
      <c r="AZ26" s="41"/>
      <c r="BA26" s="40">
        <v>-0.90710000000000002</v>
      </c>
      <c r="BB26" s="39">
        <v>2.3620000000000001</v>
      </c>
      <c r="BC26" s="39">
        <v>-0.6</v>
      </c>
      <c r="BD26" s="39">
        <v>0.6</v>
      </c>
      <c r="BE26" s="39">
        <v>-0.155639874619279</v>
      </c>
      <c r="BF26" s="39">
        <v>0.75726299660448104</v>
      </c>
      <c r="BG26" s="39"/>
      <c r="BH26" s="39"/>
      <c r="BI26" s="39">
        <v>-0.1018796025293163</v>
      </c>
      <c r="BJ26" s="39">
        <v>8.2943723596793237E-2</v>
      </c>
      <c r="BK26" s="39">
        <v>-0.34</v>
      </c>
      <c r="BL26" s="39">
        <v>0.38200000000000001</v>
      </c>
      <c r="BM26" s="39">
        <v>-0.42247574091114815</v>
      </c>
      <c r="BN26" s="53">
        <v>0.8</v>
      </c>
      <c r="BO26" s="106"/>
      <c r="BP26" s="107"/>
      <c r="BQ26" s="107"/>
      <c r="BR26" s="107"/>
      <c r="BS26" s="107"/>
      <c r="BT26" s="107"/>
      <c r="BU26" s="107"/>
      <c r="BV26" s="122"/>
      <c r="BW26" s="106"/>
      <c r="BX26" s="107"/>
      <c r="BY26" s="107"/>
      <c r="BZ26" s="107"/>
      <c r="CA26" s="107"/>
      <c r="CB26" s="107"/>
      <c r="CC26" s="119"/>
      <c r="CD26" s="122"/>
    </row>
    <row r="27" spans="1:82">
      <c r="A27" s="178"/>
      <c r="B27" s="178"/>
      <c r="C27" s="178"/>
      <c r="D27" s="19">
        <v>4</v>
      </c>
      <c r="E27" s="19">
        <v>2</v>
      </c>
      <c r="F27" s="19">
        <v>2</v>
      </c>
      <c r="G27" s="19">
        <v>6</v>
      </c>
      <c r="H27" s="38">
        <v>6</v>
      </c>
      <c r="I27" s="40">
        <v>-0.11609999999999999</v>
      </c>
      <c r="J27" s="20">
        <v>0.11550000000000001</v>
      </c>
      <c r="K27" s="20"/>
      <c r="L27" s="20"/>
      <c r="M27" s="20">
        <v>6.7236328814031599E-3</v>
      </c>
      <c r="N27" s="20">
        <v>0.101198344375121</v>
      </c>
      <c r="O27" s="20"/>
      <c r="P27" s="20"/>
      <c r="Q27" s="20">
        <v>-2.9755188491848942E-2</v>
      </c>
      <c r="R27" s="20">
        <v>2.9415945809200351E-2</v>
      </c>
      <c r="S27" s="20">
        <v>-4.4999999999999998E-2</v>
      </c>
      <c r="T27" s="20">
        <v>4.3999999999999997E-2</v>
      </c>
      <c r="U27" s="20">
        <v>-0.2</v>
      </c>
      <c r="V27" s="41">
        <v>0.3</v>
      </c>
      <c r="W27" s="106"/>
      <c r="X27" s="107"/>
      <c r="Y27" s="107"/>
      <c r="Z27" s="107"/>
      <c r="AA27" s="107"/>
      <c r="AB27" s="107"/>
      <c r="AC27" s="107"/>
      <c r="AD27" s="122"/>
      <c r="AE27" s="106"/>
      <c r="AF27" s="107"/>
      <c r="AG27" s="107"/>
      <c r="AH27" s="107"/>
      <c r="AI27" s="107"/>
      <c r="AJ27" s="107"/>
      <c r="AK27" s="107"/>
      <c r="AL27" s="122"/>
      <c r="AM27" s="40"/>
      <c r="AN27" s="20"/>
      <c r="AO27" s="20"/>
      <c r="AP27" s="20"/>
      <c r="AQ27" s="20">
        <v>-1.8612049533044801E-2</v>
      </c>
      <c r="AR27" s="20">
        <v>0.205606529229722</v>
      </c>
      <c r="AS27" s="20"/>
      <c r="AT27" s="20"/>
      <c r="AU27" s="20">
        <v>-1.1470030000809102</v>
      </c>
      <c r="AV27" s="20">
        <v>1.2455206881663501</v>
      </c>
      <c r="AW27" s="20">
        <v>-7.3999999999999996E-2</v>
      </c>
      <c r="AX27" s="20">
        <v>7.1999999999999995E-2</v>
      </c>
      <c r="AY27" s="20"/>
      <c r="AZ27" s="41"/>
      <c r="BA27" s="40">
        <v>-0.2273</v>
      </c>
      <c r="BB27" s="39">
        <v>3.0950000000000002</v>
      </c>
      <c r="BC27" s="39"/>
      <c r="BD27" s="39"/>
      <c r="BE27" s="39">
        <v>-0.15696353203844499</v>
      </c>
      <c r="BF27" s="39">
        <v>0.63689632060189205</v>
      </c>
      <c r="BG27" s="39"/>
      <c r="BH27" s="39"/>
      <c r="BI27" s="39">
        <v>-9.0595573233897206E-2</v>
      </c>
      <c r="BJ27" s="39">
        <v>7.516648854544819E-2</v>
      </c>
      <c r="BK27" s="39">
        <v>-0.28399999999999997</v>
      </c>
      <c r="BL27" s="39">
        <v>0.29399999999999998</v>
      </c>
      <c r="BM27" s="39">
        <v>-0.40944393116184385</v>
      </c>
      <c r="BN27" s="53">
        <v>0.7</v>
      </c>
      <c r="BO27" s="106"/>
      <c r="BP27" s="107"/>
      <c r="BQ27" s="107"/>
      <c r="BR27" s="107"/>
      <c r="BS27" s="107"/>
      <c r="BT27" s="107"/>
      <c r="BU27" s="107"/>
      <c r="BV27" s="122"/>
      <c r="BW27" s="106"/>
      <c r="BX27" s="107"/>
      <c r="BY27" s="107"/>
      <c r="BZ27" s="107"/>
      <c r="CA27" s="107"/>
      <c r="CB27" s="107"/>
      <c r="CC27" s="119"/>
      <c r="CD27" s="122"/>
    </row>
    <row r="28" spans="1:82">
      <c r="A28" s="178"/>
      <c r="B28" s="178"/>
      <c r="C28" s="178"/>
      <c r="D28" s="19">
        <v>4</v>
      </c>
      <c r="E28" s="19">
        <v>12</v>
      </c>
      <c r="F28" s="19">
        <v>4</v>
      </c>
      <c r="G28" s="19">
        <v>1</v>
      </c>
      <c r="H28" s="38">
        <v>3</v>
      </c>
      <c r="I28" s="40">
        <v>-0.16669999999999999</v>
      </c>
      <c r="J28" s="20">
        <v>0.16769999999999999</v>
      </c>
      <c r="K28" s="20"/>
      <c r="L28" s="20"/>
      <c r="M28" s="20">
        <v>-6.9886522826898296E-3</v>
      </c>
      <c r="N28" s="20">
        <v>0.124790930192282</v>
      </c>
      <c r="O28" s="20"/>
      <c r="P28" s="20"/>
      <c r="Q28" s="20">
        <v>-2.1781911949577216E-2</v>
      </c>
      <c r="R28" s="20">
        <v>2.1347883893551613E-2</v>
      </c>
      <c r="S28" s="20">
        <v>-6.6000000000000003E-2</v>
      </c>
      <c r="T28" s="20">
        <v>6.3E-2</v>
      </c>
      <c r="U28" s="20">
        <v>-0.3</v>
      </c>
      <c r="V28" s="41">
        <v>0.3</v>
      </c>
      <c r="W28" s="106"/>
      <c r="X28" s="107"/>
      <c r="Y28" s="107"/>
      <c r="Z28" s="107"/>
      <c r="AA28" s="107"/>
      <c r="AB28" s="107"/>
      <c r="AC28" s="107"/>
      <c r="AD28" s="122"/>
      <c r="AE28" s="106"/>
      <c r="AF28" s="107"/>
      <c r="AG28" s="107"/>
      <c r="AH28" s="107"/>
      <c r="AI28" s="107"/>
      <c r="AJ28" s="107"/>
      <c r="AK28" s="107"/>
      <c r="AL28" s="122"/>
      <c r="AM28" s="40"/>
      <c r="AN28" s="20"/>
      <c r="AO28" s="20"/>
      <c r="AP28" s="20"/>
      <c r="AQ28" s="20">
        <v>-2.8059200928630099E-2</v>
      </c>
      <c r="AR28" s="20">
        <v>0.28770890627967999</v>
      </c>
      <c r="AS28" s="20"/>
      <c r="AT28" s="20"/>
      <c r="AU28" s="20">
        <v>-1.0236345899737198</v>
      </c>
      <c r="AV28" s="20">
        <v>1.0470589474698495</v>
      </c>
      <c r="AW28" s="20">
        <v>-0.108</v>
      </c>
      <c r="AX28" s="20">
        <v>0.10100000000000001</v>
      </c>
      <c r="AY28" s="20"/>
      <c r="AZ28" s="41"/>
      <c r="BA28" s="40">
        <v>-7.1159999999999997</v>
      </c>
      <c r="BB28" s="39">
        <v>-5.0720000000000001</v>
      </c>
      <c r="BC28" s="39"/>
      <c r="BD28" s="39"/>
      <c r="BE28" s="39">
        <v>-0.11976760326201601</v>
      </c>
      <c r="BF28" s="39">
        <v>0.85750554719412397</v>
      </c>
      <c r="BG28" s="39"/>
      <c r="BH28" s="39"/>
      <c r="BI28" s="39">
        <v>-6.2880863236875778E-2</v>
      </c>
      <c r="BJ28" s="39">
        <v>5.500963556303512E-2</v>
      </c>
      <c r="BK28" s="39">
        <v>-0.45500000000000002</v>
      </c>
      <c r="BL28" s="39">
        <v>0.35699999999999998</v>
      </c>
      <c r="BM28" s="39">
        <v>-0.57127326988993443</v>
      </c>
      <c r="BN28" s="53">
        <v>0.9</v>
      </c>
      <c r="BO28" s="106"/>
      <c r="BP28" s="107"/>
      <c r="BQ28" s="107"/>
      <c r="BR28" s="107"/>
      <c r="BS28" s="107"/>
      <c r="BT28" s="107"/>
      <c r="BU28" s="107"/>
      <c r="BV28" s="122"/>
      <c r="BW28" s="106"/>
      <c r="BX28" s="107"/>
      <c r="BY28" s="107"/>
      <c r="BZ28" s="107"/>
      <c r="CA28" s="107"/>
      <c r="CB28" s="107"/>
      <c r="CC28" s="119"/>
      <c r="CD28" s="122"/>
    </row>
    <row r="29" spans="1:82">
      <c r="A29" s="178"/>
      <c r="B29" s="178">
        <v>272</v>
      </c>
      <c r="C29" s="178">
        <v>30</v>
      </c>
      <c r="D29" s="19">
        <v>4</v>
      </c>
      <c r="E29" s="19">
        <v>4</v>
      </c>
      <c r="F29" s="19">
        <v>4</v>
      </c>
      <c r="G29" s="19">
        <v>1</v>
      </c>
      <c r="H29" s="38">
        <f t="shared" ref="H29:H45" si="1">(E29 * G29)/F29</f>
        <v>1</v>
      </c>
      <c r="I29" s="40">
        <v>-0.28460000000000002</v>
      </c>
      <c r="J29" s="20">
        <v>0.248</v>
      </c>
      <c r="K29" s="20"/>
      <c r="L29" s="20"/>
      <c r="M29" s="20">
        <v>-2.9745345282773498E-2</v>
      </c>
      <c r="N29" s="20">
        <v>0.22171127907173899</v>
      </c>
      <c r="O29" s="20"/>
      <c r="P29" s="20"/>
      <c r="Q29" s="20">
        <v>-3.7280153127620702E-2</v>
      </c>
      <c r="R29" s="20">
        <v>3.7286405611602159E-2</v>
      </c>
      <c r="S29" s="20">
        <v>-0.11</v>
      </c>
      <c r="T29" s="20">
        <v>0.104</v>
      </c>
      <c r="U29" s="20">
        <v>-0.29999999999999993</v>
      </c>
      <c r="V29" s="41">
        <v>0.4</v>
      </c>
      <c r="W29" s="106"/>
      <c r="X29" s="107"/>
      <c r="Y29" s="107"/>
      <c r="Z29" s="107"/>
      <c r="AA29" s="107"/>
      <c r="AB29" s="107"/>
      <c r="AC29" s="107"/>
      <c r="AD29" s="122"/>
      <c r="AE29" s="106"/>
      <c r="AF29" s="107"/>
      <c r="AG29" s="107"/>
      <c r="AH29" s="107"/>
      <c r="AI29" s="107"/>
      <c r="AJ29" s="107"/>
      <c r="AK29" s="107"/>
      <c r="AL29" s="122"/>
      <c r="AM29" s="40"/>
      <c r="AN29" s="20"/>
      <c r="AO29" s="20"/>
      <c r="AP29" s="20"/>
      <c r="AQ29" s="20">
        <v>-0.121013094137574</v>
      </c>
      <c r="AR29" s="20">
        <v>0.47514673625027098</v>
      </c>
      <c r="AS29" s="20"/>
      <c r="AT29" s="20"/>
      <c r="AU29" s="20">
        <v>-0.81731458471228102</v>
      </c>
      <c r="AV29" s="20">
        <v>1.0122029302836875</v>
      </c>
      <c r="AW29" s="20">
        <v>-0.183</v>
      </c>
      <c r="AX29" s="20">
        <v>0.16800000000000001</v>
      </c>
      <c r="AY29" s="20"/>
      <c r="AZ29" s="41"/>
      <c r="BA29" s="40">
        <v>-1.1399999999999999</v>
      </c>
      <c r="BB29" s="39">
        <v>2.3919999999999999</v>
      </c>
      <c r="BC29" s="39"/>
      <c r="BD29" s="39"/>
      <c r="BE29" s="39">
        <v>-0.42082109325067502</v>
      </c>
      <c r="BF29" s="39">
        <v>1.6239247125943399</v>
      </c>
      <c r="BG29" s="39"/>
      <c r="BH29" s="39"/>
      <c r="BI29" s="39">
        <v>-0.30610353646200428</v>
      </c>
      <c r="BJ29" s="39">
        <v>-2.1410534438717318E-2</v>
      </c>
      <c r="BK29" s="39">
        <v>-0.83799999999999997</v>
      </c>
      <c r="BL29" s="39">
        <v>0.58099999999999996</v>
      </c>
      <c r="BM29" s="39">
        <v>-0.82592664943608196</v>
      </c>
      <c r="BN29" s="53">
        <v>1.2</v>
      </c>
      <c r="BO29" s="106"/>
      <c r="BP29" s="107"/>
      <c r="BQ29" s="107"/>
      <c r="BR29" s="107"/>
      <c r="BS29" s="107"/>
      <c r="BT29" s="107"/>
      <c r="BU29" s="107"/>
      <c r="BV29" s="122"/>
      <c r="BW29" s="106"/>
      <c r="BX29" s="107"/>
      <c r="BY29" s="107"/>
      <c r="BZ29" s="107"/>
      <c r="CA29" s="107"/>
      <c r="CB29" s="107"/>
      <c r="CC29" s="119"/>
      <c r="CD29" s="122"/>
    </row>
    <row r="30" spans="1:82">
      <c r="A30" s="178"/>
      <c r="B30" s="178"/>
      <c r="C30" s="178"/>
      <c r="D30" s="19">
        <v>4</v>
      </c>
      <c r="E30" s="19">
        <v>2</v>
      </c>
      <c r="F30" s="19">
        <v>2</v>
      </c>
      <c r="G30" s="19">
        <v>2</v>
      </c>
      <c r="H30" s="38">
        <f t="shared" si="1"/>
        <v>2</v>
      </c>
      <c r="I30" s="40">
        <v>-0.19520000000000001</v>
      </c>
      <c r="J30" s="20">
        <v>0.1852</v>
      </c>
      <c r="K30" s="20">
        <v>-0.2</v>
      </c>
      <c r="L30" s="20">
        <v>0.2</v>
      </c>
      <c r="M30" s="20">
        <v>-2.1923065528078101E-2</v>
      </c>
      <c r="N30" s="20">
        <v>0.16767319213449999</v>
      </c>
      <c r="O30" s="20"/>
      <c r="P30" s="20"/>
      <c r="Q30" s="20">
        <v>-6.0192747311117109E-2</v>
      </c>
      <c r="R30" s="20">
        <v>6.1177875602490141E-2</v>
      </c>
      <c r="S30" s="20">
        <v>-8.3000000000000004E-2</v>
      </c>
      <c r="T30" s="20">
        <v>7.6999999999999999E-2</v>
      </c>
      <c r="U30" s="20">
        <v>-0.19999999999999996</v>
      </c>
      <c r="V30" s="41">
        <v>0.4</v>
      </c>
      <c r="W30" s="106"/>
      <c r="X30" s="107"/>
      <c r="Y30" s="107"/>
      <c r="Z30" s="107"/>
      <c r="AA30" s="107"/>
      <c r="AB30" s="107"/>
      <c r="AC30" s="107"/>
      <c r="AD30" s="122"/>
      <c r="AE30" s="106"/>
      <c r="AF30" s="107"/>
      <c r="AG30" s="107"/>
      <c r="AH30" s="107"/>
      <c r="AI30" s="107"/>
      <c r="AJ30" s="107"/>
      <c r="AK30" s="107"/>
      <c r="AL30" s="122"/>
      <c r="AM30" s="40"/>
      <c r="AN30" s="20"/>
      <c r="AO30" s="20">
        <v>-0.3</v>
      </c>
      <c r="AP30" s="20">
        <v>0.3</v>
      </c>
      <c r="AQ30" s="20">
        <v>-7.8704247052775705E-2</v>
      </c>
      <c r="AR30" s="20">
        <v>0.34814352906477097</v>
      </c>
      <c r="AS30" s="20"/>
      <c r="AT30" s="20"/>
      <c r="AU30" s="20">
        <v>-0.96622937691197175</v>
      </c>
      <c r="AV30" s="20">
        <v>1.0021264852449399</v>
      </c>
      <c r="AW30" s="20">
        <v>-0.13400000000000001</v>
      </c>
      <c r="AX30" s="20">
        <v>0.124</v>
      </c>
      <c r="AY30" s="20"/>
      <c r="AZ30" s="41"/>
      <c r="BA30" s="40">
        <v>-3.923</v>
      </c>
      <c r="BB30" s="39">
        <v>-0.5968</v>
      </c>
      <c r="BC30" s="39">
        <v>-0.6</v>
      </c>
      <c r="BD30" s="39">
        <v>0.6</v>
      </c>
      <c r="BE30" s="39">
        <v>-0.31522603284873701</v>
      </c>
      <c r="BF30" s="39">
        <v>1.08512621317983</v>
      </c>
      <c r="BG30" s="39"/>
      <c r="BH30" s="39"/>
      <c r="BI30" s="39">
        <v>-0.50351791412734903</v>
      </c>
      <c r="BJ30" s="39">
        <v>-3.8993939496290007E-2</v>
      </c>
      <c r="BK30" s="39">
        <v>-0.57899999999999996</v>
      </c>
      <c r="BL30" s="39">
        <v>0.43</v>
      </c>
      <c r="BM30" s="39">
        <v>-0.6</v>
      </c>
      <c r="BN30" s="53">
        <v>0.9</v>
      </c>
      <c r="BO30" s="106"/>
      <c r="BP30" s="107"/>
      <c r="BQ30" s="107"/>
      <c r="BR30" s="107"/>
      <c r="BS30" s="107"/>
      <c r="BT30" s="107"/>
      <c r="BU30" s="107"/>
      <c r="BV30" s="122"/>
      <c r="BW30" s="106"/>
      <c r="BX30" s="107"/>
      <c r="BY30" s="107"/>
      <c r="BZ30" s="107"/>
      <c r="CA30" s="107"/>
      <c r="CB30" s="107"/>
      <c r="CC30" s="119"/>
      <c r="CD30" s="122"/>
    </row>
    <row r="31" spans="1:82">
      <c r="A31" s="178"/>
      <c r="B31" s="178"/>
      <c r="C31" s="178"/>
      <c r="D31" s="19">
        <v>4</v>
      </c>
      <c r="E31" s="19">
        <v>2</v>
      </c>
      <c r="F31" s="19">
        <v>2</v>
      </c>
      <c r="G31" s="19">
        <v>4</v>
      </c>
      <c r="H31" s="38">
        <f t="shared" si="1"/>
        <v>4</v>
      </c>
      <c r="I31" s="40">
        <v>-0.13730000000000001</v>
      </c>
      <c r="J31" s="20">
        <v>0.13089999999999999</v>
      </c>
      <c r="K31" s="20">
        <v>-0.2</v>
      </c>
      <c r="L31" s="20">
        <v>0.2</v>
      </c>
      <c r="M31" s="20">
        <v>-2.03378343019892E-2</v>
      </c>
      <c r="N31" s="20">
        <v>0.10373783172629</v>
      </c>
      <c r="O31" s="20"/>
      <c r="P31" s="20"/>
      <c r="Q31" s="20">
        <v>-5.6801685654391462E-2</v>
      </c>
      <c r="R31" s="20">
        <v>3.5917257484512098E-2</v>
      </c>
      <c r="S31" s="20">
        <v>-5.8000000000000003E-2</v>
      </c>
      <c r="T31" s="20">
        <v>0.05</v>
      </c>
      <c r="U31" s="20">
        <v>-0.3</v>
      </c>
      <c r="V31" s="41">
        <v>0.3</v>
      </c>
      <c r="W31" s="106"/>
      <c r="X31" s="107"/>
      <c r="Y31" s="107"/>
      <c r="Z31" s="107"/>
      <c r="AA31" s="107"/>
      <c r="AB31" s="107"/>
      <c r="AC31" s="107"/>
      <c r="AD31" s="122"/>
      <c r="AE31" s="106"/>
      <c r="AF31" s="107"/>
      <c r="AG31" s="107"/>
      <c r="AH31" s="107"/>
      <c r="AI31" s="107"/>
      <c r="AJ31" s="107"/>
      <c r="AK31" s="107"/>
      <c r="AL31" s="122"/>
      <c r="AM31" s="40"/>
      <c r="AN31" s="20"/>
      <c r="AO31" s="20">
        <v>-0.3</v>
      </c>
      <c r="AP31" s="20">
        <v>0.3</v>
      </c>
      <c r="AQ31" s="20">
        <v>-5.9575095986414098E-2</v>
      </c>
      <c r="AR31" s="20">
        <v>0.232839618556276</v>
      </c>
      <c r="AS31" s="20"/>
      <c r="AT31" s="20"/>
      <c r="AU31" s="20">
        <v>-0.67720584035011799</v>
      </c>
      <c r="AV31" s="20">
        <v>0.7268739400357761</v>
      </c>
      <c r="AW31" s="20">
        <v>-9.2999999999999999E-2</v>
      </c>
      <c r="AX31" s="20">
        <v>0.08</v>
      </c>
      <c r="AY31" s="20"/>
      <c r="AZ31" s="41"/>
      <c r="BA31" s="40">
        <v>-3.25</v>
      </c>
      <c r="BB31" s="39">
        <v>-0.77590000000000003</v>
      </c>
      <c r="BC31" s="39">
        <v>-0.6</v>
      </c>
      <c r="BD31" s="39">
        <v>0.6</v>
      </c>
      <c r="BE31" s="39">
        <v>-0.17395918749779099</v>
      </c>
      <c r="BF31" s="39">
        <v>0.77153793083503397</v>
      </c>
      <c r="BG31" s="39"/>
      <c r="BH31" s="39"/>
      <c r="BI31" s="39">
        <v>-0.4620962237779791</v>
      </c>
      <c r="BJ31" s="39">
        <v>-8.6128739600251025E-2</v>
      </c>
      <c r="BK31" s="39">
        <v>-0.38400000000000001</v>
      </c>
      <c r="BL31" s="39">
        <v>0.35699999999999998</v>
      </c>
      <c r="BM31" s="39">
        <v>-0.51126427428464094</v>
      </c>
      <c r="BN31" s="53">
        <v>0.7</v>
      </c>
      <c r="BO31" s="106"/>
      <c r="BP31" s="107"/>
      <c r="BQ31" s="107"/>
      <c r="BR31" s="107"/>
      <c r="BS31" s="107"/>
      <c r="BT31" s="107"/>
      <c r="BU31" s="107"/>
      <c r="BV31" s="122"/>
      <c r="BW31" s="106"/>
      <c r="BX31" s="107"/>
      <c r="BY31" s="107"/>
      <c r="BZ31" s="107"/>
      <c r="CA31" s="107"/>
      <c r="CB31" s="107"/>
      <c r="CC31" s="119"/>
      <c r="CD31" s="122"/>
    </row>
    <row r="32" spans="1:82">
      <c r="A32" s="178"/>
      <c r="B32" s="178"/>
      <c r="C32" s="178"/>
      <c r="D32" s="19">
        <v>4</v>
      </c>
      <c r="E32" s="19">
        <v>2</v>
      </c>
      <c r="F32" s="19">
        <v>2</v>
      </c>
      <c r="G32" s="19">
        <v>6</v>
      </c>
      <c r="H32" s="38">
        <f t="shared" si="1"/>
        <v>6</v>
      </c>
      <c r="I32" s="40">
        <v>-0.1176</v>
      </c>
      <c r="J32" s="20">
        <v>0.1087</v>
      </c>
      <c r="K32" s="20"/>
      <c r="L32" s="20"/>
      <c r="M32" s="20">
        <v>3.3175050732771601E-3</v>
      </c>
      <c r="N32" s="20">
        <v>0.101893024953714</v>
      </c>
      <c r="O32" s="20"/>
      <c r="P32" s="20"/>
      <c r="Q32" s="20">
        <v>-3.7803214973671215E-2</v>
      </c>
      <c r="R32" s="20">
        <v>2.8559658049148725E-2</v>
      </c>
      <c r="S32" s="20">
        <v>-4.5999999999999999E-2</v>
      </c>
      <c r="T32" s="20">
        <v>6.3E-2</v>
      </c>
      <c r="U32" s="20">
        <v>-0.2</v>
      </c>
      <c r="V32" s="41">
        <v>0.3</v>
      </c>
      <c r="W32" s="106"/>
      <c r="X32" s="107"/>
      <c r="Y32" s="107"/>
      <c r="Z32" s="107"/>
      <c r="AA32" s="107"/>
      <c r="AB32" s="107"/>
      <c r="AC32" s="107"/>
      <c r="AD32" s="122"/>
      <c r="AE32" s="106"/>
      <c r="AF32" s="107"/>
      <c r="AG32" s="107"/>
      <c r="AH32" s="107"/>
      <c r="AI32" s="107"/>
      <c r="AJ32" s="107"/>
      <c r="AK32" s="107"/>
      <c r="AL32" s="122"/>
      <c r="AM32" s="40"/>
      <c r="AN32" s="20"/>
      <c r="AO32" s="20"/>
      <c r="AP32" s="20"/>
      <c r="AQ32" s="20">
        <v>-2.3771077771062701E-2</v>
      </c>
      <c r="AR32" s="20">
        <v>0.204469435744766</v>
      </c>
      <c r="AS32" s="20"/>
      <c r="AT32" s="20"/>
      <c r="AU32" s="20">
        <v>-0.64676873538503954</v>
      </c>
      <c r="AV32" s="20">
        <v>0.57116466732397575</v>
      </c>
      <c r="AW32" s="20">
        <v>-7.4999999999999997E-2</v>
      </c>
      <c r="AX32" s="20">
        <v>7.0000000000000007E-2</v>
      </c>
      <c r="AY32" s="20"/>
      <c r="AZ32" s="41"/>
      <c r="BA32" s="40">
        <v>-2.4169999999999998</v>
      </c>
      <c r="BB32" s="39">
        <v>-8.9880000000000002E-2</v>
      </c>
      <c r="BC32" s="39"/>
      <c r="BD32" s="39"/>
      <c r="BE32" s="39">
        <v>-0.14585374231970999</v>
      </c>
      <c r="BF32" s="39">
        <v>0.663533487482311</v>
      </c>
      <c r="BG32" s="39"/>
      <c r="BH32" s="39"/>
      <c r="BI32" s="39">
        <v>-0.48668793040768937</v>
      </c>
      <c r="BJ32" s="39">
        <v>-9.8350574386567496E-2</v>
      </c>
      <c r="BK32" s="39">
        <v>-0.29399999999999998</v>
      </c>
      <c r="BL32" s="39">
        <v>0.28899999999999998</v>
      </c>
      <c r="BM32" s="39">
        <v>-0.39832220493556147</v>
      </c>
      <c r="BN32" s="53">
        <v>0.7</v>
      </c>
      <c r="BO32" s="106"/>
      <c r="BP32" s="107"/>
      <c r="BQ32" s="107"/>
      <c r="BR32" s="107"/>
      <c r="BS32" s="107"/>
      <c r="BT32" s="107"/>
      <c r="BU32" s="107"/>
      <c r="BV32" s="122"/>
      <c r="BW32" s="106"/>
      <c r="BX32" s="107"/>
      <c r="BY32" s="107"/>
      <c r="BZ32" s="107"/>
      <c r="CA32" s="107"/>
      <c r="CB32" s="107"/>
      <c r="CC32" s="119"/>
      <c r="CD32" s="122"/>
    </row>
    <row r="33" spans="1:82">
      <c r="A33" s="178" t="s">
        <v>1</v>
      </c>
      <c r="B33" s="19">
        <v>24</v>
      </c>
      <c r="C33" s="19">
        <v>120</v>
      </c>
      <c r="D33" s="19">
        <v>4</v>
      </c>
      <c r="E33" s="19">
        <v>2</v>
      </c>
      <c r="F33" s="19">
        <v>2</v>
      </c>
      <c r="G33" s="19">
        <v>1</v>
      </c>
      <c r="H33" s="38">
        <f t="shared" si="1"/>
        <v>1</v>
      </c>
      <c r="I33" s="40">
        <v>-0.9103</v>
      </c>
      <c r="J33" s="20">
        <v>0.86450000000000005</v>
      </c>
      <c r="K33" s="20"/>
      <c r="L33" s="20"/>
      <c r="M33" s="20"/>
      <c r="N33" s="20"/>
      <c r="O33" s="20"/>
      <c r="P33" s="20"/>
      <c r="Q33" s="20">
        <v>-1.3824790443541453</v>
      </c>
      <c r="R33" s="20">
        <v>0.12082436042012096</v>
      </c>
      <c r="S33" s="20">
        <v>-0.38700000000000001</v>
      </c>
      <c r="T33" s="20">
        <v>0.36199999999999999</v>
      </c>
      <c r="U33" s="20">
        <v>-0.5</v>
      </c>
      <c r="V33" s="41">
        <v>0.7</v>
      </c>
      <c r="W33" s="106"/>
      <c r="X33" s="107"/>
      <c r="Y33" s="107"/>
      <c r="Z33" s="107"/>
      <c r="AA33" s="107"/>
      <c r="AB33" s="107"/>
      <c r="AC33" s="107"/>
      <c r="AD33" s="122"/>
      <c r="AE33" s="106"/>
      <c r="AF33" s="107"/>
      <c r="AG33" s="107"/>
      <c r="AH33" s="107"/>
      <c r="AI33" s="107"/>
      <c r="AJ33" s="107"/>
      <c r="AK33" s="107"/>
      <c r="AL33" s="122"/>
      <c r="AM33" s="40"/>
      <c r="AN33" s="20"/>
      <c r="AO33" s="20"/>
      <c r="AP33" s="20"/>
      <c r="AQ33" s="20">
        <v>-0.37325595394789102</v>
      </c>
      <c r="AR33" s="20">
        <v>1.4622174075904799</v>
      </c>
      <c r="AS33" s="20"/>
      <c r="AT33" s="20"/>
      <c r="AU33" s="20">
        <v>-4.5209265841540933</v>
      </c>
      <c r="AV33" s="20">
        <v>0.94094915855391092</v>
      </c>
      <c r="AW33" s="20">
        <v>-0.69499999999999995</v>
      </c>
      <c r="AX33" s="20">
        <v>0.56000000000000005</v>
      </c>
      <c r="AY33" s="20"/>
      <c r="AZ33" s="41"/>
      <c r="BA33" s="40">
        <v>-4.516</v>
      </c>
      <c r="BB33" s="39">
        <v>-1.7470000000000001</v>
      </c>
      <c r="BC33" s="39"/>
      <c r="BD33" s="39"/>
      <c r="BE33" s="39">
        <v>-2.4054456581092398</v>
      </c>
      <c r="BF33" s="39">
        <v>4.06073765706416</v>
      </c>
      <c r="BG33" s="39"/>
      <c r="BH33" s="39"/>
      <c r="BI33" s="39">
        <v>-4.9276872699679082</v>
      </c>
      <c r="BJ33" s="39">
        <v>-0.53590660136434098</v>
      </c>
      <c r="BK33" s="39">
        <v>-2.4169999999999998</v>
      </c>
      <c r="BL33" s="39">
        <v>1.764</v>
      </c>
      <c r="BM33" s="39">
        <v>-1.7958560737976001</v>
      </c>
      <c r="BN33" s="53">
        <v>2.6</v>
      </c>
      <c r="BO33" s="106"/>
      <c r="BP33" s="107"/>
      <c r="BQ33" s="107"/>
      <c r="BR33" s="107"/>
      <c r="BS33" s="107"/>
      <c r="BT33" s="107"/>
      <c r="BU33" s="107"/>
      <c r="BV33" s="122"/>
      <c r="BW33" s="106"/>
      <c r="BX33" s="107"/>
      <c r="BY33" s="107"/>
      <c r="BZ33" s="107"/>
      <c r="CA33" s="107"/>
      <c r="CB33" s="107"/>
      <c r="CC33" s="119"/>
      <c r="CD33" s="122"/>
    </row>
    <row r="34" spans="1:82">
      <c r="A34" s="178"/>
      <c r="B34" s="178">
        <v>32</v>
      </c>
      <c r="C34" s="178">
        <v>120</v>
      </c>
      <c r="D34" s="19">
        <v>4</v>
      </c>
      <c r="E34" s="19">
        <v>4</v>
      </c>
      <c r="F34" s="19">
        <v>4</v>
      </c>
      <c r="G34" s="19">
        <v>1</v>
      </c>
      <c r="H34" s="38">
        <f t="shared" si="1"/>
        <v>1</v>
      </c>
      <c r="I34" s="40">
        <v>-0.91859999999999997</v>
      </c>
      <c r="J34" s="20">
        <v>0.73750000000000004</v>
      </c>
      <c r="K34" s="20"/>
      <c r="L34" s="20"/>
      <c r="M34" s="20">
        <v>-0.129775278758305</v>
      </c>
      <c r="N34" s="20">
        <v>0.62157282905538902</v>
      </c>
      <c r="O34" s="20"/>
      <c r="P34" s="20"/>
      <c r="Q34" s="20">
        <v>-0.63277180824538271</v>
      </c>
      <c r="R34" s="20">
        <v>5.5812730874658108E-2</v>
      </c>
      <c r="S34" s="20">
        <v>-0.34699999999999998</v>
      </c>
      <c r="T34" s="20">
        <v>0.29199999999999998</v>
      </c>
      <c r="U34" s="20">
        <v>-0.50000000000000011</v>
      </c>
      <c r="V34" s="41">
        <v>0.6</v>
      </c>
      <c r="W34" s="106"/>
      <c r="X34" s="107"/>
      <c r="Y34" s="107"/>
      <c r="Z34" s="107"/>
      <c r="AA34" s="107"/>
      <c r="AB34" s="107"/>
      <c r="AC34" s="107"/>
      <c r="AD34" s="122"/>
      <c r="AE34" s="106"/>
      <c r="AF34" s="107"/>
      <c r="AG34" s="107"/>
      <c r="AH34" s="107"/>
      <c r="AI34" s="107"/>
      <c r="AJ34" s="107"/>
      <c r="AK34" s="107"/>
      <c r="AL34" s="122"/>
      <c r="AM34" s="40"/>
      <c r="AN34" s="20"/>
      <c r="AO34" s="20"/>
      <c r="AP34" s="20"/>
      <c r="AQ34" s="20">
        <v>-0.43252645880710899</v>
      </c>
      <c r="AR34" s="20">
        <v>1.3644123469566201</v>
      </c>
      <c r="AS34" s="20"/>
      <c r="AT34" s="20"/>
      <c r="AU34" s="20">
        <v>-2.582001402961676</v>
      </c>
      <c r="AV34" s="20">
        <v>0.46653546411851621</v>
      </c>
      <c r="AW34" s="20">
        <v>-0.61199999999999999</v>
      </c>
      <c r="AX34" s="20">
        <v>0.46</v>
      </c>
      <c r="AY34" s="20"/>
      <c r="AZ34" s="41"/>
      <c r="BA34" s="40">
        <v>-5.13</v>
      </c>
      <c r="BB34" s="39">
        <v>-2.4580000000000002</v>
      </c>
      <c r="BC34" s="39"/>
      <c r="BD34" s="39"/>
      <c r="BE34" s="39">
        <v>-2.83938498995622</v>
      </c>
      <c r="BF34" s="39">
        <v>3.4338735428945402</v>
      </c>
      <c r="BG34" s="39"/>
      <c r="BH34" s="39"/>
      <c r="BI34" s="39">
        <v>-2.6564644732574099</v>
      </c>
      <c r="BJ34" s="39">
        <v>-0.19219491278657311</v>
      </c>
      <c r="BK34" s="39">
        <v>-2.577</v>
      </c>
      <c r="BL34" s="39">
        <v>1.4179999999999999</v>
      </c>
      <c r="BM34" s="39">
        <v>-1.2823777619153653</v>
      </c>
      <c r="BN34" s="53">
        <v>2.6</v>
      </c>
      <c r="BO34" s="106"/>
      <c r="BP34" s="107"/>
      <c r="BQ34" s="107"/>
      <c r="BR34" s="107"/>
      <c r="BS34" s="107"/>
      <c r="BT34" s="107"/>
      <c r="BU34" s="107"/>
      <c r="BV34" s="122"/>
      <c r="BW34" s="106"/>
      <c r="BX34" s="107"/>
      <c r="BY34" s="107"/>
      <c r="BZ34" s="107"/>
      <c r="CA34" s="107"/>
      <c r="CB34" s="107"/>
      <c r="CC34" s="119"/>
      <c r="CD34" s="122"/>
    </row>
    <row r="35" spans="1:82">
      <c r="A35" s="178"/>
      <c r="B35" s="178"/>
      <c r="C35" s="178">
        <v>120</v>
      </c>
      <c r="D35" s="19">
        <v>4</v>
      </c>
      <c r="E35" s="19">
        <v>2</v>
      </c>
      <c r="F35" s="19">
        <v>2</v>
      </c>
      <c r="G35" s="19">
        <v>2</v>
      </c>
      <c r="H35" s="38">
        <f t="shared" si="1"/>
        <v>2</v>
      </c>
      <c r="I35" s="40">
        <v>-0.62719999999999998</v>
      </c>
      <c r="J35" s="20">
        <v>0.5242</v>
      </c>
      <c r="K35" s="20"/>
      <c r="L35" s="20"/>
      <c r="M35" s="20">
        <v>-8.2178318685027799E-2</v>
      </c>
      <c r="N35" s="20">
        <v>0.460431124703018</v>
      </c>
      <c r="O35" s="20"/>
      <c r="P35" s="20"/>
      <c r="Q35" s="20">
        <v>-1.1774785953018674</v>
      </c>
      <c r="R35" s="20">
        <v>5.8437600310370826E-2</v>
      </c>
      <c r="S35" s="20">
        <v>-0.23899999999999999</v>
      </c>
      <c r="T35" s="20">
        <v>0.214</v>
      </c>
      <c r="U35" s="20">
        <v>-0.4</v>
      </c>
      <c r="V35" s="41">
        <v>0.5</v>
      </c>
      <c r="W35" s="106"/>
      <c r="X35" s="107"/>
      <c r="Y35" s="107"/>
      <c r="Z35" s="107"/>
      <c r="AA35" s="107"/>
      <c r="AB35" s="107"/>
      <c r="AC35" s="107"/>
      <c r="AD35" s="122"/>
      <c r="AE35" s="106"/>
      <c r="AF35" s="107"/>
      <c r="AG35" s="107"/>
      <c r="AH35" s="107"/>
      <c r="AI35" s="107"/>
      <c r="AJ35" s="107"/>
      <c r="AK35" s="107"/>
      <c r="AL35" s="122"/>
      <c r="AM35" s="40"/>
      <c r="AN35" s="20"/>
      <c r="AO35" s="20"/>
      <c r="AP35" s="20"/>
      <c r="AQ35" s="20">
        <v>-0.22627246068715801</v>
      </c>
      <c r="AR35" s="20">
        <v>0.97242989429325399</v>
      </c>
      <c r="AS35" s="20"/>
      <c r="AT35" s="20"/>
      <c r="AU35" s="20">
        <v>-4.6073291226907838</v>
      </c>
      <c r="AV35" s="20">
        <v>0.33193146768570292</v>
      </c>
      <c r="AW35" s="20">
        <v>-0.40300000000000002</v>
      </c>
      <c r="AX35" s="20">
        <v>0.33500000000000002</v>
      </c>
      <c r="AY35" s="20"/>
      <c r="AZ35" s="41"/>
      <c r="BA35" s="40">
        <v>-6.7080000000000002</v>
      </c>
      <c r="BB35" s="39">
        <v>-3.9289999999999998</v>
      </c>
      <c r="BC35" s="39"/>
      <c r="BD35" s="39"/>
      <c r="BE35" s="39">
        <v>-1.5678640488883899</v>
      </c>
      <c r="BF35" s="39">
        <v>2.57728971491452</v>
      </c>
      <c r="BG35" s="39"/>
      <c r="BH35" s="39"/>
      <c r="BI35" s="39">
        <v>-4.7697865844736924</v>
      </c>
      <c r="BJ35" s="39">
        <v>-1.0301557717902337</v>
      </c>
      <c r="BK35" s="39">
        <v>-2.0550000000000002</v>
      </c>
      <c r="BL35" s="39">
        <v>1.097</v>
      </c>
      <c r="BM35" s="39">
        <v>-0.84549887172904037</v>
      </c>
      <c r="BN35" s="53">
        <v>1.8</v>
      </c>
      <c r="BO35" s="106"/>
      <c r="BP35" s="107"/>
      <c r="BQ35" s="107"/>
      <c r="BR35" s="107"/>
      <c r="BS35" s="107"/>
      <c r="BT35" s="107"/>
      <c r="BU35" s="107"/>
      <c r="BV35" s="122"/>
      <c r="BW35" s="106"/>
      <c r="BX35" s="107"/>
      <c r="BY35" s="107"/>
      <c r="BZ35" s="107"/>
      <c r="CA35" s="107"/>
      <c r="CB35" s="107"/>
      <c r="CC35" s="119"/>
      <c r="CD35" s="122"/>
    </row>
    <row r="36" spans="1:82">
      <c r="A36" s="178"/>
      <c r="B36" s="178"/>
      <c r="C36" s="178">
        <v>120</v>
      </c>
      <c r="D36" s="19">
        <v>4</v>
      </c>
      <c r="E36" s="19">
        <v>2</v>
      </c>
      <c r="F36" s="19">
        <v>2</v>
      </c>
      <c r="G36" s="19">
        <v>4</v>
      </c>
      <c r="H36" s="38">
        <f t="shared" si="1"/>
        <v>4</v>
      </c>
      <c r="I36" s="40">
        <v>-0.43640000000000001</v>
      </c>
      <c r="J36" s="20">
        <v>0.40789999999999998</v>
      </c>
      <c r="K36" s="20"/>
      <c r="L36" s="20"/>
      <c r="M36" s="20">
        <v>-0.129775278758305</v>
      </c>
      <c r="N36" s="20">
        <v>0.62157282905538902</v>
      </c>
      <c r="O36" s="20"/>
      <c r="P36" s="20"/>
      <c r="Q36" s="20">
        <v>-1.2217978545040287</v>
      </c>
      <c r="R36" s="20">
        <v>2.2480407102025146E-2</v>
      </c>
      <c r="S36" s="20">
        <v>-0.17499999999999999</v>
      </c>
      <c r="T36" s="20">
        <v>0.14299999999999999</v>
      </c>
      <c r="U36" s="20">
        <v>-0.29999999999999993</v>
      </c>
      <c r="V36" s="41">
        <v>0.4</v>
      </c>
      <c r="W36" s="106"/>
      <c r="X36" s="107"/>
      <c r="Y36" s="107"/>
      <c r="Z36" s="107"/>
      <c r="AA36" s="107"/>
      <c r="AB36" s="107"/>
      <c r="AC36" s="107"/>
      <c r="AD36" s="122"/>
      <c r="AE36" s="106"/>
      <c r="AF36" s="107"/>
      <c r="AG36" s="107"/>
      <c r="AH36" s="107"/>
      <c r="AI36" s="107"/>
      <c r="AJ36" s="107"/>
      <c r="AK36" s="107"/>
      <c r="AL36" s="122"/>
      <c r="AM36" s="40"/>
      <c r="AN36" s="20"/>
      <c r="AO36" s="20"/>
      <c r="AP36" s="20"/>
      <c r="AQ36" s="20">
        <v>-0.114957219332534</v>
      </c>
      <c r="AR36" s="20">
        <v>0.70733265984039295</v>
      </c>
      <c r="AS36" s="20"/>
      <c r="AT36" s="20"/>
      <c r="AU36" s="20">
        <v>-4.5596415013019884</v>
      </c>
      <c r="AV36" s="20">
        <v>0.38184309691932117</v>
      </c>
      <c r="AW36" s="20">
        <v>-0.29099999999999998</v>
      </c>
      <c r="AX36" s="20">
        <v>0.23</v>
      </c>
      <c r="AY36" s="20"/>
      <c r="AZ36" s="41"/>
      <c r="BA36" s="40">
        <v>-6.2809999999999997</v>
      </c>
      <c r="BB36" s="39">
        <v>-4.3230000000000004</v>
      </c>
      <c r="BC36" s="39"/>
      <c r="BD36" s="39"/>
      <c r="BE36" s="39">
        <v>-0.68583441332704098</v>
      </c>
      <c r="BF36" s="39">
        <v>1.91824885107831</v>
      </c>
      <c r="BG36" s="39"/>
      <c r="BH36" s="39"/>
      <c r="BI36" s="39">
        <v>-3.9895346206820905</v>
      </c>
      <c r="BJ36" s="39">
        <v>-1.1839191934481494</v>
      </c>
      <c r="BK36" s="39">
        <v>-1.381</v>
      </c>
      <c r="BL36" s="39">
        <v>0.85699999999999998</v>
      </c>
      <c r="BM36" s="39">
        <v>-0.63545464816370423</v>
      </c>
      <c r="BN36" s="53">
        <v>1.3</v>
      </c>
      <c r="BO36" s="106"/>
      <c r="BP36" s="107"/>
      <c r="BQ36" s="107"/>
      <c r="BR36" s="107"/>
      <c r="BS36" s="107"/>
      <c r="BT36" s="107"/>
      <c r="BU36" s="107"/>
      <c r="BV36" s="122"/>
      <c r="BW36" s="106"/>
      <c r="BX36" s="107"/>
      <c r="BY36" s="107"/>
      <c r="BZ36" s="107"/>
      <c r="CA36" s="107"/>
      <c r="CB36" s="107"/>
      <c r="CC36" s="119"/>
      <c r="CD36" s="122"/>
    </row>
    <row r="37" spans="1:82">
      <c r="A37" s="178"/>
      <c r="B37" s="178"/>
      <c r="C37" s="178">
        <v>120</v>
      </c>
      <c r="D37" s="19">
        <v>4</v>
      </c>
      <c r="E37" s="19">
        <v>2</v>
      </c>
      <c r="F37" s="19">
        <v>2</v>
      </c>
      <c r="G37" s="19">
        <v>6</v>
      </c>
      <c r="H37" s="38">
        <f t="shared" si="1"/>
        <v>6</v>
      </c>
      <c r="I37" s="40">
        <v>-0.36630000000000001</v>
      </c>
      <c r="J37" s="20">
        <v>0.35360000000000003</v>
      </c>
      <c r="K37" s="20"/>
      <c r="L37" s="20"/>
      <c r="M37" s="20">
        <v>-8.2178318685027799E-2</v>
      </c>
      <c r="N37" s="20">
        <v>0.460431124703018</v>
      </c>
      <c r="O37" s="20"/>
      <c r="P37" s="20"/>
      <c r="Q37" s="20">
        <v>-1.2085070060044685</v>
      </c>
      <c r="R37" s="20">
        <v>2.7528108969391462E-2</v>
      </c>
      <c r="S37" s="20">
        <v>-0.14699999999999999</v>
      </c>
      <c r="T37" s="20">
        <v>0.114</v>
      </c>
      <c r="U37" s="20">
        <v>-0.29999999999999993</v>
      </c>
      <c r="V37" s="41">
        <v>0.4</v>
      </c>
      <c r="W37" s="106"/>
      <c r="X37" s="107"/>
      <c r="Y37" s="107"/>
      <c r="Z37" s="107"/>
      <c r="AA37" s="107"/>
      <c r="AB37" s="107"/>
      <c r="AC37" s="107"/>
      <c r="AD37" s="122"/>
      <c r="AE37" s="106"/>
      <c r="AF37" s="107"/>
      <c r="AG37" s="107"/>
      <c r="AH37" s="107"/>
      <c r="AI37" s="107"/>
      <c r="AJ37" s="107"/>
      <c r="AK37" s="107"/>
      <c r="AL37" s="122"/>
      <c r="AM37" s="40"/>
      <c r="AN37" s="20"/>
      <c r="AO37" s="20"/>
      <c r="AP37" s="20"/>
      <c r="AQ37" s="20">
        <v>-7.5618610955908203E-2</v>
      </c>
      <c r="AR37" s="20">
        <v>0.59390347265979804</v>
      </c>
      <c r="AS37" s="20"/>
      <c r="AT37" s="20"/>
      <c r="AU37" s="20">
        <v>-4.3386696945201635</v>
      </c>
      <c r="AV37" s="20">
        <v>0.18622712342344699</v>
      </c>
      <c r="AW37" s="20">
        <v>-0.24199999999999999</v>
      </c>
      <c r="AX37" s="20">
        <v>0.186</v>
      </c>
      <c r="AY37" s="20"/>
      <c r="AZ37" s="41"/>
      <c r="BA37" s="40">
        <v>-5.4539999999999997</v>
      </c>
      <c r="BB37" s="39">
        <v>-3.7989999999999999</v>
      </c>
      <c r="BC37" s="39"/>
      <c r="BD37" s="39"/>
      <c r="BE37" s="39">
        <v>-0.27968917990087799</v>
      </c>
      <c r="BF37" s="39">
        <v>1.82737177547765</v>
      </c>
      <c r="BG37" s="39"/>
      <c r="BH37" s="39"/>
      <c r="BI37" s="39">
        <v>-4.1500967897289058</v>
      </c>
      <c r="BJ37" s="39">
        <v>-1.4031562154343673</v>
      </c>
      <c r="BK37" s="39">
        <v>-1.155</v>
      </c>
      <c r="BL37" s="39">
        <v>0.69299999999999995</v>
      </c>
      <c r="BM37" s="39">
        <v>-0.692768291882639</v>
      </c>
      <c r="BN37" s="53">
        <v>1</v>
      </c>
      <c r="BO37" s="106"/>
      <c r="BP37" s="107"/>
      <c r="BQ37" s="107"/>
      <c r="BR37" s="107"/>
      <c r="BS37" s="107"/>
      <c r="BT37" s="107"/>
      <c r="BU37" s="107"/>
      <c r="BV37" s="122"/>
      <c r="BW37" s="106"/>
      <c r="BX37" s="107"/>
      <c r="BY37" s="107"/>
      <c r="BZ37" s="107"/>
      <c r="CA37" s="107"/>
      <c r="CB37" s="107"/>
      <c r="CC37" s="119"/>
      <c r="CD37" s="122"/>
    </row>
    <row r="38" spans="1:82">
      <c r="A38" s="178"/>
      <c r="B38" s="178">
        <v>64</v>
      </c>
      <c r="C38" s="178">
        <v>120</v>
      </c>
      <c r="D38" s="19">
        <v>4</v>
      </c>
      <c r="E38" s="19">
        <v>4</v>
      </c>
      <c r="F38" s="19">
        <v>4</v>
      </c>
      <c r="G38" s="19">
        <v>1</v>
      </c>
      <c r="H38" s="38">
        <f t="shared" si="1"/>
        <v>1</v>
      </c>
      <c r="I38" s="40">
        <v>-0.66690000000000005</v>
      </c>
      <c r="J38" s="20">
        <v>0.50260000000000005</v>
      </c>
      <c r="K38" s="20"/>
      <c r="L38" s="20"/>
      <c r="M38" s="20">
        <v>-7.3146199172614904E-2</v>
      </c>
      <c r="N38" s="20">
        <v>0.45365442143509299</v>
      </c>
      <c r="O38" s="20"/>
      <c r="P38" s="20"/>
      <c r="Q38" s="20">
        <v>-0.60789018390477401</v>
      </c>
      <c r="R38" s="20">
        <v>2.9095287893716248E-2</v>
      </c>
      <c r="S38" s="20">
        <v>-0.249</v>
      </c>
      <c r="T38" s="20">
        <v>0.19900000000000001</v>
      </c>
      <c r="U38" s="20">
        <v>-0.4</v>
      </c>
      <c r="V38" s="41">
        <v>0.5</v>
      </c>
      <c r="W38" s="106"/>
      <c r="X38" s="107"/>
      <c r="Y38" s="107"/>
      <c r="Z38" s="107"/>
      <c r="AA38" s="107"/>
      <c r="AB38" s="107"/>
      <c r="AC38" s="107"/>
      <c r="AD38" s="122"/>
      <c r="AE38" s="106"/>
      <c r="AF38" s="107"/>
      <c r="AG38" s="107"/>
      <c r="AH38" s="107"/>
      <c r="AI38" s="107"/>
      <c r="AJ38" s="107"/>
      <c r="AK38" s="107"/>
      <c r="AL38" s="122"/>
      <c r="AM38" s="40"/>
      <c r="AN38" s="20"/>
      <c r="AO38" s="20"/>
      <c r="AP38" s="20"/>
      <c r="AQ38" s="20">
        <v>-0.20853968815097701</v>
      </c>
      <c r="AR38" s="20">
        <v>0.98485573451171704</v>
      </c>
      <c r="AS38" s="20"/>
      <c r="AT38" s="20"/>
      <c r="AU38" s="20">
        <v>-2.3903333922036247</v>
      </c>
      <c r="AV38" s="20">
        <v>0.26278243520074257</v>
      </c>
      <c r="AW38" s="20">
        <v>-0.32700000000000001</v>
      </c>
      <c r="AX38" s="20">
        <v>0.26200000000000001</v>
      </c>
      <c r="AY38" s="20"/>
      <c r="AZ38" s="41"/>
      <c r="BA38" s="40">
        <v>-5.766</v>
      </c>
      <c r="BB38" s="39">
        <v>-2.895</v>
      </c>
      <c r="BC38" s="39"/>
      <c r="BD38" s="39"/>
      <c r="BE38" s="39">
        <v>-1.7327173231967801</v>
      </c>
      <c r="BF38" s="39">
        <v>2.58327275483598</v>
      </c>
      <c r="BG38" s="39"/>
      <c r="BH38" s="39"/>
      <c r="BI38" s="39">
        <v>-2.8956583660398714</v>
      </c>
      <c r="BJ38" s="39">
        <v>-0.4329925622917602</v>
      </c>
      <c r="BK38" s="39">
        <v>-2.323</v>
      </c>
      <c r="BL38" s="39">
        <v>0.93899999999999995</v>
      </c>
      <c r="BM38" s="39">
        <v>-1.3606850926547414</v>
      </c>
      <c r="BN38" s="53">
        <v>1.8340701558367107</v>
      </c>
      <c r="BO38" s="106"/>
      <c r="BP38" s="107"/>
      <c r="BQ38" s="107"/>
      <c r="BR38" s="107"/>
      <c r="BS38" s="107"/>
      <c r="BT38" s="107"/>
      <c r="BU38" s="107"/>
      <c r="BV38" s="122"/>
      <c r="BW38" s="106"/>
      <c r="BX38" s="107"/>
      <c r="BY38" s="107"/>
      <c r="BZ38" s="107"/>
      <c r="CA38" s="107"/>
      <c r="CB38" s="107"/>
      <c r="CC38" s="119"/>
      <c r="CD38" s="122"/>
    </row>
    <row r="39" spans="1:82">
      <c r="A39" s="178"/>
      <c r="B39" s="178"/>
      <c r="C39" s="178">
        <v>120</v>
      </c>
      <c r="D39" s="19">
        <v>4</v>
      </c>
      <c r="E39" s="19">
        <v>2</v>
      </c>
      <c r="F39" s="19">
        <v>2</v>
      </c>
      <c r="G39" s="19">
        <v>2</v>
      </c>
      <c r="H39" s="38">
        <f t="shared" si="1"/>
        <v>2</v>
      </c>
      <c r="I39" s="40">
        <v>-0.40510000000000002</v>
      </c>
      <c r="J39" s="20">
        <v>0.40279999999999999</v>
      </c>
      <c r="K39" s="20"/>
      <c r="L39" s="20"/>
      <c r="M39" s="20">
        <v>-5.8437417530287597E-2</v>
      </c>
      <c r="N39" s="20">
        <v>0.32861912525928</v>
      </c>
      <c r="O39" s="20"/>
      <c r="P39" s="20"/>
      <c r="Q39" s="20">
        <v>-1.2889059470341477</v>
      </c>
      <c r="R39" s="20">
        <v>1.8111492052147619E-2</v>
      </c>
      <c r="S39" s="20">
        <v>-0.17399999999999999</v>
      </c>
      <c r="T39" s="20">
        <v>0.14799999999999999</v>
      </c>
      <c r="U39" s="20">
        <v>-0.30000000000000004</v>
      </c>
      <c r="V39" s="41">
        <v>0.5</v>
      </c>
      <c r="W39" s="106"/>
      <c r="X39" s="107"/>
      <c r="Y39" s="107"/>
      <c r="Z39" s="107"/>
      <c r="AA39" s="107"/>
      <c r="AB39" s="107"/>
      <c r="AC39" s="107"/>
      <c r="AD39" s="122"/>
      <c r="AE39" s="106"/>
      <c r="AF39" s="107"/>
      <c r="AG39" s="107"/>
      <c r="AH39" s="107"/>
      <c r="AI39" s="107"/>
      <c r="AJ39" s="107"/>
      <c r="AK39" s="107"/>
      <c r="AL39" s="122"/>
      <c r="AM39" s="40"/>
      <c r="AN39" s="20"/>
      <c r="AO39" s="20"/>
      <c r="AP39" s="20"/>
      <c r="AQ39" s="20">
        <v>-0.17400605017753301</v>
      </c>
      <c r="AR39" s="20">
        <v>0.702577534111122</v>
      </c>
      <c r="AS39" s="20"/>
      <c r="AT39" s="20"/>
      <c r="AU39" s="20">
        <v>-4.6149410622338367</v>
      </c>
      <c r="AV39" s="20">
        <v>9.4553154113620211E-2</v>
      </c>
      <c r="AW39" s="20">
        <v>-0.42699999999999999</v>
      </c>
      <c r="AX39" s="20">
        <v>0.309</v>
      </c>
      <c r="AY39" s="20"/>
      <c r="AZ39" s="41"/>
      <c r="BA39" s="40">
        <v>-7.4059999999999997</v>
      </c>
      <c r="BB39" s="39">
        <v>-4.5720000000000001</v>
      </c>
      <c r="BC39" s="39"/>
      <c r="BD39" s="39"/>
      <c r="BE39" s="39">
        <v>-0.86373290896483401</v>
      </c>
      <c r="BF39" s="39">
        <v>1.9564534635914601</v>
      </c>
      <c r="BG39" s="39"/>
      <c r="BH39" s="39"/>
      <c r="BI39" s="39">
        <v>-4.6875967825864393</v>
      </c>
      <c r="BJ39" s="39">
        <v>-1.2694486735742356</v>
      </c>
      <c r="BK39" s="39">
        <v>-1.5289999999999999</v>
      </c>
      <c r="BL39" s="39">
        <v>0.76900000000000002</v>
      </c>
      <c r="BM39" s="39">
        <v>-0.79630485040224985</v>
      </c>
      <c r="BN39" s="53">
        <v>1.3</v>
      </c>
      <c r="BO39" s="106"/>
      <c r="BP39" s="107"/>
      <c r="BQ39" s="107"/>
      <c r="BR39" s="107"/>
      <c r="BS39" s="107"/>
      <c r="BT39" s="107"/>
      <c r="BU39" s="107"/>
      <c r="BV39" s="122"/>
      <c r="BW39" s="106"/>
      <c r="BX39" s="107"/>
      <c r="BY39" s="107"/>
      <c r="BZ39" s="107"/>
      <c r="CA39" s="107"/>
      <c r="CB39" s="107"/>
      <c r="CC39" s="119"/>
      <c r="CD39" s="122"/>
    </row>
    <row r="40" spans="1:82">
      <c r="A40" s="178"/>
      <c r="B40" s="178"/>
      <c r="C40" s="178">
        <v>120</v>
      </c>
      <c r="D40" s="19">
        <v>4</v>
      </c>
      <c r="E40" s="19">
        <v>2</v>
      </c>
      <c r="F40" s="19">
        <v>2</v>
      </c>
      <c r="G40" s="19">
        <v>4</v>
      </c>
      <c r="H40" s="38">
        <f t="shared" si="1"/>
        <v>4</v>
      </c>
      <c r="I40" s="40">
        <v>-0.31080000000000002</v>
      </c>
      <c r="J40" s="20">
        <v>0.27679999999999999</v>
      </c>
      <c r="K40" s="20"/>
      <c r="L40" s="20"/>
      <c r="M40" s="20">
        <v>4.7010490820072201E-3</v>
      </c>
      <c r="N40" s="20">
        <v>0.25059949182144398</v>
      </c>
      <c r="O40" s="20"/>
      <c r="P40" s="20"/>
      <c r="Q40" s="20">
        <v>-1.2239570920652083</v>
      </c>
      <c r="R40" s="20">
        <v>1.6988356124583444E-2</v>
      </c>
      <c r="S40" s="20">
        <v>-0.13100000000000001</v>
      </c>
      <c r="T40" s="20">
        <v>9.5000000000000001E-2</v>
      </c>
      <c r="U40" s="20">
        <v>-0.29999999999999993</v>
      </c>
      <c r="V40" s="41">
        <v>0.4</v>
      </c>
      <c r="W40" s="106"/>
      <c r="X40" s="107"/>
      <c r="Y40" s="107"/>
      <c r="Z40" s="107"/>
      <c r="AA40" s="107"/>
      <c r="AB40" s="107"/>
      <c r="AC40" s="107"/>
      <c r="AD40" s="122"/>
      <c r="AE40" s="106"/>
      <c r="AF40" s="107"/>
      <c r="AG40" s="107"/>
      <c r="AH40" s="107"/>
      <c r="AI40" s="107"/>
      <c r="AJ40" s="107"/>
      <c r="AK40" s="107"/>
      <c r="AL40" s="122"/>
      <c r="AM40" s="40"/>
      <c r="AN40" s="20"/>
      <c r="AO40" s="20"/>
      <c r="AP40" s="20"/>
      <c r="AQ40" s="20">
        <v>-6.7955769181613696E-2</v>
      </c>
      <c r="AR40" s="20">
        <v>0.49894758349665602</v>
      </c>
      <c r="AS40" s="20"/>
      <c r="AT40" s="20"/>
      <c r="AU40" s="20">
        <v>-4.3234882844090414</v>
      </c>
      <c r="AV40" s="20">
        <v>0.12406109201349853</v>
      </c>
      <c r="AW40" s="20">
        <v>-0.29099999999999998</v>
      </c>
      <c r="AX40" s="20">
        <v>0.23300000000000001</v>
      </c>
      <c r="AY40" s="20"/>
      <c r="AZ40" s="41"/>
      <c r="BA40" s="40">
        <v>-6.8559999999999999</v>
      </c>
      <c r="BB40" s="39">
        <v>-4.8689999999999998</v>
      </c>
      <c r="BC40" s="39"/>
      <c r="BD40" s="39"/>
      <c r="BE40" s="39">
        <v>-0.277711052670716</v>
      </c>
      <c r="BF40" s="39">
        <v>1.56219328151375</v>
      </c>
      <c r="BG40" s="39"/>
      <c r="BH40" s="39"/>
      <c r="BI40" s="39">
        <v>-4.4571625176503646</v>
      </c>
      <c r="BJ40" s="39">
        <v>-1.4785452936738355</v>
      </c>
      <c r="BK40" s="39">
        <v>-0.91100000000000003</v>
      </c>
      <c r="BL40" s="39">
        <v>0.60599999999999998</v>
      </c>
      <c r="BM40" s="39">
        <v>-0.61682869410160301</v>
      </c>
      <c r="BN40" s="53">
        <v>1</v>
      </c>
      <c r="BO40" s="106"/>
      <c r="BP40" s="107"/>
      <c r="BQ40" s="107"/>
      <c r="BR40" s="107"/>
      <c r="BS40" s="107"/>
      <c r="BT40" s="107"/>
      <c r="BU40" s="107"/>
      <c r="BV40" s="122"/>
      <c r="BW40" s="106"/>
      <c r="BX40" s="107"/>
      <c r="BY40" s="107"/>
      <c r="BZ40" s="107"/>
      <c r="CA40" s="107"/>
      <c r="CB40" s="107"/>
      <c r="CC40" s="119"/>
      <c r="CD40" s="122"/>
    </row>
    <row r="41" spans="1:82">
      <c r="A41" s="178"/>
      <c r="B41" s="178"/>
      <c r="C41" s="178">
        <v>120</v>
      </c>
      <c r="D41" s="19">
        <v>4</v>
      </c>
      <c r="E41" s="19">
        <v>2</v>
      </c>
      <c r="F41" s="19">
        <v>2</v>
      </c>
      <c r="G41" s="19">
        <v>6</v>
      </c>
      <c r="H41" s="38">
        <f t="shared" si="1"/>
        <v>6</v>
      </c>
      <c r="I41" s="40">
        <v>-0.27250000000000002</v>
      </c>
      <c r="J41" s="20">
        <v>0.23619999999999999</v>
      </c>
      <c r="K41" s="20"/>
      <c r="L41" s="20"/>
      <c r="M41" s="20">
        <v>-4.9727232742032702E-2</v>
      </c>
      <c r="N41" s="20">
        <v>0.14433986598565801</v>
      </c>
      <c r="O41" s="20"/>
      <c r="P41" s="20"/>
      <c r="Q41" s="20">
        <v>-1.2732044792500365</v>
      </c>
      <c r="R41" s="20">
        <v>1.3731097433118775E-2</v>
      </c>
      <c r="S41" s="20">
        <v>-0.10299999999999999</v>
      </c>
      <c r="T41" s="20">
        <v>7.9000000000000001E-2</v>
      </c>
      <c r="U41" s="20">
        <v>-0.19999999999999996</v>
      </c>
      <c r="V41" s="41">
        <v>0.4</v>
      </c>
      <c r="W41" s="106"/>
      <c r="X41" s="107"/>
      <c r="Y41" s="107"/>
      <c r="Z41" s="107"/>
      <c r="AA41" s="107"/>
      <c r="AB41" s="107"/>
      <c r="AC41" s="107"/>
      <c r="AD41" s="122"/>
      <c r="AE41" s="106"/>
      <c r="AF41" s="107"/>
      <c r="AG41" s="107"/>
      <c r="AH41" s="107"/>
      <c r="AI41" s="107"/>
      <c r="AJ41" s="107"/>
      <c r="AK41" s="107"/>
      <c r="AL41" s="122"/>
      <c r="AM41" s="40"/>
      <c r="AN41" s="20"/>
      <c r="AO41" s="20"/>
      <c r="AP41" s="20"/>
      <c r="AQ41" s="20">
        <v>-0.108424703138795</v>
      </c>
      <c r="AR41" s="20">
        <v>0.35575147066664298</v>
      </c>
      <c r="AS41" s="20"/>
      <c r="AT41" s="20"/>
      <c r="AU41" s="20">
        <v>-4.5014899499339869</v>
      </c>
      <c r="AV41" s="20">
        <v>5.9122877926269003E-2</v>
      </c>
      <c r="AW41" s="20">
        <v>-0.16900000000000001</v>
      </c>
      <c r="AX41" s="20">
        <v>0.13</v>
      </c>
      <c r="AY41" s="20"/>
      <c r="AZ41" s="41"/>
      <c r="BA41" s="40">
        <v>-5.992</v>
      </c>
      <c r="BB41" s="39">
        <v>-4.3979999999999997</v>
      </c>
      <c r="BC41" s="39"/>
      <c r="BD41" s="39"/>
      <c r="BE41" s="39">
        <v>-0.41479632005172901</v>
      </c>
      <c r="BF41" s="39">
        <v>1.1739274952148999</v>
      </c>
      <c r="BG41" s="39"/>
      <c r="BH41" s="39"/>
      <c r="BI41" s="39">
        <v>-4.4378723723103466</v>
      </c>
      <c r="BJ41" s="39">
        <v>-1.5128266914592401</v>
      </c>
      <c r="BK41" s="39">
        <v>-0.73399999999999999</v>
      </c>
      <c r="BL41" s="39">
        <v>0.47</v>
      </c>
      <c r="BM41" s="39">
        <v>-0.55210061300035773</v>
      </c>
      <c r="BN41" s="53">
        <v>0.9</v>
      </c>
      <c r="BO41" s="106"/>
      <c r="BP41" s="107"/>
      <c r="BQ41" s="107"/>
      <c r="BR41" s="107"/>
      <c r="BS41" s="107"/>
      <c r="BT41" s="107"/>
      <c r="BU41" s="107"/>
      <c r="BV41" s="122"/>
      <c r="BW41" s="106"/>
      <c r="BX41" s="107"/>
      <c r="BY41" s="107"/>
      <c r="BZ41" s="107"/>
      <c r="CA41" s="107"/>
      <c r="CB41" s="107"/>
      <c r="CC41" s="119"/>
      <c r="CD41" s="122"/>
    </row>
    <row r="42" spans="1:82">
      <c r="A42" s="178"/>
      <c r="B42" s="178">
        <v>128</v>
      </c>
      <c r="C42" s="178">
        <v>120</v>
      </c>
      <c r="D42" s="19">
        <v>4</v>
      </c>
      <c r="E42" s="19">
        <v>4</v>
      </c>
      <c r="F42" s="19">
        <v>4</v>
      </c>
      <c r="G42" s="19">
        <v>1</v>
      </c>
      <c r="H42" s="38">
        <f t="shared" si="1"/>
        <v>1</v>
      </c>
      <c r="I42" s="40">
        <v>-0.44330000000000003</v>
      </c>
      <c r="J42" s="20">
        <v>0.3619</v>
      </c>
      <c r="K42" s="20"/>
      <c r="L42" s="20"/>
      <c r="M42" s="20">
        <v>4.7010490820072201E-3</v>
      </c>
      <c r="N42" s="20">
        <v>0.25059949182144398</v>
      </c>
      <c r="O42" s="20"/>
      <c r="P42" s="20"/>
      <c r="Q42" s="20">
        <v>-0.58676908753357715</v>
      </c>
      <c r="R42" s="20">
        <v>1.3157483292768708E-2</v>
      </c>
      <c r="S42" s="20">
        <v>-0.17100000000000001</v>
      </c>
      <c r="T42" s="20">
        <v>0.152</v>
      </c>
      <c r="U42" s="20"/>
      <c r="V42" s="41"/>
      <c r="W42" s="106"/>
      <c r="X42" s="107"/>
      <c r="Y42" s="107"/>
      <c r="Z42" s="107"/>
      <c r="AA42" s="107"/>
      <c r="AB42" s="107"/>
      <c r="AC42" s="107"/>
      <c r="AD42" s="122"/>
      <c r="AE42" s="106"/>
      <c r="AF42" s="107"/>
      <c r="AG42" s="107"/>
      <c r="AH42" s="107"/>
      <c r="AI42" s="107"/>
      <c r="AJ42" s="107"/>
      <c r="AK42" s="107"/>
      <c r="AL42" s="122"/>
      <c r="AM42" s="40"/>
      <c r="AN42" s="20"/>
      <c r="AO42" s="20"/>
      <c r="AP42" s="20"/>
      <c r="AQ42" s="20">
        <v>-0.162386264362506</v>
      </c>
      <c r="AR42" s="20">
        <v>0.73458728395445105</v>
      </c>
      <c r="AS42" s="20"/>
      <c r="AT42" s="20"/>
      <c r="AU42" s="20">
        <v>-2.550571197469353</v>
      </c>
      <c r="AV42" s="20">
        <v>9.9842746393701554E-2</v>
      </c>
      <c r="AW42" s="20">
        <v>-0.29399999999999998</v>
      </c>
      <c r="AX42" s="20">
        <v>0.23599999999999999</v>
      </c>
      <c r="AY42" s="20"/>
      <c r="AZ42" s="41"/>
      <c r="BA42" s="40">
        <v>-4.2930000000000001</v>
      </c>
      <c r="BB42" s="39">
        <v>-1.5509999999999999</v>
      </c>
      <c r="BC42" s="39"/>
      <c r="BD42" s="39"/>
      <c r="BE42" s="39">
        <v>-0.84072571818171105</v>
      </c>
      <c r="BF42" s="39">
        <v>2.160498905152</v>
      </c>
      <c r="BG42" s="39"/>
      <c r="BH42" s="39"/>
      <c r="BI42" s="39">
        <v>-2.7299182929697965</v>
      </c>
      <c r="BJ42" s="39">
        <v>-0.45527989466411573</v>
      </c>
      <c r="BK42" s="39">
        <v>-1.752</v>
      </c>
      <c r="BL42" s="39">
        <v>0.65500000000000003</v>
      </c>
      <c r="BM42" s="39"/>
      <c r="BN42" s="53"/>
      <c r="BO42" s="106"/>
      <c r="BP42" s="107"/>
      <c r="BQ42" s="107"/>
      <c r="BR42" s="107"/>
      <c r="BS42" s="107"/>
      <c r="BT42" s="107"/>
      <c r="BU42" s="107"/>
      <c r="BV42" s="122"/>
      <c r="BW42" s="106"/>
      <c r="BX42" s="107"/>
      <c r="BY42" s="107"/>
      <c r="BZ42" s="107"/>
      <c r="CA42" s="107"/>
      <c r="CB42" s="107"/>
      <c r="CC42" s="119"/>
      <c r="CD42" s="122"/>
    </row>
    <row r="43" spans="1:82">
      <c r="A43" s="178"/>
      <c r="B43" s="178"/>
      <c r="C43" s="178">
        <v>120</v>
      </c>
      <c r="D43" s="19">
        <v>4</v>
      </c>
      <c r="E43" s="19">
        <v>2</v>
      </c>
      <c r="F43" s="19">
        <v>2</v>
      </c>
      <c r="G43" s="19">
        <v>2</v>
      </c>
      <c r="H43" s="38">
        <f t="shared" si="1"/>
        <v>2</v>
      </c>
      <c r="I43" s="40">
        <v>-0.28339999999999999</v>
      </c>
      <c r="J43" s="20">
        <v>0.26040000000000002</v>
      </c>
      <c r="K43" s="20"/>
      <c r="L43" s="20"/>
      <c r="M43" s="20">
        <v>-4.9727232742032702E-2</v>
      </c>
      <c r="N43" s="20">
        <v>0.14433986598565801</v>
      </c>
      <c r="O43" s="20"/>
      <c r="P43" s="20"/>
      <c r="Q43" s="20">
        <v>-1.2412847013532193</v>
      </c>
      <c r="R43" s="20">
        <v>3.3662277706721349E-3</v>
      </c>
      <c r="S43" s="20">
        <v>-0.10100000000000001</v>
      </c>
      <c r="T43" s="20">
        <v>0.12</v>
      </c>
      <c r="U43" s="20"/>
      <c r="V43" s="41"/>
      <c r="W43" s="106"/>
      <c r="X43" s="107"/>
      <c r="Y43" s="107"/>
      <c r="Z43" s="107"/>
      <c r="AA43" s="107"/>
      <c r="AB43" s="107"/>
      <c r="AC43" s="107"/>
      <c r="AD43" s="122"/>
      <c r="AE43" s="106"/>
      <c r="AF43" s="107"/>
      <c r="AG43" s="107"/>
      <c r="AH43" s="107"/>
      <c r="AI43" s="107"/>
      <c r="AJ43" s="107"/>
      <c r="AK43" s="107"/>
      <c r="AL43" s="122"/>
      <c r="AM43" s="40"/>
      <c r="AN43" s="20"/>
      <c r="AO43" s="20"/>
      <c r="AP43" s="20"/>
      <c r="AQ43" s="20">
        <v>-0.116379862317519</v>
      </c>
      <c r="AR43" s="20">
        <v>0.49383801491821</v>
      </c>
      <c r="AS43" s="20"/>
      <c r="AT43" s="20"/>
      <c r="AU43" s="20">
        <v>-4.731510202059269</v>
      </c>
      <c r="AV43" s="20">
        <v>4.1693939943144985E-2</v>
      </c>
      <c r="AW43" s="20">
        <v>-0.17299999999999999</v>
      </c>
      <c r="AX43" s="20">
        <v>0.192</v>
      </c>
      <c r="AY43" s="20"/>
      <c r="AZ43" s="41"/>
      <c r="BA43" s="40">
        <v>-6.2430000000000003</v>
      </c>
      <c r="BB43" s="39">
        <v>-3.6539999999999999</v>
      </c>
      <c r="BC43" s="39"/>
      <c r="BD43" s="39"/>
      <c r="BE43" s="39">
        <v>-0.49623115589609401</v>
      </c>
      <c r="BF43" s="39">
        <v>1.5422791853009099</v>
      </c>
      <c r="BG43" s="39"/>
      <c r="BH43" s="39"/>
      <c r="BI43" s="39">
        <v>-4.6636252362685235</v>
      </c>
      <c r="BJ43" s="39">
        <v>-1.6098088287601944</v>
      </c>
      <c r="BK43" s="39">
        <v>-0.78500000000000003</v>
      </c>
      <c r="BL43" s="39">
        <v>0.70799999999999996</v>
      </c>
      <c r="BM43" s="39"/>
      <c r="BN43" s="53"/>
      <c r="BO43" s="106"/>
      <c r="BP43" s="107"/>
      <c r="BQ43" s="107"/>
      <c r="BR43" s="107"/>
      <c r="BS43" s="107"/>
      <c r="BT43" s="107"/>
      <c r="BU43" s="107"/>
      <c r="BV43" s="122"/>
      <c r="BW43" s="106"/>
      <c r="BX43" s="107"/>
      <c r="BY43" s="107"/>
      <c r="BZ43" s="107"/>
      <c r="CA43" s="107"/>
      <c r="CB43" s="107"/>
      <c r="CC43" s="119"/>
      <c r="CD43" s="122"/>
    </row>
    <row r="44" spans="1:82">
      <c r="A44" s="178"/>
      <c r="B44" s="178"/>
      <c r="C44" s="178">
        <v>120</v>
      </c>
      <c r="D44" s="19">
        <v>4</v>
      </c>
      <c r="E44" s="19">
        <v>2</v>
      </c>
      <c r="F44" s="19">
        <v>2</v>
      </c>
      <c r="G44" s="19">
        <v>4</v>
      </c>
      <c r="H44" s="38">
        <f t="shared" si="1"/>
        <v>4</v>
      </c>
      <c r="I44" s="40">
        <v>-0.22370000000000001</v>
      </c>
      <c r="J44" s="20">
        <v>0.18579999999999999</v>
      </c>
      <c r="K44" s="20"/>
      <c r="L44" s="20"/>
      <c r="M44" s="20">
        <v>-3.0960963922142998E-2</v>
      </c>
      <c r="N44" s="20">
        <v>0.144908474958438</v>
      </c>
      <c r="O44" s="20"/>
      <c r="P44" s="20"/>
      <c r="Q44" s="20">
        <v>-1.1918616750806557</v>
      </c>
      <c r="R44" s="20">
        <v>1.0717367600789077E-2</v>
      </c>
      <c r="S44" s="20">
        <v>-7.0999999999999994E-2</v>
      </c>
      <c r="T44" s="20">
        <v>0.09</v>
      </c>
      <c r="U44" s="20">
        <v>-0.19999999999999996</v>
      </c>
      <c r="V44" s="41">
        <v>0.4</v>
      </c>
      <c r="W44" s="106"/>
      <c r="X44" s="107"/>
      <c r="Y44" s="107"/>
      <c r="Z44" s="107"/>
      <c r="AA44" s="107"/>
      <c r="AB44" s="107"/>
      <c r="AC44" s="107"/>
      <c r="AD44" s="122"/>
      <c r="AE44" s="106"/>
      <c r="AF44" s="107"/>
      <c r="AG44" s="107"/>
      <c r="AH44" s="107"/>
      <c r="AI44" s="107"/>
      <c r="AJ44" s="107"/>
      <c r="AK44" s="107"/>
      <c r="AL44" s="122"/>
      <c r="AM44" s="40"/>
      <c r="AN44" s="20"/>
      <c r="AO44" s="20"/>
      <c r="AP44" s="20"/>
      <c r="AQ44" s="20">
        <v>-7.8301563372397104E-2</v>
      </c>
      <c r="AR44" s="20">
        <v>0.35588299071639101</v>
      </c>
      <c r="AS44" s="20"/>
      <c r="AT44" s="20"/>
      <c r="AU44" s="20">
        <v>-4.5712988567989026</v>
      </c>
      <c r="AV44" s="20">
        <v>5.772709692960052E-2</v>
      </c>
      <c r="AW44" s="20">
        <v>-0.12</v>
      </c>
      <c r="AX44" s="20">
        <v>0.14299999999999999</v>
      </c>
      <c r="AY44" s="20"/>
      <c r="AZ44" s="41"/>
      <c r="BA44" s="40">
        <v>-5.7830000000000004</v>
      </c>
      <c r="BB44" s="20">
        <v>-3.879</v>
      </c>
      <c r="BC44" s="20"/>
      <c r="BD44" s="20"/>
      <c r="BE44" s="20"/>
      <c r="BF44" s="20"/>
      <c r="BG44" s="20"/>
      <c r="BH44" s="20"/>
      <c r="BI44" s="39">
        <v>-4.5416505170093338</v>
      </c>
      <c r="BJ44" s="39">
        <v>-1.6132870951146674</v>
      </c>
      <c r="BK44" s="20">
        <v>-0.47099999999999997</v>
      </c>
      <c r="BL44" s="20">
        <v>0.55400000000000005</v>
      </c>
      <c r="BM44" s="20">
        <v>-0.7</v>
      </c>
      <c r="BN44" s="41">
        <v>0.8</v>
      </c>
      <c r="BO44" s="106"/>
      <c r="BP44" s="107"/>
      <c r="BQ44" s="107"/>
      <c r="BR44" s="107"/>
      <c r="BS44" s="107"/>
      <c r="BT44" s="107"/>
      <c r="BU44" s="107"/>
      <c r="BV44" s="122"/>
      <c r="BW44" s="106"/>
      <c r="BX44" s="107"/>
      <c r="BY44" s="107"/>
      <c r="BZ44" s="107"/>
      <c r="CA44" s="107"/>
      <c r="CB44" s="107"/>
      <c r="CC44" s="119"/>
      <c r="CD44" s="122"/>
    </row>
    <row r="45" spans="1:82" ht="15" thickBot="1">
      <c r="A45" s="178"/>
      <c r="B45" s="178"/>
      <c r="C45" s="178">
        <v>120</v>
      </c>
      <c r="D45" s="19">
        <v>4</v>
      </c>
      <c r="E45" s="19">
        <v>2</v>
      </c>
      <c r="F45" s="19">
        <v>2</v>
      </c>
      <c r="G45" s="19">
        <v>6</v>
      </c>
      <c r="H45" s="38">
        <f t="shared" si="1"/>
        <v>6</v>
      </c>
      <c r="I45" s="42">
        <v>-0.19259999999999999</v>
      </c>
      <c r="J45" s="43">
        <v>0.15920000000000001</v>
      </c>
      <c r="K45" s="43"/>
      <c r="L45" s="43"/>
      <c r="M45" s="43">
        <v>-1.9761636966941299E-3</v>
      </c>
      <c r="N45" s="43">
        <v>0.13246100689186599</v>
      </c>
      <c r="O45" s="43"/>
      <c r="P45" s="43"/>
      <c r="Q45" s="43">
        <v>-1.3368719870084964</v>
      </c>
      <c r="R45" s="43">
        <v>5.1590837480915152E-4</v>
      </c>
      <c r="S45" s="43">
        <v>-6.7000000000000004E-2</v>
      </c>
      <c r="T45" s="43">
        <v>6.2E-2</v>
      </c>
      <c r="U45" s="43">
        <v>-0.3</v>
      </c>
      <c r="V45" s="44">
        <v>0.3</v>
      </c>
      <c r="W45" s="108"/>
      <c r="X45" s="109"/>
      <c r="Y45" s="109"/>
      <c r="Z45" s="109"/>
      <c r="AA45" s="109"/>
      <c r="AB45" s="109"/>
      <c r="AC45" s="109"/>
      <c r="AD45" s="123"/>
      <c r="AE45" s="108"/>
      <c r="AF45" s="109"/>
      <c r="AG45" s="109"/>
      <c r="AH45" s="109"/>
      <c r="AI45" s="109"/>
      <c r="AJ45" s="109"/>
      <c r="AK45" s="109"/>
      <c r="AL45" s="123"/>
      <c r="AM45" s="42"/>
      <c r="AN45" s="43"/>
      <c r="AO45" s="43"/>
      <c r="AP45" s="43"/>
      <c r="AQ45" s="43">
        <v>-5.6692286276034301E-2</v>
      </c>
      <c r="AR45" s="43">
        <v>0.30624612788872202</v>
      </c>
      <c r="AS45" s="43"/>
      <c r="AT45" s="43"/>
      <c r="AU45" s="43">
        <v>-4.3721298853466868</v>
      </c>
      <c r="AV45" s="43">
        <v>6.0906663709350661E-2</v>
      </c>
      <c r="AW45" s="43">
        <v>-0.11</v>
      </c>
      <c r="AX45" s="43">
        <v>0.10199999999999999</v>
      </c>
      <c r="AY45" s="43"/>
      <c r="AZ45" s="44"/>
      <c r="BA45" s="42">
        <v>-4.8140000000000001</v>
      </c>
      <c r="BB45" s="43">
        <v>-3.26</v>
      </c>
      <c r="BC45" s="43"/>
      <c r="BD45" s="43"/>
      <c r="BE45" s="43"/>
      <c r="BF45" s="43"/>
      <c r="BG45" s="43"/>
      <c r="BH45" s="43"/>
      <c r="BI45" s="54">
        <v>-4.4961063053599277</v>
      </c>
      <c r="BJ45" s="54">
        <v>-1.6499935826903309</v>
      </c>
      <c r="BK45" s="43">
        <v>-0.35699999999999998</v>
      </c>
      <c r="BL45" s="43">
        <v>0.46300000000000002</v>
      </c>
      <c r="BM45" s="43">
        <v>-0.60000000000000009</v>
      </c>
      <c r="BN45" s="44">
        <v>0.7</v>
      </c>
      <c r="BO45" s="106"/>
      <c r="BP45" s="107"/>
      <c r="BQ45" s="107"/>
      <c r="BR45" s="107"/>
      <c r="BS45" s="109"/>
      <c r="BT45" s="109"/>
      <c r="BU45" s="107"/>
      <c r="BV45" s="123"/>
      <c r="BW45" s="108"/>
      <c r="BX45" s="109"/>
      <c r="BY45" s="109"/>
      <c r="BZ45" s="109"/>
      <c r="CA45" s="109"/>
      <c r="CB45" s="109"/>
      <c r="CC45" s="120"/>
      <c r="CD45" s="123"/>
    </row>
    <row r="46" spans="1:82" ht="14.65" customHeight="1">
      <c r="A46" s="187" t="s">
        <v>28</v>
      </c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8"/>
      <c r="AK46" s="188"/>
      <c r="AL46" s="188"/>
      <c r="AM46" s="188"/>
      <c r="AN46" s="188"/>
      <c r="AO46" s="188"/>
      <c r="AP46" s="188"/>
      <c r="AQ46" s="188"/>
      <c r="AR46" s="188"/>
      <c r="AS46" s="188"/>
      <c r="AT46" s="188"/>
      <c r="AU46" s="188"/>
      <c r="AV46" s="188"/>
      <c r="AW46" s="188"/>
      <c r="AX46" s="188"/>
      <c r="AY46" s="188"/>
      <c r="AZ46" s="188"/>
      <c r="BA46" s="188"/>
      <c r="BB46" s="188"/>
      <c r="BC46" s="188"/>
      <c r="BD46" s="188"/>
      <c r="BE46" s="188"/>
      <c r="BF46" s="188"/>
      <c r="BG46" s="188"/>
      <c r="BH46" s="188"/>
      <c r="BI46" s="188"/>
      <c r="BJ46" s="188"/>
      <c r="BK46" s="188"/>
      <c r="BL46" s="188"/>
      <c r="BM46" s="188"/>
      <c r="BN46" s="18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</row>
    <row r="47" spans="1:82">
      <c r="A47" s="190"/>
      <c r="B47" s="191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2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</row>
    <row r="49" spans="1:85" ht="15" thickBot="1">
      <c r="A49" s="9" t="s">
        <v>16</v>
      </c>
      <c r="B49" s="1"/>
      <c r="C49" s="1"/>
      <c r="D49" s="1"/>
      <c r="E49" s="1"/>
      <c r="F49" s="1"/>
      <c r="G49" s="1"/>
    </row>
    <row r="50" spans="1:85" ht="17.649999999999999" customHeight="1">
      <c r="A50" s="166" t="s">
        <v>2</v>
      </c>
      <c r="B50" s="166" t="s">
        <v>3</v>
      </c>
      <c r="C50" s="166" t="s">
        <v>5</v>
      </c>
      <c r="D50" s="166" t="s">
        <v>11</v>
      </c>
      <c r="E50" s="166" t="s">
        <v>6</v>
      </c>
      <c r="F50" s="166" t="s">
        <v>7</v>
      </c>
      <c r="G50" s="166" t="s">
        <v>8</v>
      </c>
      <c r="H50" s="164" t="s">
        <v>4</v>
      </c>
      <c r="I50" s="180" t="s">
        <v>90</v>
      </c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4"/>
      <c r="W50" s="180" t="s">
        <v>91</v>
      </c>
      <c r="X50" s="181"/>
      <c r="Y50" s="181"/>
      <c r="Z50" s="181"/>
      <c r="AA50" s="181"/>
      <c r="AB50" s="181"/>
      <c r="AC50" s="181"/>
      <c r="AD50" s="182"/>
      <c r="AE50" s="180" t="s">
        <v>94</v>
      </c>
      <c r="AF50" s="181"/>
      <c r="AG50" s="181"/>
      <c r="AH50" s="181"/>
      <c r="AI50" s="181"/>
      <c r="AJ50" s="181"/>
      <c r="AK50" s="181"/>
      <c r="AL50" s="182"/>
      <c r="AM50" s="193" t="s">
        <v>97</v>
      </c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  <c r="AZ50" s="182"/>
      <c r="BA50" s="180" t="s">
        <v>98</v>
      </c>
      <c r="BB50" s="181"/>
      <c r="BC50" s="181"/>
      <c r="BD50" s="181"/>
      <c r="BE50" s="181"/>
      <c r="BF50" s="181"/>
      <c r="BG50" s="181"/>
      <c r="BH50" s="181"/>
      <c r="BI50" s="181"/>
      <c r="BJ50" s="181"/>
      <c r="BK50" s="181"/>
      <c r="BL50" s="181"/>
      <c r="BM50" s="181"/>
      <c r="BN50" s="184"/>
      <c r="BO50" s="180" t="s">
        <v>95</v>
      </c>
      <c r="BP50" s="181"/>
      <c r="BQ50" s="181"/>
      <c r="BR50" s="181"/>
      <c r="BS50" s="181"/>
      <c r="BT50" s="181"/>
      <c r="BU50" s="181"/>
      <c r="BV50" s="182"/>
      <c r="BW50" s="180" t="s">
        <v>96</v>
      </c>
      <c r="BX50" s="181"/>
      <c r="BY50" s="181"/>
      <c r="BZ50" s="181"/>
      <c r="CA50" s="181"/>
      <c r="CB50" s="181"/>
      <c r="CC50" s="181"/>
      <c r="CD50" s="182"/>
    </row>
    <row r="51" spans="1:85" ht="15" customHeight="1">
      <c r="A51" s="166"/>
      <c r="B51" s="166"/>
      <c r="C51" s="166"/>
      <c r="D51" s="166"/>
      <c r="E51" s="166"/>
      <c r="F51" s="166"/>
      <c r="G51" s="166"/>
      <c r="H51" s="164"/>
      <c r="I51" s="183" t="s">
        <v>35</v>
      </c>
      <c r="J51" s="163"/>
      <c r="K51" s="170" t="s">
        <v>76</v>
      </c>
      <c r="L51" s="170"/>
      <c r="M51" s="185" t="s">
        <v>77</v>
      </c>
      <c r="N51" s="186"/>
      <c r="O51" s="166" t="s">
        <v>78</v>
      </c>
      <c r="P51" s="166"/>
      <c r="Q51" s="166" t="s">
        <v>23</v>
      </c>
      <c r="R51" s="166"/>
      <c r="S51" s="164" t="s">
        <v>27</v>
      </c>
      <c r="T51" s="165"/>
      <c r="U51" s="166" t="s">
        <v>30</v>
      </c>
      <c r="V51" s="164"/>
      <c r="W51" s="152" t="s">
        <v>20</v>
      </c>
      <c r="X51" s="149" t="s">
        <v>33</v>
      </c>
      <c r="Y51" s="151" t="s">
        <v>82</v>
      </c>
      <c r="Z51" s="151" t="s">
        <v>92</v>
      </c>
      <c r="AA51" s="150" t="s">
        <v>93</v>
      </c>
      <c r="AB51" s="150" t="s">
        <v>85</v>
      </c>
      <c r="AC51" s="150" t="s">
        <v>83</v>
      </c>
      <c r="AD51" s="121" t="s">
        <v>88</v>
      </c>
      <c r="AE51" s="113" t="s">
        <v>20</v>
      </c>
      <c r="AF51" s="110" t="s">
        <v>33</v>
      </c>
      <c r="AG51" s="112" t="s">
        <v>82</v>
      </c>
      <c r="AH51" s="112" t="s">
        <v>92</v>
      </c>
      <c r="AI51" s="111" t="s">
        <v>93</v>
      </c>
      <c r="AJ51" s="111" t="s">
        <v>85</v>
      </c>
      <c r="AK51" s="111" t="s">
        <v>83</v>
      </c>
      <c r="AL51" s="121" t="s">
        <v>88</v>
      </c>
      <c r="AM51" s="169" t="s">
        <v>36</v>
      </c>
      <c r="AN51" s="163"/>
      <c r="AO51" s="170" t="s">
        <v>76</v>
      </c>
      <c r="AP51" s="170"/>
      <c r="AQ51" s="185" t="s">
        <v>72</v>
      </c>
      <c r="AR51" s="186"/>
      <c r="AS51" s="166" t="s">
        <v>25</v>
      </c>
      <c r="AT51" s="166"/>
      <c r="AU51" s="166" t="s">
        <v>74</v>
      </c>
      <c r="AV51" s="166"/>
      <c r="AW51" s="164" t="s">
        <v>27</v>
      </c>
      <c r="AX51" s="165"/>
      <c r="AY51" s="166" t="s">
        <v>29</v>
      </c>
      <c r="AZ51" s="179"/>
      <c r="BA51" s="183" t="s">
        <v>36</v>
      </c>
      <c r="BB51" s="163"/>
      <c r="BC51" s="170" t="s">
        <v>76</v>
      </c>
      <c r="BD51" s="170"/>
      <c r="BE51" s="166" t="s">
        <v>72</v>
      </c>
      <c r="BF51" s="166"/>
      <c r="BG51" s="166" t="s">
        <v>26</v>
      </c>
      <c r="BH51" s="166"/>
      <c r="BI51" s="166" t="s">
        <v>23</v>
      </c>
      <c r="BJ51" s="166"/>
      <c r="BK51" s="164" t="s">
        <v>27</v>
      </c>
      <c r="BL51" s="165"/>
      <c r="BM51" s="166" t="s">
        <v>30</v>
      </c>
      <c r="BN51" s="164"/>
      <c r="BO51" s="152" t="s">
        <v>20</v>
      </c>
      <c r="BP51" s="149" t="s">
        <v>33</v>
      </c>
      <c r="BQ51" s="151" t="s">
        <v>82</v>
      </c>
      <c r="BR51" s="151" t="s">
        <v>84</v>
      </c>
      <c r="BS51" s="150" t="s">
        <v>86</v>
      </c>
      <c r="BT51" s="150" t="s">
        <v>85</v>
      </c>
      <c r="BU51" s="150" t="s">
        <v>83</v>
      </c>
      <c r="BV51" s="121" t="s">
        <v>88</v>
      </c>
      <c r="BW51" s="56" t="s">
        <v>20</v>
      </c>
      <c r="BX51" s="34" t="s">
        <v>33</v>
      </c>
      <c r="BY51" s="37" t="s">
        <v>82</v>
      </c>
      <c r="BZ51" s="37" t="s">
        <v>84</v>
      </c>
      <c r="CA51" s="35" t="s">
        <v>86</v>
      </c>
      <c r="CB51" s="35" t="s">
        <v>85</v>
      </c>
      <c r="CC51" s="35" t="s">
        <v>83</v>
      </c>
      <c r="CD51" s="121" t="s">
        <v>88</v>
      </c>
    </row>
    <row r="52" spans="1:85">
      <c r="A52" s="178" t="s">
        <v>0</v>
      </c>
      <c r="B52" s="178">
        <v>24</v>
      </c>
      <c r="C52" s="178">
        <v>15</v>
      </c>
      <c r="D52" s="19">
        <v>4</v>
      </c>
      <c r="E52" s="19">
        <v>2</v>
      </c>
      <c r="F52" s="19">
        <v>2</v>
      </c>
      <c r="G52" s="18">
        <v>1</v>
      </c>
      <c r="H52" s="38">
        <f t="shared" ref="H52:H94" si="2">(E52 * G52)/F52</f>
        <v>1</v>
      </c>
      <c r="I52" s="40">
        <v>-1.9</v>
      </c>
      <c r="J52" s="20">
        <v>1.7</v>
      </c>
      <c r="K52" s="20"/>
      <c r="L52" s="20"/>
      <c r="M52" s="20"/>
      <c r="N52" s="20"/>
      <c r="O52" s="20"/>
      <c r="P52" s="20"/>
      <c r="Q52" s="20">
        <v>-0.63481703344585338</v>
      </c>
      <c r="R52" s="20">
        <v>0.10654147788398662</v>
      </c>
      <c r="S52" s="20">
        <v>-0.621</v>
      </c>
      <c r="T52" s="20">
        <v>0.54400000000000004</v>
      </c>
      <c r="U52" s="20">
        <v>-0.39999999999999991</v>
      </c>
      <c r="V52" s="45">
        <v>2</v>
      </c>
      <c r="W52" s="106">
        <f>MAX(ABS(I52),ABS(J52))</f>
        <v>1.9</v>
      </c>
      <c r="X52" s="107"/>
      <c r="Y52" s="107"/>
      <c r="Z52" s="107"/>
      <c r="AA52" s="156">
        <f>MAX(ABS(Q52),ABS(R52))</f>
        <v>0.63481703344585338</v>
      </c>
      <c r="AB52" s="107">
        <f>MAX(ABS(S52),ABS(T52))</f>
        <v>0.621</v>
      </c>
      <c r="AC52" s="107">
        <f>MAX(ABS(U52),ABS(V52))</f>
        <v>2</v>
      </c>
      <c r="AD52" s="122">
        <f>AVERAGE(W52:AC52)</f>
        <v>1.2889542583614633</v>
      </c>
      <c r="AE52" s="106">
        <f>MAX(ABS(I52),ABS(J52))-ABS(AVERAGE(I52,J52))</f>
        <v>1.7999999999999998</v>
      </c>
      <c r="AF52" s="107"/>
      <c r="AG52" s="107"/>
      <c r="AH52" s="107"/>
      <c r="AI52" s="107"/>
      <c r="AJ52" s="107">
        <f t="shared" ref="AJ52:AJ96" si="3">MAX(ABS(S52),ABS(T52))-AVERAGE(S52,T52)</f>
        <v>0.65949999999999998</v>
      </c>
      <c r="AK52" s="107">
        <f>MAX(ABS(V52),ABS(U52))-AVERAGE(V52,U52)</f>
        <v>1.2</v>
      </c>
      <c r="AL52" s="122">
        <f>AVERAGE(AE52:AK52)</f>
        <v>1.2198333333333331</v>
      </c>
      <c r="AM52" s="39"/>
      <c r="AN52" s="20"/>
      <c r="AO52" s="20"/>
      <c r="AP52" s="20"/>
      <c r="AQ52" s="20">
        <v>-0.96517577495002704</v>
      </c>
      <c r="AR52" s="20">
        <v>1.0073933159188899</v>
      </c>
      <c r="AS52" s="20"/>
      <c r="AT52" s="20"/>
      <c r="AU52" s="20">
        <v>-22.869063664453719</v>
      </c>
      <c r="AV52" s="20">
        <v>3.8462421545850818</v>
      </c>
      <c r="AW52" s="20">
        <v>-0.97499999999999998</v>
      </c>
      <c r="AX52" s="20">
        <v>1.0109999999999999</v>
      </c>
      <c r="AY52" s="20"/>
      <c r="AZ52" s="41"/>
      <c r="BA52" s="40">
        <v>-6.3</v>
      </c>
      <c r="BB52" s="39">
        <v>0.1</v>
      </c>
      <c r="BC52" s="39"/>
      <c r="BD52" s="39"/>
      <c r="BE52" s="39">
        <v>-3.7178214562312601</v>
      </c>
      <c r="BF52" s="39">
        <v>3.1011827175096101</v>
      </c>
      <c r="BG52" s="39"/>
      <c r="BH52" s="39"/>
      <c r="BI52" s="39">
        <v>-0.71082096961496488</v>
      </c>
      <c r="BJ52" s="39">
        <v>0.62967384049981168</v>
      </c>
      <c r="BK52" s="39">
        <v>-1.4830000000000001</v>
      </c>
      <c r="BL52" s="39">
        <v>5.7709999999999999</v>
      </c>
      <c r="BM52" s="39">
        <v>-1.2999999999999998</v>
      </c>
      <c r="BN52" s="158">
        <v>6.7</v>
      </c>
      <c r="BO52" s="106">
        <f>MAX(ABS(BA52),ABS(BB52))</f>
        <v>6.3</v>
      </c>
      <c r="BP52" s="107"/>
      <c r="BQ52" s="107"/>
      <c r="BR52" s="107"/>
      <c r="BS52" s="107">
        <f>MAX(ABS(BI52),ABS(BJ52))</f>
        <v>0.71082096961496488</v>
      </c>
      <c r="BT52" s="107">
        <f>MAX(ABS(BK52),ABS(BL52))</f>
        <v>5.7709999999999999</v>
      </c>
      <c r="BU52" s="107">
        <f>MAX(ABS(BM52),ABS(BN52))</f>
        <v>6.7</v>
      </c>
      <c r="BV52" s="122">
        <f>AVERAGE(BO52:BU52)</f>
        <v>4.8704552424037413</v>
      </c>
      <c r="BW52" s="106">
        <f>MAX(ABS(BA52),ABS(BB52))-ABS(AVERAGE(BA52,BB52))</f>
        <v>3.1999999999999997</v>
      </c>
      <c r="BX52" s="107"/>
      <c r="BY52" s="107"/>
      <c r="BZ52" s="107"/>
      <c r="CA52" s="107"/>
      <c r="CB52" s="107">
        <f>MAX(ABS(BK52),ABS(BL52))-AVERAGE(BK52,BL52)</f>
        <v>3.6269999999999998</v>
      </c>
      <c r="CC52" s="107">
        <f>MAX(ABS(BN52),ABS(BM52))-AVERAGE(BN52,BM52)</f>
        <v>4</v>
      </c>
      <c r="CD52" s="122">
        <f>AVERAGE(BW52:CC52)</f>
        <v>3.609</v>
      </c>
    </row>
    <row r="53" spans="1:85">
      <c r="A53" s="178"/>
      <c r="B53" s="178"/>
      <c r="C53" s="178"/>
      <c r="D53" s="19">
        <v>4</v>
      </c>
      <c r="E53" s="18">
        <v>2</v>
      </c>
      <c r="F53" s="18">
        <v>2</v>
      </c>
      <c r="G53" s="18">
        <v>4</v>
      </c>
      <c r="H53" s="38">
        <f t="shared" si="2"/>
        <v>4</v>
      </c>
      <c r="I53" s="40">
        <v>-1.2</v>
      </c>
      <c r="J53" s="20">
        <v>1.2</v>
      </c>
      <c r="K53" s="20"/>
      <c r="L53" s="20"/>
      <c r="M53" s="20"/>
      <c r="N53" s="20"/>
      <c r="O53" s="20"/>
      <c r="P53" s="20"/>
      <c r="Q53" s="20">
        <v>-0.57520266982873536</v>
      </c>
      <c r="R53" s="20">
        <v>3.8963794727505546E-3</v>
      </c>
      <c r="S53" s="20">
        <v>-0.40699999999999997</v>
      </c>
      <c r="T53" s="20">
        <v>0.36199999999999999</v>
      </c>
      <c r="U53" s="20">
        <v>-0.39999999999999991</v>
      </c>
      <c r="V53" s="45">
        <v>1.9</v>
      </c>
      <c r="W53" s="106">
        <f t="shared" ref="W53:W96" si="4">MAX(ABS(I53),ABS(J53))</f>
        <v>1.2</v>
      </c>
      <c r="X53" s="107"/>
      <c r="Y53" s="107"/>
      <c r="Z53" s="107"/>
      <c r="AA53" s="156">
        <f t="shared" ref="AA53:AA96" si="5">MAX(ABS(Q53),ABS(R53))</f>
        <v>0.57520266982873536</v>
      </c>
      <c r="AB53" s="107">
        <f t="shared" ref="AB53:AB96" si="6">MAX(ABS(S53),ABS(T53))</f>
        <v>0.40699999999999997</v>
      </c>
      <c r="AC53" s="107">
        <f t="shared" ref="AC53:AC96" si="7">MAX(ABS(U53),ABS(V53))</f>
        <v>1.9</v>
      </c>
      <c r="AD53" s="122">
        <f t="shared" ref="AD53:AD96" si="8">AVERAGE(W53:AC53)</f>
        <v>1.0205506674571838</v>
      </c>
      <c r="AE53" s="106">
        <f t="shared" ref="AE53:AE96" si="9">MAX(ABS(I53),ABS(J53))-ABS(AVERAGE(I53,J53))</f>
        <v>1.2</v>
      </c>
      <c r="AF53" s="107"/>
      <c r="AG53" s="107"/>
      <c r="AH53" s="107"/>
      <c r="AI53" s="107"/>
      <c r="AJ53" s="107">
        <f t="shared" si="3"/>
        <v>0.42949999999999999</v>
      </c>
      <c r="AK53" s="107">
        <f t="shared" ref="AK53:AK96" si="10">MAX(ABS(V53),ABS(U53))-AVERAGE(V53,U53)</f>
        <v>1.1499999999999999</v>
      </c>
      <c r="AL53" s="122">
        <f t="shared" ref="AL53:AL96" si="11">AVERAGE(AE53:AK53)</f>
        <v>0.92649999999999988</v>
      </c>
      <c r="AM53" s="39"/>
      <c r="AN53" s="20"/>
      <c r="AO53" s="20"/>
      <c r="AP53" s="20"/>
      <c r="AQ53" s="20">
        <v>-0.52195580141911602</v>
      </c>
      <c r="AR53" s="20">
        <v>0.48387389469987802</v>
      </c>
      <c r="AS53" s="20"/>
      <c r="AT53" s="20"/>
      <c r="AU53" s="20"/>
      <c r="AV53" s="20"/>
      <c r="AW53" s="20">
        <v>-0.67700000000000005</v>
      </c>
      <c r="AX53" s="20">
        <v>0.69499999999999995</v>
      </c>
      <c r="AY53" s="20"/>
      <c r="AZ53" s="41"/>
      <c r="BA53" s="40">
        <v>-5.0999999999999996</v>
      </c>
      <c r="BB53" s="39">
        <v>0.1</v>
      </c>
      <c r="BC53" s="39"/>
      <c r="BD53" s="39"/>
      <c r="BE53" s="39">
        <v>-1.80902822104128</v>
      </c>
      <c r="BF53" s="39">
        <v>1.3626762204976399</v>
      </c>
      <c r="BG53" s="39"/>
      <c r="BH53" s="39"/>
      <c r="BI53" s="39">
        <v>-0.71041500110275868</v>
      </c>
      <c r="BJ53" s="39">
        <v>0.37275730333857865</v>
      </c>
      <c r="BK53" s="39">
        <v>-1.5149999999999999</v>
      </c>
      <c r="BL53" s="39">
        <v>4.1059999999999999</v>
      </c>
      <c r="BM53" s="39">
        <v>-1.0999999999999996</v>
      </c>
      <c r="BN53" s="158">
        <v>6.5</v>
      </c>
      <c r="BO53" s="106">
        <f t="shared" ref="BO53:BO75" si="12">MAX(ABS(BA53),ABS(BB53))</f>
        <v>5.0999999999999996</v>
      </c>
      <c r="BP53" s="107"/>
      <c r="BQ53" s="107"/>
      <c r="BR53" s="107"/>
      <c r="BS53" s="107">
        <f t="shared" ref="BS53:BS95" si="13">MAX(ABS(BI53),ABS(BJ53))</f>
        <v>0.71041500110275868</v>
      </c>
      <c r="BT53" s="107">
        <f t="shared" ref="BT53:BT96" si="14">MAX(ABS(BK53),ABS(BL53))</f>
        <v>4.1059999999999999</v>
      </c>
      <c r="BU53" s="107">
        <f t="shared" ref="BU53:BU70" si="15">MAX(ABS(BM53),ABS(BN53))</f>
        <v>6.5</v>
      </c>
      <c r="BV53" s="122">
        <f t="shared" ref="BV53:BV96" si="16">AVERAGE(BO53:BU53)</f>
        <v>4.1041037502756899</v>
      </c>
      <c r="BW53" s="106">
        <f t="shared" ref="BW53:BW96" si="17">MAX(ABS(BA53),ABS(BB53))-ABS(AVERAGE(BA53,BB53))</f>
        <v>2.5999999999999996</v>
      </c>
      <c r="BX53" s="107"/>
      <c r="BY53" s="107"/>
      <c r="BZ53" s="107"/>
      <c r="CA53" s="107"/>
      <c r="CB53" s="107">
        <f t="shared" ref="CB53" si="18">MAX(ABS(BK53),ABS(BL53))-AVERAGE(BK53,BL53)</f>
        <v>2.8104999999999998</v>
      </c>
      <c r="CC53" s="107">
        <f t="shared" ref="CC53:CC70" si="19">MAX(ABS(BN53),ABS(BM53))-AVERAGE(BN53,BM53)</f>
        <v>3.8</v>
      </c>
      <c r="CD53" s="122">
        <f t="shared" ref="CD53:CD96" si="20">AVERAGE(BW53:CC53)</f>
        <v>3.0701666666666667</v>
      </c>
    </row>
    <row r="54" spans="1:85">
      <c r="A54" s="178"/>
      <c r="B54" s="178">
        <v>52</v>
      </c>
      <c r="C54" s="178">
        <v>15</v>
      </c>
      <c r="D54" s="19">
        <v>4</v>
      </c>
      <c r="E54" s="19">
        <v>4</v>
      </c>
      <c r="F54" s="19">
        <v>4</v>
      </c>
      <c r="G54" s="19">
        <v>1</v>
      </c>
      <c r="H54" s="38">
        <f t="shared" si="2"/>
        <v>1</v>
      </c>
      <c r="I54" s="40">
        <v>-1.3</v>
      </c>
      <c r="J54" s="20">
        <v>1.3</v>
      </c>
      <c r="K54" s="20"/>
      <c r="L54" s="20"/>
      <c r="M54" s="20">
        <v>-0.40354331364816698</v>
      </c>
      <c r="N54" s="20">
        <v>0.40981830595558</v>
      </c>
      <c r="O54" s="20">
        <v>-0.26</v>
      </c>
      <c r="P54" s="20">
        <v>0.36</v>
      </c>
      <c r="Q54" s="20">
        <v>-1.6429518118326567</v>
      </c>
      <c r="R54" s="20">
        <v>-0.20468075597127916</v>
      </c>
      <c r="S54" s="20">
        <v>-0.38600000000000001</v>
      </c>
      <c r="T54" s="20">
        <v>0.318</v>
      </c>
      <c r="U54" s="20">
        <v>-0.54928419560678532</v>
      </c>
      <c r="V54" s="45">
        <v>1.0326121914234521</v>
      </c>
      <c r="W54" s="106">
        <f t="shared" si="4"/>
        <v>1.3</v>
      </c>
      <c r="X54" s="107"/>
      <c r="Y54" s="107">
        <f t="shared" ref="Y54:Y96" si="21">MAX(ABS(M54),ABS(N54))</f>
        <v>0.40981830595558</v>
      </c>
      <c r="Z54" s="107">
        <f t="shared" ref="Z54:Z67" si="22">MAX(ABS(AS54),ABS(AT54))</f>
        <v>0.53</v>
      </c>
      <c r="AA54" s="156">
        <f t="shared" si="5"/>
        <v>1.6429518118326567</v>
      </c>
      <c r="AB54" s="107">
        <f t="shared" si="6"/>
        <v>0.38600000000000001</v>
      </c>
      <c r="AC54" s="107">
        <f t="shared" si="7"/>
        <v>1.0326121914234521</v>
      </c>
      <c r="AD54" s="122">
        <f t="shared" si="8"/>
        <v>0.88356371820194823</v>
      </c>
      <c r="AE54" s="106">
        <f t="shared" si="9"/>
        <v>1.3</v>
      </c>
      <c r="AF54" s="107"/>
      <c r="AG54" s="107">
        <f t="shared" ref="AG54:AG96" si="23">MAX(ABS(N54),ABS(M54))-AVERAGE(N54,M54)</f>
        <v>0.40668080980187349</v>
      </c>
      <c r="AH54" s="107">
        <f>MAX(ABS(O54),ABS(P54))-AVERAGE(O54,P54)</f>
        <v>0.31</v>
      </c>
      <c r="AI54" s="107"/>
      <c r="AJ54" s="107">
        <f>MAX(ABS(S54),ABS(T54))-AVERAGE(S54,T54)</f>
        <v>0.42000000000000004</v>
      </c>
      <c r="AK54" s="107">
        <f t="shared" si="10"/>
        <v>0.79094819351511869</v>
      </c>
      <c r="AL54" s="122">
        <f t="shared" si="11"/>
        <v>0.64552580066339849</v>
      </c>
      <c r="AM54" s="39"/>
      <c r="AN54" s="20"/>
      <c r="AO54" s="20"/>
      <c r="AP54" s="20"/>
      <c r="AQ54" s="20">
        <v>-0.68656254842312903</v>
      </c>
      <c r="AR54" s="20">
        <v>0.69306310667269799</v>
      </c>
      <c r="AS54" s="20">
        <v>-0.46</v>
      </c>
      <c r="AT54" s="20">
        <v>0.53</v>
      </c>
      <c r="AU54" s="20">
        <v>-46.608497929185013</v>
      </c>
      <c r="AV54" s="20">
        <v>-5.5519685563502916</v>
      </c>
      <c r="AW54" s="20">
        <v>-0.67100000000000004</v>
      </c>
      <c r="AX54" s="20">
        <v>0.54400000000000004</v>
      </c>
      <c r="AY54" s="20"/>
      <c r="AZ54" s="41"/>
      <c r="BA54" s="40">
        <v>-5.5</v>
      </c>
      <c r="BB54" s="39">
        <v>-1.2</v>
      </c>
      <c r="BC54" s="39"/>
      <c r="BD54" s="39"/>
      <c r="BE54" s="39">
        <v>-2.4499439726315302</v>
      </c>
      <c r="BF54" s="39">
        <v>2.1850599926855101</v>
      </c>
      <c r="BG54" s="39">
        <v>-0.81</v>
      </c>
      <c r="BH54" s="39">
        <v>2.2799999999999998</v>
      </c>
      <c r="BI54" s="39">
        <v>-1.380360384160233</v>
      </c>
      <c r="BJ54" s="39">
        <v>-0.15894925012180061</v>
      </c>
      <c r="BK54" s="39">
        <v>-1.661</v>
      </c>
      <c r="BL54" s="39">
        <v>3.1339999999999999</v>
      </c>
      <c r="BM54" s="39">
        <v>-2</v>
      </c>
      <c r="BN54" s="158">
        <v>4</v>
      </c>
      <c r="BO54" s="106">
        <f t="shared" si="12"/>
        <v>5.5</v>
      </c>
      <c r="BP54" s="107"/>
      <c r="BQ54" s="107">
        <f>MAX(ABS(BE54),ABS(BF54))</f>
        <v>2.4499439726315302</v>
      </c>
      <c r="BR54" s="107">
        <f>MAX(ABS(BG54),ABS(BH54))</f>
        <v>2.2799999999999998</v>
      </c>
      <c r="BS54" s="107">
        <f t="shared" si="13"/>
        <v>1.380360384160233</v>
      </c>
      <c r="BT54" s="107">
        <f t="shared" si="14"/>
        <v>3.1339999999999999</v>
      </c>
      <c r="BU54" s="107">
        <f t="shared" si="15"/>
        <v>4</v>
      </c>
      <c r="BV54" s="122">
        <f t="shared" si="16"/>
        <v>3.1240507261319603</v>
      </c>
      <c r="BW54" s="106">
        <f t="shared" si="17"/>
        <v>2.15</v>
      </c>
      <c r="BX54" s="107"/>
      <c r="BY54" s="107">
        <f t="shared" ref="BY54:BY80" si="24">MAX(ABS(BF54),ABS(BE54))-AVERAGE(BF54,BE54)</f>
        <v>2.5823859626045405</v>
      </c>
      <c r="BZ54" s="107">
        <f>MAX(ABS(BG54),ABS(BH54))-AVERAGE(BG54,BH54)</f>
        <v>1.5449999999999999</v>
      </c>
      <c r="CA54" s="107"/>
      <c r="CB54" s="107">
        <f>MAX(ABS(BK54),ABS(BL54))-AVERAGE(BK54,BL54)</f>
        <v>2.3975</v>
      </c>
      <c r="CC54" s="107">
        <f t="shared" si="19"/>
        <v>3</v>
      </c>
      <c r="CD54" s="122">
        <f t="shared" si="20"/>
        <v>2.3349771925209084</v>
      </c>
    </row>
    <row r="55" spans="1:85">
      <c r="A55" s="178"/>
      <c r="B55" s="178"/>
      <c r="C55" s="178"/>
      <c r="D55" s="19">
        <v>4</v>
      </c>
      <c r="E55" s="19">
        <v>2</v>
      </c>
      <c r="F55" s="19">
        <v>2</v>
      </c>
      <c r="G55" s="19">
        <v>2</v>
      </c>
      <c r="H55" s="38">
        <f t="shared" si="2"/>
        <v>2</v>
      </c>
      <c r="I55" s="40">
        <v>-1.5</v>
      </c>
      <c r="J55" s="20">
        <v>1.3</v>
      </c>
      <c r="K55" s="20">
        <v>-0.5</v>
      </c>
      <c r="L55" s="20">
        <v>0.5</v>
      </c>
      <c r="M55" s="20">
        <v>-0.289923757731888</v>
      </c>
      <c r="N55" s="20">
        <v>0.272882586459467</v>
      </c>
      <c r="O55" s="20">
        <v>-0.26</v>
      </c>
      <c r="P55" s="20">
        <v>0.24</v>
      </c>
      <c r="Q55" s="20">
        <v>-1.4704235527447835</v>
      </c>
      <c r="R55" s="20">
        <v>-0.20228710514807507</v>
      </c>
      <c r="S55" s="20">
        <v>-0.27900000000000003</v>
      </c>
      <c r="T55" s="20">
        <v>0.224</v>
      </c>
      <c r="U55" s="20">
        <v>-0.47035017255058476</v>
      </c>
      <c r="V55" s="45">
        <v>0.92348946726581249</v>
      </c>
      <c r="W55" s="106">
        <f t="shared" si="4"/>
        <v>1.5</v>
      </c>
      <c r="X55" s="107">
        <f t="shared" ref="X55:X79" si="25">MAX(ABS(K55),ABS(L55))</f>
        <v>0.5</v>
      </c>
      <c r="Y55" s="107">
        <f t="shared" si="21"/>
        <v>0.289923757731888</v>
      </c>
      <c r="Z55" s="107">
        <f t="shared" si="22"/>
        <v>0.33</v>
      </c>
      <c r="AA55" s="156">
        <f t="shared" si="5"/>
        <v>1.4704235527447835</v>
      </c>
      <c r="AB55" s="107">
        <f t="shared" si="6"/>
        <v>0.27900000000000003</v>
      </c>
      <c r="AC55" s="107">
        <f t="shared" si="7"/>
        <v>0.92348946726581249</v>
      </c>
      <c r="AD55" s="122">
        <f t="shared" si="8"/>
        <v>0.75611953967749768</v>
      </c>
      <c r="AE55" s="106">
        <f t="shared" si="9"/>
        <v>1.4</v>
      </c>
      <c r="AF55" s="107">
        <f t="shared" ref="AF55:AF79" si="26">MAX(ABS(K55),ABS(L55))-AVERAGE(K55,L55)</f>
        <v>0.5</v>
      </c>
      <c r="AG55" s="107">
        <f t="shared" si="23"/>
        <v>0.2984443433680985</v>
      </c>
      <c r="AH55" s="107">
        <f t="shared" ref="AH55:AH91" si="27">MAX(ABS(O55),ABS(P55))-AVERAGE(O55,P55)</f>
        <v>0.27</v>
      </c>
      <c r="AI55" s="107"/>
      <c r="AJ55" s="107">
        <f t="shared" si="3"/>
        <v>0.30650000000000005</v>
      </c>
      <c r="AK55" s="107">
        <f t="shared" si="10"/>
        <v>0.69691981990819862</v>
      </c>
      <c r="AL55" s="122">
        <f t="shared" si="11"/>
        <v>0.57864402721271613</v>
      </c>
      <c r="AM55" s="39"/>
      <c r="AN55" s="20"/>
      <c r="AO55" s="20">
        <v>-0.8</v>
      </c>
      <c r="AP55" s="20">
        <v>0.8</v>
      </c>
      <c r="AQ55" s="20">
        <v>-0.52152218316964005</v>
      </c>
      <c r="AR55" s="20">
        <v>0.48613292199820002</v>
      </c>
      <c r="AS55" s="20">
        <v>-0.33</v>
      </c>
      <c r="AT55" s="20">
        <v>0.33</v>
      </c>
      <c r="AU55" s="20">
        <v>-47.570727843768054</v>
      </c>
      <c r="AV55" s="20">
        <v>-5.9459555323894122</v>
      </c>
      <c r="AW55" s="20">
        <v>-0.48799999999999999</v>
      </c>
      <c r="AX55" s="20">
        <v>0.376</v>
      </c>
      <c r="AY55" s="20"/>
      <c r="AZ55" s="41"/>
      <c r="BA55" s="40">
        <v>-5.9</v>
      </c>
      <c r="BB55" s="39">
        <v>-1.1000000000000001</v>
      </c>
      <c r="BC55" s="39">
        <v>-7.2</v>
      </c>
      <c r="BD55" s="39">
        <v>7.2</v>
      </c>
      <c r="BE55" s="39">
        <v>-1.57675204270959</v>
      </c>
      <c r="BF55" s="39">
        <v>1.61351648252576</v>
      </c>
      <c r="BG55" s="39">
        <v>-0.89</v>
      </c>
      <c r="BH55" s="39">
        <v>1.73</v>
      </c>
      <c r="BI55" s="39">
        <v>-1.3802823931056341</v>
      </c>
      <c r="BJ55" s="39">
        <v>-9.4375005427090861E-2</v>
      </c>
      <c r="BK55" s="39">
        <v>-1.4690000000000001</v>
      </c>
      <c r="BL55" s="39">
        <v>2.3039999999999998</v>
      </c>
      <c r="BM55" s="39">
        <v>-1.9</v>
      </c>
      <c r="BN55" s="158">
        <v>3.6</v>
      </c>
      <c r="BO55" s="106">
        <f t="shared" si="12"/>
        <v>5.9</v>
      </c>
      <c r="BP55" s="107">
        <f t="shared" ref="BP55:BP56" si="28">MAX(ABS(BC55),ABS(BD55))</f>
        <v>7.2</v>
      </c>
      <c r="BQ55" s="107">
        <f t="shared" ref="BQ55:BQ96" si="29">MAX(ABS(BE55),ABS(BF55))</f>
        <v>1.61351648252576</v>
      </c>
      <c r="BR55" s="107">
        <f t="shared" ref="BR55:BR91" si="30">MAX(ABS(BG55),ABS(BH55))</f>
        <v>1.73</v>
      </c>
      <c r="BS55" s="107">
        <f t="shared" si="13"/>
        <v>1.3802823931056341</v>
      </c>
      <c r="BT55" s="107">
        <f t="shared" si="14"/>
        <v>2.3039999999999998</v>
      </c>
      <c r="BU55" s="107">
        <f t="shared" si="15"/>
        <v>3.6</v>
      </c>
      <c r="BV55" s="122">
        <f t="shared" si="16"/>
        <v>3.3896855536616282</v>
      </c>
      <c r="BW55" s="106">
        <f t="shared" si="17"/>
        <v>2.4000000000000004</v>
      </c>
      <c r="BX55" s="107">
        <f t="shared" ref="BX55:BX56" si="31">MAX(ABS(BC55),ABS(BD55))-AVERAGE(BC55,BD55)</f>
        <v>7.2</v>
      </c>
      <c r="BY55" s="107">
        <f t="shared" si="24"/>
        <v>1.595134262617675</v>
      </c>
      <c r="BZ55" s="107">
        <f t="shared" ref="BZ55:BZ67" si="32">MAX(ABS(BG55),ABS(BH55))-AVERAGE(BG55,BH55)</f>
        <v>1.31</v>
      </c>
      <c r="CA55" s="107"/>
      <c r="CB55" s="107">
        <f t="shared" ref="CB55:CB86" si="33">MAX(ABS(BK55),ABS(BL55))-AVERAGE(BK55,BL55)</f>
        <v>1.8864999999999998</v>
      </c>
      <c r="CC55" s="107">
        <f t="shared" si="19"/>
        <v>2.75</v>
      </c>
      <c r="CD55" s="122">
        <f t="shared" si="20"/>
        <v>2.8569390437696129</v>
      </c>
      <c r="CF55" s="18"/>
      <c r="CG55" s="18"/>
    </row>
    <row r="56" spans="1:85">
      <c r="A56" s="178"/>
      <c r="B56" s="178"/>
      <c r="C56" s="178"/>
      <c r="D56" s="19">
        <v>4</v>
      </c>
      <c r="E56" s="19">
        <v>2</v>
      </c>
      <c r="F56" s="19">
        <v>2</v>
      </c>
      <c r="G56" s="19">
        <v>4</v>
      </c>
      <c r="H56" s="38">
        <f t="shared" si="2"/>
        <v>4</v>
      </c>
      <c r="I56" s="40">
        <v>-1.4</v>
      </c>
      <c r="J56" s="20">
        <v>1.2</v>
      </c>
      <c r="K56" s="20">
        <v>-0.5</v>
      </c>
      <c r="L56" s="20">
        <v>0.5</v>
      </c>
      <c r="M56" s="20">
        <v>-0.188367459244311</v>
      </c>
      <c r="N56" s="20">
        <v>0.19553124901087199</v>
      </c>
      <c r="O56" s="20">
        <v>-0.17</v>
      </c>
      <c r="P56" s="20">
        <v>0.15</v>
      </c>
      <c r="Q56" s="20">
        <v>-1.587206981799461</v>
      </c>
      <c r="R56" s="20">
        <v>-0.19734271436323877</v>
      </c>
      <c r="S56" s="20">
        <v>-0.187</v>
      </c>
      <c r="T56" s="20">
        <v>0.17</v>
      </c>
      <c r="U56" s="20">
        <v>-0.41346060533709483</v>
      </c>
      <c r="V56" s="45">
        <v>0.87603576678258754</v>
      </c>
      <c r="W56" s="106">
        <f t="shared" si="4"/>
        <v>1.4</v>
      </c>
      <c r="X56" s="107">
        <f t="shared" si="25"/>
        <v>0.5</v>
      </c>
      <c r="Y56" s="107">
        <f t="shared" si="21"/>
        <v>0.19553124901087199</v>
      </c>
      <c r="Z56" s="107">
        <f t="shared" si="22"/>
        <v>0.3</v>
      </c>
      <c r="AA56" s="156">
        <f t="shared" si="5"/>
        <v>1.587206981799461</v>
      </c>
      <c r="AB56" s="107">
        <f t="shared" si="6"/>
        <v>0.187</v>
      </c>
      <c r="AC56" s="107">
        <f t="shared" si="7"/>
        <v>0.87603576678258754</v>
      </c>
      <c r="AD56" s="122">
        <f t="shared" si="8"/>
        <v>0.72082485679898856</v>
      </c>
      <c r="AE56" s="106">
        <f t="shared" si="9"/>
        <v>1.2999999999999998</v>
      </c>
      <c r="AF56" s="107">
        <f t="shared" si="26"/>
        <v>0.5</v>
      </c>
      <c r="AG56" s="107">
        <f t="shared" si="23"/>
        <v>0.19194935412759151</v>
      </c>
      <c r="AH56" s="107">
        <f t="shared" si="27"/>
        <v>0.18000000000000002</v>
      </c>
      <c r="AI56" s="107"/>
      <c r="AJ56" s="107">
        <f t="shared" si="3"/>
        <v>0.19550000000000001</v>
      </c>
      <c r="AK56" s="107">
        <f t="shared" si="10"/>
        <v>0.64474818605984119</v>
      </c>
      <c r="AL56" s="122">
        <f t="shared" si="11"/>
        <v>0.50203292336457206</v>
      </c>
      <c r="AM56" s="39"/>
      <c r="AN56" s="20"/>
      <c r="AO56" s="20">
        <v>-0.7</v>
      </c>
      <c r="AP56" s="20">
        <v>0.7</v>
      </c>
      <c r="AQ56" s="20">
        <v>-0.330610680410306</v>
      </c>
      <c r="AR56" s="20">
        <v>0.352022589910025</v>
      </c>
      <c r="AS56" s="20">
        <v>-0.3</v>
      </c>
      <c r="AT56" s="20">
        <v>0.25</v>
      </c>
      <c r="AU56" s="20">
        <v>-49.024816783674012</v>
      </c>
      <c r="AV56" s="20">
        <v>-6.3194342648771809</v>
      </c>
      <c r="AW56" s="20">
        <v>-0.32300000000000001</v>
      </c>
      <c r="AX56" s="20">
        <v>0.27800000000000002</v>
      </c>
      <c r="AY56" s="20"/>
      <c r="AZ56" s="41"/>
      <c r="BA56" s="40">
        <v>-5.6</v>
      </c>
      <c r="BB56" s="39">
        <v>-1.2</v>
      </c>
      <c r="BC56" s="39">
        <v>-7.1</v>
      </c>
      <c r="BD56" s="39">
        <v>7.1</v>
      </c>
      <c r="BE56" s="39">
        <v>-0.91287393215748303</v>
      </c>
      <c r="BF56" s="39">
        <v>0.99498159390562202</v>
      </c>
      <c r="BG56" s="39">
        <v>-0.56000000000000005</v>
      </c>
      <c r="BH56" s="39">
        <v>1.21</v>
      </c>
      <c r="BI56" s="39">
        <v>-1.2773268317396445</v>
      </c>
      <c r="BJ56" s="39">
        <v>-0.17312505787918286</v>
      </c>
      <c r="BK56" s="39">
        <v>-1.2629999999999999</v>
      </c>
      <c r="BL56" s="39">
        <v>1.34</v>
      </c>
      <c r="BM56" s="39">
        <v>-1.7999999999999998</v>
      </c>
      <c r="BN56" s="158">
        <v>3.5</v>
      </c>
      <c r="BO56" s="106">
        <f t="shared" si="12"/>
        <v>5.6</v>
      </c>
      <c r="BP56" s="107">
        <f t="shared" si="28"/>
        <v>7.1</v>
      </c>
      <c r="BQ56" s="107">
        <f t="shared" si="29"/>
        <v>0.99498159390562202</v>
      </c>
      <c r="BR56" s="107">
        <f t="shared" si="30"/>
        <v>1.21</v>
      </c>
      <c r="BS56" s="107">
        <f t="shared" si="13"/>
        <v>1.2773268317396445</v>
      </c>
      <c r="BT56" s="107">
        <f t="shared" si="14"/>
        <v>1.34</v>
      </c>
      <c r="BU56" s="107">
        <f t="shared" si="15"/>
        <v>3.5</v>
      </c>
      <c r="BV56" s="122">
        <f t="shared" si="16"/>
        <v>3.0031869179493236</v>
      </c>
      <c r="BW56" s="106">
        <f t="shared" si="17"/>
        <v>2.1999999999999997</v>
      </c>
      <c r="BX56" s="107">
        <f t="shared" si="31"/>
        <v>7.1</v>
      </c>
      <c r="BY56" s="107">
        <f t="shared" si="24"/>
        <v>0.95392776303155258</v>
      </c>
      <c r="BZ56" s="107">
        <f t="shared" si="32"/>
        <v>0.88500000000000001</v>
      </c>
      <c r="CA56" s="107"/>
      <c r="CB56" s="107">
        <f t="shared" si="33"/>
        <v>1.3014999999999999</v>
      </c>
      <c r="CC56" s="107">
        <f t="shared" si="19"/>
        <v>2.65</v>
      </c>
      <c r="CD56" s="122">
        <f t="shared" si="20"/>
        <v>2.515071293838592</v>
      </c>
    </row>
    <row r="57" spans="1:85">
      <c r="A57" s="178"/>
      <c r="B57" s="178"/>
      <c r="C57" s="178"/>
      <c r="D57" s="19">
        <v>4</v>
      </c>
      <c r="E57" s="19">
        <v>2</v>
      </c>
      <c r="F57" s="19">
        <v>2</v>
      </c>
      <c r="G57" s="19">
        <v>6</v>
      </c>
      <c r="H57" s="38">
        <f t="shared" si="2"/>
        <v>6</v>
      </c>
      <c r="I57" s="40">
        <v>-1.4</v>
      </c>
      <c r="J57" s="20">
        <v>1.2</v>
      </c>
      <c r="K57" s="20"/>
      <c r="L57" s="20"/>
      <c r="M57" s="20">
        <v>-0.16006933667512499</v>
      </c>
      <c r="N57" s="20">
        <v>0.14359880263549801</v>
      </c>
      <c r="O57" s="20">
        <v>-0.15</v>
      </c>
      <c r="P57" s="20">
        <v>0.13</v>
      </c>
      <c r="Q57" s="20">
        <v>-1.5520969157879998</v>
      </c>
      <c r="R57" s="20">
        <v>-0.20447113764841912</v>
      </c>
      <c r="S57" s="20">
        <v>-0.152</v>
      </c>
      <c r="T57" s="20">
        <v>0.13300000000000001</v>
      </c>
      <c r="U57" s="20">
        <v>-0.38434065331372014</v>
      </c>
      <c r="V57" s="45">
        <v>0.83447668583288137</v>
      </c>
      <c r="W57" s="106">
        <f t="shared" si="4"/>
        <v>1.4</v>
      </c>
      <c r="X57" s="107"/>
      <c r="Y57" s="107">
        <f t="shared" si="21"/>
        <v>0.16006933667512499</v>
      </c>
      <c r="Z57" s="107">
        <f t="shared" si="22"/>
        <v>0.21</v>
      </c>
      <c r="AA57" s="156">
        <f t="shared" si="5"/>
        <v>1.5520969157879998</v>
      </c>
      <c r="AB57" s="107">
        <f t="shared" si="6"/>
        <v>0.152</v>
      </c>
      <c r="AC57" s="107">
        <f t="shared" si="7"/>
        <v>0.83447668583288137</v>
      </c>
      <c r="AD57" s="122">
        <f t="shared" si="8"/>
        <v>0.71810715638266764</v>
      </c>
      <c r="AE57" s="106">
        <f t="shared" si="9"/>
        <v>1.2999999999999998</v>
      </c>
      <c r="AF57" s="107"/>
      <c r="AG57" s="107">
        <f t="shared" si="23"/>
        <v>0.16830460369493849</v>
      </c>
      <c r="AH57" s="107">
        <f t="shared" si="27"/>
        <v>0.15999999999999998</v>
      </c>
      <c r="AI57" s="107"/>
      <c r="AJ57" s="107">
        <f t="shared" si="3"/>
        <v>0.16149999999999998</v>
      </c>
      <c r="AK57" s="107">
        <f t="shared" si="10"/>
        <v>0.60940866957330075</v>
      </c>
      <c r="AL57" s="122">
        <f t="shared" si="11"/>
        <v>0.47984265465364773</v>
      </c>
      <c r="AM57" s="39"/>
      <c r="AN57" s="20"/>
      <c r="AO57" s="20"/>
      <c r="AP57" s="20"/>
      <c r="AQ57" s="20">
        <v>-0.26155071204703401</v>
      </c>
      <c r="AR57" s="20">
        <v>0.277489318754223</v>
      </c>
      <c r="AS57" s="20">
        <v>-0.21</v>
      </c>
      <c r="AT57" s="20">
        <v>0.21</v>
      </c>
      <c r="AU57" s="20">
        <v>-49.214058178276304</v>
      </c>
      <c r="AV57" s="20">
        <v>-6.597436370609655</v>
      </c>
      <c r="AW57" s="20">
        <v>-0.26200000000000001</v>
      </c>
      <c r="AX57" s="20">
        <v>0.23</v>
      </c>
      <c r="AY57" s="20"/>
      <c r="AZ57" s="41"/>
      <c r="BA57" s="40">
        <v>-5</v>
      </c>
      <c r="BB57" s="39">
        <v>-0.6</v>
      </c>
      <c r="BC57" s="39"/>
      <c r="BD57" s="39"/>
      <c r="BE57" s="39">
        <v>-0.95972758591065399</v>
      </c>
      <c r="BF57" s="39">
        <v>0.77360107445936799</v>
      </c>
      <c r="BG57" s="39">
        <v>-0.5</v>
      </c>
      <c r="BH57" s="39">
        <v>1.07</v>
      </c>
      <c r="BI57" s="39">
        <v>-1.2370619838608889</v>
      </c>
      <c r="BJ57" s="39">
        <v>-0.13249631881586987</v>
      </c>
      <c r="BK57" s="39">
        <v>-1.1100000000000001</v>
      </c>
      <c r="BL57" s="39">
        <v>1.1359999999999999</v>
      </c>
      <c r="BM57" s="39">
        <v>-0.79999999999999982</v>
      </c>
      <c r="BN57" s="158">
        <v>2.6</v>
      </c>
      <c r="BO57" s="106">
        <f t="shared" si="12"/>
        <v>5</v>
      </c>
      <c r="BP57" s="107"/>
      <c r="BQ57" s="107">
        <f t="shared" si="29"/>
        <v>0.95972758591065399</v>
      </c>
      <c r="BR57" s="107">
        <f t="shared" si="30"/>
        <v>1.07</v>
      </c>
      <c r="BS57" s="107">
        <f t="shared" si="13"/>
        <v>1.2370619838608889</v>
      </c>
      <c r="BT57" s="107">
        <f t="shared" si="14"/>
        <v>1.1359999999999999</v>
      </c>
      <c r="BU57" s="107">
        <f t="shared" si="15"/>
        <v>2.6</v>
      </c>
      <c r="BV57" s="122">
        <f t="shared" si="16"/>
        <v>2.0004649282952571</v>
      </c>
      <c r="BW57" s="106">
        <f t="shared" si="17"/>
        <v>2.2000000000000002</v>
      </c>
      <c r="BX57" s="107"/>
      <c r="BY57" s="107">
        <f t="shared" si="24"/>
        <v>1.052790841636297</v>
      </c>
      <c r="BZ57" s="107">
        <f t="shared" si="32"/>
        <v>0.78500000000000003</v>
      </c>
      <c r="CA57" s="107"/>
      <c r="CB57" s="107">
        <f t="shared" si="33"/>
        <v>1.123</v>
      </c>
      <c r="CC57" s="107">
        <f t="shared" si="19"/>
        <v>1.7</v>
      </c>
      <c r="CD57" s="122">
        <f t="shared" si="20"/>
        <v>1.3721581683272595</v>
      </c>
    </row>
    <row r="58" spans="1:85">
      <c r="A58" s="178"/>
      <c r="B58" s="178"/>
      <c r="C58" s="178"/>
      <c r="D58" s="19">
        <v>4</v>
      </c>
      <c r="E58" s="19">
        <v>12</v>
      </c>
      <c r="F58" s="19">
        <v>4</v>
      </c>
      <c r="G58" s="19">
        <v>1</v>
      </c>
      <c r="H58" s="38">
        <f t="shared" si="2"/>
        <v>3</v>
      </c>
      <c r="I58" s="40">
        <v>-1.2</v>
      </c>
      <c r="J58" s="20">
        <v>1.2</v>
      </c>
      <c r="K58" s="20"/>
      <c r="L58" s="20"/>
      <c r="M58" s="20">
        <v>-0.221331061890949</v>
      </c>
      <c r="N58" s="20">
        <v>0.190952309942818</v>
      </c>
      <c r="O58" s="20">
        <v>-0.16</v>
      </c>
      <c r="P58" s="20">
        <v>0.16</v>
      </c>
      <c r="Q58" s="20">
        <v>-1.6207172008182904</v>
      </c>
      <c r="R58" s="20">
        <v>-0.21438987969899656</v>
      </c>
      <c r="S58" s="20">
        <v>-0.20599999999999999</v>
      </c>
      <c r="T58" s="20">
        <v>0.192</v>
      </c>
      <c r="U58" s="20">
        <v>-0.40951357861566828</v>
      </c>
      <c r="V58" s="45">
        <v>0.92268467693792111</v>
      </c>
      <c r="W58" s="106">
        <f t="shared" si="4"/>
        <v>1.2</v>
      </c>
      <c r="X58" s="107"/>
      <c r="Y58" s="107">
        <f t="shared" si="21"/>
        <v>0.221331061890949</v>
      </c>
      <c r="Z58" s="107">
        <f t="shared" si="22"/>
        <v>0.39</v>
      </c>
      <c r="AA58" s="156">
        <f t="shared" si="5"/>
        <v>1.6207172008182904</v>
      </c>
      <c r="AB58" s="107">
        <f t="shared" si="6"/>
        <v>0.20599999999999999</v>
      </c>
      <c r="AC58" s="107">
        <f t="shared" si="7"/>
        <v>0.92268467693792111</v>
      </c>
      <c r="AD58" s="122">
        <f t="shared" si="8"/>
        <v>0.76012215660785998</v>
      </c>
      <c r="AE58" s="106">
        <f t="shared" si="9"/>
        <v>1.2</v>
      </c>
      <c r="AF58" s="107"/>
      <c r="AG58" s="107">
        <f t="shared" si="23"/>
        <v>0.2365204378650145</v>
      </c>
      <c r="AH58" s="107">
        <f t="shared" si="27"/>
        <v>0.16</v>
      </c>
      <c r="AI58" s="107"/>
      <c r="AJ58" s="107">
        <f t="shared" si="3"/>
        <v>0.21299999999999997</v>
      </c>
      <c r="AK58" s="107">
        <f t="shared" si="10"/>
        <v>0.6660991277767947</v>
      </c>
      <c r="AL58" s="122">
        <f t="shared" si="11"/>
        <v>0.49512391312836179</v>
      </c>
      <c r="AM58" s="39"/>
      <c r="AN58" s="20"/>
      <c r="AO58" s="20"/>
      <c r="AP58" s="20"/>
      <c r="AQ58" s="20">
        <v>-0.33645891872276701</v>
      </c>
      <c r="AR58" s="20">
        <v>0.356417874104411</v>
      </c>
      <c r="AS58" s="20">
        <v>-0.32</v>
      </c>
      <c r="AT58" s="20">
        <v>0.39</v>
      </c>
      <c r="AU58" s="20">
        <v>-49.056414115752823</v>
      </c>
      <c r="AV58" s="20">
        <v>-6.4734357560117051</v>
      </c>
      <c r="AW58" s="20">
        <v>-0.377</v>
      </c>
      <c r="AX58" s="20">
        <v>0.32200000000000001</v>
      </c>
      <c r="AY58" s="20"/>
      <c r="AZ58" s="41"/>
      <c r="BA58" s="40">
        <v>-5.0999999999999996</v>
      </c>
      <c r="BB58" s="39">
        <v>-1.8</v>
      </c>
      <c r="BC58" s="39"/>
      <c r="BD58" s="39"/>
      <c r="BE58" s="39">
        <v>-1.0801720316118899</v>
      </c>
      <c r="BF58" s="39">
        <v>1.10252621148984</v>
      </c>
      <c r="BG58" s="39">
        <v>-0.48</v>
      </c>
      <c r="BH58" s="39">
        <v>1.19</v>
      </c>
      <c r="BI58" s="39">
        <v>-1.4438619349623527</v>
      </c>
      <c r="BJ58" s="39">
        <v>-0.18027977616818039</v>
      </c>
      <c r="BK58" s="39">
        <v>-1.3160000000000001</v>
      </c>
      <c r="BL58" s="39">
        <v>1.5840000000000001</v>
      </c>
      <c r="BM58" s="39">
        <v>-1.4750589337462898</v>
      </c>
      <c r="BN58" s="158">
        <v>2.0408714370001473</v>
      </c>
      <c r="BO58" s="106">
        <f t="shared" si="12"/>
        <v>5.0999999999999996</v>
      </c>
      <c r="BP58" s="107"/>
      <c r="BQ58" s="107">
        <f t="shared" si="29"/>
        <v>1.10252621148984</v>
      </c>
      <c r="BR58" s="107">
        <f t="shared" si="30"/>
        <v>1.19</v>
      </c>
      <c r="BS58" s="107">
        <f t="shared" si="13"/>
        <v>1.4438619349623527</v>
      </c>
      <c r="BT58" s="107">
        <f t="shared" si="14"/>
        <v>1.5840000000000001</v>
      </c>
      <c r="BU58" s="107">
        <f t="shared" si="15"/>
        <v>2.0408714370001473</v>
      </c>
      <c r="BV58" s="122">
        <f t="shared" si="16"/>
        <v>2.0768765972420566</v>
      </c>
      <c r="BW58" s="106">
        <f t="shared" si="17"/>
        <v>1.65</v>
      </c>
      <c r="BX58" s="107"/>
      <c r="BY58" s="107">
        <f t="shared" si="24"/>
        <v>1.0913491215508651</v>
      </c>
      <c r="BZ58" s="107">
        <f t="shared" si="32"/>
        <v>0.83499999999999996</v>
      </c>
      <c r="CA58" s="107"/>
      <c r="CB58" s="107">
        <f t="shared" si="33"/>
        <v>1.4500000000000002</v>
      </c>
      <c r="CC58" s="107">
        <f t="shared" si="19"/>
        <v>1.7579651853732186</v>
      </c>
      <c r="CD58" s="122">
        <f t="shared" si="20"/>
        <v>1.3568628613848168</v>
      </c>
    </row>
    <row r="59" spans="1:85">
      <c r="A59" s="178"/>
      <c r="B59" s="178">
        <v>48</v>
      </c>
      <c r="C59" s="178">
        <v>30</v>
      </c>
      <c r="D59" s="19">
        <v>4</v>
      </c>
      <c r="E59" s="19">
        <v>4</v>
      </c>
      <c r="F59" s="19">
        <v>4</v>
      </c>
      <c r="G59" s="19">
        <v>1</v>
      </c>
      <c r="H59" s="38">
        <f t="shared" si="2"/>
        <v>1</v>
      </c>
      <c r="I59" s="40">
        <v>-1.2</v>
      </c>
      <c r="J59" s="20">
        <v>1.3</v>
      </c>
      <c r="K59" s="20"/>
      <c r="L59" s="20"/>
      <c r="M59" s="20">
        <v>-0.35789645635130402</v>
      </c>
      <c r="N59" s="20">
        <v>0.37365556486095702</v>
      </c>
      <c r="O59" s="20">
        <v>-0.33</v>
      </c>
      <c r="P59" s="20">
        <v>0.25</v>
      </c>
      <c r="Q59" s="20">
        <v>-1.7853662132355417</v>
      </c>
      <c r="R59" s="20">
        <v>-0.34055730799405987</v>
      </c>
      <c r="S59" s="20">
        <v>-0.38800000000000001</v>
      </c>
      <c r="T59" s="20">
        <v>0.29899999999999999</v>
      </c>
      <c r="U59" s="20">
        <v>-0.55605332049638734</v>
      </c>
      <c r="V59" s="45">
        <v>1.07456026734095</v>
      </c>
      <c r="W59" s="106">
        <f t="shared" si="4"/>
        <v>1.3</v>
      </c>
      <c r="X59" s="107"/>
      <c r="Y59" s="107">
        <f t="shared" si="21"/>
        <v>0.37365556486095702</v>
      </c>
      <c r="Z59" s="107">
        <f t="shared" si="22"/>
        <v>0.56000000000000005</v>
      </c>
      <c r="AA59" s="156">
        <f t="shared" si="5"/>
        <v>1.7853662132355417</v>
      </c>
      <c r="AB59" s="107">
        <f t="shared" si="6"/>
        <v>0.38800000000000001</v>
      </c>
      <c r="AC59" s="107">
        <f t="shared" si="7"/>
        <v>1.07456026734095</v>
      </c>
      <c r="AD59" s="122">
        <f t="shared" si="8"/>
        <v>0.91359700757290818</v>
      </c>
      <c r="AE59" s="106">
        <f t="shared" si="9"/>
        <v>1.25</v>
      </c>
      <c r="AF59" s="107"/>
      <c r="AG59" s="107">
        <f t="shared" si="23"/>
        <v>0.36577601060613052</v>
      </c>
      <c r="AH59" s="107">
        <f t="shared" si="27"/>
        <v>0.37</v>
      </c>
      <c r="AI59" s="107"/>
      <c r="AJ59" s="107">
        <f t="shared" si="3"/>
        <v>0.4325</v>
      </c>
      <c r="AK59" s="107">
        <f t="shared" si="10"/>
        <v>0.81530679391866867</v>
      </c>
      <c r="AL59" s="122">
        <f t="shared" si="11"/>
        <v>0.64671656090495988</v>
      </c>
      <c r="AM59" s="39"/>
      <c r="AN59" s="20"/>
      <c r="AO59" s="20"/>
      <c r="AP59" s="20"/>
      <c r="AQ59" s="20">
        <v>-0.70192584799887403</v>
      </c>
      <c r="AR59" s="20">
        <v>0.75127406990839796</v>
      </c>
      <c r="AS59" s="20">
        <v>-0.56000000000000005</v>
      </c>
      <c r="AT59" s="20">
        <v>0.53</v>
      </c>
      <c r="AU59" s="20">
        <v>-30.061104215584166</v>
      </c>
      <c r="AV59" s="20">
        <v>-5.4744080350289561</v>
      </c>
      <c r="AW59" s="20">
        <v>-0.70499999999999996</v>
      </c>
      <c r="AX59" s="20">
        <v>0.49399999999999999</v>
      </c>
      <c r="AY59" s="20"/>
      <c r="AZ59" s="41"/>
      <c r="BA59" s="40">
        <v>-5.0999999999999996</v>
      </c>
      <c r="BB59" s="39">
        <v>-1.5</v>
      </c>
      <c r="BC59" s="39"/>
      <c r="BD59" s="39"/>
      <c r="BE59" s="39">
        <v>-2.5752671924857302</v>
      </c>
      <c r="BF59" s="39">
        <v>2.4465278289558401</v>
      </c>
      <c r="BG59" s="39">
        <v>-0.74</v>
      </c>
      <c r="BH59" s="39">
        <v>1.85</v>
      </c>
      <c r="BI59" s="39">
        <v>-2.1878205612932327</v>
      </c>
      <c r="BJ59" s="39">
        <v>-0.44624525843350071</v>
      </c>
      <c r="BK59" s="39">
        <v>-1.5960000000000001</v>
      </c>
      <c r="BL59" s="39">
        <v>2.5830000000000002</v>
      </c>
      <c r="BM59" s="39">
        <v>-2.0240630184439428</v>
      </c>
      <c r="BN59" s="158">
        <v>3.12504566527473</v>
      </c>
      <c r="BO59" s="106">
        <f t="shared" si="12"/>
        <v>5.0999999999999996</v>
      </c>
      <c r="BP59" s="107"/>
      <c r="BQ59" s="107">
        <f t="shared" si="29"/>
        <v>2.5752671924857302</v>
      </c>
      <c r="BR59" s="107">
        <f t="shared" si="30"/>
        <v>1.85</v>
      </c>
      <c r="BS59" s="107">
        <f t="shared" si="13"/>
        <v>2.1878205612932327</v>
      </c>
      <c r="BT59" s="107">
        <f t="shared" si="14"/>
        <v>2.5830000000000002</v>
      </c>
      <c r="BU59" s="107">
        <f t="shared" si="15"/>
        <v>3.12504566527473</v>
      </c>
      <c r="BV59" s="122">
        <f t="shared" si="16"/>
        <v>2.9035222365089486</v>
      </c>
      <c r="BW59" s="106">
        <f t="shared" si="17"/>
        <v>1.7999999999999998</v>
      </c>
      <c r="BX59" s="107"/>
      <c r="BY59" s="107">
        <f t="shared" si="24"/>
        <v>2.6396368742506753</v>
      </c>
      <c r="BZ59" s="107">
        <f t="shared" si="32"/>
        <v>1.2949999999999999</v>
      </c>
      <c r="CA59" s="107"/>
      <c r="CB59" s="107">
        <f t="shared" si="33"/>
        <v>2.0895000000000001</v>
      </c>
      <c r="CC59" s="107">
        <f t="shared" si="19"/>
        <v>2.5745543418593364</v>
      </c>
      <c r="CD59" s="122">
        <f t="shared" si="20"/>
        <v>2.0797382432220024</v>
      </c>
    </row>
    <row r="60" spans="1:85">
      <c r="A60" s="178"/>
      <c r="B60" s="178"/>
      <c r="C60" s="178"/>
      <c r="D60" s="19">
        <v>4</v>
      </c>
      <c r="E60" s="19">
        <v>2</v>
      </c>
      <c r="F60" s="19">
        <v>2</v>
      </c>
      <c r="G60" s="19">
        <v>2</v>
      </c>
      <c r="H60" s="38">
        <f t="shared" si="2"/>
        <v>2</v>
      </c>
      <c r="I60" s="40">
        <v>-1.2</v>
      </c>
      <c r="J60" s="20">
        <v>1.2</v>
      </c>
      <c r="K60" s="20">
        <v>-0.5</v>
      </c>
      <c r="L60" s="20">
        <v>0.5</v>
      </c>
      <c r="M60" s="20">
        <v>-0.28327487176050598</v>
      </c>
      <c r="N60" s="20">
        <v>0.27016719181482002</v>
      </c>
      <c r="O60" s="20">
        <v>-0.2</v>
      </c>
      <c r="P60" s="20">
        <v>0.16</v>
      </c>
      <c r="Q60" s="20">
        <v>-1.7869110200454754</v>
      </c>
      <c r="R60" s="20">
        <v>-0.35903341759895835</v>
      </c>
      <c r="S60" s="20">
        <v>-0.26200000000000001</v>
      </c>
      <c r="T60" s="20">
        <v>0.23200000000000001</v>
      </c>
      <c r="U60" s="20">
        <v>-0.4776458025504855</v>
      </c>
      <c r="V60" s="45">
        <v>0.94785024832748022</v>
      </c>
      <c r="W60" s="106">
        <f t="shared" si="4"/>
        <v>1.2</v>
      </c>
      <c r="X60" s="107">
        <f t="shared" si="25"/>
        <v>0.5</v>
      </c>
      <c r="Y60" s="107">
        <f t="shared" si="21"/>
        <v>0.28327487176050598</v>
      </c>
      <c r="Z60" s="107">
        <f t="shared" si="22"/>
        <v>0.39</v>
      </c>
      <c r="AA60" s="156">
        <f t="shared" si="5"/>
        <v>1.7869110200454754</v>
      </c>
      <c r="AB60" s="107">
        <f t="shared" si="6"/>
        <v>0.26200000000000001</v>
      </c>
      <c r="AC60" s="107">
        <f t="shared" si="7"/>
        <v>0.94785024832748022</v>
      </c>
      <c r="AD60" s="122">
        <f t="shared" si="8"/>
        <v>0.7671480200190659</v>
      </c>
      <c r="AE60" s="106">
        <f t="shared" si="9"/>
        <v>1.2</v>
      </c>
      <c r="AF60" s="107">
        <f t="shared" si="26"/>
        <v>0.5</v>
      </c>
      <c r="AG60" s="107">
        <f t="shared" si="23"/>
        <v>0.28982871173334895</v>
      </c>
      <c r="AH60" s="107">
        <f t="shared" si="27"/>
        <v>0.22000000000000003</v>
      </c>
      <c r="AI60" s="107"/>
      <c r="AJ60" s="107">
        <f t="shared" si="3"/>
        <v>0.27700000000000002</v>
      </c>
      <c r="AK60" s="107">
        <f t="shared" si="10"/>
        <v>0.71274802543898286</v>
      </c>
      <c r="AL60" s="122">
        <f t="shared" si="11"/>
        <v>0.53326278952872197</v>
      </c>
      <c r="AM60" s="39"/>
      <c r="AN60" s="20"/>
      <c r="AO60" s="20">
        <v>-0.8</v>
      </c>
      <c r="AP60" s="20">
        <v>0.8</v>
      </c>
      <c r="AQ60" s="20">
        <v>-0.497514483164745</v>
      </c>
      <c r="AR60" s="20">
        <v>0.51961832199551306</v>
      </c>
      <c r="AS60" s="20">
        <v>-0.33</v>
      </c>
      <c r="AT60" s="20">
        <v>0.39</v>
      </c>
      <c r="AU60" s="20">
        <v>-28.181900071066384</v>
      </c>
      <c r="AV60" s="20">
        <v>-5.2404191249452783</v>
      </c>
      <c r="AW60" s="20">
        <v>-0.47299999999999998</v>
      </c>
      <c r="AX60" s="20">
        <v>0.376</v>
      </c>
      <c r="AY60" s="20"/>
      <c r="AZ60" s="41"/>
      <c r="BA60" s="40">
        <v>-6.5</v>
      </c>
      <c r="BB60" s="39">
        <v>-3.3</v>
      </c>
      <c r="BC60" s="39">
        <v>-6.9</v>
      </c>
      <c r="BD60" s="39">
        <v>6.9</v>
      </c>
      <c r="BE60" s="39">
        <v>-1.70749673089111</v>
      </c>
      <c r="BF60" s="39">
        <v>1.6253317854201901</v>
      </c>
      <c r="BG60" s="39">
        <v>-0.57999999999999996</v>
      </c>
      <c r="BH60" s="39">
        <v>1.28</v>
      </c>
      <c r="BI60" s="39">
        <v>-1.9574796012766813</v>
      </c>
      <c r="BJ60" s="39">
        <v>-0.4185275676917713</v>
      </c>
      <c r="BK60" s="39">
        <v>-1.625</v>
      </c>
      <c r="BL60" s="39">
        <v>1.8220000000000001</v>
      </c>
      <c r="BM60" s="39">
        <v>-1.7000000000000002</v>
      </c>
      <c r="BN60" s="158">
        <v>3</v>
      </c>
      <c r="BO60" s="106">
        <f t="shared" si="12"/>
        <v>6.5</v>
      </c>
      <c r="BP60" s="107">
        <f t="shared" ref="BP60:BP61" si="34">MAX(ABS(BC60),ABS(BD60))</f>
        <v>6.9</v>
      </c>
      <c r="BQ60" s="107">
        <f t="shared" si="29"/>
        <v>1.70749673089111</v>
      </c>
      <c r="BR60" s="107">
        <f t="shared" si="30"/>
        <v>1.28</v>
      </c>
      <c r="BS60" s="107">
        <f t="shared" si="13"/>
        <v>1.9574796012766813</v>
      </c>
      <c r="BT60" s="107">
        <f t="shared" si="14"/>
        <v>1.8220000000000001</v>
      </c>
      <c r="BU60" s="107">
        <f t="shared" si="15"/>
        <v>3</v>
      </c>
      <c r="BV60" s="122">
        <f t="shared" si="16"/>
        <v>3.3095680474525415</v>
      </c>
      <c r="BW60" s="106">
        <f t="shared" si="17"/>
        <v>1.5999999999999996</v>
      </c>
      <c r="BX60" s="107">
        <f t="shared" ref="BX60:BX61" si="35">MAX(ABS(BC60),ABS(BD60))-AVERAGE(BC60,BD60)</f>
        <v>6.9</v>
      </c>
      <c r="BY60" s="107">
        <f t="shared" si="24"/>
        <v>1.7485792036265699</v>
      </c>
      <c r="BZ60" s="107">
        <f t="shared" si="32"/>
        <v>0.92999999999999994</v>
      </c>
      <c r="CA60" s="107"/>
      <c r="CB60" s="107">
        <f t="shared" si="33"/>
        <v>1.7235</v>
      </c>
      <c r="CC60" s="107">
        <f t="shared" si="19"/>
        <v>2.35</v>
      </c>
      <c r="CD60" s="122">
        <f t="shared" si="20"/>
        <v>2.542013200604428</v>
      </c>
    </row>
    <row r="61" spans="1:85">
      <c r="A61" s="178"/>
      <c r="B61" s="178"/>
      <c r="C61" s="178"/>
      <c r="D61" s="19">
        <v>4</v>
      </c>
      <c r="E61" s="19">
        <v>2</v>
      </c>
      <c r="F61" s="19">
        <v>2</v>
      </c>
      <c r="G61" s="19">
        <v>4</v>
      </c>
      <c r="H61" s="38">
        <f t="shared" si="2"/>
        <v>4</v>
      </c>
      <c r="I61" s="40">
        <v>-1.1000000000000001</v>
      </c>
      <c r="J61" s="20">
        <v>1.1000000000000001</v>
      </c>
      <c r="K61" s="20">
        <v>-0.5</v>
      </c>
      <c r="L61" s="20">
        <v>0.5</v>
      </c>
      <c r="M61" s="20">
        <v>-0.20813092025770399</v>
      </c>
      <c r="N61" s="20">
        <v>0.18262795491596201</v>
      </c>
      <c r="O61" s="20">
        <v>-0.15</v>
      </c>
      <c r="P61" s="20">
        <v>0.13</v>
      </c>
      <c r="Q61" s="20">
        <v>-1.7896756494137684</v>
      </c>
      <c r="R61" s="20">
        <v>-0.37204227740861123</v>
      </c>
      <c r="S61" s="20">
        <v>-0.18</v>
      </c>
      <c r="T61" s="20">
        <v>0.16400000000000001</v>
      </c>
      <c r="U61" s="20">
        <v>-0.4374843660431873</v>
      </c>
      <c r="V61" s="45">
        <v>0.87747520988594485</v>
      </c>
      <c r="W61" s="106">
        <f t="shared" si="4"/>
        <v>1.1000000000000001</v>
      </c>
      <c r="X61" s="107">
        <f t="shared" si="25"/>
        <v>0.5</v>
      </c>
      <c r="Y61" s="107">
        <f t="shared" si="21"/>
        <v>0.20813092025770399</v>
      </c>
      <c r="Z61" s="107">
        <f t="shared" si="22"/>
        <v>0.31</v>
      </c>
      <c r="AA61" s="156">
        <f t="shared" si="5"/>
        <v>1.7896756494137684</v>
      </c>
      <c r="AB61" s="107">
        <f t="shared" si="6"/>
        <v>0.18</v>
      </c>
      <c r="AC61" s="107">
        <f t="shared" si="7"/>
        <v>0.87747520988594485</v>
      </c>
      <c r="AD61" s="122">
        <f t="shared" si="8"/>
        <v>0.7093259685082024</v>
      </c>
      <c r="AE61" s="106">
        <f t="shared" si="9"/>
        <v>1.1000000000000001</v>
      </c>
      <c r="AF61" s="107">
        <f t="shared" si="26"/>
        <v>0.5</v>
      </c>
      <c r="AG61" s="107">
        <f t="shared" si="23"/>
        <v>0.22088240292857497</v>
      </c>
      <c r="AH61" s="107">
        <f t="shared" si="27"/>
        <v>0.15999999999999998</v>
      </c>
      <c r="AI61" s="107"/>
      <c r="AJ61" s="107">
        <f t="shared" si="3"/>
        <v>0.188</v>
      </c>
      <c r="AK61" s="107">
        <f t="shared" si="10"/>
        <v>0.65747978796456608</v>
      </c>
      <c r="AL61" s="122">
        <f t="shared" si="11"/>
        <v>0.4710603651488568</v>
      </c>
      <c r="AM61" s="39"/>
      <c r="AN61" s="20"/>
      <c r="AO61" s="20">
        <v>-0.7</v>
      </c>
      <c r="AP61" s="20">
        <v>0.7</v>
      </c>
      <c r="AQ61" s="20">
        <v>-0.34564015241794199</v>
      </c>
      <c r="AR61" s="20">
        <v>0.35783285758415401</v>
      </c>
      <c r="AS61" s="20">
        <v>-0.22</v>
      </c>
      <c r="AT61" s="20">
        <v>0.31</v>
      </c>
      <c r="AU61" s="20">
        <v>-25.609176226741305</v>
      </c>
      <c r="AV61" s="20">
        <v>-5.0363579243060403</v>
      </c>
      <c r="AW61" s="20">
        <v>-0.318</v>
      </c>
      <c r="AX61" s="20">
        <v>0.27700000000000002</v>
      </c>
      <c r="AY61" s="20"/>
      <c r="AZ61" s="41"/>
      <c r="BA61" s="40">
        <v>-6.1</v>
      </c>
      <c r="BB61" s="39">
        <v>-3.5</v>
      </c>
      <c r="BC61" s="39">
        <v>-6.9</v>
      </c>
      <c r="BD61" s="39">
        <v>6.9</v>
      </c>
      <c r="BE61" s="39">
        <v>-1.03741273249747</v>
      </c>
      <c r="BF61" s="39">
        <v>1.20731087494065</v>
      </c>
      <c r="BG61" s="39">
        <v>-0.43</v>
      </c>
      <c r="BH61" s="39">
        <v>1.01</v>
      </c>
      <c r="BI61" s="39">
        <v>-1.9937640352632178</v>
      </c>
      <c r="BJ61" s="39">
        <v>-0.44102708186610889</v>
      </c>
      <c r="BK61" s="39">
        <v>-1.3240000000000001</v>
      </c>
      <c r="BL61" s="39">
        <v>1.234</v>
      </c>
      <c r="BM61" s="39">
        <v>-1.5</v>
      </c>
      <c r="BN61" s="158">
        <v>3</v>
      </c>
      <c r="BO61" s="106">
        <f t="shared" si="12"/>
        <v>6.1</v>
      </c>
      <c r="BP61" s="107">
        <f t="shared" si="34"/>
        <v>6.9</v>
      </c>
      <c r="BQ61" s="107">
        <f t="shared" si="29"/>
        <v>1.20731087494065</v>
      </c>
      <c r="BR61" s="107">
        <f t="shared" si="30"/>
        <v>1.01</v>
      </c>
      <c r="BS61" s="107">
        <f t="shared" si="13"/>
        <v>1.9937640352632178</v>
      </c>
      <c r="BT61" s="107">
        <f t="shared" si="14"/>
        <v>1.3240000000000001</v>
      </c>
      <c r="BU61" s="107">
        <f t="shared" si="15"/>
        <v>3</v>
      </c>
      <c r="BV61" s="122">
        <f t="shared" si="16"/>
        <v>3.0764392728862666</v>
      </c>
      <c r="BW61" s="106">
        <f t="shared" si="17"/>
        <v>1.2999999999999998</v>
      </c>
      <c r="BX61" s="107">
        <f t="shared" si="35"/>
        <v>6.9</v>
      </c>
      <c r="BY61" s="107">
        <f t="shared" si="24"/>
        <v>1.1223618037190599</v>
      </c>
      <c r="BZ61" s="107">
        <f t="shared" si="32"/>
        <v>0.72</v>
      </c>
      <c r="CA61" s="107"/>
      <c r="CB61" s="107">
        <f t="shared" si="33"/>
        <v>1.3690000000000002</v>
      </c>
      <c r="CC61" s="107">
        <f t="shared" si="19"/>
        <v>2.25</v>
      </c>
      <c r="CD61" s="122">
        <f t="shared" si="20"/>
        <v>2.2768936339531765</v>
      </c>
    </row>
    <row r="62" spans="1:85">
      <c r="A62" s="178"/>
      <c r="B62" s="178"/>
      <c r="C62" s="178"/>
      <c r="D62" s="19">
        <v>4</v>
      </c>
      <c r="E62" s="19">
        <v>2</v>
      </c>
      <c r="F62" s="19">
        <v>2</v>
      </c>
      <c r="G62" s="19">
        <v>6</v>
      </c>
      <c r="H62" s="38">
        <f t="shared" si="2"/>
        <v>6</v>
      </c>
      <c r="I62" s="40">
        <v>-1.1000000000000001</v>
      </c>
      <c r="J62" s="20">
        <v>1.1000000000000001</v>
      </c>
      <c r="K62" s="20"/>
      <c r="L62" s="20"/>
      <c r="M62" s="20">
        <v>-0.159420355882857</v>
      </c>
      <c r="N62" s="20">
        <v>0.13367353656874501</v>
      </c>
      <c r="O62" s="20">
        <v>-0.11</v>
      </c>
      <c r="P62" s="20">
        <v>0.11</v>
      </c>
      <c r="Q62" s="20">
        <v>-1.7557542321332882</v>
      </c>
      <c r="R62" s="20">
        <v>-0.36044092531280691</v>
      </c>
      <c r="S62" s="20">
        <v>-0.14799999999999999</v>
      </c>
      <c r="T62" s="20">
        <v>0.13300000000000001</v>
      </c>
      <c r="U62" s="20">
        <v>-0.38720594754272564</v>
      </c>
      <c r="V62" s="45">
        <v>0.8421706177167454</v>
      </c>
      <c r="W62" s="106">
        <f t="shared" si="4"/>
        <v>1.1000000000000001</v>
      </c>
      <c r="X62" s="107"/>
      <c r="Y62" s="107">
        <f t="shared" si="21"/>
        <v>0.159420355882857</v>
      </c>
      <c r="Z62" s="107">
        <f t="shared" si="22"/>
        <v>0.2</v>
      </c>
      <c r="AA62" s="156">
        <f t="shared" si="5"/>
        <v>1.7557542321332882</v>
      </c>
      <c r="AB62" s="107">
        <f t="shared" si="6"/>
        <v>0.14799999999999999</v>
      </c>
      <c r="AC62" s="107">
        <f t="shared" si="7"/>
        <v>0.8421706177167454</v>
      </c>
      <c r="AD62" s="122">
        <f t="shared" si="8"/>
        <v>0.70089086762214847</v>
      </c>
      <c r="AE62" s="106">
        <f t="shared" si="9"/>
        <v>1.1000000000000001</v>
      </c>
      <c r="AF62" s="107"/>
      <c r="AG62" s="107">
        <f t="shared" si="23"/>
        <v>0.17229376553991299</v>
      </c>
      <c r="AH62" s="107">
        <f t="shared" si="27"/>
        <v>0.11</v>
      </c>
      <c r="AI62" s="107"/>
      <c r="AJ62" s="107">
        <f t="shared" si="3"/>
        <v>0.15549999999999997</v>
      </c>
      <c r="AK62" s="107">
        <f t="shared" si="10"/>
        <v>0.61468828262973552</v>
      </c>
      <c r="AL62" s="122">
        <f t="shared" si="11"/>
        <v>0.43049640963392977</v>
      </c>
      <c r="AM62" s="39"/>
      <c r="AN62" s="20"/>
      <c r="AO62" s="20"/>
      <c r="AP62" s="20"/>
      <c r="AQ62" s="20">
        <v>-0.28635155185327898</v>
      </c>
      <c r="AR62" s="20">
        <v>0.25754011577210001</v>
      </c>
      <c r="AS62" s="20">
        <v>-0.17</v>
      </c>
      <c r="AT62" s="20">
        <v>0.2</v>
      </c>
      <c r="AU62" s="20">
        <v>-27.980555058691273</v>
      </c>
      <c r="AV62" s="20">
        <v>-5.7365291202545254</v>
      </c>
      <c r="AW62" s="20">
        <v>-0.26200000000000001</v>
      </c>
      <c r="AX62" s="20">
        <v>0.22500000000000001</v>
      </c>
      <c r="AY62" s="20"/>
      <c r="AZ62" s="41"/>
      <c r="BA62" s="40">
        <v>-5.6</v>
      </c>
      <c r="BB62" s="39">
        <v>-3.3</v>
      </c>
      <c r="BC62" s="39"/>
      <c r="BD62" s="39"/>
      <c r="BE62" s="39">
        <v>-1.0224008227351999</v>
      </c>
      <c r="BF62" s="39">
        <v>0.85498394742875305</v>
      </c>
      <c r="BG62" s="39">
        <v>-0.38</v>
      </c>
      <c r="BH62" s="39">
        <v>0.8</v>
      </c>
      <c r="BI62" s="39">
        <v>-2.0082604989545971</v>
      </c>
      <c r="BJ62" s="39">
        <v>-0.47608300821110261</v>
      </c>
      <c r="BK62" s="39">
        <v>-1.0940000000000001</v>
      </c>
      <c r="BL62" s="39">
        <v>0.98499999999999999</v>
      </c>
      <c r="BM62" s="39">
        <v>-0.89999999999999991</v>
      </c>
      <c r="BN62" s="158">
        <v>2.6</v>
      </c>
      <c r="BO62" s="106">
        <f t="shared" si="12"/>
        <v>5.6</v>
      </c>
      <c r="BP62" s="107"/>
      <c r="BQ62" s="107">
        <f t="shared" si="29"/>
        <v>1.0224008227351999</v>
      </c>
      <c r="BR62" s="107">
        <f t="shared" si="30"/>
        <v>0.8</v>
      </c>
      <c r="BS62" s="107">
        <f t="shared" si="13"/>
        <v>2.0082604989545971</v>
      </c>
      <c r="BT62" s="107">
        <f t="shared" si="14"/>
        <v>1.0940000000000001</v>
      </c>
      <c r="BU62" s="107">
        <f t="shared" si="15"/>
        <v>2.6</v>
      </c>
      <c r="BV62" s="122">
        <f t="shared" si="16"/>
        <v>2.1874435536149659</v>
      </c>
      <c r="BW62" s="106">
        <f t="shared" si="17"/>
        <v>1.1500000000000004</v>
      </c>
      <c r="BX62" s="107"/>
      <c r="BY62" s="107">
        <f t="shared" si="24"/>
        <v>1.1061092603884233</v>
      </c>
      <c r="BZ62" s="107">
        <f t="shared" si="32"/>
        <v>0.59000000000000008</v>
      </c>
      <c r="CA62" s="107"/>
      <c r="CB62" s="107">
        <f t="shared" si="33"/>
        <v>1.1485000000000001</v>
      </c>
      <c r="CC62" s="107">
        <f t="shared" si="19"/>
        <v>1.75</v>
      </c>
      <c r="CD62" s="122">
        <f t="shared" si="20"/>
        <v>1.1489218520776849</v>
      </c>
    </row>
    <row r="63" spans="1:85">
      <c r="A63" s="178"/>
      <c r="B63" s="178">
        <v>104</v>
      </c>
      <c r="C63" s="178">
        <v>15</v>
      </c>
      <c r="D63" s="19">
        <v>4</v>
      </c>
      <c r="E63" s="19">
        <v>4</v>
      </c>
      <c r="F63" s="19">
        <v>4</v>
      </c>
      <c r="G63" s="19">
        <v>1</v>
      </c>
      <c r="H63" s="38">
        <f t="shared" si="2"/>
        <v>1</v>
      </c>
      <c r="I63" s="40">
        <v>-1.4</v>
      </c>
      <c r="J63" s="20">
        <v>1.3</v>
      </c>
      <c r="K63" s="20"/>
      <c r="L63" s="20"/>
      <c r="M63" s="20">
        <v>-0.24649848024981999</v>
      </c>
      <c r="N63" s="20">
        <v>0.249371756437898</v>
      </c>
      <c r="O63" s="20">
        <v>-0.17</v>
      </c>
      <c r="P63" s="20">
        <v>0.19</v>
      </c>
      <c r="Q63" s="20">
        <v>-1.7377654338681219</v>
      </c>
      <c r="R63" s="20">
        <v>-0.36964076040475624</v>
      </c>
      <c r="S63" s="20">
        <v>-0.25900000000000001</v>
      </c>
      <c r="T63" s="20">
        <v>0.222</v>
      </c>
      <c r="U63" s="20">
        <v>-0.50083641044228866</v>
      </c>
      <c r="V63" s="45">
        <v>0.92362948726964778</v>
      </c>
      <c r="W63" s="106">
        <f t="shared" si="4"/>
        <v>1.4</v>
      </c>
      <c r="X63" s="107"/>
      <c r="Y63" s="107">
        <f t="shared" si="21"/>
        <v>0.249371756437898</v>
      </c>
      <c r="Z63" s="107">
        <f t="shared" si="22"/>
        <v>0.37</v>
      </c>
      <c r="AA63" s="156">
        <f t="shared" si="5"/>
        <v>1.7377654338681219</v>
      </c>
      <c r="AB63" s="107">
        <f t="shared" si="6"/>
        <v>0.25900000000000001</v>
      </c>
      <c r="AC63" s="107">
        <f t="shared" si="7"/>
        <v>0.92362948726964778</v>
      </c>
      <c r="AD63" s="122">
        <f t="shared" si="8"/>
        <v>0.82329444626261139</v>
      </c>
      <c r="AE63" s="106">
        <f t="shared" si="9"/>
        <v>1.35</v>
      </c>
      <c r="AF63" s="107"/>
      <c r="AG63" s="107">
        <f t="shared" si="23"/>
        <v>0.24793511834385901</v>
      </c>
      <c r="AH63" s="107">
        <f t="shared" si="27"/>
        <v>0.18</v>
      </c>
      <c r="AI63" s="107"/>
      <c r="AJ63" s="107">
        <f t="shared" si="3"/>
        <v>0.27750000000000002</v>
      </c>
      <c r="AK63" s="107">
        <f t="shared" si="10"/>
        <v>0.71223294885596822</v>
      </c>
      <c r="AL63" s="122">
        <f t="shared" si="11"/>
        <v>0.55353361343996543</v>
      </c>
      <c r="AM63" s="39"/>
      <c r="AN63" s="20"/>
      <c r="AO63" s="20"/>
      <c r="AP63" s="20"/>
      <c r="AQ63" s="20">
        <v>-0.45485346189040599</v>
      </c>
      <c r="AR63" s="20">
        <v>0.468934135581968</v>
      </c>
      <c r="AS63" s="20">
        <v>-0.37</v>
      </c>
      <c r="AT63" s="20">
        <v>0.32</v>
      </c>
      <c r="AU63" s="20">
        <v>-54.693494045802623</v>
      </c>
      <c r="AV63" s="20">
        <v>-11.476346864716833</v>
      </c>
      <c r="AW63" s="20">
        <v>-0.45900000000000002</v>
      </c>
      <c r="AX63" s="20">
        <v>0.36899999999999999</v>
      </c>
      <c r="AY63" s="20"/>
      <c r="AZ63" s="41"/>
      <c r="BA63" s="40">
        <v>-4.3</v>
      </c>
      <c r="BB63" s="39">
        <v>-0.1</v>
      </c>
      <c r="BC63" s="39"/>
      <c r="BD63" s="39"/>
      <c r="BE63" s="39">
        <v>-1.6804361763142699</v>
      </c>
      <c r="BF63" s="39">
        <v>1.6149200960710599</v>
      </c>
      <c r="BG63" s="39">
        <v>-0.75</v>
      </c>
      <c r="BH63" s="39">
        <v>1.37</v>
      </c>
      <c r="BI63" s="39">
        <v>-2.0648036566350494</v>
      </c>
      <c r="BJ63" s="39">
        <v>-0.38687883818662039</v>
      </c>
      <c r="BK63" s="39">
        <v>-1.4079999999999999</v>
      </c>
      <c r="BL63" s="39">
        <v>1.6459999999999999</v>
      </c>
      <c r="BM63" s="39">
        <v>-1.55319622619563</v>
      </c>
      <c r="BN63" s="158">
        <v>2.0820101086832818</v>
      </c>
      <c r="BO63" s="106">
        <f t="shared" si="12"/>
        <v>4.3</v>
      </c>
      <c r="BP63" s="107"/>
      <c r="BQ63" s="107">
        <f t="shared" si="29"/>
        <v>1.6804361763142699</v>
      </c>
      <c r="BR63" s="107">
        <f t="shared" si="30"/>
        <v>1.37</v>
      </c>
      <c r="BS63" s="107">
        <f t="shared" si="13"/>
        <v>2.0648036566350494</v>
      </c>
      <c r="BT63" s="107">
        <f t="shared" si="14"/>
        <v>1.6459999999999999</v>
      </c>
      <c r="BU63" s="107">
        <f t="shared" si="15"/>
        <v>2.0820101086832818</v>
      </c>
      <c r="BV63" s="122">
        <f t="shared" si="16"/>
        <v>2.1905416569387666</v>
      </c>
      <c r="BW63" s="106">
        <f t="shared" si="17"/>
        <v>2.1</v>
      </c>
      <c r="BX63" s="107"/>
      <c r="BY63" s="107">
        <f t="shared" si="24"/>
        <v>1.7131942164358749</v>
      </c>
      <c r="BZ63" s="107">
        <f t="shared" si="32"/>
        <v>1.06</v>
      </c>
      <c r="CA63" s="107"/>
      <c r="CB63" s="107">
        <f t="shared" si="33"/>
        <v>1.5269999999999999</v>
      </c>
      <c r="CC63" s="107">
        <f t="shared" si="19"/>
        <v>1.8176031674394559</v>
      </c>
      <c r="CD63" s="122">
        <f t="shared" si="20"/>
        <v>1.6435594767750661</v>
      </c>
    </row>
    <row r="64" spans="1:85">
      <c r="A64" s="178"/>
      <c r="B64" s="178"/>
      <c r="C64" s="178"/>
      <c r="D64" s="19">
        <v>4</v>
      </c>
      <c r="E64" s="19">
        <v>2</v>
      </c>
      <c r="F64" s="19">
        <v>2</v>
      </c>
      <c r="G64" s="19">
        <v>2</v>
      </c>
      <c r="H64" s="38">
        <f t="shared" si="2"/>
        <v>2</v>
      </c>
      <c r="I64" s="40">
        <v>-1.4</v>
      </c>
      <c r="J64" s="20">
        <v>1.3</v>
      </c>
      <c r="K64" s="20">
        <v>-0.4</v>
      </c>
      <c r="L64" s="20">
        <v>0.4</v>
      </c>
      <c r="M64" s="20">
        <v>-0.17531824120925801</v>
      </c>
      <c r="N64" s="20">
        <v>0.18924780339667099</v>
      </c>
      <c r="O64" s="20">
        <v>-0.12</v>
      </c>
      <c r="P64" s="20">
        <v>0.14000000000000001</v>
      </c>
      <c r="Q64" s="20">
        <v>-1.7411481203214292</v>
      </c>
      <c r="R64" s="20">
        <v>-0.37803973454268691</v>
      </c>
      <c r="S64" s="20">
        <v>-0.17499999999999999</v>
      </c>
      <c r="T64" s="20">
        <v>0.14599999999999999</v>
      </c>
      <c r="U64" s="20">
        <v>-0.42372715488305213</v>
      </c>
      <c r="V64" s="45">
        <v>0.85741910398614696</v>
      </c>
      <c r="W64" s="106">
        <f t="shared" si="4"/>
        <v>1.4</v>
      </c>
      <c r="X64" s="107">
        <f t="shared" si="25"/>
        <v>0.4</v>
      </c>
      <c r="Y64" s="107">
        <f t="shared" si="21"/>
        <v>0.18924780339667099</v>
      </c>
      <c r="Z64" s="107">
        <f t="shared" si="22"/>
        <v>0.26</v>
      </c>
      <c r="AA64" s="156">
        <f t="shared" si="5"/>
        <v>1.7411481203214292</v>
      </c>
      <c r="AB64" s="107">
        <f t="shared" si="6"/>
        <v>0.17499999999999999</v>
      </c>
      <c r="AC64" s="107">
        <f t="shared" si="7"/>
        <v>0.85741910398614696</v>
      </c>
      <c r="AD64" s="122">
        <f t="shared" si="8"/>
        <v>0.71754500395774945</v>
      </c>
      <c r="AE64" s="106">
        <f t="shared" si="9"/>
        <v>1.35</v>
      </c>
      <c r="AF64" s="107">
        <f t="shared" si="26"/>
        <v>0.4</v>
      </c>
      <c r="AG64" s="107">
        <f t="shared" si="23"/>
        <v>0.1822830223029645</v>
      </c>
      <c r="AH64" s="107">
        <f t="shared" si="27"/>
        <v>0.13</v>
      </c>
      <c r="AI64" s="107"/>
      <c r="AJ64" s="107">
        <f t="shared" si="3"/>
        <v>0.1895</v>
      </c>
      <c r="AK64" s="107">
        <f t="shared" si="10"/>
        <v>0.64057312943459954</v>
      </c>
      <c r="AL64" s="122">
        <f t="shared" si="11"/>
        <v>0.48205935862292737</v>
      </c>
      <c r="AM64" s="39"/>
      <c r="AN64" s="20"/>
      <c r="AO64" s="20">
        <v>-0.5</v>
      </c>
      <c r="AP64" s="20">
        <v>0.5</v>
      </c>
      <c r="AQ64" s="20">
        <v>-0.32719493549449702</v>
      </c>
      <c r="AR64" s="20">
        <v>0.346299541314462</v>
      </c>
      <c r="AS64" s="20">
        <v>-0.25</v>
      </c>
      <c r="AT64" s="20">
        <v>0.26</v>
      </c>
      <c r="AU64" s="20">
        <v>-56.112576885686011</v>
      </c>
      <c r="AV64" s="20">
        <v>-12.196757814144384</v>
      </c>
      <c r="AW64" s="20">
        <v>-0.315</v>
      </c>
      <c r="AX64" s="20">
        <v>0.24399999999999999</v>
      </c>
      <c r="AY64" s="20"/>
      <c r="AZ64" s="41"/>
      <c r="BA64" s="40">
        <v>-4.2</v>
      </c>
      <c r="BB64" s="39">
        <v>1</v>
      </c>
      <c r="BC64" s="39">
        <v>-6.1</v>
      </c>
      <c r="BD64" s="39">
        <v>6.1</v>
      </c>
      <c r="BE64" s="39">
        <v>-1.1217917707006699</v>
      </c>
      <c r="BF64" s="39">
        <v>1.1153935166915101</v>
      </c>
      <c r="BG64" s="39">
        <v>-0.54</v>
      </c>
      <c r="BH64" s="39">
        <v>0.99</v>
      </c>
      <c r="BI64" s="39">
        <v>-1.8903095888849193</v>
      </c>
      <c r="BJ64" s="39">
        <v>-0.36294732560117388</v>
      </c>
      <c r="BK64" s="39">
        <v>-1.33</v>
      </c>
      <c r="BL64" s="39">
        <v>1.129</v>
      </c>
      <c r="BM64" s="39">
        <v>-1.1696529973578003</v>
      </c>
      <c r="BN64" s="158">
        <v>1.6241536605948779</v>
      </c>
      <c r="BO64" s="106">
        <f t="shared" si="12"/>
        <v>4.2</v>
      </c>
      <c r="BP64" s="107">
        <f t="shared" ref="BP64:BP65" si="36">MAX(ABS(BC64),ABS(BD64))</f>
        <v>6.1</v>
      </c>
      <c r="BQ64" s="107">
        <f t="shared" si="29"/>
        <v>1.1217917707006699</v>
      </c>
      <c r="BR64" s="107">
        <f t="shared" si="30"/>
        <v>0.99</v>
      </c>
      <c r="BS64" s="107">
        <f t="shared" si="13"/>
        <v>1.8903095888849193</v>
      </c>
      <c r="BT64" s="107">
        <f t="shared" si="14"/>
        <v>1.33</v>
      </c>
      <c r="BU64" s="107">
        <f t="shared" si="15"/>
        <v>1.6241536605948779</v>
      </c>
      <c r="BV64" s="122">
        <f t="shared" si="16"/>
        <v>2.4651792885972097</v>
      </c>
      <c r="BW64" s="106">
        <f t="shared" si="17"/>
        <v>2.6</v>
      </c>
      <c r="BX64" s="107">
        <f t="shared" ref="BX64:BX65" si="37">MAX(ABS(BC64),ABS(BD64))-AVERAGE(BC64,BD64)</f>
        <v>6.1</v>
      </c>
      <c r="BY64" s="107">
        <f t="shared" si="24"/>
        <v>1.1249908977052498</v>
      </c>
      <c r="BZ64" s="107">
        <f t="shared" si="32"/>
        <v>0.76500000000000001</v>
      </c>
      <c r="CA64" s="107"/>
      <c r="CB64" s="107">
        <f t="shared" si="33"/>
        <v>1.4305000000000001</v>
      </c>
      <c r="CC64" s="107">
        <f t="shared" si="19"/>
        <v>1.3969033289763391</v>
      </c>
      <c r="CD64" s="122">
        <f t="shared" si="20"/>
        <v>2.2362323711135983</v>
      </c>
    </row>
    <row r="65" spans="1:82">
      <c r="A65" s="178"/>
      <c r="B65" s="178"/>
      <c r="C65" s="178"/>
      <c r="D65" s="19">
        <v>4</v>
      </c>
      <c r="E65" s="19">
        <v>2</v>
      </c>
      <c r="F65" s="19">
        <v>2</v>
      </c>
      <c r="G65" s="19">
        <v>4</v>
      </c>
      <c r="H65" s="38">
        <f t="shared" si="2"/>
        <v>4</v>
      </c>
      <c r="I65" s="40">
        <v>-1.4</v>
      </c>
      <c r="J65" s="20">
        <v>1.3</v>
      </c>
      <c r="K65" s="20">
        <v>-0.3</v>
      </c>
      <c r="L65" s="20">
        <v>0.3</v>
      </c>
      <c r="M65" s="20">
        <v>-0.12719845425012499</v>
      </c>
      <c r="N65" s="20">
        <v>0.13614654131822901</v>
      </c>
      <c r="O65" s="20">
        <v>-0.08</v>
      </c>
      <c r="P65" s="20">
        <v>0.11</v>
      </c>
      <c r="Q65" s="20">
        <v>-1.7507828985439713</v>
      </c>
      <c r="R65" s="20">
        <v>-0.37522990555094005</v>
      </c>
      <c r="S65" s="20">
        <v>-0.121</v>
      </c>
      <c r="T65" s="20">
        <v>0.107</v>
      </c>
      <c r="U65" s="20">
        <v>-0.38195403097861003</v>
      </c>
      <c r="V65" s="45">
        <v>0.80962270053287977</v>
      </c>
      <c r="W65" s="106">
        <f t="shared" si="4"/>
        <v>1.4</v>
      </c>
      <c r="X65" s="107">
        <f t="shared" si="25"/>
        <v>0.3</v>
      </c>
      <c r="Y65" s="107">
        <f t="shared" si="21"/>
        <v>0.13614654131822901</v>
      </c>
      <c r="Z65" s="107">
        <f t="shared" si="22"/>
        <v>0.18</v>
      </c>
      <c r="AA65" s="156">
        <f t="shared" si="5"/>
        <v>1.7507828985439713</v>
      </c>
      <c r="AB65" s="107">
        <f t="shared" si="6"/>
        <v>0.121</v>
      </c>
      <c r="AC65" s="107">
        <f t="shared" si="7"/>
        <v>0.80962270053287977</v>
      </c>
      <c r="AD65" s="122">
        <f t="shared" si="8"/>
        <v>0.67107887719929715</v>
      </c>
      <c r="AE65" s="106">
        <f t="shared" si="9"/>
        <v>1.35</v>
      </c>
      <c r="AF65" s="107">
        <f t="shared" si="26"/>
        <v>0.3</v>
      </c>
      <c r="AG65" s="107">
        <f t="shared" si="23"/>
        <v>0.131672497784177</v>
      </c>
      <c r="AH65" s="107">
        <f t="shared" si="27"/>
        <v>9.5000000000000001E-2</v>
      </c>
      <c r="AI65" s="107"/>
      <c r="AJ65" s="107">
        <f t="shared" si="3"/>
        <v>0.128</v>
      </c>
      <c r="AK65" s="107">
        <f t="shared" si="10"/>
        <v>0.5957883657557449</v>
      </c>
      <c r="AL65" s="122">
        <f t="shared" si="11"/>
        <v>0.43341014392332039</v>
      </c>
      <c r="AM65" s="39"/>
      <c r="AN65" s="20"/>
      <c r="AO65" s="20">
        <v>-0.4</v>
      </c>
      <c r="AP65" s="20">
        <v>0.4</v>
      </c>
      <c r="AQ65" s="20">
        <v>-0.23044922528675399</v>
      </c>
      <c r="AR65" s="20">
        <v>0.23793675335898101</v>
      </c>
      <c r="AS65" s="20">
        <v>-0.15</v>
      </c>
      <c r="AT65" s="20">
        <v>0.18</v>
      </c>
      <c r="AU65" s="20">
        <v>-55.138950791287414</v>
      </c>
      <c r="AV65" s="20">
        <v>-11.877389149038979</v>
      </c>
      <c r="AW65" s="20">
        <v>-0.21099999999999999</v>
      </c>
      <c r="AX65" s="20">
        <v>0.183</v>
      </c>
      <c r="AY65" s="20"/>
      <c r="AZ65" s="41"/>
      <c r="BA65" s="40">
        <v>-4</v>
      </c>
      <c r="BB65" s="39">
        <v>1.1000000000000001</v>
      </c>
      <c r="BC65" s="39">
        <v>-6.1</v>
      </c>
      <c r="BD65" s="39">
        <v>6.1</v>
      </c>
      <c r="BE65" s="39">
        <v>-0.79181268199775401</v>
      </c>
      <c r="BF65" s="39">
        <v>0.81132302455302696</v>
      </c>
      <c r="BG65" s="39">
        <v>-0.41</v>
      </c>
      <c r="BH65" s="39">
        <v>0.72</v>
      </c>
      <c r="BI65" s="39">
        <v>-1.9476007496757779</v>
      </c>
      <c r="BJ65" s="39">
        <v>-0.39551292145589567</v>
      </c>
      <c r="BK65" s="39">
        <v>-0.998</v>
      </c>
      <c r="BL65" s="39">
        <v>0.82</v>
      </c>
      <c r="BM65" s="39">
        <v>-0.95890550080960035</v>
      </c>
      <c r="BN65" s="158">
        <v>1.378537659027798</v>
      </c>
      <c r="BO65" s="106">
        <f t="shared" si="12"/>
        <v>4</v>
      </c>
      <c r="BP65" s="107">
        <f t="shared" si="36"/>
        <v>6.1</v>
      </c>
      <c r="BQ65" s="107">
        <f t="shared" si="29"/>
        <v>0.81132302455302696</v>
      </c>
      <c r="BR65" s="107">
        <f t="shared" si="30"/>
        <v>0.72</v>
      </c>
      <c r="BS65" s="107">
        <f t="shared" si="13"/>
        <v>1.9476007496757779</v>
      </c>
      <c r="BT65" s="107">
        <f t="shared" si="14"/>
        <v>0.998</v>
      </c>
      <c r="BU65" s="107">
        <f t="shared" si="15"/>
        <v>1.378537659027798</v>
      </c>
      <c r="BV65" s="122">
        <f t="shared" si="16"/>
        <v>2.2793516333223716</v>
      </c>
      <c r="BW65" s="106">
        <f t="shared" si="17"/>
        <v>2.5499999999999998</v>
      </c>
      <c r="BX65" s="107">
        <f t="shared" si="37"/>
        <v>6.1</v>
      </c>
      <c r="BY65" s="107">
        <f t="shared" si="24"/>
        <v>0.80156785327539049</v>
      </c>
      <c r="BZ65" s="107">
        <f t="shared" si="32"/>
        <v>0.56499999999999995</v>
      </c>
      <c r="CA65" s="107"/>
      <c r="CB65" s="107">
        <f t="shared" si="33"/>
        <v>1.087</v>
      </c>
      <c r="CC65" s="107">
        <f t="shared" si="19"/>
        <v>1.1687215799186992</v>
      </c>
      <c r="CD65" s="122">
        <f t="shared" si="20"/>
        <v>2.0453815721990147</v>
      </c>
    </row>
    <row r="66" spans="1:82">
      <c r="A66" s="178"/>
      <c r="B66" s="178"/>
      <c r="C66" s="178"/>
      <c r="D66" s="19">
        <v>4</v>
      </c>
      <c r="E66" s="19">
        <v>2</v>
      </c>
      <c r="F66" s="19">
        <v>2</v>
      </c>
      <c r="G66" s="19">
        <v>6</v>
      </c>
      <c r="H66" s="38">
        <f t="shared" si="2"/>
        <v>6</v>
      </c>
      <c r="I66" s="40">
        <v>-1.3</v>
      </c>
      <c r="J66" s="20">
        <v>1.3</v>
      </c>
      <c r="K66" s="20"/>
      <c r="L66" s="20"/>
      <c r="M66" s="20">
        <v>-9.6659909628625404E-2</v>
      </c>
      <c r="N66" s="20">
        <v>0.101088580003242</v>
      </c>
      <c r="O66" s="20">
        <v>-7.0000000000000007E-2</v>
      </c>
      <c r="P66" s="20">
        <v>0.09</v>
      </c>
      <c r="Q66" s="20">
        <v>-1.8028580754114429</v>
      </c>
      <c r="R66" s="20">
        <v>-0.38138617472248498</v>
      </c>
      <c r="S66" s="20">
        <v>-9.2999999999999999E-2</v>
      </c>
      <c r="T66" s="20">
        <v>9.1999999999999998E-2</v>
      </c>
      <c r="U66" s="20">
        <v>-0.36492363477700818</v>
      </c>
      <c r="V66" s="45">
        <v>0.79914558231501975</v>
      </c>
      <c r="W66" s="106">
        <f t="shared" si="4"/>
        <v>1.3</v>
      </c>
      <c r="X66" s="107"/>
      <c r="Y66" s="107">
        <f t="shared" si="21"/>
        <v>0.101088580003242</v>
      </c>
      <c r="Z66" s="107">
        <f t="shared" si="22"/>
        <v>0.13</v>
      </c>
      <c r="AA66" s="156">
        <f t="shared" si="5"/>
        <v>1.8028580754114429</v>
      </c>
      <c r="AB66" s="107">
        <f t="shared" si="6"/>
        <v>9.2999999999999999E-2</v>
      </c>
      <c r="AC66" s="107">
        <f t="shared" si="7"/>
        <v>0.79914558231501975</v>
      </c>
      <c r="AD66" s="122">
        <f t="shared" si="8"/>
        <v>0.70434870628828417</v>
      </c>
      <c r="AE66" s="106">
        <f t="shared" si="9"/>
        <v>1.3</v>
      </c>
      <c r="AF66" s="107"/>
      <c r="AG66" s="107">
        <f t="shared" si="23"/>
        <v>9.887424481593371E-2</v>
      </c>
      <c r="AH66" s="107">
        <f t="shared" si="27"/>
        <v>0.08</v>
      </c>
      <c r="AI66" s="107"/>
      <c r="AJ66" s="107">
        <f t="shared" si="3"/>
        <v>9.35E-2</v>
      </c>
      <c r="AK66" s="107">
        <f t="shared" si="10"/>
        <v>0.58203460854601397</v>
      </c>
      <c r="AL66" s="122">
        <f t="shared" si="11"/>
        <v>0.43088177067238947</v>
      </c>
      <c r="AM66" s="39"/>
      <c r="AN66" s="20"/>
      <c r="AO66" s="20"/>
      <c r="AP66" s="20"/>
      <c r="AQ66" s="20">
        <v>-0.18923420105769001</v>
      </c>
      <c r="AR66" s="20">
        <v>0.178999232186178</v>
      </c>
      <c r="AS66" s="20">
        <v>-0.11</v>
      </c>
      <c r="AT66" s="20">
        <v>0.13</v>
      </c>
      <c r="AU66" s="20">
        <v>-56.855709044568961</v>
      </c>
      <c r="AV66" s="20">
        <v>-11.688028686224616</v>
      </c>
      <c r="AW66" s="20">
        <v>-0.16300000000000001</v>
      </c>
      <c r="AX66" s="20">
        <v>0.154</v>
      </c>
      <c r="AY66" s="20"/>
      <c r="AZ66" s="41"/>
      <c r="BA66" s="40">
        <v>-3.2</v>
      </c>
      <c r="BB66" s="39">
        <v>1.1000000000000001</v>
      </c>
      <c r="BC66" s="39"/>
      <c r="BD66" s="39"/>
      <c r="BE66" s="39">
        <v>-0.56460570557043399</v>
      </c>
      <c r="BF66" s="39">
        <v>0.74206779945618295</v>
      </c>
      <c r="BG66" s="39">
        <v>-0.33</v>
      </c>
      <c r="BH66" s="39">
        <v>0.6</v>
      </c>
      <c r="BI66" s="39">
        <v>-1.8696329244968459</v>
      </c>
      <c r="BJ66" s="39">
        <v>-0.37892489707354771</v>
      </c>
      <c r="BK66" s="39">
        <v>-0.80800000000000005</v>
      </c>
      <c r="BL66" s="39">
        <v>0.66600000000000004</v>
      </c>
      <c r="BM66" s="39">
        <v>-0.87600848403637599</v>
      </c>
      <c r="BN66" s="158">
        <v>1.3329345859207939</v>
      </c>
      <c r="BO66" s="106">
        <f t="shared" si="12"/>
        <v>3.2</v>
      </c>
      <c r="BP66" s="107"/>
      <c r="BQ66" s="107">
        <f t="shared" si="29"/>
        <v>0.74206779945618295</v>
      </c>
      <c r="BR66" s="107">
        <f t="shared" si="30"/>
        <v>0.6</v>
      </c>
      <c r="BS66" s="107">
        <f t="shared" si="13"/>
        <v>1.8696329244968459</v>
      </c>
      <c r="BT66" s="107">
        <f t="shared" si="14"/>
        <v>0.80800000000000005</v>
      </c>
      <c r="BU66" s="107">
        <f t="shared" si="15"/>
        <v>1.3329345859207939</v>
      </c>
      <c r="BV66" s="122">
        <f t="shared" si="16"/>
        <v>1.4254392183123039</v>
      </c>
      <c r="BW66" s="106">
        <f t="shared" si="17"/>
        <v>2.1500000000000004</v>
      </c>
      <c r="BX66" s="107"/>
      <c r="BY66" s="107">
        <f t="shared" si="24"/>
        <v>0.65333675251330847</v>
      </c>
      <c r="BZ66" s="107">
        <f t="shared" si="32"/>
        <v>0.46499999999999997</v>
      </c>
      <c r="CA66" s="107"/>
      <c r="CB66" s="107">
        <f t="shared" si="33"/>
        <v>0.879</v>
      </c>
      <c r="CC66" s="107">
        <f t="shared" si="19"/>
        <v>1.104471534978585</v>
      </c>
      <c r="CD66" s="122">
        <f t="shared" si="20"/>
        <v>1.0503616574983787</v>
      </c>
    </row>
    <row r="67" spans="1:82">
      <c r="A67" s="178"/>
      <c r="B67" s="178"/>
      <c r="C67" s="178"/>
      <c r="D67" s="19">
        <v>4</v>
      </c>
      <c r="E67" s="19">
        <v>12</v>
      </c>
      <c r="F67" s="19">
        <v>4</v>
      </c>
      <c r="G67" s="19">
        <v>1</v>
      </c>
      <c r="H67" s="38">
        <f t="shared" si="2"/>
        <v>3</v>
      </c>
      <c r="I67" s="40">
        <v>-1.3</v>
      </c>
      <c r="J67" s="20">
        <v>1.3</v>
      </c>
      <c r="K67" s="20"/>
      <c r="L67" s="20"/>
      <c r="M67" s="20">
        <v>-0.135953810486724</v>
      </c>
      <c r="N67" s="20">
        <v>0.118198175120608</v>
      </c>
      <c r="O67" s="20">
        <v>-0.12</v>
      </c>
      <c r="P67" s="20">
        <v>0.14000000000000001</v>
      </c>
      <c r="Q67" s="20">
        <v>-1.7434888857703992</v>
      </c>
      <c r="R67" s="20">
        <v>-0.37089619553626363</v>
      </c>
      <c r="S67" s="20">
        <v>-0.13700000000000001</v>
      </c>
      <c r="T67" s="20">
        <v>0.13</v>
      </c>
      <c r="U67" s="20">
        <v>-0.40131013959509554</v>
      </c>
      <c r="V67" s="45">
        <v>0.84929459256952633</v>
      </c>
      <c r="W67" s="106">
        <f t="shared" si="4"/>
        <v>1.3</v>
      </c>
      <c r="X67" s="107"/>
      <c r="Y67" s="107">
        <f t="shared" si="21"/>
        <v>0.135953810486724</v>
      </c>
      <c r="Z67" s="107">
        <f t="shared" si="22"/>
        <v>0.2</v>
      </c>
      <c r="AA67" s="156">
        <f t="shared" si="5"/>
        <v>1.7434888857703992</v>
      </c>
      <c r="AB67" s="107">
        <f t="shared" si="6"/>
        <v>0.13700000000000001</v>
      </c>
      <c r="AC67" s="107">
        <f t="shared" si="7"/>
        <v>0.84929459256952633</v>
      </c>
      <c r="AD67" s="122">
        <f t="shared" si="8"/>
        <v>0.72762288147110821</v>
      </c>
      <c r="AE67" s="106">
        <f t="shared" si="9"/>
        <v>1.3</v>
      </c>
      <c r="AF67" s="107"/>
      <c r="AG67" s="107">
        <f t="shared" si="23"/>
        <v>0.14483162816978201</v>
      </c>
      <c r="AH67" s="107">
        <f t="shared" si="27"/>
        <v>0.13</v>
      </c>
      <c r="AI67" s="107"/>
      <c r="AJ67" s="107">
        <f t="shared" si="3"/>
        <v>0.14050000000000001</v>
      </c>
      <c r="AK67" s="107">
        <f t="shared" si="10"/>
        <v>0.62530236608231093</v>
      </c>
      <c r="AL67" s="122">
        <f t="shared" si="11"/>
        <v>0.46812679885041864</v>
      </c>
      <c r="AM67" s="39"/>
      <c r="AN67" s="20"/>
      <c r="AO67" s="20"/>
      <c r="AP67" s="20"/>
      <c r="AQ67" s="20">
        <v>-0.26859319482766197</v>
      </c>
      <c r="AR67" s="20">
        <v>0.25398585325599798</v>
      </c>
      <c r="AS67" s="20">
        <v>-0.2</v>
      </c>
      <c r="AT67" s="20">
        <v>0.18</v>
      </c>
      <c r="AU67" s="20">
        <v>-54.097119369809818</v>
      </c>
      <c r="AV67" s="20">
        <v>-11.672328752806095</v>
      </c>
      <c r="AW67" s="20">
        <v>-0.23799999999999999</v>
      </c>
      <c r="AX67" s="20">
        <v>0.216</v>
      </c>
      <c r="AY67" s="20"/>
      <c r="AZ67" s="41"/>
      <c r="BA67" s="40"/>
      <c r="BB67" s="39"/>
      <c r="BC67" s="39"/>
      <c r="BD67" s="39"/>
      <c r="BE67" s="39">
        <v>-0.82844086135718797</v>
      </c>
      <c r="BF67" s="39">
        <v>0.809697342615041</v>
      </c>
      <c r="BG67" s="39">
        <v>-0.48</v>
      </c>
      <c r="BH67" s="39">
        <v>1</v>
      </c>
      <c r="BI67" s="39">
        <v>-2.0346721489749457</v>
      </c>
      <c r="BJ67" s="39">
        <v>-0.38605009688148517</v>
      </c>
      <c r="BK67" s="39">
        <v>-1.093</v>
      </c>
      <c r="BL67" s="39">
        <v>0.89300000000000002</v>
      </c>
      <c r="BM67" s="39">
        <v>-1.1736551140325107</v>
      </c>
      <c r="BN67" s="158">
        <v>1.6532526614627776</v>
      </c>
      <c r="BO67" s="106"/>
      <c r="BP67" s="107"/>
      <c r="BQ67" s="107">
        <f t="shared" si="29"/>
        <v>0.82844086135718797</v>
      </c>
      <c r="BR67" s="107">
        <f t="shared" si="30"/>
        <v>1</v>
      </c>
      <c r="BS67" s="107">
        <f t="shared" si="13"/>
        <v>2.0346721489749457</v>
      </c>
      <c r="BT67" s="107">
        <f t="shared" si="14"/>
        <v>1.093</v>
      </c>
      <c r="BU67" s="107">
        <f t="shared" si="15"/>
        <v>1.6532526614627776</v>
      </c>
      <c r="BV67" s="122">
        <f t="shared" si="16"/>
        <v>1.3218731343589822</v>
      </c>
      <c r="BW67" s="106"/>
      <c r="BX67" s="107"/>
      <c r="BY67" s="107">
        <f t="shared" si="24"/>
        <v>0.83781262072826146</v>
      </c>
      <c r="BZ67" s="107">
        <f t="shared" si="32"/>
        <v>0.74</v>
      </c>
      <c r="CA67" s="107"/>
      <c r="CB67" s="107">
        <f t="shared" si="33"/>
        <v>1.1930000000000001</v>
      </c>
      <c r="CC67" s="107">
        <f t="shared" si="19"/>
        <v>1.4134538877476441</v>
      </c>
      <c r="CD67" s="122">
        <f t="shared" si="20"/>
        <v>1.0460666271189765</v>
      </c>
    </row>
    <row r="68" spans="1:82">
      <c r="A68" s="178"/>
      <c r="B68" s="178">
        <v>132</v>
      </c>
      <c r="C68" s="178">
        <v>30</v>
      </c>
      <c r="D68" s="19">
        <v>4</v>
      </c>
      <c r="E68" s="19">
        <v>4</v>
      </c>
      <c r="F68" s="19">
        <v>4</v>
      </c>
      <c r="G68" s="19">
        <v>1</v>
      </c>
      <c r="H68" s="38">
        <f t="shared" si="2"/>
        <v>1</v>
      </c>
      <c r="I68" s="40">
        <v>-1.4</v>
      </c>
      <c r="J68" s="20">
        <v>1.2</v>
      </c>
      <c r="K68" s="20"/>
      <c r="L68" s="20"/>
      <c r="M68" s="20">
        <v>-0.24231985240253601</v>
      </c>
      <c r="N68" s="20">
        <v>0.24047272440672299</v>
      </c>
      <c r="O68" s="20"/>
      <c r="P68" s="20"/>
      <c r="Q68" s="20">
        <v>-1.8945362962387584</v>
      </c>
      <c r="R68" s="20">
        <v>-0.61411112206617791</v>
      </c>
      <c r="S68" s="20">
        <v>-0.20399999999999999</v>
      </c>
      <c r="T68" s="20">
        <v>0.17</v>
      </c>
      <c r="U68" s="20">
        <v>-0.46944770465671204</v>
      </c>
      <c r="V68" s="45">
        <v>0.89516026431918228</v>
      </c>
      <c r="W68" s="106">
        <f t="shared" si="4"/>
        <v>1.4</v>
      </c>
      <c r="X68" s="107"/>
      <c r="Y68" s="107">
        <f t="shared" si="21"/>
        <v>0.24231985240253601</v>
      </c>
      <c r="Z68" s="107"/>
      <c r="AA68" s="156">
        <f t="shared" si="5"/>
        <v>1.8945362962387584</v>
      </c>
      <c r="AB68" s="107">
        <f t="shared" si="6"/>
        <v>0.20399999999999999</v>
      </c>
      <c r="AC68" s="107">
        <f t="shared" si="7"/>
        <v>0.89516026431918228</v>
      </c>
      <c r="AD68" s="122">
        <f t="shared" si="8"/>
        <v>0.92720328259209528</v>
      </c>
      <c r="AE68" s="106">
        <f t="shared" si="9"/>
        <v>1.2999999999999998</v>
      </c>
      <c r="AF68" s="107"/>
      <c r="AG68" s="107">
        <f t="shared" si="23"/>
        <v>0.2432434164004425</v>
      </c>
      <c r="AH68" s="107"/>
      <c r="AI68" s="107"/>
      <c r="AJ68" s="107">
        <f t="shared" si="3"/>
        <v>0.22099999999999997</v>
      </c>
      <c r="AK68" s="107">
        <f t="shared" si="10"/>
        <v>0.68230398448794716</v>
      </c>
      <c r="AL68" s="122">
        <f t="shared" si="11"/>
        <v>0.61163685022209735</v>
      </c>
      <c r="AM68" s="39"/>
      <c r="AN68" s="20"/>
      <c r="AO68" s="20"/>
      <c r="AP68" s="20"/>
      <c r="AQ68" s="20">
        <v>-0.47044398213084299</v>
      </c>
      <c r="AR68" s="20">
        <v>0.437431049862332</v>
      </c>
      <c r="AS68" s="20"/>
      <c r="AT68" s="20"/>
      <c r="AU68" s="20">
        <v>-23.344524248103905</v>
      </c>
      <c r="AV68" s="20">
        <v>-8.1154178899261211</v>
      </c>
      <c r="AW68" s="20">
        <v>-0.34799999999999998</v>
      </c>
      <c r="AX68" s="20">
        <v>0.28000000000000003</v>
      </c>
      <c r="AY68" s="20"/>
      <c r="AZ68" s="41"/>
      <c r="BA68" s="40">
        <v>-3.1</v>
      </c>
      <c r="BB68" s="39">
        <v>1.6</v>
      </c>
      <c r="BC68" s="39"/>
      <c r="BD68" s="39"/>
      <c r="BE68" s="39">
        <v>-1.45887699960718</v>
      </c>
      <c r="BF68" s="39">
        <v>1.4720053692342301</v>
      </c>
      <c r="BG68" s="39"/>
      <c r="BH68" s="39"/>
      <c r="BI68" s="39">
        <v>-2.0348147394179774</v>
      </c>
      <c r="BJ68" s="39">
        <v>-0.72344586722504634</v>
      </c>
      <c r="BK68" s="39">
        <v>-1.4390000000000001</v>
      </c>
      <c r="BL68" s="39">
        <v>1.0409999999999999</v>
      </c>
      <c r="BM68" s="39">
        <v>-1.5676403692682275</v>
      </c>
      <c r="BN68" s="158">
        <v>2.0681693934690477</v>
      </c>
      <c r="BO68" s="106">
        <f t="shared" si="12"/>
        <v>3.1</v>
      </c>
      <c r="BP68" s="107"/>
      <c r="BQ68" s="107">
        <f t="shared" si="29"/>
        <v>1.4720053692342301</v>
      </c>
      <c r="BR68" s="107"/>
      <c r="BS68" s="107">
        <f t="shared" si="13"/>
        <v>2.0348147394179774</v>
      </c>
      <c r="BT68" s="107">
        <f t="shared" si="14"/>
        <v>1.4390000000000001</v>
      </c>
      <c r="BU68" s="107">
        <f t="shared" si="15"/>
        <v>2.0681693934690477</v>
      </c>
      <c r="BV68" s="122">
        <f t="shared" si="16"/>
        <v>2.0227979004242513</v>
      </c>
      <c r="BW68" s="106">
        <f t="shared" si="17"/>
        <v>2.35</v>
      </c>
      <c r="BX68" s="107"/>
      <c r="BY68" s="107">
        <f t="shared" si="24"/>
        <v>1.4654411844207051</v>
      </c>
      <c r="BZ68" s="107"/>
      <c r="CA68" s="107"/>
      <c r="CB68" s="107">
        <f t="shared" si="33"/>
        <v>1.6380000000000001</v>
      </c>
      <c r="CC68" s="107">
        <f t="shared" si="19"/>
        <v>1.8179048813686376</v>
      </c>
      <c r="CD68" s="122">
        <f t="shared" si="20"/>
        <v>1.8178365164473358</v>
      </c>
    </row>
    <row r="69" spans="1:82">
      <c r="A69" s="178"/>
      <c r="B69" s="178"/>
      <c r="C69" s="178">
        <v>15</v>
      </c>
      <c r="D69" s="19">
        <v>4</v>
      </c>
      <c r="E69" s="19">
        <v>2</v>
      </c>
      <c r="F69" s="19">
        <v>2</v>
      </c>
      <c r="G69" s="19">
        <v>2</v>
      </c>
      <c r="H69" s="38">
        <f t="shared" si="2"/>
        <v>2</v>
      </c>
      <c r="I69" s="40">
        <v>-1.4</v>
      </c>
      <c r="J69" s="20">
        <v>1.1000000000000001</v>
      </c>
      <c r="K69" s="20">
        <v>-0.3</v>
      </c>
      <c r="L69" s="20">
        <v>0.3</v>
      </c>
      <c r="M69" s="20">
        <v>-0.15630640792395201</v>
      </c>
      <c r="N69" s="20">
        <v>0.17069247112352301</v>
      </c>
      <c r="O69" s="20"/>
      <c r="P69" s="20"/>
      <c r="Q69" s="20">
        <v>-1.8395029336403277</v>
      </c>
      <c r="R69" s="20">
        <v>-0.6254105488647953</v>
      </c>
      <c r="S69" s="20">
        <v>-0.13100000000000001</v>
      </c>
      <c r="T69" s="20">
        <v>0.127</v>
      </c>
      <c r="U69" s="20">
        <v>-0.41553144322452829</v>
      </c>
      <c r="V69" s="45">
        <v>0.82849758824202091</v>
      </c>
      <c r="W69" s="106">
        <f t="shared" si="4"/>
        <v>1.4</v>
      </c>
      <c r="X69" s="107">
        <f t="shared" si="25"/>
        <v>0.3</v>
      </c>
      <c r="Y69" s="107">
        <f t="shared" si="21"/>
        <v>0.17069247112352301</v>
      </c>
      <c r="Z69" s="107"/>
      <c r="AA69" s="156">
        <f t="shared" si="5"/>
        <v>1.8395029336403277</v>
      </c>
      <c r="AB69" s="107">
        <f t="shared" si="6"/>
        <v>0.13100000000000001</v>
      </c>
      <c r="AC69" s="107">
        <f t="shared" si="7"/>
        <v>0.82849758824202091</v>
      </c>
      <c r="AD69" s="122">
        <f t="shared" si="8"/>
        <v>0.77828216550097862</v>
      </c>
      <c r="AE69" s="106">
        <f t="shared" si="9"/>
        <v>1.25</v>
      </c>
      <c r="AF69" s="107">
        <f t="shared" si="26"/>
        <v>0.3</v>
      </c>
      <c r="AG69" s="107">
        <f t="shared" si="23"/>
        <v>0.16349943952373752</v>
      </c>
      <c r="AH69" s="107"/>
      <c r="AI69" s="107"/>
      <c r="AJ69" s="107">
        <f t="shared" si="3"/>
        <v>0.13300000000000001</v>
      </c>
      <c r="AK69" s="107">
        <f t="shared" si="10"/>
        <v>0.6220145157332746</v>
      </c>
      <c r="AL69" s="122">
        <f t="shared" si="11"/>
        <v>0.49370279105140236</v>
      </c>
      <c r="AM69" s="39"/>
      <c r="AN69" s="20"/>
      <c r="AO69" s="20">
        <v>-0.4</v>
      </c>
      <c r="AP69" s="20">
        <v>0.4</v>
      </c>
      <c r="AQ69" s="20">
        <v>-0.316606722885523</v>
      </c>
      <c r="AR69" s="20">
        <v>0.31113686158436199</v>
      </c>
      <c r="AS69" s="20"/>
      <c r="AT69" s="20"/>
      <c r="AU69" s="20">
        <v>-22.306524941909267</v>
      </c>
      <c r="AV69" s="20">
        <v>-8.0270861458559537</v>
      </c>
      <c r="AW69" s="20">
        <v>-0.222</v>
      </c>
      <c r="AX69" s="20">
        <v>0.21</v>
      </c>
      <c r="AY69" s="20"/>
      <c r="AZ69" s="41"/>
      <c r="BA69" s="40">
        <v>-4.5999999999999996</v>
      </c>
      <c r="BB69" s="39">
        <v>-0.8</v>
      </c>
      <c r="BC69" s="39">
        <v>-1.9</v>
      </c>
      <c r="BD69" s="39">
        <v>1.9</v>
      </c>
      <c r="BE69" s="39">
        <v>-1.05303333311487</v>
      </c>
      <c r="BF69" s="39">
        <v>1.00611599534764</v>
      </c>
      <c r="BG69" s="39"/>
      <c r="BH69" s="39"/>
      <c r="BI69" s="39">
        <v>-2.1233583297478176</v>
      </c>
      <c r="BJ69" s="39">
        <v>-0.74574303345110826</v>
      </c>
      <c r="BK69" s="39">
        <v>-1.167</v>
      </c>
      <c r="BL69" s="39">
        <v>0.74399999999999999</v>
      </c>
      <c r="BM69" s="39">
        <v>-1.1292240652156849</v>
      </c>
      <c r="BN69" s="158">
        <v>1.5413480989784067</v>
      </c>
      <c r="BO69" s="106">
        <f t="shared" si="12"/>
        <v>4.5999999999999996</v>
      </c>
      <c r="BP69" s="107">
        <f t="shared" ref="BP69:BP70" si="38">MAX(ABS(BC69),ABS(BD69))</f>
        <v>1.9</v>
      </c>
      <c r="BQ69" s="107">
        <f t="shared" si="29"/>
        <v>1.05303333311487</v>
      </c>
      <c r="BR69" s="107"/>
      <c r="BS69" s="107">
        <f t="shared" si="13"/>
        <v>2.1233583297478176</v>
      </c>
      <c r="BT69" s="107">
        <f t="shared" si="14"/>
        <v>1.167</v>
      </c>
      <c r="BU69" s="107">
        <f t="shared" si="15"/>
        <v>1.5413480989784067</v>
      </c>
      <c r="BV69" s="122">
        <f t="shared" si="16"/>
        <v>2.0641232936401823</v>
      </c>
      <c r="BW69" s="106">
        <f t="shared" si="17"/>
        <v>1.9</v>
      </c>
      <c r="BX69" s="107">
        <f t="shared" ref="BX69:BX70" si="39">MAX(ABS(BC69),ABS(BD69))-AVERAGE(BC69,BD69)</f>
        <v>1.9</v>
      </c>
      <c r="BY69" s="107">
        <f t="shared" si="24"/>
        <v>1.0764920019984849</v>
      </c>
      <c r="BZ69" s="107"/>
      <c r="CA69" s="107"/>
      <c r="CB69" s="107">
        <f t="shared" si="33"/>
        <v>1.3785000000000001</v>
      </c>
      <c r="CC69" s="107">
        <f t="shared" si="19"/>
        <v>1.3352860820970458</v>
      </c>
      <c r="CD69" s="122">
        <f t="shared" si="20"/>
        <v>1.5180556168191059</v>
      </c>
    </row>
    <row r="70" spans="1:82">
      <c r="A70" s="178"/>
      <c r="B70" s="178"/>
      <c r="C70" s="178">
        <v>15</v>
      </c>
      <c r="D70" s="19">
        <v>4</v>
      </c>
      <c r="E70" s="19">
        <v>2</v>
      </c>
      <c r="F70" s="19">
        <v>2</v>
      </c>
      <c r="G70" s="19">
        <v>4</v>
      </c>
      <c r="H70" s="38">
        <f t="shared" si="2"/>
        <v>4</v>
      </c>
      <c r="I70" s="40">
        <v>-1.4</v>
      </c>
      <c r="J70" s="20">
        <v>1.1000000000000001</v>
      </c>
      <c r="K70" s="20">
        <v>-0.2</v>
      </c>
      <c r="L70" s="20">
        <v>0.2</v>
      </c>
      <c r="M70" s="20">
        <v>-0.109610918645089</v>
      </c>
      <c r="N70" s="20">
        <v>0.11950357299445701</v>
      </c>
      <c r="O70" s="20"/>
      <c r="P70" s="20"/>
      <c r="Q70" s="20">
        <v>-1.8921423144513152</v>
      </c>
      <c r="R70" s="20">
        <v>-0.62120640713079789</v>
      </c>
      <c r="S70" s="20">
        <v>-9.7000000000000003E-2</v>
      </c>
      <c r="T70" s="20">
        <v>8.6999999999999994E-2</v>
      </c>
      <c r="U70" s="20">
        <v>-0.37573429455700991</v>
      </c>
      <c r="V70" s="45">
        <v>0.80251027951125864</v>
      </c>
      <c r="W70" s="106">
        <f t="shared" si="4"/>
        <v>1.4</v>
      </c>
      <c r="X70" s="107">
        <f t="shared" si="25"/>
        <v>0.2</v>
      </c>
      <c r="Y70" s="107">
        <f t="shared" si="21"/>
        <v>0.11950357299445701</v>
      </c>
      <c r="Z70" s="107"/>
      <c r="AA70" s="156">
        <f t="shared" si="5"/>
        <v>1.8921423144513152</v>
      </c>
      <c r="AB70" s="107">
        <f t="shared" si="6"/>
        <v>9.7000000000000003E-2</v>
      </c>
      <c r="AC70" s="107">
        <f t="shared" si="7"/>
        <v>0.80251027951125864</v>
      </c>
      <c r="AD70" s="122">
        <f t="shared" si="8"/>
        <v>0.75185936115950514</v>
      </c>
      <c r="AE70" s="106">
        <f t="shared" si="9"/>
        <v>1.25</v>
      </c>
      <c r="AF70" s="107">
        <f t="shared" si="26"/>
        <v>0.2</v>
      </c>
      <c r="AG70" s="107">
        <f t="shared" si="23"/>
        <v>0.114557245819773</v>
      </c>
      <c r="AH70" s="107"/>
      <c r="AI70" s="107"/>
      <c r="AJ70" s="107">
        <f t="shared" si="3"/>
        <v>0.10200000000000001</v>
      </c>
      <c r="AK70" s="107">
        <f t="shared" si="10"/>
        <v>0.58912228703413427</v>
      </c>
      <c r="AL70" s="122">
        <f t="shared" si="11"/>
        <v>0.45113590657078151</v>
      </c>
      <c r="AM70" s="39"/>
      <c r="AN70" s="20"/>
      <c r="AO70" s="20">
        <v>-0.4</v>
      </c>
      <c r="AP70" s="20">
        <v>0.4</v>
      </c>
      <c r="AQ70" s="20">
        <v>-0.206431021613174</v>
      </c>
      <c r="AR70" s="20">
        <v>0.216083517371708</v>
      </c>
      <c r="AS70" s="20"/>
      <c r="AT70" s="20"/>
      <c r="AU70" s="20">
        <v>-22.54713799214224</v>
      </c>
      <c r="AV70" s="20">
        <v>-8.2598674928573281</v>
      </c>
      <c r="AW70" s="20">
        <v>-0.16400000000000001</v>
      </c>
      <c r="AX70" s="20">
        <v>0.14399999999999999</v>
      </c>
      <c r="AY70" s="20"/>
      <c r="AZ70" s="41"/>
      <c r="BA70" s="40">
        <v>-4.2</v>
      </c>
      <c r="BB70" s="39">
        <v>-0.8</v>
      </c>
      <c r="BC70" s="39">
        <v>-1.7</v>
      </c>
      <c r="BD70" s="39">
        <v>1.7</v>
      </c>
      <c r="BE70" s="39">
        <v>-0.71550892348723005</v>
      </c>
      <c r="BF70" s="39">
        <v>0.66746805926872099</v>
      </c>
      <c r="BG70" s="39"/>
      <c r="BH70" s="39"/>
      <c r="BI70" s="39">
        <v>-2.0028526784517657</v>
      </c>
      <c r="BJ70" s="39">
        <v>-0.76696902752034557</v>
      </c>
      <c r="BK70" s="39">
        <v>-0.86099999999999999</v>
      </c>
      <c r="BL70" s="39">
        <v>0.48299999999999998</v>
      </c>
      <c r="BM70" s="39">
        <v>-0.93347077575511395</v>
      </c>
      <c r="BN70" s="158">
        <v>1.3349313434778753</v>
      </c>
      <c r="BO70" s="106">
        <f t="shared" si="12"/>
        <v>4.2</v>
      </c>
      <c r="BP70" s="107">
        <f t="shared" si="38"/>
        <v>1.7</v>
      </c>
      <c r="BQ70" s="107">
        <f t="shared" si="29"/>
        <v>0.71550892348723005</v>
      </c>
      <c r="BR70" s="107"/>
      <c r="BS70" s="107">
        <f t="shared" si="13"/>
        <v>2.0028526784517657</v>
      </c>
      <c r="BT70" s="107">
        <f t="shared" si="14"/>
        <v>0.86099999999999999</v>
      </c>
      <c r="BU70" s="107">
        <f t="shared" si="15"/>
        <v>1.3349313434778753</v>
      </c>
      <c r="BV70" s="122">
        <f t="shared" si="16"/>
        <v>1.8023821575694787</v>
      </c>
      <c r="BW70" s="106">
        <f t="shared" si="17"/>
        <v>1.7000000000000002</v>
      </c>
      <c r="BX70" s="107">
        <f t="shared" si="39"/>
        <v>1.7</v>
      </c>
      <c r="BY70" s="107">
        <f t="shared" si="24"/>
        <v>0.73952935559648458</v>
      </c>
      <c r="BZ70" s="107"/>
      <c r="CA70" s="107"/>
      <c r="CB70" s="107">
        <f t="shared" si="33"/>
        <v>1.05</v>
      </c>
      <c r="CC70" s="107">
        <f t="shared" si="19"/>
        <v>1.1342010596164946</v>
      </c>
      <c r="CD70" s="122">
        <f t="shared" si="20"/>
        <v>1.2647460830425961</v>
      </c>
    </row>
    <row r="71" spans="1:82">
      <c r="A71" s="178"/>
      <c r="B71" s="178"/>
      <c r="C71" s="178"/>
      <c r="D71" s="19">
        <v>4</v>
      </c>
      <c r="E71" s="19">
        <v>4</v>
      </c>
      <c r="F71" s="19">
        <v>4</v>
      </c>
      <c r="G71" s="19">
        <v>1</v>
      </c>
      <c r="H71" s="38">
        <f t="shared" si="2"/>
        <v>1</v>
      </c>
      <c r="I71" s="40">
        <v>-1.3</v>
      </c>
      <c r="J71" s="20">
        <v>1.1000000000000001</v>
      </c>
      <c r="K71" s="20"/>
      <c r="L71" s="20"/>
      <c r="M71" s="20">
        <v>-8.5652262310295393E-2</v>
      </c>
      <c r="N71" s="20">
        <v>0.10028189923326</v>
      </c>
      <c r="O71" s="20"/>
      <c r="P71" s="20"/>
      <c r="Q71" s="20">
        <v>-1.8382298872893257</v>
      </c>
      <c r="R71" s="20">
        <v>-0.62645461639398681</v>
      </c>
      <c r="S71" s="20">
        <v>-7.8E-2</v>
      </c>
      <c r="T71" s="20">
        <v>7.2999999999999995E-2</v>
      </c>
      <c r="U71" s="20"/>
      <c r="V71" s="45"/>
      <c r="W71" s="106">
        <f t="shared" si="4"/>
        <v>1.3</v>
      </c>
      <c r="X71" s="107"/>
      <c r="Y71" s="107">
        <f t="shared" si="21"/>
        <v>0.10028189923326</v>
      </c>
      <c r="Z71" s="107"/>
      <c r="AA71" s="156">
        <f t="shared" si="5"/>
        <v>1.8382298872893257</v>
      </c>
      <c r="AB71" s="107">
        <f t="shared" si="6"/>
        <v>7.8E-2</v>
      </c>
      <c r="AC71" s="107"/>
      <c r="AD71" s="122">
        <f t="shared" si="8"/>
        <v>0.82912794663064637</v>
      </c>
      <c r="AE71" s="106">
        <f t="shared" si="9"/>
        <v>1.2000000000000002</v>
      </c>
      <c r="AF71" s="107"/>
      <c r="AG71" s="107">
        <f t="shared" si="23"/>
        <v>9.2967080771777705E-2</v>
      </c>
      <c r="AH71" s="107"/>
      <c r="AI71" s="107"/>
      <c r="AJ71" s="107">
        <f t="shared" si="3"/>
        <v>8.0500000000000002E-2</v>
      </c>
      <c r="AK71" s="107"/>
      <c r="AL71" s="122">
        <f t="shared" si="11"/>
        <v>0.45782236025725931</v>
      </c>
      <c r="AM71" s="39"/>
      <c r="AN71" s="20"/>
      <c r="AO71" s="20"/>
      <c r="AP71" s="20"/>
      <c r="AQ71" s="20">
        <v>-0.174429891886313</v>
      </c>
      <c r="AR71" s="20">
        <v>0.171334225716227</v>
      </c>
      <c r="AS71" s="20"/>
      <c r="AT71" s="20"/>
      <c r="AU71" s="20">
        <v>-22.554002122234746</v>
      </c>
      <c r="AV71" s="20">
        <v>-8.2138594766173263</v>
      </c>
      <c r="AW71" s="20">
        <v>-0.13200000000000001</v>
      </c>
      <c r="AX71" s="20">
        <v>0.121</v>
      </c>
      <c r="AY71" s="20"/>
      <c r="AZ71" s="41"/>
      <c r="BA71" s="40">
        <v>-3.1</v>
      </c>
      <c r="BB71" s="39">
        <v>0</v>
      </c>
      <c r="BC71" s="39"/>
      <c r="BD71" s="39"/>
      <c r="BE71" s="39">
        <v>-0.62560847762004401</v>
      </c>
      <c r="BF71" s="39">
        <v>0.58096320456438399</v>
      </c>
      <c r="BG71" s="39"/>
      <c r="BH71" s="39"/>
      <c r="BI71" s="39">
        <v>-2.0615832978979967</v>
      </c>
      <c r="BJ71" s="39">
        <v>-0.83196934139187007</v>
      </c>
      <c r="BK71" s="39">
        <v>-0.69</v>
      </c>
      <c r="BL71" s="39">
        <v>0.43099999999999999</v>
      </c>
      <c r="BM71" s="39"/>
      <c r="BN71" s="158"/>
      <c r="BO71" s="106">
        <f t="shared" si="12"/>
        <v>3.1</v>
      </c>
      <c r="BP71" s="107"/>
      <c r="BQ71" s="107">
        <f t="shared" si="29"/>
        <v>0.62560847762004401</v>
      </c>
      <c r="BR71" s="107"/>
      <c r="BS71" s="107">
        <f t="shared" si="13"/>
        <v>2.0615832978979967</v>
      </c>
      <c r="BT71" s="107">
        <f t="shared" si="14"/>
        <v>0.69</v>
      </c>
      <c r="BU71" s="107"/>
      <c r="BV71" s="122">
        <f t="shared" si="16"/>
        <v>1.6192979438795101</v>
      </c>
      <c r="BW71" s="106">
        <f t="shared" si="17"/>
        <v>1.55</v>
      </c>
      <c r="BX71" s="107"/>
      <c r="BY71" s="107">
        <f t="shared" si="24"/>
        <v>0.64793111414787408</v>
      </c>
      <c r="BZ71" s="107"/>
      <c r="CA71" s="107"/>
      <c r="CB71" s="107">
        <f t="shared" si="33"/>
        <v>0.8194999999999999</v>
      </c>
      <c r="CC71" s="107"/>
      <c r="CD71" s="122">
        <f t="shared" si="20"/>
        <v>1.0058103713826245</v>
      </c>
    </row>
    <row r="72" spans="1:82">
      <c r="A72" s="178"/>
      <c r="B72" s="178">
        <v>268</v>
      </c>
      <c r="C72" s="178">
        <v>15</v>
      </c>
      <c r="D72" s="19">
        <v>4</v>
      </c>
      <c r="E72" s="19">
        <v>2</v>
      </c>
      <c r="F72" s="19">
        <v>2</v>
      </c>
      <c r="G72" s="19">
        <v>2</v>
      </c>
      <c r="H72" s="38">
        <f t="shared" si="2"/>
        <v>2</v>
      </c>
      <c r="I72" s="40">
        <v>-1.6</v>
      </c>
      <c r="J72" s="20">
        <v>1.2</v>
      </c>
      <c r="K72" s="20">
        <v>-0.2</v>
      </c>
      <c r="L72" s="20">
        <v>0.2</v>
      </c>
      <c r="M72" s="20">
        <v>-0.16144030342801199</v>
      </c>
      <c r="N72" s="20">
        <v>0.163085853674799</v>
      </c>
      <c r="O72" s="20"/>
      <c r="P72" s="20"/>
      <c r="Q72" s="20">
        <v>-1.8384538378902269</v>
      </c>
      <c r="R72" s="20">
        <v>-0.62751901289176837</v>
      </c>
      <c r="S72" s="20">
        <v>-0.13200000000000001</v>
      </c>
      <c r="T72" s="20">
        <v>0.123</v>
      </c>
      <c r="U72" s="20"/>
      <c r="V72" s="45"/>
      <c r="W72" s="106">
        <f t="shared" si="4"/>
        <v>1.6</v>
      </c>
      <c r="X72" s="107">
        <f t="shared" si="25"/>
        <v>0.2</v>
      </c>
      <c r="Y72" s="107">
        <f t="shared" si="21"/>
        <v>0.163085853674799</v>
      </c>
      <c r="Z72" s="107"/>
      <c r="AA72" s="156">
        <f t="shared" si="5"/>
        <v>1.8384538378902269</v>
      </c>
      <c r="AB72" s="107">
        <f t="shared" si="6"/>
        <v>0.13200000000000001</v>
      </c>
      <c r="AC72" s="107"/>
      <c r="AD72" s="122">
        <f t="shared" si="8"/>
        <v>0.78670793831300512</v>
      </c>
      <c r="AE72" s="106">
        <f t="shared" si="9"/>
        <v>1.4</v>
      </c>
      <c r="AF72" s="107">
        <f t="shared" si="26"/>
        <v>0.2</v>
      </c>
      <c r="AG72" s="107">
        <f t="shared" si="23"/>
        <v>0.16226307855140548</v>
      </c>
      <c r="AH72" s="107"/>
      <c r="AI72" s="107"/>
      <c r="AJ72" s="107">
        <f t="shared" si="3"/>
        <v>0.13650000000000001</v>
      </c>
      <c r="AK72" s="107"/>
      <c r="AL72" s="122">
        <f t="shared" si="11"/>
        <v>0.47469076963785134</v>
      </c>
      <c r="AM72" s="39"/>
      <c r="AN72" s="20"/>
      <c r="AO72" s="20">
        <v>-0.3</v>
      </c>
      <c r="AP72" s="20">
        <v>0.3</v>
      </c>
      <c r="AQ72" s="20">
        <v>-0.31820820214492601</v>
      </c>
      <c r="AR72" s="20">
        <v>0.30218294808676599</v>
      </c>
      <c r="AS72" s="20"/>
      <c r="AT72" s="20"/>
      <c r="AU72" s="20">
        <v>-45.653198238588388</v>
      </c>
      <c r="AV72" s="20">
        <v>-17.678798529706306</v>
      </c>
      <c r="AW72" s="20">
        <v>-0.22500000000000001</v>
      </c>
      <c r="AX72" s="20">
        <v>0.19700000000000001</v>
      </c>
      <c r="AY72" s="20"/>
      <c r="AZ72" s="41"/>
      <c r="BA72" s="40">
        <v>-2.2999999999999998</v>
      </c>
      <c r="BB72" s="39">
        <v>3</v>
      </c>
      <c r="BC72" s="39">
        <v>-1</v>
      </c>
      <c r="BD72" s="39">
        <v>1</v>
      </c>
      <c r="BE72" s="39">
        <v>-1.0814980186815499</v>
      </c>
      <c r="BF72" s="39">
        <v>1.0206972560863801</v>
      </c>
      <c r="BG72" s="39"/>
      <c r="BH72" s="39"/>
      <c r="BI72" s="39">
        <v>-1.8128853325675351</v>
      </c>
      <c r="BJ72" s="39">
        <v>-0.62722333423227905</v>
      </c>
      <c r="BK72" s="39">
        <v>-1.052</v>
      </c>
      <c r="BL72" s="39">
        <v>0.74199999999999999</v>
      </c>
      <c r="BM72" s="39"/>
      <c r="BN72" s="158"/>
      <c r="BO72" s="106">
        <f t="shared" si="12"/>
        <v>3</v>
      </c>
      <c r="BP72" s="107">
        <f t="shared" ref="BP72:BP73" si="40">MAX(ABS(BC72),ABS(BD72))</f>
        <v>1</v>
      </c>
      <c r="BQ72" s="107">
        <f t="shared" si="29"/>
        <v>1.0814980186815499</v>
      </c>
      <c r="BR72" s="107"/>
      <c r="BS72" s="107">
        <f t="shared" si="13"/>
        <v>1.8128853325675351</v>
      </c>
      <c r="BT72" s="107">
        <f t="shared" si="14"/>
        <v>1.052</v>
      </c>
      <c r="BU72" s="107"/>
      <c r="BV72" s="122">
        <f t="shared" si="16"/>
        <v>1.5892766702498171</v>
      </c>
      <c r="BW72" s="106">
        <f t="shared" si="17"/>
        <v>2.65</v>
      </c>
      <c r="BX72" s="107">
        <f t="shared" ref="BX72:BX73" si="41">MAX(ABS(BC72),ABS(BD72))-AVERAGE(BC72,BD72)</f>
        <v>1</v>
      </c>
      <c r="BY72" s="107">
        <f t="shared" si="24"/>
        <v>1.1118983999791348</v>
      </c>
      <c r="BZ72" s="107"/>
      <c r="CA72" s="107"/>
      <c r="CB72" s="107">
        <f t="shared" si="33"/>
        <v>1.2070000000000001</v>
      </c>
      <c r="CC72" s="107"/>
      <c r="CD72" s="122">
        <f t="shared" si="20"/>
        <v>1.4922245999947836</v>
      </c>
    </row>
    <row r="73" spans="1:82">
      <c r="A73" s="178"/>
      <c r="B73" s="178"/>
      <c r="C73" s="178"/>
      <c r="D73" s="19">
        <v>4</v>
      </c>
      <c r="E73" s="19">
        <v>2</v>
      </c>
      <c r="F73" s="19">
        <v>2</v>
      </c>
      <c r="G73" s="19">
        <v>4</v>
      </c>
      <c r="H73" s="38">
        <f t="shared" si="2"/>
        <v>4</v>
      </c>
      <c r="I73" s="40">
        <v>-1.5</v>
      </c>
      <c r="J73" s="20">
        <v>1.2</v>
      </c>
      <c r="K73" s="20">
        <v>-0.2</v>
      </c>
      <c r="L73" s="20">
        <v>0.2</v>
      </c>
      <c r="M73" s="20">
        <v>-0.11542881182397</v>
      </c>
      <c r="N73" s="20">
        <v>0.128877266729089</v>
      </c>
      <c r="O73" s="20"/>
      <c r="P73" s="20"/>
      <c r="Q73" s="20">
        <v>-1.8210617410794374</v>
      </c>
      <c r="R73" s="20">
        <v>-0.62944617127578972</v>
      </c>
      <c r="S73" s="20">
        <v>-9.5000000000000001E-2</v>
      </c>
      <c r="T73" s="20">
        <v>8.8999999999999996E-2</v>
      </c>
      <c r="U73" s="20"/>
      <c r="V73" s="45"/>
      <c r="W73" s="106">
        <f t="shared" si="4"/>
        <v>1.5</v>
      </c>
      <c r="X73" s="107">
        <f t="shared" si="25"/>
        <v>0.2</v>
      </c>
      <c r="Y73" s="107">
        <f t="shared" si="21"/>
        <v>0.128877266729089</v>
      </c>
      <c r="Z73" s="107"/>
      <c r="AA73" s="156">
        <f t="shared" si="5"/>
        <v>1.8210617410794374</v>
      </c>
      <c r="AB73" s="107">
        <f t="shared" si="6"/>
        <v>9.5000000000000001E-2</v>
      </c>
      <c r="AC73" s="107"/>
      <c r="AD73" s="122">
        <f t="shared" si="8"/>
        <v>0.7489878015617053</v>
      </c>
      <c r="AE73" s="106">
        <f t="shared" si="9"/>
        <v>1.35</v>
      </c>
      <c r="AF73" s="107">
        <f t="shared" si="26"/>
        <v>0.2</v>
      </c>
      <c r="AG73" s="107">
        <f t="shared" si="23"/>
        <v>0.1221530392765295</v>
      </c>
      <c r="AH73" s="107"/>
      <c r="AI73" s="107"/>
      <c r="AJ73" s="107">
        <f t="shared" si="3"/>
        <v>9.8000000000000004E-2</v>
      </c>
      <c r="AK73" s="107"/>
      <c r="AL73" s="122">
        <f t="shared" si="11"/>
        <v>0.44253825981913242</v>
      </c>
      <c r="AM73" s="39"/>
      <c r="AN73" s="20"/>
      <c r="AO73" s="20">
        <v>-0.3</v>
      </c>
      <c r="AP73" s="20">
        <v>0.3</v>
      </c>
      <c r="AQ73" s="20">
        <v>-0.20965063861260999</v>
      </c>
      <c r="AR73" s="20">
        <v>0.22281218499872901</v>
      </c>
      <c r="AS73" s="20"/>
      <c r="AT73" s="20"/>
      <c r="AU73" s="20">
        <v>-46.997283697538876</v>
      </c>
      <c r="AV73" s="20">
        <v>-16.699387581671438</v>
      </c>
      <c r="AW73" s="20">
        <v>-0.16300000000000001</v>
      </c>
      <c r="AX73" s="20">
        <v>0.14599999999999999</v>
      </c>
      <c r="AY73" s="20"/>
      <c r="AZ73" s="41"/>
      <c r="BA73" s="40">
        <v>-1.1000000000000001</v>
      </c>
      <c r="BB73" s="39">
        <v>4.5</v>
      </c>
      <c r="BC73" s="39">
        <v>-0.9</v>
      </c>
      <c r="BD73" s="39">
        <v>0.9</v>
      </c>
      <c r="BE73" s="39">
        <v>-0.76919222607445903</v>
      </c>
      <c r="BF73" s="39">
        <v>0.70398614029003603</v>
      </c>
      <c r="BG73" s="39"/>
      <c r="BH73" s="39"/>
      <c r="BI73" s="39">
        <v>-1.7170162587548645</v>
      </c>
      <c r="BJ73" s="39">
        <v>-0.61151165089618587</v>
      </c>
      <c r="BK73" s="39">
        <v>-0.78300000000000003</v>
      </c>
      <c r="BL73" s="39">
        <v>0.52200000000000002</v>
      </c>
      <c r="BM73" s="39"/>
      <c r="BN73" s="158"/>
      <c r="BO73" s="106">
        <f t="shared" si="12"/>
        <v>4.5</v>
      </c>
      <c r="BP73" s="107">
        <f t="shared" si="40"/>
        <v>0.9</v>
      </c>
      <c r="BQ73" s="107">
        <f t="shared" si="29"/>
        <v>0.76919222607445903</v>
      </c>
      <c r="BR73" s="107"/>
      <c r="BS73" s="107">
        <f t="shared" si="13"/>
        <v>1.7170162587548645</v>
      </c>
      <c r="BT73" s="107">
        <f t="shared" si="14"/>
        <v>0.78300000000000003</v>
      </c>
      <c r="BU73" s="107"/>
      <c r="BV73" s="122">
        <f t="shared" si="16"/>
        <v>1.733841696965865</v>
      </c>
      <c r="BW73" s="106">
        <f t="shared" si="17"/>
        <v>2.8</v>
      </c>
      <c r="BX73" s="107">
        <f t="shared" si="41"/>
        <v>0.9</v>
      </c>
      <c r="BY73" s="107">
        <f t="shared" si="24"/>
        <v>0.80179526896667053</v>
      </c>
      <c r="BZ73" s="107"/>
      <c r="CA73" s="107"/>
      <c r="CB73" s="107">
        <f t="shared" si="33"/>
        <v>0.91349999999999998</v>
      </c>
      <c r="CC73" s="107"/>
      <c r="CD73" s="122">
        <f t="shared" si="20"/>
        <v>1.3538238172416677</v>
      </c>
    </row>
    <row r="74" spans="1:82">
      <c r="A74" s="178"/>
      <c r="B74" s="178"/>
      <c r="C74" s="178"/>
      <c r="D74" s="19">
        <v>4</v>
      </c>
      <c r="E74" s="19">
        <v>2</v>
      </c>
      <c r="F74" s="19">
        <v>2</v>
      </c>
      <c r="G74" s="19">
        <v>6</v>
      </c>
      <c r="H74" s="38">
        <f t="shared" si="2"/>
        <v>6</v>
      </c>
      <c r="I74" s="40">
        <v>-1.5</v>
      </c>
      <c r="J74" s="20">
        <v>1.1000000000000001</v>
      </c>
      <c r="K74" s="20"/>
      <c r="L74" s="20"/>
      <c r="M74" s="20">
        <v>-8.7598950019559696E-2</v>
      </c>
      <c r="N74" s="20">
        <v>8.29476312092393E-2</v>
      </c>
      <c r="O74" s="20"/>
      <c r="P74" s="20"/>
      <c r="Q74" s="20">
        <v>-1.8162604340337656</v>
      </c>
      <c r="R74" s="20">
        <v>-0.63037610524685439</v>
      </c>
      <c r="S74" s="20">
        <v>-6.8000000000000005E-2</v>
      </c>
      <c r="T74" s="20">
        <v>5.8999999999999997E-2</v>
      </c>
      <c r="U74" s="20">
        <v>-0.35758040934700319</v>
      </c>
      <c r="V74" s="45">
        <v>0.76897155703925235</v>
      </c>
      <c r="W74" s="106">
        <f t="shared" si="4"/>
        <v>1.5</v>
      </c>
      <c r="X74" s="107"/>
      <c r="Y74" s="107">
        <f t="shared" si="21"/>
        <v>8.7598950019559696E-2</v>
      </c>
      <c r="Z74" s="107"/>
      <c r="AA74" s="156">
        <f t="shared" si="5"/>
        <v>1.8162604340337656</v>
      </c>
      <c r="AB74" s="107">
        <f t="shared" si="6"/>
        <v>6.8000000000000005E-2</v>
      </c>
      <c r="AC74" s="107">
        <f t="shared" si="7"/>
        <v>0.76897155703925235</v>
      </c>
      <c r="AD74" s="122">
        <f t="shared" si="8"/>
        <v>0.84816618821851564</v>
      </c>
      <c r="AE74" s="106">
        <f t="shared" si="9"/>
        <v>1.3</v>
      </c>
      <c r="AF74" s="107"/>
      <c r="AG74" s="107">
        <f t="shared" si="23"/>
        <v>8.9924609424719887E-2</v>
      </c>
      <c r="AH74" s="107"/>
      <c r="AI74" s="107"/>
      <c r="AJ74" s="107">
        <f t="shared" si="3"/>
        <v>7.2500000000000009E-2</v>
      </c>
      <c r="AK74" s="107">
        <f t="shared" si="10"/>
        <v>0.56327598319312777</v>
      </c>
      <c r="AL74" s="122">
        <f t="shared" si="11"/>
        <v>0.50642514815446193</v>
      </c>
      <c r="AM74" s="39"/>
      <c r="AN74" s="20"/>
      <c r="AO74" s="20"/>
      <c r="AP74" s="20"/>
      <c r="AQ74" s="20">
        <v>-0.16294581351141099</v>
      </c>
      <c r="AR74" s="20">
        <v>0.14920656169877</v>
      </c>
      <c r="AS74" s="20"/>
      <c r="AT74" s="20"/>
      <c r="AU74" s="20">
        <v>-45.211218076191983</v>
      </c>
      <c r="AV74" s="20">
        <v>-17.44202751187786</v>
      </c>
      <c r="AW74" s="20">
        <v>-0.113</v>
      </c>
      <c r="AX74" s="20">
        <v>9.9000000000000005E-2</v>
      </c>
      <c r="AY74" s="20"/>
      <c r="AZ74" s="41"/>
      <c r="BA74" s="40">
        <v>-1.1000000000000001</v>
      </c>
      <c r="BB74" s="39">
        <v>4.4000000000000004</v>
      </c>
      <c r="BC74" s="39"/>
      <c r="BD74" s="39"/>
      <c r="BE74" s="39">
        <v>-0.46432587705926798</v>
      </c>
      <c r="BF74" s="39">
        <v>0.49159823615209203</v>
      </c>
      <c r="BG74" s="39"/>
      <c r="BH74" s="39"/>
      <c r="BI74" s="39">
        <v>-1.8913433182583566</v>
      </c>
      <c r="BJ74" s="39">
        <v>-0.59991115251787275</v>
      </c>
      <c r="BK74" s="39">
        <v>-0.53500000000000003</v>
      </c>
      <c r="BL74" s="39">
        <v>0.39500000000000002</v>
      </c>
      <c r="BM74" s="39">
        <v>-0.84430448260594604</v>
      </c>
      <c r="BN74" s="158">
        <v>1.2453768102525111</v>
      </c>
      <c r="BO74" s="106">
        <f t="shared" si="12"/>
        <v>4.4000000000000004</v>
      </c>
      <c r="BP74" s="107"/>
      <c r="BQ74" s="107">
        <f t="shared" si="29"/>
        <v>0.49159823615209203</v>
      </c>
      <c r="BR74" s="107"/>
      <c r="BS74" s="107">
        <f t="shared" si="13"/>
        <v>1.8913433182583566</v>
      </c>
      <c r="BT74" s="107">
        <f t="shared" si="14"/>
        <v>0.53500000000000003</v>
      </c>
      <c r="BU74" s="107">
        <f t="shared" ref="BU74" si="42">MAX(ABS(BM74),ABS(BN74))</f>
        <v>1.2453768102525111</v>
      </c>
      <c r="BV74" s="122">
        <f t="shared" si="16"/>
        <v>1.7126636729325919</v>
      </c>
      <c r="BW74" s="106">
        <f t="shared" si="17"/>
        <v>2.75</v>
      </c>
      <c r="BX74" s="107"/>
      <c r="BY74" s="107">
        <f t="shared" si="24"/>
        <v>0.47796205660568003</v>
      </c>
      <c r="BZ74" s="107"/>
      <c r="CA74" s="107"/>
      <c r="CB74" s="107">
        <f t="shared" si="33"/>
        <v>0.60499999999999998</v>
      </c>
      <c r="CC74" s="107">
        <f t="shared" ref="CC74" si="43">MAX(ABS(BN74),ABS(BM74))-AVERAGE(BN74,BM74)</f>
        <v>1.0448406464292286</v>
      </c>
      <c r="CD74" s="122">
        <f t="shared" si="20"/>
        <v>1.2194506757587271</v>
      </c>
    </row>
    <row r="75" spans="1:82">
      <c r="A75" s="178"/>
      <c r="B75" s="178"/>
      <c r="C75" s="178"/>
      <c r="D75" s="19">
        <v>4</v>
      </c>
      <c r="E75" s="19">
        <v>2</v>
      </c>
      <c r="F75" s="19">
        <v>2</v>
      </c>
      <c r="G75" s="19">
        <v>6</v>
      </c>
      <c r="H75" s="38">
        <f t="shared" si="2"/>
        <v>6</v>
      </c>
      <c r="I75" s="40">
        <v>-1.5</v>
      </c>
      <c r="J75" s="20">
        <v>1.1000000000000001</v>
      </c>
      <c r="K75" s="20"/>
      <c r="L75" s="20"/>
      <c r="M75" s="20">
        <v>-6.05859467296537E-2</v>
      </c>
      <c r="N75" s="20">
        <v>6.5610320997189303E-2</v>
      </c>
      <c r="O75" s="20"/>
      <c r="P75" s="20"/>
      <c r="Q75" s="20">
        <v>-1.8717037536050118</v>
      </c>
      <c r="R75" s="20">
        <v>-0.60902206219208699</v>
      </c>
      <c r="S75" s="20">
        <v>-5.5E-2</v>
      </c>
      <c r="T75" s="20">
        <v>5.0999999999999997E-2</v>
      </c>
      <c r="U75" s="20"/>
      <c r="V75" s="45"/>
      <c r="W75" s="106">
        <f t="shared" si="4"/>
        <v>1.5</v>
      </c>
      <c r="X75" s="107"/>
      <c r="Y75" s="107">
        <f t="shared" si="21"/>
        <v>6.5610320997189303E-2</v>
      </c>
      <c r="Z75" s="107"/>
      <c r="AA75" s="156">
        <f t="shared" si="5"/>
        <v>1.8717037536050118</v>
      </c>
      <c r="AB75" s="107">
        <f t="shared" si="6"/>
        <v>5.5E-2</v>
      </c>
      <c r="AC75" s="107"/>
      <c r="AD75" s="122">
        <f t="shared" si="8"/>
        <v>0.87307851865055031</v>
      </c>
      <c r="AE75" s="106">
        <f t="shared" si="9"/>
        <v>1.3</v>
      </c>
      <c r="AF75" s="107"/>
      <c r="AG75" s="107">
        <f t="shared" si="23"/>
        <v>6.3098133863421502E-2</v>
      </c>
      <c r="AH75" s="107"/>
      <c r="AI75" s="107"/>
      <c r="AJ75" s="107">
        <f t="shared" si="3"/>
        <v>5.7000000000000002E-2</v>
      </c>
      <c r="AK75" s="107"/>
      <c r="AL75" s="122">
        <f t="shared" si="11"/>
        <v>0.47336604462114051</v>
      </c>
      <c r="AM75" s="39"/>
      <c r="AN75" s="20"/>
      <c r="AO75" s="20"/>
      <c r="AP75" s="20"/>
      <c r="AQ75" s="20">
        <v>-0.121791508216868</v>
      </c>
      <c r="AR75" s="20">
        <v>0.11374224117201499</v>
      </c>
      <c r="AS75" s="20"/>
      <c r="AT75" s="20"/>
      <c r="AU75" s="20">
        <v>-44.482060382922342</v>
      </c>
      <c r="AV75" s="20">
        <v>-17.478322553996215</v>
      </c>
      <c r="AW75" s="20">
        <v>-9.4E-2</v>
      </c>
      <c r="AX75" s="20">
        <v>8.3000000000000004E-2</v>
      </c>
      <c r="AY75" s="20"/>
      <c r="AZ75" s="41"/>
      <c r="BA75" s="40">
        <v>0</v>
      </c>
      <c r="BB75" s="39">
        <v>4.5</v>
      </c>
      <c r="BC75" s="39"/>
      <c r="BD75" s="39"/>
      <c r="BE75" s="39">
        <v>-0.363089355343024</v>
      </c>
      <c r="BF75" s="39">
        <v>0.430756480644643</v>
      </c>
      <c r="BG75" s="39"/>
      <c r="BH75" s="39"/>
      <c r="BI75" s="39">
        <v>-1.8803674454310704</v>
      </c>
      <c r="BJ75" s="39">
        <v>-0.61736182162544906</v>
      </c>
      <c r="BK75" s="39">
        <v>-0.45200000000000001</v>
      </c>
      <c r="BL75" s="39">
        <v>0.33100000000000002</v>
      </c>
      <c r="BM75" s="39"/>
      <c r="BN75" s="158"/>
      <c r="BO75" s="106">
        <f t="shared" si="12"/>
        <v>4.5</v>
      </c>
      <c r="BP75" s="107"/>
      <c r="BQ75" s="107">
        <f t="shared" si="29"/>
        <v>0.430756480644643</v>
      </c>
      <c r="BR75" s="107"/>
      <c r="BS75" s="107">
        <f t="shared" si="13"/>
        <v>1.8803674454310704</v>
      </c>
      <c r="BT75" s="107">
        <f t="shared" si="14"/>
        <v>0.45200000000000001</v>
      </c>
      <c r="BU75" s="107"/>
      <c r="BV75" s="122">
        <f t="shared" si="16"/>
        <v>1.8157809815189283</v>
      </c>
      <c r="BW75" s="106">
        <f t="shared" si="17"/>
        <v>2.25</v>
      </c>
      <c r="BX75" s="107"/>
      <c r="BY75" s="107">
        <f t="shared" si="24"/>
        <v>0.3969229179938335</v>
      </c>
      <c r="BZ75" s="107"/>
      <c r="CA75" s="107"/>
      <c r="CB75" s="107">
        <f t="shared" si="33"/>
        <v>0.51249999999999996</v>
      </c>
      <c r="CC75" s="107"/>
      <c r="CD75" s="122">
        <f t="shared" si="20"/>
        <v>1.053140972664611</v>
      </c>
    </row>
    <row r="76" spans="1:82">
      <c r="A76" s="178"/>
      <c r="B76" s="178"/>
      <c r="C76" s="178"/>
      <c r="D76" s="19">
        <v>4</v>
      </c>
      <c r="E76" s="19">
        <v>12</v>
      </c>
      <c r="F76" s="19">
        <v>4</v>
      </c>
      <c r="G76" s="19">
        <v>1</v>
      </c>
      <c r="H76" s="38">
        <f t="shared" si="2"/>
        <v>3</v>
      </c>
      <c r="I76" s="40"/>
      <c r="J76" s="20"/>
      <c r="K76" s="20"/>
      <c r="L76" s="20"/>
      <c r="M76" s="20">
        <v>-9.0764962597034607E-2</v>
      </c>
      <c r="N76" s="20">
        <v>8.2837889537237405E-2</v>
      </c>
      <c r="O76" s="20"/>
      <c r="P76" s="20"/>
      <c r="Q76" s="20">
        <v>-1.8431823281438617</v>
      </c>
      <c r="R76" s="20">
        <v>-0.62327006377006477</v>
      </c>
      <c r="S76" s="20">
        <v>-7.9000000000000001E-2</v>
      </c>
      <c r="T76" s="20">
        <v>7.5999999999999998E-2</v>
      </c>
      <c r="U76" s="20">
        <v>-0.36826409599853971</v>
      </c>
      <c r="V76" s="45">
        <v>0.78819649851786489</v>
      </c>
      <c r="W76" s="106"/>
      <c r="X76" s="107"/>
      <c r="Y76" s="107">
        <f t="shared" si="21"/>
        <v>9.0764962597034607E-2</v>
      </c>
      <c r="Z76" s="107"/>
      <c r="AA76" s="156">
        <f t="shared" si="5"/>
        <v>1.8431823281438617</v>
      </c>
      <c r="AB76" s="107">
        <f t="shared" si="6"/>
        <v>7.9000000000000001E-2</v>
      </c>
      <c r="AC76" s="107">
        <f t="shared" si="7"/>
        <v>0.78819649851786489</v>
      </c>
      <c r="AD76" s="122">
        <f t="shared" si="8"/>
        <v>0.70028594731469029</v>
      </c>
      <c r="AE76" s="106"/>
      <c r="AF76" s="107"/>
      <c r="AG76" s="107">
        <f t="shared" si="23"/>
        <v>9.4728499126933208E-2</v>
      </c>
      <c r="AH76" s="107"/>
      <c r="AI76" s="107"/>
      <c r="AJ76" s="107">
        <f t="shared" si="3"/>
        <v>8.0500000000000002E-2</v>
      </c>
      <c r="AK76" s="107">
        <f t="shared" si="10"/>
        <v>0.5782302972582023</v>
      </c>
      <c r="AL76" s="122">
        <f t="shared" si="11"/>
        <v>0.25115293212837853</v>
      </c>
      <c r="AM76" s="39"/>
      <c r="AN76" s="20"/>
      <c r="AO76" s="20"/>
      <c r="AP76" s="20"/>
      <c r="AQ76" s="20">
        <v>-0.15909369798168599</v>
      </c>
      <c r="AR76" s="20">
        <v>0.16150522646736601</v>
      </c>
      <c r="AS76" s="20"/>
      <c r="AT76" s="20"/>
      <c r="AU76" s="20">
        <v>-44.884495515926162</v>
      </c>
      <c r="AV76" s="20">
        <v>-17.632951526780808</v>
      </c>
      <c r="AW76" s="20">
        <v>-0.13100000000000001</v>
      </c>
      <c r="AX76" s="20">
        <v>0.125</v>
      </c>
      <c r="AY76" s="20"/>
      <c r="AZ76" s="41"/>
      <c r="BA76" s="40"/>
      <c r="BB76" s="39"/>
      <c r="BC76" s="39"/>
      <c r="BD76" s="39"/>
      <c r="BE76" s="39">
        <v>-0.46794089005883099</v>
      </c>
      <c r="BF76" s="39">
        <v>0.49327038348512597</v>
      </c>
      <c r="BG76" s="39"/>
      <c r="BH76" s="39"/>
      <c r="BI76" s="39">
        <v>-1.8278458372138116</v>
      </c>
      <c r="BJ76" s="39">
        <v>-0.63082754756701598</v>
      </c>
      <c r="BK76" s="39">
        <v>-0.58599999999999997</v>
      </c>
      <c r="BL76" s="39">
        <v>0.45200000000000001</v>
      </c>
      <c r="BM76" s="39">
        <v>-0.98091446925146952</v>
      </c>
      <c r="BN76" s="158">
        <v>1.4055369880082771</v>
      </c>
      <c r="BO76" s="106"/>
      <c r="BP76" s="107"/>
      <c r="BQ76" s="107">
        <f t="shared" si="29"/>
        <v>0.49327038348512597</v>
      </c>
      <c r="BR76" s="107"/>
      <c r="BS76" s="107">
        <f t="shared" si="13"/>
        <v>1.8278458372138116</v>
      </c>
      <c r="BT76" s="107">
        <f t="shared" si="14"/>
        <v>0.58599999999999997</v>
      </c>
      <c r="BU76" s="107">
        <f t="shared" ref="BU76:BU86" si="44">MAX(ABS(BM76),ABS(BN76))</f>
        <v>1.4055369880082771</v>
      </c>
      <c r="BV76" s="122">
        <f t="shared" si="16"/>
        <v>1.0781633021768036</v>
      </c>
      <c r="BW76" s="106"/>
      <c r="BX76" s="107"/>
      <c r="BY76" s="107">
        <f t="shared" si="24"/>
        <v>0.48060563677197848</v>
      </c>
      <c r="BZ76" s="107"/>
      <c r="CA76" s="107"/>
      <c r="CB76" s="107">
        <f t="shared" si="33"/>
        <v>0.65299999999999991</v>
      </c>
      <c r="CC76" s="107">
        <f t="shared" ref="CC76:CC86" si="45">MAX(ABS(BN76),ABS(BM76))-AVERAGE(BN76,BM76)</f>
        <v>1.1932257286298733</v>
      </c>
      <c r="CD76" s="122">
        <f t="shared" si="20"/>
        <v>0.77561045513395055</v>
      </c>
    </row>
    <row r="77" spans="1:82">
      <c r="A77" s="178"/>
      <c r="B77" s="178">
        <v>272</v>
      </c>
      <c r="C77" s="178">
        <v>30</v>
      </c>
      <c r="D77" s="19">
        <v>4</v>
      </c>
      <c r="E77" s="19">
        <v>4</v>
      </c>
      <c r="F77" s="19">
        <v>4</v>
      </c>
      <c r="G77" s="19">
        <v>1</v>
      </c>
      <c r="H77" s="38">
        <f t="shared" si="2"/>
        <v>1</v>
      </c>
      <c r="I77" s="40">
        <v>-0.9</v>
      </c>
      <c r="J77" s="20">
        <v>1</v>
      </c>
      <c r="K77" s="20"/>
      <c r="L77" s="20"/>
      <c r="M77" s="20">
        <v>-0.148866922157526</v>
      </c>
      <c r="N77" s="20">
        <v>0.14734257000654499</v>
      </c>
      <c r="O77" s="20"/>
      <c r="P77" s="20"/>
      <c r="Q77" s="20">
        <v>-3.1838145980952692</v>
      </c>
      <c r="R77" s="20">
        <v>-1.0807603800406969</v>
      </c>
      <c r="S77" s="20">
        <v>-0.13700000000000001</v>
      </c>
      <c r="T77" s="20">
        <v>0.11899999999999999</v>
      </c>
      <c r="U77" s="20">
        <v>-0.42355179123218889</v>
      </c>
      <c r="V77" s="45">
        <v>0.83673931853133787</v>
      </c>
      <c r="W77" s="106">
        <f t="shared" si="4"/>
        <v>1</v>
      </c>
      <c r="X77" s="107"/>
      <c r="Y77" s="107">
        <f t="shared" si="21"/>
        <v>0.148866922157526</v>
      </c>
      <c r="Z77" s="107"/>
      <c r="AA77" s="156">
        <f t="shared" si="5"/>
        <v>3.1838145980952692</v>
      </c>
      <c r="AB77" s="107">
        <f t="shared" si="6"/>
        <v>0.13700000000000001</v>
      </c>
      <c r="AC77" s="107">
        <f t="shared" si="7"/>
        <v>0.83673931853133787</v>
      </c>
      <c r="AD77" s="122">
        <f t="shared" si="8"/>
        <v>1.0612841677568265</v>
      </c>
      <c r="AE77" s="106">
        <f t="shared" si="9"/>
        <v>0.95</v>
      </c>
      <c r="AF77" s="107"/>
      <c r="AG77" s="107">
        <f t="shared" si="23"/>
        <v>0.14962909823301651</v>
      </c>
      <c r="AH77" s="107"/>
      <c r="AI77" s="107"/>
      <c r="AJ77" s="107">
        <f t="shared" si="3"/>
        <v>0.14600000000000002</v>
      </c>
      <c r="AK77" s="107">
        <f t="shared" si="10"/>
        <v>0.63014555488176338</v>
      </c>
      <c r="AL77" s="122">
        <f t="shared" si="11"/>
        <v>0.46894366327869497</v>
      </c>
      <c r="AM77" s="39"/>
      <c r="AN77" s="20"/>
      <c r="AO77" s="20"/>
      <c r="AP77" s="20"/>
      <c r="AQ77" s="20">
        <v>-0.3074731566683</v>
      </c>
      <c r="AR77" s="20">
        <v>0.29975161779429199</v>
      </c>
      <c r="AS77" s="20"/>
      <c r="AT77" s="20"/>
      <c r="AU77" s="20">
        <v>-34.578432313047088</v>
      </c>
      <c r="AV77" s="20">
        <v>-13.154897520300594</v>
      </c>
      <c r="AW77" s="20">
        <v>-0.23200000000000001</v>
      </c>
      <c r="AX77" s="20">
        <v>0.19800000000000001</v>
      </c>
      <c r="AY77" s="20"/>
      <c r="AZ77" s="41"/>
      <c r="BA77" s="40">
        <v>-0.5</v>
      </c>
      <c r="BB77" s="39">
        <v>4.5999999999999996</v>
      </c>
      <c r="BC77" s="39"/>
      <c r="BD77" s="39"/>
      <c r="BE77" s="39">
        <v>-1.0959786609236499</v>
      </c>
      <c r="BF77" s="39">
        <v>1.0027022782653301</v>
      </c>
      <c r="BG77" s="39"/>
      <c r="BH77" s="39"/>
      <c r="BI77" s="39">
        <v>-3.2220046237799189</v>
      </c>
      <c r="BJ77" s="39">
        <v>-1.2898769621207029</v>
      </c>
      <c r="BK77" s="39">
        <v>-1.123</v>
      </c>
      <c r="BL77" s="39">
        <v>0.71199999999999997</v>
      </c>
      <c r="BM77" s="39">
        <v>-1.1920547141928688</v>
      </c>
      <c r="BN77" s="158">
        <v>1.6770451715817194</v>
      </c>
      <c r="BO77" s="106">
        <f t="shared" ref="BO77:BO86" si="46">MAX(ABS(BA77),ABS(BB77))</f>
        <v>4.5999999999999996</v>
      </c>
      <c r="BP77" s="107"/>
      <c r="BQ77" s="107">
        <f t="shared" si="29"/>
        <v>1.0959786609236499</v>
      </c>
      <c r="BR77" s="107"/>
      <c r="BS77" s="107">
        <f t="shared" si="13"/>
        <v>3.2220046237799189</v>
      </c>
      <c r="BT77" s="107">
        <f t="shared" si="14"/>
        <v>1.123</v>
      </c>
      <c r="BU77" s="107">
        <f t="shared" si="44"/>
        <v>1.6770451715817194</v>
      </c>
      <c r="BV77" s="122">
        <f t="shared" si="16"/>
        <v>2.3436056912570575</v>
      </c>
      <c r="BW77" s="106">
        <f t="shared" si="17"/>
        <v>2.5499999999999998</v>
      </c>
      <c r="BX77" s="107"/>
      <c r="BY77" s="107">
        <f t="shared" si="24"/>
        <v>1.14261685225281</v>
      </c>
      <c r="BZ77" s="107"/>
      <c r="CA77" s="107"/>
      <c r="CB77" s="107">
        <f t="shared" si="33"/>
        <v>1.3285</v>
      </c>
      <c r="CC77" s="107">
        <f t="shared" si="45"/>
        <v>1.4345499428872941</v>
      </c>
      <c r="CD77" s="122">
        <f t="shared" si="20"/>
        <v>1.613916698785026</v>
      </c>
    </row>
    <row r="78" spans="1:82">
      <c r="A78" s="178"/>
      <c r="B78" s="178"/>
      <c r="C78" s="178"/>
      <c r="D78" s="19">
        <v>4</v>
      </c>
      <c r="E78" s="19">
        <v>2</v>
      </c>
      <c r="F78" s="19">
        <v>2</v>
      </c>
      <c r="G78" s="19">
        <v>2</v>
      </c>
      <c r="H78" s="38">
        <f t="shared" si="2"/>
        <v>2</v>
      </c>
      <c r="I78" s="40">
        <v>-0.9</v>
      </c>
      <c r="J78" s="20">
        <v>1</v>
      </c>
      <c r="K78" s="20">
        <v>-0.2</v>
      </c>
      <c r="L78" s="20">
        <v>0.2</v>
      </c>
      <c r="M78" s="20">
        <v>-0.106593413329272</v>
      </c>
      <c r="N78" s="20">
        <v>0.11164396607372699</v>
      </c>
      <c r="O78" s="20"/>
      <c r="P78" s="20"/>
      <c r="Q78" s="20">
        <v>-3.0628696217506035</v>
      </c>
      <c r="R78" s="20">
        <v>-1.075812256625881</v>
      </c>
      <c r="S78" s="20">
        <v>-9.0999999999999998E-2</v>
      </c>
      <c r="T78" s="20">
        <v>8.6999999999999994E-2</v>
      </c>
      <c r="U78" s="20">
        <v>-0.38095539179704607</v>
      </c>
      <c r="V78" s="45">
        <v>0.79746902644718221</v>
      </c>
      <c r="W78" s="106">
        <f t="shared" si="4"/>
        <v>1</v>
      </c>
      <c r="X78" s="107">
        <f t="shared" si="25"/>
        <v>0.2</v>
      </c>
      <c r="Y78" s="107">
        <f t="shared" si="21"/>
        <v>0.11164396607372699</v>
      </c>
      <c r="Z78" s="107"/>
      <c r="AA78" s="156">
        <f t="shared" si="5"/>
        <v>3.0628696217506035</v>
      </c>
      <c r="AB78" s="107">
        <f t="shared" si="6"/>
        <v>9.0999999999999998E-2</v>
      </c>
      <c r="AC78" s="107">
        <f t="shared" si="7"/>
        <v>0.79746902644718221</v>
      </c>
      <c r="AD78" s="122">
        <f t="shared" si="8"/>
        <v>0.87716376904525217</v>
      </c>
      <c r="AE78" s="106">
        <f t="shared" si="9"/>
        <v>0.95</v>
      </c>
      <c r="AF78" s="107">
        <f t="shared" si="26"/>
        <v>0.2</v>
      </c>
      <c r="AG78" s="107">
        <f t="shared" si="23"/>
        <v>0.10911868970149949</v>
      </c>
      <c r="AH78" s="107"/>
      <c r="AI78" s="107"/>
      <c r="AJ78" s="107">
        <f t="shared" si="3"/>
        <v>9.2999999999999999E-2</v>
      </c>
      <c r="AK78" s="107">
        <f t="shared" si="10"/>
        <v>0.58921220912211414</v>
      </c>
      <c r="AL78" s="122">
        <f t="shared" si="11"/>
        <v>0.38826617976472272</v>
      </c>
      <c r="AM78" s="39"/>
      <c r="AN78" s="20"/>
      <c r="AO78" s="20">
        <v>-0.3</v>
      </c>
      <c r="AP78" s="20">
        <v>0.3</v>
      </c>
      <c r="AQ78" s="20">
        <v>-0.210472667067437</v>
      </c>
      <c r="AR78" s="20">
        <v>0.24266766303571699</v>
      </c>
      <c r="AS78" s="20"/>
      <c r="AT78" s="20"/>
      <c r="AU78" s="20">
        <v>-35.352677980997839</v>
      </c>
      <c r="AV78" s="20">
        <v>-13.00921537164122</v>
      </c>
      <c r="AW78" s="20">
        <v>-0.153</v>
      </c>
      <c r="AX78" s="20">
        <v>0.14399999999999999</v>
      </c>
      <c r="AY78" s="20"/>
      <c r="AZ78" s="41"/>
      <c r="BA78" s="40">
        <v>-3.3</v>
      </c>
      <c r="BB78" s="39">
        <v>1.5</v>
      </c>
      <c r="BC78" s="39">
        <v>-1.1000000000000001</v>
      </c>
      <c r="BD78" s="39">
        <v>1.1000000000000001</v>
      </c>
      <c r="BE78" s="39">
        <v>-0.78209915206547398</v>
      </c>
      <c r="BF78" s="39">
        <v>0.73070043054321898</v>
      </c>
      <c r="BG78" s="39"/>
      <c r="BH78" s="39"/>
      <c r="BI78" s="39">
        <v>-3.2602884357552462</v>
      </c>
      <c r="BJ78" s="39">
        <v>-1.4036328251495156</v>
      </c>
      <c r="BK78" s="39">
        <v>-0.81599999999999995</v>
      </c>
      <c r="BL78" s="39">
        <v>0.52700000000000002</v>
      </c>
      <c r="BM78" s="39">
        <v>-0.95599463077574121</v>
      </c>
      <c r="BN78" s="158">
        <v>1.3661850906151332</v>
      </c>
      <c r="BO78" s="106">
        <f t="shared" si="46"/>
        <v>3.3</v>
      </c>
      <c r="BP78" s="107">
        <f t="shared" ref="BP78:BP79" si="47">MAX(ABS(BC78),ABS(BD78))</f>
        <v>1.1000000000000001</v>
      </c>
      <c r="BQ78" s="107">
        <f t="shared" si="29"/>
        <v>0.78209915206547398</v>
      </c>
      <c r="BR78" s="107"/>
      <c r="BS78" s="107">
        <f t="shared" si="13"/>
        <v>3.2602884357552462</v>
      </c>
      <c r="BT78" s="107">
        <f t="shared" si="14"/>
        <v>0.81599999999999995</v>
      </c>
      <c r="BU78" s="107">
        <f t="shared" si="44"/>
        <v>1.3661850906151332</v>
      </c>
      <c r="BV78" s="122">
        <f t="shared" si="16"/>
        <v>1.7707621130726423</v>
      </c>
      <c r="BW78" s="106">
        <f t="shared" si="17"/>
        <v>2.4</v>
      </c>
      <c r="BX78" s="107">
        <f t="shared" ref="BX78:BX79" si="48">MAX(ABS(BC78),ABS(BD78))-AVERAGE(BC78,BD78)</f>
        <v>1.1000000000000001</v>
      </c>
      <c r="BY78" s="107">
        <f t="shared" si="24"/>
        <v>0.80779851282660142</v>
      </c>
      <c r="BZ78" s="107"/>
      <c r="CA78" s="107"/>
      <c r="CB78" s="107">
        <f t="shared" si="33"/>
        <v>0.96049999999999991</v>
      </c>
      <c r="CC78" s="107">
        <f t="shared" si="45"/>
        <v>1.1610898606954372</v>
      </c>
      <c r="CD78" s="122">
        <f t="shared" si="20"/>
        <v>1.2858776747044076</v>
      </c>
    </row>
    <row r="79" spans="1:82">
      <c r="A79" s="178"/>
      <c r="B79" s="178"/>
      <c r="C79" s="178"/>
      <c r="D79" s="19">
        <v>4</v>
      </c>
      <c r="E79" s="19">
        <v>2</v>
      </c>
      <c r="F79" s="19">
        <v>2</v>
      </c>
      <c r="G79" s="19">
        <v>4</v>
      </c>
      <c r="H79" s="38">
        <f t="shared" si="2"/>
        <v>4</v>
      </c>
      <c r="I79" s="40">
        <v>-0.9</v>
      </c>
      <c r="J79" s="20">
        <v>1</v>
      </c>
      <c r="K79" s="20">
        <v>-0.2</v>
      </c>
      <c r="L79" s="20">
        <v>0.2</v>
      </c>
      <c r="M79" s="20">
        <v>-7.5310628021399498E-2</v>
      </c>
      <c r="N79" s="20">
        <v>7.3651941965629894E-2</v>
      </c>
      <c r="O79" s="20"/>
      <c r="P79" s="20"/>
      <c r="Q79" s="20">
        <v>-3.1415987710493938</v>
      </c>
      <c r="R79" s="20">
        <v>-1.0899579340284895</v>
      </c>
      <c r="S79" s="20">
        <v>-6.4000000000000001E-2</v>
      </c>
      <c r="T79" s="20">
        <v>5.8000000000000003E-2</v>
      </c>
      <c r="U79" s="20">
        <v>-0.36136155766410716</v>
      </c>
      <c r="V79" s="45">
        <v>0.76361349608073548</v>
      </c>
      <c r="W79" s="106">
        <f t="shared" si="4"/>
        <v>1</v>
      </c>
      <c r="X79" s="107">
        <f t="shared" si="25"/>
        <v>0.2</v>
      </c>
      <c r="Y79" s="107">
        <f t="shared" si="21"/>
        <v>7.5310628021399498E-2</v>
      </c>
      <c r="Z79" s="107"/>
      <c r="AA79" s="156">
        <f t="shared" si="5"/>
        <v>3.1415987710493938</v>
      </c>
      <c r="AB79" s="107">
        <f t="shared" si="6"/>
        <v>6.4000000000000001E-2</v>
      </c>
      <c r="AC79" s="107">
        <f t="shared" si="7"/>
        <v>0.76361349608073548</v>
      </c>
      <c r="AD79" s="122">
        <f t="shared" si="8"/>
        <v>0.87408714919192132</v>
      </c>
      <c r="AE79" s="106">
        <f t="shared" si="9"/>
        <v>0.95</v>
      </c>
      <c r="AF79" s="107">
        <f t="shared" si="26"/>
        <v>0.2</v>
      </c>
      <c r="AG79" s="107">
        <f t="shared" si="23"/>
        <v>7.61399710492843E-2</v>
      </c>
      <c r="AH79" s="107"/>
      <c r="AI79" s="107"/>
      <c r="AJ79" s="107">
        <f t="shared" si="3"/>
        <v>6.7000000000000004E-2</v>
      </c>
      <c r="AK79" s="107">
        <f t="shared" si="10"/>
        <v>0.56248752687242132</v>
      </c>
      <c r="AL79" s="122">
        <f t="shared" si="11"/>
        <v>0.37112549958434105</v>
      </c>
      <c r="AM79" s="39"/>
      <c r="AN79" s="20"/>
      <c r="AO79" s="20">
        <v>-0.3</v>
      </c>
      <c r="AP79" s="20">
        <v>0.3</v>
      </c>
      <c r="AQ79" s="20">
        <v>-0.157894832246082</v>
      </c>
      <c r="AR79" s="20">
        <v>0.15359890337047999</v>
      </c>
      <c r="AS79" s="20"/>
      <c r="AT79" s="20"/>
      <c r="AU79" s="20">
        <v>-34.964577740032453</v>
      </c>
      <c r="AV79" s="20">
        <v>-13.090134818942612</v>
      </c>
      <c r="AW79" s="20">
        <v>-0.108</v>
      </c>
      <c r="AX79" s="20">
        <v>9.7000000000000003E-2</v>
      </c>
      <c r="AY79" s="20"/>
      <c r="AZ79" s="41"/>
      <c r="BA79" s="40">
        <v>-2.2000000000000002</v>
      </c>
      <c r="BB79" s="39">
        <v>1.9</v>
      </c>
      <c r="BC79" s="39">
        <v>-1.2</v>
      </c>
      <c r="BD79" s="39">
        <v>1.2</v>
      </c>
      <c r="BE79" s="39">
        <v>-0.48878766359588299</v>
      </c>
      <c r="BF79" s="39">
        <v>0.48824270255464403</v>
      </c>
      <c r="BG79" s="39"/>
      <c r="BH79" s="39"/>
      <c r="BI79" s="39">
        <v>-3.2039621156989702</v>
      </c>
      <c r="BJ79" s="39">
        <v>-1.3938580853191969</v>
      </c>
      <c r="BK79" s="39">
        <v>-0.57899999999999996</v>
      </c>
      <c r="BL79" s="39">
        <v>0.374</v>
      </c>
      <c r="BM79" s="39">
        <v>-0.81855532949381282</v>
      </c>
      <c r="BN79" s="158">
        <v>1.259995611727226</v>
      </c>
      <c r="BO79" s="106">
        <f t="shared" si="46"/>
        <v>2.2000000000000002</v>
      </c>
      <c r="BP79" s="107">
        <f t="shared" si="47"/>
        <v>1.2</v>
      </c>
      <c r="BQ79" s="107">
        <f t="shared" si="29"/>
        <v>0.48878766359588299</v>
      </c>
      <c r="BR79" s="107"/>
      <c r="BS79" s="107">
        <f t="shared" si="13"/>
        <v>3.2039621156989702</v>
      </c>
      <c r="BT79" s="107">
        <f t="shared" si="14"/>
        <v>0.57899999999999996</v>
      </c>
      <c r="BU79" s="107">
        <f t="shared" si="44"/>
        <v>1.259995611727226</v>
      </c>
      <c r="BV79" s="122">
        <f t="shared" si="16"/>
        <v>1.4886242318370133</v>
      </c>
      <c r="BW79" s="106">
        <f t="shared" si="17"/>
        <v>2.0499999999999998</v>
      </c>
      <c r="BX79" s="107">
        <f t="shared" si="48"/>
        <v>1.2</v>
      </c>
      <c r="BY79" s="107">
        <f t="shared" si="24"/>
        <v>0.48906014411650245</v>
      </c>
      <c r="BZ79" s="107"/>
      <c r="CA79" s="107"/>
      <c r="CB79" s="107">
        <f t="shared" si="33"/>
        <v>0.68149999999999999</v>
      </c>
      <c r="CC79" s="107">
        <f t="shared" si="45"/>
        <v>1.0392754706105194</v>
      </c>
      <c r="CD79" s="122">
        <f t="shared" si="20"/>
        <v>1.0919671229454044</v>
      </c>
    </row>
    <row r="80" spans="1:82">
      <c r="A80" s="178"/>
      <c r="B80" s="178"/>
      <c r="C80" s="178"/>
      <c r="D80" s="19">
        <v>4</v>
      </c>
      <c r="E80" s="19">
        <v>2</v>
      </c>
      <c r="F80" s="19">
        <v>2</v>
      </c>
      <c r="G80" s="19">
        <v>6</v>
      </c>
      <c r="H80" s="38">
        <f t="shared" si="2"/>
        <v>6</v>
      </c>
      <c r="I80" s="40">
        <v>-0.9</v>
      </c>
      <c r="J80" s="20">
        <v>1</v>
      </c>
      <c r="K80" s="20"/>
      <c r="L80" s="20"/>
      <c r="M80" s="20">
        <v>-5.6828293838393301E-2</v>
      </c>
      <c r="N80" s="20">
        <v>5.95086815796982E-2</v>
      </c>
      <c r="O80" s="20"/>
      <c r="P80" s="20"/>
      <c r="Q80" s="20">
        <v>-3.1516713450356564</v>
      </c>
      <c r="R80" s="20">
        <v>-1.0631984399668606</v>
      </c>
      <c r="S80" s="20">
        <v>-5.2999999999999999E-2</v>
      </c>
      <c r="T80" s="20">
        <v>5.1999999999999998E-2</v>
      </c>
      <c r="U80" s="20">
        <v>-0.3410341428506849</v>
      </c>
      <c r="V80" s="45">
        <v>0.7586417321971648</v>
      </c>
      <c r="W80" s="106">
        <f t="shared" si="4"/>
        <v>1</v>
      </c>
      <c r="X80" s="107"/>
      <c r="Y80" s="107">
        <f t="shared" si="21"/>
        <v>5.95086815796982E-2</v>
      </c>
      <c r="Z80" s="107"/>
      <c r="AA80" s="156">
        <f t="shared" si="5"/>
        <v>3.1516713450356564</v>
      </c>
      <c r="AB80" s="107">
        <f t="shared" si="6"/>
        <v>5.2999999999999999E-2</v>
      </c>
      <c r="AC80" s="107">
        <f t="shared" si="7"/>
        <v>0.7586417321971648</v>
      </c>
      <c r="AD80" s="122">
        <f t="shared" si="8"/>
        <v>1.0045643517625038</v>
      </c>
      <c r="AE80" s="106">
        <f t="shared" si="9"/>
        <v>0.95</v>
      </c>
      <c r="AF80" s="107"/>
      <c r="AG80" s="107">
        <f t="shared" si="23"/>
        <v>5.8168487709045751E-2</v>
      </c>
      <c r="AH80" s="107"/>
      <c r="AI80" s="107"/>
      <c r="AJ80" s="107">
        <f t="shared" si="3"/>
        <v>5.3499999999999999E-2</v>
      </c>
      <c r="AK80" s="107">
        <f t="shared" si="10"/>
        <v>0.54983793752392485</v>
      </c>
      <c r="AL80" s="122">
        <f t="shared" si="11"/>
        <v>0.40287660630824268</v>
      </c>
      <c r="AM80" s="39"/>
      <c r="AN80" s="20"/>
      <c r="AO80" s="20"/>
      <c r="AP80" s="20"/>
      <c r="AQ80" s="20">
        <v>-0.116074988950813</v>
      </c>
      <c r="AR80" s="20">
        <v>0.120486042008731</v>
      </c>
      <c r="AS80" s="20"/>
      <c r="AT80" s="20"/>
      <c r="AU80" s="20">
        <v>-34.660871526360637</v>
      </c>
      <c r="AV80" s="20">
        <v>-12.693950345731045</v>
      </c>
      <c r="AW80" s="20">
        <v>-8.6999999999999994E-2</v>
      </c>
      <c r="AX80" s="20">
        <v>8.5000000000000006E-2</v>
      </c>
      <c r="AY80" s="20"/>
      <c r="AZ80" s="41"/>
      <c r="BA80" s="40">
        <v>-1.9</v>
      </c>
      <c r="BB80" s="39">
        <v>1.9</v>
      </c>
      <c r="BC80" s="39"/>
      <c r="BD80" s="39"/>
      <c r="BE80" s="39">
        <v>-0.41830587077012799</v>
      </c>
      <c r="BF80" s="39">
        <v>0.43829908861706102</v>
      </c>
      <c r="BG80" s="39"/>
      <c r="BH80" s="39"/>
      <c r="BI80" s="39">
        <v>-3.2392999551880792</v>
      </c>
      <c r="BJ80" s="39">
        <v>-1.3555293888045323</v>
      </c>
      <c r="BK80" s="39">
        <v>-0.45200000000000001</v>
      </c>
      <c r="BL80" s="39">
        <v>0.32200000000000001</v>
      </c>
      <c r="BM80" s="39">
        <v>-0.77902038890102165</v>
      </c>
      <c r="BN80" s="158">
        <v>1.1812790646153317</v>
      </c>
      <c r="BO80" s="106">
        <f t="shared" si="46"/>
        <v>1.9</v>
      </c>
      <c r="BP80" s="107"/>
      <c r="BQ80" s="107">
        <f t="shared" si="29"/>
        <v>0.43829908861706102</v>
      </c>
      <c r="BR80" s="107"/>
      <c r="BS80" s="107">
        <f t="shared" si="13"/>
        <v>3.2392999551880792</v>
      </c>
      <c r="BT80" s="107">
        <f t="shared" si="14"/>
        <v>0.45200000000000001</v>
      </c>
      <c r="BU80" s="107">
        <f t="shared" si="44"/>
        <v>1.1812790646153317</v>
      </c>
      <c r="BV80" s="122">
        <f t="shared" si="16"/>
        <v>1.4421756216840944</v>
      </c>
      <c r="BW80" s="106">
        <f t="shared" si="17"/>
        <v>1.9</v>
      </c>
      <c r="BX80" s="107"/>
      <c r="BY80" s="107">
        <f t="shared" si="24"/>
        <v>0.42830247969359447</v>
      </c>
      <c r="BZ80" s="107"/>
      <c r="CA80" s="107"/>
      <c r="CB80" s="107">
        <f t="shared" si="33"/>
        <v>0.51700000000000002</v>
      </c>
      <c r="CC80" s="107">
        <f t="shared" si="45"/>
        <v>0.98014972675817669</v>
      </c>
      <c r="CD80" s="122">
        <f t="shared" si="20"/>
        <v>0.95636305161294277</v>
      </c>
    </row>
    <row r="81" spans="1:82">
      <c r="A81" s="223"/>
      <c r="B81" s="19">
        <v>24</v>
      </c>
      <c r="C81" s="19">
        <v>120</v>
      </c>
      <c r="D81" s="19">
        <v>4</v>
      </c>
      <c r="E81" s="19">
        <v>2</v>
      </c>
      <c r="F81" s="19">
        <v>2</v>
      </c>
      <c r="G81" s="19">
        <v>1</v>
      </c>
      <c r="H81" s="38">
        <f t="shared" si="2"/>
        <v>1</v>
      </c>
      <c r="I81" s="40">
        <v>-1.8</v>
      </c>
      <c r="J81" s="20">
        <v>0.8</v>
      </c>
      <c r="K81" s="20"/>
      <c r="L81" s="20"/>
      <c r="M81" s="20"/>
      <c r="N81" s="20"/>
      <c r="O81" s="20"/>
      <c r="P81" s="20"/>
      <c r="Q81" s="20">
        <v>-4.0475954798555938</v>
      </c>
      <c r="R81" s="20">
        <v>-0.94156429424493526</v>
      </c>
      <c r="S81" s="20">
        <v>-0.46400000000000002</v>
      </c>
      <c r="T81" s="20">
        <v>0.34599999999999997</v>
      </c>
      <c r="U81" s="20">
        <v>-0.5</v>
      </c>
      <c r="V81" s="45">
        <v>2</v>
      </c>
      <c r="W81" s="106">
        <f t="shared" si="4"/>
        <v>1.8</v>
      </c>
      <c r="X81" s="107"/>
      <c r="Y81" s="107">
        <f>MAX(ABS(M81),ABS(N81))</f>
        <v>0</v>
      </c>
      <c r="Z81" s="107"/>
      <c r="AA81" s="156">
        <f t="shared" si="5"/>
        <v>4.0475954798555938</v>
      </c>
      <c r="AB81" s="107">
        <f t="shared" si="6"/>
        <v>0.46400000000000002</v>
      </c>
      <c r="AC81" s="107">
        <f t="shared" si="7"/>
        <v>2</v>
      </c>
      <c r="AD81" s="122">
        <f t="shared" si="8"/>
        <v>1.6623190959711187</v>
      </c>
      <c r="AE81" s="106">
        <f t="shared" si="9"/>
        <v>1.3</v>
      </c>
      <c r="AF81" s="107"/>
      <c r="AG81" s="107"/>
      <c r="AH81" s="107"/>
      <c r="AI81" s="107"/>
      <c r="AJ81" s="107">
        <f t="shared" si="3"/>
        <v>0.52300000000000002</v>
      </c>
      <c r="AK81" s="107">
        <f t="shared" si="10"/>
        <v>1.25</v>
      </c>
      <c r="AL81" s="122">
        <f t="shared" si="11"/>
        <v>1.0243333333333333</v>
      </c>
      <c r="AM81" s="39"/>
      <c r="AN81" s="20"/>
      <c r="AO81" s="20"/>
      <c r="AP81" s="20"/>
      <c r="AQ81" s="20">
        <v>-0.99151549888704704</v>
      </c>
      <c r="AR81" s="20">
        <v>1.0076568455008399</v>
      </c>
      <c r="AS81" s="20"/>
      <c r="AT81" s="20"/>
      <c r="AU81" s="20">
        <v>-15.130174949031192</v>
      </c>
      <c r="AV81" s="20">
        <v>-3.2691643251508324</v>
      </c>
      <c r="AW81" s="20">
        <v>-0.88200000000000001</v>
      </c>
      <c r="AX81" s="20">
        <v>0.56599999999999995</v>
      </c>
      <c r="AY81" s="20"/>
      <c r="AZ81" s="41"/>
      <c r="BA81" s="40">
        <v>-5.6</v>
      </c>
      <c r="BB81" s="39">
        <v>-0.9</v>
      </c>
      <c r="BC81" s="39"/>
      <c r="BD81" s="39"/>
      <c r="BE81" s="39">
        <v>-3.6575801713037399</v>
      </c>
      <c r="BF81" s="39">
        <v>3.26880286484197</v>
      </c>
      <c r="BG81" s="39"/>
      <c r="BH81" s="39"/>
      <c r="BI81" s="39">
        <v>-6.0675241062385279</v>
      </c>
      <c r="BJ81" s="39">
        <v>-1.2770982778192208</v>
      </c>
      <c r="BK81" s="39">
        <v>-2.0649999999999999</v>
      </c>
      <c r="BL81" s="39">
        <v>2.6859999999999999</v>
      </c>
      <c r="BM81" s="39">
        <v>-1.5</v>
      </c>
      <c r="BN81" s="158">
        <v>6.5</v>
      </c>
      <c r="BO81" s="106">
        <f t="shared" si="46"/>
        <v>5.6</v>
      </c>
      <c r="BP81" s="107"/>
      <c r="BQ81" s="107">
        <f t="shared" si="29"/>
        <v>3.6575801713037399</v>
      </c>
      <c r="BR81" s="107"/>
      <c r="BS81" s="107">
        <f t="shared" si="13"/>
        <v>6.0675241062385279</v>
      </c>
      <c r="BT81" s="107">
        <f t="shared" si="14"/>
        <v>2.6859999999999999</v>
      </c>
      <c r="BU81" s="107">
        <f t="shared" si="44"/>
        <v>6.5</v>
      </c>
      <c r="BV81" s="122">
        <f t="shared" si="16"/>
        <v>4.9022208555084532</v>
      </c>
      <c r="BW81" s="106">
        <f t="shared" si="17"/>
        <v>2.3499999999999996</v>
      </c>
      <c r="BX81" s="107"/>
      <c r="BY81" s="107"/>
      <c r="BZ81" s="107"/>
      <c r="CA81" s="107"/>
      <c r="CB81" s="107">
        <f t="shared" si="33"/>
        <v>2.3754999999999997</v>
      </c>
      <c r="CC81" s="107">
        <f t="shared" si="45"/>
        <v>4</v>
      </c>
      <c r="CD81" s="122">
        <f t="shared" si="20"/>
        <v>2.9085000000000001</v>
      </c>
    </row>
    <row r="82" spans="1:82">
      <c r="A82" s="223"/>
      <c r="B82" s="178">
        <v>32</v>
      </c>
      <c r="C82" s="178">
        <v>120</v>
      </c>
      <c r="D82" s="19">
        <v>4</v>
      </c>
      <c r="E82" s="19">
        <v>4</v>
      </c>
      <c r="F82" s="19">
        <v>4</v>
      </c>
      <c r="G82" s="19">
        <v>1</v>
      </c>
      <c r="H82" s="38">
        <f t="shared" si="2"/>
        <v>1</v>
      </c>
      <c r="I82" s="40">
        <v>-1.8</v>
      </c>
      <c r="J82" s="20">
        <v>0.7</v>
      </c>
      <c r="K82" s="20"/>
      <c r="L82" s="20"/>
      <c r="M82" s="20">
        <v>-0.43127035903319999</v>
      </c>
      <c r="N82" s="20">
        <v>0.438120170303268</v>
      </c>
      <c r="O82" s="20">
        <v>-0.32</v>
      </c>
      <c r="P82" s="20">
        <v>0.33</v>
      </c>
      <c r="Q82" s="20">
        <v>-2.7669096940388913</v>
      </c>
      <c r="R82" s="20">
        <v>-0.75236791680244497</v>
      </c>
      <c r="S82" s="20">
        <v>-0.56799999999999995</v>
      </c>
      <c r="T82" s="20">
        <v>0.217</v>
      </c>
      <c r="U82" s="20">
        <v>-0.50702509487672942</v>
      </c>
      <c r="V82" s="45">
        <v>1.263215419893003</v>
      </c>
      <c r="W82" s="106">
        <f t="shared" si="4"/>
        <v>1.8</v>
      </c>
      <c r="X82" s="107"/>
      <c r="Y82" s="107">
        <f t="shared" si="21"/>
        <v>0.438120170303268</v>
      </c>
      <c r="Z82" s="107">
        <f>MAX(ABS(AS82),ABS(AT82))</f>
        <v>0.7</v>
      </c>
      <c r="AA82" s="156">
        <f t="shared" si="5"/>
        <v>2.7669096940388913</v>
      </c>
      <c r="AB82" s="107">
        <f t="shared" si="6"/>
        <v>0.56799999999999995</v>
      </c>
      <c r="AC82" s="107">
        <f t="shared" si="7"/>
        <v>1.263215419893003</v>
      </c>
      <c r="AD82" s="122">
        <f t="shared" si="8"/>
        <v>1.2560408807058603</v>
      </c>
      <c r="AE82" s="106">
        <f t="shared" si="9"/>
        <v>1.25</v>
      </c>
      <c r="AF82" s="107"/>
      <c r="AG82" s="107">
        <f t="shared" si="23"/>
        <v>0.43469526466823399</v>
      </c>
      <c r="AH82" s="107">
        <f t="shared" si="27"/>
        <v>0.32500000000000001</v>
      </c>
      <c r="AI82" s="107"/>
      <c r="AJ82" s="107">
        <f t="shared" si="3"/>
        <v>0.74349999999999994</v>
      </c>
      <c r="AK82" s="107">
        <f t="shared" si="10"/>
        <v>0.88512025738486622</v>
      </c>
      <c r="AL82" s="122">
        <f t="shared" si="11"/>
        <v>0.7276631044106201</v>
      </c>
      <c r="AM82" s="39"/>
      <c r="AN82" s="20"/>
      <c r="AO82" s="20"/>
      <c r="AP82" s="20"/>
      <c r="AQ82" s="20">
        <v>-0.84669001442119696</v>
      </c>
      <c r="AR82" s="20">
        <v>0.89146777125037602</v>
      </c>
      <c r="AS82" s="20">
        <v>-0.49</v>
      </c>
      <c r="AT82" s="20">
        <v>0.7</v>
      </c>
      <c r="AU82" s="20">
        <v>-10.205561456989829</v>
      </c>
      <c r="AV82" s="20">
        <v>-2.6844494061574502</v>
      </c>
      <c r="AW82" s="20">
        <v>-0.90300000000000002</v>
      </c>
      <c r="AX82" s="20">
        <v>0.40899999999999997</v>
      </c>
      <c r="AY82" s="20"/>
      <c r="AZ82" s="41"/>
      <c r="BA82" s="40">
        <v>-4.7</v>
      </c>
      <c r="BB82" s="39">
        <v>-1.6</v>
      </c>
      <c r="BC82" s="39"/>
      <c r="BD82" s="39"/>
      <c r="BE82" s="39">
        <v>-3.2458851868613099</v>
      </c>
      <c r="BF82" s="39">
        <v>2.9396669790108199</v>
      </c>
      <c r="BG82" s="39">
        <v>-0.39</v>
      </c>
      <c r="BH82" s="39">
        <v>2.16</v>
      </c>
      <c r="BI82" s="39">
        <v>-3.7003833483164605</v>
      </c>
      <c r="BJ82" s="39">
        <v>-1.0986656542649014</v>
      </c>
      <c r="BK82" s="39">
        <v>-2.165</v>
      </c>
      <c r="BL82" s="39">
        <v>2.1560000000000001</v>
      </c>
      <c r="BM82" s="39">
        <v>-1.6432912671016848</v>
      </c>
      <c r="BN82" s="158">
        <v>3.6</v>
      </c>
      <c r="BO82" s="106">
        <f t="shared" si="46"/>
        <v>4.7</v>
      </c>
      <c r="BP82" s="107"/>
      <c r="BQ82" s="107">
        <f t="shared" si="29"/>
        <v>3.2458851868613099</v>
      </c>
      <c r="BR82" s="107">
        <f t="shared" si="30"/>
        <v>2.16</v>
      </c>
      <c r="BS82" s="107">
        <f t="shared" si="13"/>
        <v>3.7003833483164605</v>
      </c>
      <c r="BT82" s="107">
        <f t="shared" si="14"/>
        <v>2.165</v>
      </c>
      <c r="BU82" s="107">
        <f t="shared" si="44"/>
        <v>3.6</v>
      </c>
      <c r="BV82" s="122">
        <f t="shared" si="16"/>
        <v>3.2618780891962955</v>
      </c>
      <c r="BW82" s="106">
        <f t="shared" si="17"/>
        <v>1.5499999999999998</v>
      </c>
      <c r="BX82" s="107"/>
      <c r="BY82" s="107">
        <f t="shared" ref="BY82:BY96" si="49">MAX(ABS(BF82),ABS(BE82))-AVERAGE(BF82,BE82)</f>
        <v>3.3989942907865549</v>
      </c>
      <c r="BZ82" s="107">
        <f t="shared" ref="BZ82:BZ85" si="50">MAX(ABS(BG82),ABS(BH82))-AVERAGE(BG82,BH82)</f>
        <v>1.2750000000000001</v>
      </c>
      <c r="CA82" s="107"/>
      <c r="CB82" s="107">
        <f t="shared" si="33"/>
        <v>2.1695000000000002</v>
      </c>
      <c r="CC82" s="107">
        <f t="shared" si="45"/>
        <v>2.6216456335508425</v>
      </c>
      <c r="CD82" s="122">
        <f t="shared" si="20"/>
        <v>2.2030279848674796</v>
      </c>
    </row>
    <row r="83" spans="1:82">
      <c r="A83" s="223"/>
      <c r="B83" s="178"/>
      <c r="C83" s="178"/>
      <c r="D83" s="19">
        <v>4</v>
      </c>
      <c r="E83" s="19">
        <v>2</v>
      </c>
      <c r="F83" s="19">
        <v>2</v>
      </c>
      <c r="G83" s="19">
        <v>2</v>
      </c>
      <c r="H83" s="38">
        <f t="shared" si="2"/>
        <v>2</v>
      </c>
      <c r="I83" s="40">
        <v>-1.4</v>
      </c>
      <c r="J83" s="20">
        <v>0.9</v>
      </c>
      <c r="K83" s="20"/>
      <c r="L83" s="20"/>
      <c r="M83" s="20">
        <v>-0.29451747458442401</v>
      </c>
      <c r="N83" s="20">
        <v>0.32466749115502103</v>
      </c>
      <c r="O83" s="20">
        <v>-0.16</v>
      </c>
      <c r="P83" s="20">
        <v>0.32</v>
      </c>
      <c r="Q83" s="20">
        <v>-3.3379062621235498</v>
      </c>
      <c r="R83" s="20">
        <v>-0.77476809292235449</v>
      </c>
      <c r="S83" s="20">
        <v>-0.33200000000000002</v>
      </c>
      <c r="T83" s="20">
        <v>0.217</v>
      </c>
      <c r="U83" s="20">
        <v>-0.4814546537397566</v>
      </c>
      <c r="V83" s="45">
        <v>1.036760757226866</v>
      </c>
      <c r="W83" s="106">
        <f t="shared" si="4"/>
        <v>1.4</v>
      </c>
      <c r="X83" s="107"/>
      <c r="Y83" s="107">
        <f t="shared" si="21"/>
        <v>0.32466749115502103</v>
      </c>
      <c r="Z83" s="107">
        <f>MAX(ABS(AS83),ABS(AT83))</f>
        <v>0.54</v>
      </c>
      <c r="AA83" s="156">
        <f t="shared" si="5"/>
        <v>3.3379062621235498</v>
      </c>
      <c r="AB83" s="107">
        <f t="shared" si="6"/>
        <v>0.33200000000000002</v>
      </c>
      <c r="AC83" s="107">
        <f t="shared" si="7"/>
        <v>1.036760757226866</v>
      </c>
      <c r="AD83" s="122">
        <f t="shared" si="8"/>
        <v>1.1618890850842394</v>
      </c>
      <c r="AE83" s="106">
        <f t="shared" si="9"/>
        <v>1.1499999999999999</v>
      </c>
      <c r="AF83" s="107"/>
      <c r="AG83" s="107">
        <f t="shared" si="23"/>
        <v>0.30959248286972252</v>
      </c>
      <c r="AH83" s="107">
        <f t="shared" si="27"/>
        <v>0.24</v>
      </c>
      <c r="AI83" s="107"/>
      <c r="AJ83" s="107">
        <f t="shared" si="3"/>
        <v>0.38950000000000001</v>
      </c>
      <c r="AK83" s="107">
        <f t="shared" si="10"/>
        <v>0.7591077054833113</v>
      </c>
      <c r="AL83" s="122">
        <f t="shared" si="11"/>
        <v>0.56964003767060678</v>
      </c>
      <c r="AM83" s="39"/>
      <c r="AN83" s="20"/>
      <c r="AO83" s="20"/>
      <c r="AP83" s="20"/>
      <c r="AQ83" s="20">
        <v>-0.62857146903360595</v>
      </c>
      <c r="AR83" s="20">
        <v>0.68971561956046101</v>
      </c>
      <c r="AS83" s="20">
        <v>-0.49</v>
      </c>
      <c r="AT83" s="20">
        <v>0.54</v>
      </c>
      <c r="AU83" s="20">
        <v>-11.132635970380891</v>
      </c>
      <c r="AV83" s="20">
        <v>-2.4271607298923765</v>
      </c>
      <c r="AW83" s="20">
        <v>-0.55000000000000004</v>
      </c>
      <c r="AX83" s="20">
        <v>0.36399999999999999</v>
      </c>
      <c r="AY83" s="20"/>
      <c r="AZ83" s="41"/>
      <c r="BA83" s="40">
        <v>-5.2</v>
      </c>
      <c r="BB83" s="39">
        <v>-3.2</v>
      </c>
      <c r="BC83" s="39"/>
      <c r="BD83" s="39"/>
      <c r="BE83" s="39">
        <v>-2.3168607115528999</v>
      </c>
      <c r="BF83" s="39">
        <v>2.09584956691512</v>
      </c>
      <c r="BG83" s="39">
        <v>-0.61</v>
      </c>
      <c r="BH83" s="39">
        <v>1.85</v>
      </c>
      <c r="BI83" s="39">
        <v>-5.6237731748154642</v>
      </c>
      <c r="BJ83" s="39">
        <v>-1.3595937323995633</v>
      </c>
      <c r="BK83" s="39">
        <v>-1.88</v>
      </c>
      <c r="BL83" s="39">
        <v>1.5609999999999999</v>
      </c>
      <c r="BM83" s="39">
        <v>-1.3904925602804092</v>
      </c>
      <c r="BN83" s="158">
        <v>2.2999999999999998</v>
      </c>
      <c r="BO83" s="106">
        <f t="shared" si="46"/>
        <v>5.2</v>
      </c>
      <c r="BP83" s="107"/>
      <c r="BQ83" s="107">
        <f t="shared" si="29"/>
        <v>2.3168607115528999</v>
      </c>
      <c r="BR83" s="107">
        <f t="shared" si="30"/>
        <v>1.85</v>
      </c>
      <c r="BS83" s="107">
        <f t="shared" si="13"/>
        <v>5.6237731748154642</v>
      </c>
      <c r="BT83" s="107">
        <f t="shared" si="14"/>
        <v>1.88</v>
      </c>
      <c r="BU83" s="107">
        <f t="shared" si="44"/>
        <v>2.2999999999999998</v>
      </c>
      <c r="BV83" s="122">
        <f t="shared" si="16"/>
        <v>3.1951056477280608</v>
      </c>
      <c r="BW83" s="106">
        <f t="shared" si="17"/>
        <v>1</v>
      </c>
      <c r="BX83" s="107"/>
      <c r="BY83" s="107">
        <f t="shared" si="49"/>
        <v>2.4273662838717898</v>
      </c>
      <c r="BZ83" s="107">
        <f t="shared" si="50"/>
        <v>1.23</v>
      </c>
      <c r="CA83" s="107"/>
      <c r="CB83" s="107">
        <f t="shared" si="33"/>
        <v>2.0394999999999999</v>
      </c>
      <c r="CC83" s="107">
        <f t="shared" si="45"/>
        <v>1.8452462801402045</v>
      </c>
      <c r="CD83" s="122">
        <f t="shared" si="20"/>
        <v>1.7084225128023989</v>
      </c>
    </row>
    <row r="84" spans="1:82">
      <c r="A84" s="223"/>
      <c r="B84" s="178"/>
      <c r="C84" s="178"/>
      <c r="D84" s="19">
        <v>4</v>
      </c>
      <c r="E84" s="19">
        <v>2</v>
      </c>
      <c r="F84" s="19">
        <v>2</v>
      </c>
      <c r="G84" s="19">
        <v>4</v>
      </c>
      <c r="H84" s="38">
        <f t="shared" si="2"/>
        <v>4</v>
      </c>
      <c r="I84" s="40">
        <v>-1.2</v>
      </c>
      <c r="J84" s="20">
        <v>0.9</v>
      </c>
      <c r="K84" s="20"/>
      <c r="L84" s="20"/>
      <c r="M84" s="20">
        <v>-0.177263612802918</v>
      </c>
      <c r="N84" s="20">
        <v>0.22150969496556899</v>
      </c>
      <c r="O84" s="20">
        <v>-0.19</v>
      </c>
      <c r="P84" s="20">
        <v>0.18</v>
      </c>
      <c r="Q84" s="20">
        <v>-3.3275892255049873</v>
      </c>
      <c r="R84" s="20">
        <v>-0.83067001613097702</v>
      </c>
      <c r="S84" s="20">
        <v>-0.23</v>
      </c>
      <c r="T84" s="20">
        <v>0.14299999999999999</v>
      </c>
      <c r="U84" s="20">
        <v>-0.31955489412544291</v>
      </c>
      <c r="V84" s="45">
        <v>1.0681748479841533</v>
      </c>
      <c r="W84" s="106">
        <f t="shared" si="4"/>
        <v>1.2</v>
      </c>
      <c r="X84" s="107"/>
      <c r="Y84" s="107">
        <f t="shared" si="21"/>
        <v>0.22150969496556899</v>
      </c>
      <c r="Z84" s="107">
        <f>MAX(ABS(AS84),ABS(AT84))</f>
        <v>0.41</v>
      </c>
      <c r="AA84" s="156">
        <f t="shared" si="5"/>
        <v>3.3275892255049873</v>
      </c>
      <c r="AB84" s="107">
        <f t="shared" si="6"/>
        <v>0.23</v>
      </c>
      <c r="AC84" s="107">
        <f t="shared" si="7"/>
        <v>1.0681748479841533</v>
      </c>
      <c r="AD84" s="122">
        <f t="shared" si="8"/>
        <v>1.0762122947424515</v>
      </c>
      <c r="AE84" s="106">
        <f t="shared" si="9"/>
        <v>1.05</v>
      </c>
      <c r="AF84" s="107"/>
      <c r="AG84" s="107">
        <f t="shared" si="23"/>
        <v>0.19938665388424348</v>
      </c>
      <c r="AH84" s="107">
        <f t="shared" si="27"/>
        <v>0.19500000000000001</v>
      </c>
      <c r="AI84" s="107"/>
      <c r="AJ84" s="107">
        <f t="shared" si="3"/>
        <v>0.27350000000000002</v>
      </c>
      <c r="AK84" s="107">
        <f t="shared" si="10"/>
        <v>0.6938648710547981</v>
      </c>
      <c r="AL84" s="122">
        <f t="shared" si="11"/>
        <v>0.48235030498780834</v>
      </c>
      <c r="AM84" s="39"/>
      <c r="AN84" s="20"/>
      <c r="AO84" s="20"/>
      <c r="AP84" s="20"/>
      <c r="AQ84" s="20">
        <v>-0.42621394172275101</v>
      </c>
      <c r="AR84" s="20">
        <v>0.464804434587404</v>
      </c>
      <c r="AS84" s="20">
        <v>-0.41</v>
      </c>
      <c r="AT84" s="20">
        <v>0.35</v>
      </c>
      <c r="AU84" s="20">
        <v>-11.211310939382592</v>
      </c>
      <c r="AV84" s="20">
        <v>-2.3812409567316033</v>
      </c>
      <c r="AW84" s="20">
        <v>-0.38</v>
      </c>
      <c r="AX84" s="20">
        <v>0.249</v>
      </c>
      <c r="AY84" s="20"/>
      <c r="AZ84" s="41"/>
      <c r="BA84" s="40">
        <v>-5.0999999999999996</v>
      </c>
      <c r="BB84" s="39">
        <v>-3.7</v>
      </c>
      <c r="BC84" s="39"/>
      <c r="BD84" s="39"/>
      <c r="BE84" s="39">
        <v>-1.5389950867506399</v>
      </c>
      <c r="BF84" s="39">
        <v>1.5058204090000999</v>
      </c>
      <c r="BG84" s="39">
        <v>-0.64</v>
      </c>
      <c r="BH84" s="39">
        <v>1.17</v>
      </c>
      <c r="BI84" s="39">
        <v>-4.6224773571142972</v>
      </c>
      <c r="BJ84" s="39">
        <v>-1.6870773388553253</v>
      </c>
      <c r="BK84" s="39">
        <v>-1.5369999999999999</v>
      </c>
      <c r="BL84" s="39">
        <v>1.022</v>
      </c>
      <c r="BM84" s="39">
        <v>-0.90342192678313182</v>
      </c>
      <c r="BN84" s="158">
        <v>2</v>
      </c>
      <c r="BO84" s="106">
        <f t="shared" si="46"/>
        <v>5.0999999999999996</v>
      </c>
      <c r="BP84" s="107"/>
      <c r="BQ84" s="107">
        <f t="shared" si="29"/>
        <v>1.5389950867506399</v>
      </c>
      <c r="BR84" s="107">
        <f t="shared" si="30"/>
        <v>1.17</v>
      </c>
      <c r="BS84" s="107">
        <f t="shared" si="13"/>
        <v>4.6224773571142972</v>
      </c>
      <c r="BT84" s="107">
        <f t="shared" si="14"/>
        <v>1.5369999999999999</v>
      </c>
      <c r="BU84" s="107">
        <f t="shared" si="44"/>
        <v>2</v>
      </c>
      <c r="BV84" s="122">
        <f t="shared" si="16"/>
        <v>2.6614120739774894</v>
      </c>
      <c r="BW84" s="106">
        <f t="shared" si="17"/>
        <v>0.69999999999999929</v>
      </c>
      <c r="BX84" s="107"/>
      <c r="BY84" s="107">
        <f t="shared" si="49"/>
        <v>1.5555824256259099</v>
      </c>
      <c r="BZ84" s="107">
        <f t="shared" si="50"/>
        <v>0.90500000000000003</v>
      </c>
      <c r="CA84" s="107"/>
      <c r="CB84" s="107">
        <f t="shared" si="33"/>
        <v>1.7944999999999998</v>
      </c>
      <c r="CC84" s="107">
        <f t="shared" si="45"/>
        <v>1.4517109633915659</v>
      </c>
      <c r="CD84" s="122">
        <f t="shared" si="20"/>
        <v>1.2813586778034949</v>
      </c>
    </row>
    <row r="85" spans="1:82">
      <c r="A85" s="223"/>
      <c r="B85" s="178"/>
      <c r="C85" s="178"/>
      <c r="D85" s="19">
        <v>4</v>
      </c>
      <c r="E85" s="19">
        <v>2</v>
      </c>
      <c r="F85" s="19">
        <v>2</v>
      </c>
      <c r="G85" s="19">
        <v>6</v>
      </c>
      <c r="H85" s="38">
        <f t="shared" si="2"/>
        <v>6</v>
      </c>
      <c r="I85" s="40">
        <v>-1.1000000000000001</v>
      </c>
      <c r="J85" s="20">
        <v>0.9</v>
      </c>
      <c r="K85" s="20"/>
      <c r="L85" s="20"/>
      <c r="M85" s="20">
        <v>-0.14690658173834201</v>
      </c>
      <c r="N85" s="20">
        <v>0.18716418069586699</v>
      </c>
      <c r="O85" s="20">
        <v>-0.17</v>
      </c>
      <c r="P85" s="20">
        <v>0.18</v>
      </c>
      <c r="Q85" s="20">
        <v>-2.9806333235432714</v>
      </c>
      <c r="R85" s="20">
        <v>-0.86809315014212518</v>
      </c>
      <c r="S85" s="20">
        <v>-0.191</v>
      </c>
      <c r="T85" s="20">
        <v>0.111</v>
      </c>
      <c r="U85" s="20">
        <v>-0.14386673392986271</v>
      </c>
      <c r="V85" s="45">
        <v>1.2797588688335588</v>
      </c>
      <c r="W85" s="106">
        <f t="shared" si="4"/>
        <v>1.1000000000000001</v>
      </c>
      <c r="X85" s="107"/>
      <c r="Y85" s="107">
        <f t="shared" si="21"/>
        <v>0.18716418069586699</v>
      </c>
      <c r="Z85" s="107">
        <f>MAX(ABS(AS85),ABS(AT85))</f>
        <v>0.32</v>
      </c>
      <c r="AA85" s="156">
        <f t="shared" si="5"/>
        <v>2.9806333235432714</v>
      </c>
      <c r="AB85" s="107">
        <f t="shared" si="6"/>
        <v>0.191</v>
      </c>
      <c r="AC85" s="107">
        <f t="shared" si="7"/>
        <v>1.2797588688335588</v>
      </c>
      <c r="AD85" s="122">
        <f t="shared" si="8"/>
        <v>1.0097593955121162</v>
      </c>
      <c r="AE85" s="106">
        <f t="shared" si="9"/>
        <v>1</v>
      </c>
      <c r="AF85" s="107"/>
      <c r="AG85" s="107">
        <f t="shared" si="23"/>
        <v>0.16703538121710448</v>
      </c>
      <c r="AH85" s="107">
        <f t="shared" si="27"/>
        <v>0.17499999999999999</v>
      </c>
      <c r="AI85" s="107"/>
      <c r="AJ85" s="107">
        <f t="shared" si="3"/>
        <v>0.23100000000000001</v>
      </c>
      <c r="AK85" s="107">
        <f t="shared" si="10"/>
        <v>0.71181280138171077</v>
      </c>
      <c r="AL85" s="122">
        <f t="shared" si="11"/>
        <v>0.45696963651976308</v>
      </c>
      <c r="AM85" s="39"/>
      <c r="AN85" s="20"/>
      <c r="AO85" s="20"/>
      <c r="AP85" s="20"/>
      <c r="AQ85" s="20">
        <v>-0.33559653132869699</v>
      </c>
      <c r="AR85" s="20">
        <v>0.37265431272494598</v>
      </c>
      <c r="AS85" s="20">
        <v>-0.32</v>
      </c>
      <c r="AT85" s="20">
        <v>0.26</v>
      </c>
      <c r="AU85" s="20">
        <v>-10.34141732164904</v>
      </c>
      <c r="AV85" s="20">
        <v>-2.8958119363135837</v>
      </c>
      <c r="AW85" s="20">
        <v>-0.30399999999999999</v>
      </c>
      <c r="AX85" s="20">
        <v>0.19600000000000001</v>
      </c>
      <c r="AY85" s="20"/>
      <c r="AZ85" s="41"/>
      <c r="BA85" s="40">
        <v>-4.7</v>
      </c>
      <c r="BB85" s="39">
        <v>-3.4</v>
      </c>
      <c r="BC85" s="39"/>
      <c r="BD85" s="39"/>
      <c r="BE85" s="39">
        <v>-0.90552263427972401</v>
      </c>
      <c r="BF85" s="39">
        <v>1.2190361948564099</v>
      </c>
      <c r="BG85" s="39">
        <v>-0.51</v>
      </c>
      <c r="BH85" s="39">
        <v>1.01</v>
      </c>
      <c r="BI85" s="39">
        <v>-4.5020362074421714</v>
      </c>
      <c r="BJ85" s="39">
        <v>-1.6280168557410069</v>
      </c>
      <c r="BK85" s="39">
        <v>-1.3240000000000001</v>
      </c>
      <c r="BL85" s="39">
        <v>0.84599999999999997</v>
      </c>
      <c r="BM85" s="39">
        <v>-0.77827807036346153</v>
      </c>
      <c r="BN85" s="158">
        <v>1.9</v>
      </c>
      <c r="BO85" s="106">
        <f t="shared" si="46"/>
        <v>4.7</v>
      </c>
      <c r="BP85" s="107"/>
      <c r="BQ85" s="107">
        <f t="shared" si="29"/>
        <v>1.2190361948564099</v>
      </c>
      <c r="BR85" s="107">
        <f t="shared" si="30"/>
        <v>1.01</v>
      </c>
      <c r="BS85" s="107">
        <f t="shared" si="13"/>
        <v>4.5020362074421714</v>
      </c>
      <c r="BT85" s="107">
        <f t="shared" si="14"/>
        <v>1.3240000000000001</v>
      </c>
      <c r="BU85" s="107">
        <f t="shared" si="44"/>
        <v>1.9</v>
      </c>
      <c r="BV85" s="122">
        <f t="shared" si="16"/>
        <v>2.4425120670497638</v>
      </c>
      <c r="BW85" s="106">
        <f t="shared" si="17"/>
        <v>0.65000000000000036</v>
      </c>
      <c r="BX85" s="107"/>
      <c r="BY85" s="107">
        <f t="shared" si="49"/>
        <v>1.062279414568067</v>
      </c>
      <c r="BZ85" s="107">
        <f t="shared" si="50"/>
        <v>0.76</v>
      </c>
      <c r="CA85" s="107"/>
      <c r="CB85" s="107">
        <f t="shared" si="33"/>
        <v>1.5630000000000002</v>
      </c>
      <c r="CC85" s="107">
        <f t="shared" si="45"/>
        <v>1.3391390351817307</v>
      </c>
      <c r="CD85" s="122">
        <f t="shared" si="20"/>
        <v>1.0748836899499596</v>
      </c>
    </row>
    <row r="86" spans="1:82">
      <c r="A86" s="223"/>
      <c r="B86" s="178"/>
      <c r="C86" s="178"/>
      <c r="D86" s="19">
        <v>4</v>
      </c>
      <c r="E86" s="19">
        <v>12</v>
      </c>
      <c r="F86" s="19">
        <v>4</v>
      </c>
      <c r="G86" s="19">
        <v>1</v>
      </c>
      <c r="H86" s="38">
        <f t="shared" si="2"/>
        <v>3</v>
      </c>
      <c r="I86" s="40">
        <v>-1.3</v>
      </c>
      <c r="J86" s="20">
        <v>0.6</v>
      </c>
      <c r="K86" s="20"/>
      <c r="L86" s="20"/>
      <c r="M86" s="20">
        <v>-0.20071809181330499</v>
      </c>
      <c r="N86" s="20">
        <v>0.27625077364345901</v>
      </c>
      <c r="O86" s="20"/>
      <c r="P86" s="20"/>
      <c r="Q86" s="20"/>
      <c r="R86" s="20"/>
      <c r="S86" s="20">
        <v>-0.378</v>
      </c>
      <c r="T86" s="20">
        <v>8.7999999999999995E-2</v>
      </c>
      <c r="U86" s="20">
        <v>-0.34994360998769336</v>
      </c>
      <c r="V86" s="45">
        <v>1.1207765472</v>
      </c>
      <c r="W86" s="106">
        <f t="shared" si="4"/>
        <v>1.3</v>
      </c>
      <c r="X86" s="107"/>
      <c r="Y86" s="107">
        <f t="shared" si="21"/>
        <v>0.27625077364345901</v>
      </c>
      <c r="Z86" s="107"/>
      <c r="AA86" s="156">
        <f t="shared" si="5"/>
        <v>0</v>
      </c>
      <c r="AB86" s="107">
        <f t="shared" si="6"/>
        <v>0.378</v>
      </c>
      <c r="AC86" s="107">
        <f t="shared" si="7"/>
        <v>1.1207765472</v>
      </c>
      <c r="AD86" s="122">
        <f t="shared" si="8"/>
        <v>0.61500546416869173</v>
      </c>
      <c r="AE86" s="106">
        <f t="shared" si="9"/>
        <v>0.95</v>
      </c>
      <c r="AF86" s="107"/>
      <c r="AG86" s="107">
        <f t="shared" si="23"/>
        <v>0.23848443272838199</v>
      </c>
      <c r="AH86" s="107"/>
      <c r="AI86" s="107"/>
      <c r="AJ86" s="107">
        <f t="shared" si="3"/>
        <v>0.52300000000000002</v>
      </c>
      <c r="AK86" s="107">
        <f t="shared" si="10"/>
        <v>0.73536007859384667</v>
      </c>
      <c r="AL86" s="122">
        <f t="shared" si="11"/>
        <v>0.61171112783055714</v>
      </c>
      <c r="AM86" s="39"/>
      <c r="AN86" s="20"/>
      <c r="AO86" s="20"/>
      <c r="AP86" s="20"/>
      <c r="AQ86" s="20">
        <v>-0.42574803260612798</v>
      </c>
      <c r="AR86" s="20">
        <v>0.57324180750185605</v>
      </c>
      <c r="AS86" s="20"/>
      <c r="AT86" s="20"/>
      <c r="AU86" s="20"/>
      <c r="AV86" s="20"/>
      <c r="AW86" s="20">
        <v>-0.56699999999999995</v>
      </c>
      <c r="AX86" s="20">
        <v>0.20100000000000001</v>
      </c>
      <c r="AY86" s="20"/>
      <c r="AZ86" s="41"/>
      <c r="BA86" s="40">
        <v>-4.5</v>
      </c>
      <c r="BB86" s="39">
        <v>-2.5</v>
      </c>
      <c r="BC86" s="39"/>
      <c r="BD86" s="39"/>
      <c r="BE86" s="39">
        <v>-1.4155427717815301</v>
      </c>
      <c r="BF86" s="39">
        <v>1.45767134630767</v>
      </c>
      <c r="BG86" s="39"/>
      <c r="BH86" s="39"/>
      <c r="BI86" s="39"/>
      <c r="BJ86" s="39"/>
      <c r="BK86" s="39">
        <v>-1.9259999999999999</v>
      </c>
      <c r="BL86" s="39">
        <v>0.99</v>
      </c>
      <c r="BM86" s="39">
        <v>-1.3809114647577956</v>
      </c>
      <c r="BN86" s="158">
        <v>2.2999999999999998</v>
      </c>
      <c r="BO86" s="106">
        <f t="shared" si="46"/>
        <v>4.5</v>
      </c>
      <c r="BP86" s="107"/>
      <c r="BQ86" s="107">
        <f t="shared" si="29"/>
        <v>1.45767134630767</v>
      </c>
      <c r="BR86" s="107"/>
      <c r="BS86" s="107"/>
      <c r="BT86" s="107">
        <f t="shared" si="14"/>
        <v>1.9259999999999999</v>
      </c>
      <c r="BU86" s="107">
        <f t="shared" si="44"/>
        <v>2.2999999999999998</v>
      </c>
      <c r="BV86" s="122">
        <f t="shared" si="16"/>
        <v>2.5459178365769173</v>
      </c>
      <c r="BW86" s="106">
        <f t="shared" si="17"/>
        <v>1</v>
      </c>
      <c r="BX86" s="107"/>
      <c r="BY86" s="107">
        <f t="shared" si="49"/>
        <v>1.4366070590446001</v>
      </c>
      <c r="BZ86" s="107"/>
      <c r="CA86" s="107"/>
      <c r="CB86" s="107">
        <f t="shared" si="33"/>
        <v>2.3940000000000001</v>
      </c>
      <c r="CC86" s="107">
        <f t="shared" si="45"/>
        <v>1.8404557323788977</v>
      </c>
      <c r="CD86" s="122">
        <f t="shared" si="20"/>
        <v>1.6677656978558744</v>
      </c>
    </row>
    <row r="87" spans="1:82" ht="16.5" customHeight="1">
      <c r="A87" s="223"/>
      <c r="B87" s="178"/>
      <c r="C87" s="178"/>
      <c r="D87" s="19">
        <v>4</v>
      </c>
      <c r="E87" s="19">
        <v>12</v>
      </c>
      <c r="F87" s="19">
        <v>6</v>
      </c>
      <c r="G87" s="19">
        <v>1</v>
      </c>
      <c r="H87" s="38">
        <f t="shared" si="2"/>
        <v>2</v>
      </c>
      <c r="I87" s="40"/>
      <c r="J87" s="20"/>
      <c r="K87" s="20"/>
      <c r="L87" s="20"/>
      <c r="M87" s="20">
        <v>-0.20545705435032</v>
      </c>
      <c r="N87" s="20">
        <v>0.37872496263755301</v>
      </c>
      <c r="O87" s="20"/>
      <c r="P87" s="20"/>
      <c r="Q87" s="20"/>
      <c r="R87" s="20"/>
      <c r="S87" s="20"/>
      <c r="T87" s="20"/>
      <c r="U87" s="20"/>
      <c r="V87" s="45"/>
      <c r="W87" s="106"/>
      <c r="X87" s="107"/>
      <c r="Y87" s="107">
        <f t="shared" si="21"/>
        <v>0.37872496263755301</v>
      </c>
      <c r="Z87" s="107"/>
      <c r="AA87" s="156">
        <f t="shared" si="5"/>
        <v>0</v>
      </c>
      <c r="AB87" s="107">
        <f t="shared" si="6"/>
        <v>0</v>
      </c>
      <c r="AC87" s="107"/>
      <c r="AD87" s="122">
        <f t="shared" si="8"/>
        <v>0.12624165421251768</v>
      </c>
      <c r="AE87" s="106"/>
      <c r="AF87" s="107"/>
      <c r="AG87" s="107">
        <f t="shared" si="23"/>
        <v>0.29209100849393649</v>
      </c>
      <c r="AH87" s="107"/>
      <c r="AI87" s="107"/>
      <c r="AJ87" s="107"/>
      <c r="AK87" s="107"/>
      <c r="AL87" s="122">
        <f t="shared" si="11"/>
        <v>0.29209100849393649</v>
      </c>
      <c r="AM87" s="39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41"/>
      <c r="BA87" s="40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158"/>
      <c r="BO87" s="106"/>
      <c r="BP87" s="107"/>
      <c r="BQ87" s="107"/>
      <c r="BR87" s="107"/>
      <c r="BS87" s="107"/>
      <c r="BT87" s="107">
        <f t="shared" si="14"/>
        <v>0</v>
      </c>
      <c r="BU87" s="107"/>
      <c r="BV87" s="122">
        <f t="shared" si="16"/>
        <v>0</v>
      </c>
      <c r="BW87" s="106"/>
      <c r="BX87" s="107"/>
      <c r="BY87" s="107"/>
      <c r="BZ87" s="107"/>
      <c r="CA87" s="107"/>
      <c r="CB87" s="107"/>
      <c r="CC87" s="107"/>
      <c r="CD87" s="122"/>
    </row>
    <row r="88" spans="1:82">
      <c r="A88" s="223"/>
      <c r="B88" s="178">
        <v>64</v>
      </c>
      <c r="C88" s="178">
        <v>120</v>
      </c>
      <c r="D88" s="19">
        <v>4</v>
      </c>
      <c r="E88" s="19">
        <v>2</v>
      </c>
      <c r="F88" s="19">
        <v>2</v>
      </c>
      <c r="G88" s="19">
        <v>2</v>
      </c>
      <c r="H88" s="38">
        <f t="shared" si="2"/>
        <v>2</v>
      </c>
      <c r="I88" s="40">
        <v>-1.3</v>
      </c>
      <c r="J88" s="20">
        <v>0.9</v>
      </c>
      <c r="K88" s="20"/>
      <c r="L88" s="20"/>
      <c r="M88" s="20">
        <v>-0.21112335415715999</v>
      </c>
      <c r="N88" s="20">
        <v>0.21746166863681801</v>
      </c>
      <c r="O88" s="20">
        <v>-0.22</v>
      </c>
      <c r="P88" s="20">
        <v>0.26</v>
      </c>
      <c r="Q88" s="20">
        <v>-2.0078175954338442</v>
      </c>
      <c r="R88" s="20">
        <v>-0.96332783550055689</v>
      </c>
      <c r="S88" s="20">
        <v>-0.217</v>
      </c>
      <c r="T88" s="20">
        <v>0.13900000000000001</v>
      </c>
      <c r="U88" s="20">
        <v>-0.41397867089959961</v>
      </c>
      <c r="V88" s="45">
        <v>1.1394422498464736</v>
      </c>
      <c r="W88" s="106">
        <f t="shared" si="4"/>
        <v>1.3</v>
      </c>
      <c r="X88" s="107"/>
      <c r="Y88" s="107">
        <f t="shared" si="21"/>
        <v>0.21746166863681801</v>
      </c>
      <c r="Z88" s="107">
        <f>MAX(ABS(AS88),ABS(AT88))</f>
        <v>0.42</v>
      </c>
      <c r="AA88" s="156">
        <f t="shared" si="5"/>
        <v>2.0078175954338442</v>
      </c>
      <c r="AB88" s="107">
        <f t="shared" si="6"/>
        <v>0.217</v>
      </c>
      <c r="AC88" s="107">
        <f t="shared" si="7"/>
        <v>1.1394422498464736</v>
      </c>
      <c r="AD88" s="122">
        <f t="shared" si="8"/>
        <v>0.88362025231952257</v>
      </c>
      <c r="AE88" s="106">
        <f t="shared" si="9"/>
        <v>1.1000000000000001</v>
      </c>
      <c r="AF88" s="107"/>
      <c r="AG88" s="107">
        <f t="shared" si="23"/>
        <v>0.21429251139698902</v>
      </c>
      <c r="AH88" s="107">
        <f t="shared" si="27"/>
        <v>0.24</v>
      </c>
      <c r="AI88" s="107"/>
      <c r="AJ88" s="107">
        <f t="shared" si="3"/>
        <v>0.25600000000000001</v>
      </c>
      <c r="AK88" s="107">
        <f t="shared" si="10"/>
        <v>0.77671046037303659</v>
      </c>
      <c r="AL88" s="122">
        <f t="shared" si="11"/>
        <v>0.51740059435400521</v>
      </c>
      <c r="AM88" s="39"/>
      <c r="AN88" s="20"/>
      <c r="AO88" s="20"/>
      <c r="AP88" s="20"/>
      <c r="AQ88" s="20">
        <v>-0.444796706638666</v>
      </c>
      <c r="AR88" s="20">
        <v>0.44660942218366101</v>
      </c>
      <c r="AS88" s="20">
        <v>-0.32</v>
      </c>
      <c r="AT88" s="20">
        <v>0.42</v>
      </c>
      <c r="AU88" s="20">
        <v>-7.9863967451113353</v>
      </c>
      <c r="AV88" s="20">
        <v>-2.1374124302214144</v>
      </c>
      <c r="AW88" s="20">
        <v>-0.35499999999999998</v>
      </c>
      <c r="AX88" s="20">
        <v>0.23799999999999999</v>
      </c>
      <c r="AY88" s="20"/>
      <c r="AZ88" s="41"/>
      <c r="BA88" s="40">
        <v>-6</v>
      </c>
      <c r="BB88" s="39">
        <v>-4.3</v>
      </c>
      <c r="BC88" s="39"/>
      <c r="BD88" s="39"/>
      <c r="BE88" s="39">
        <v>-1.56173342150758</v>
      </c>
      <c r="BF88" s="39">
        <v>1.6006802493601799</v>
      </c>
      <c r="BG88" s="39">
        <v>-0.62</v>
      </c>
      <c r="BH88" s="39">
        <v>1.28</v>
      </c>
      <c r="BI88" s="39">
        <v>-3.6606386240320203</v>
      </c>
      <c r="BJ88" s="39">
        <v>-1.437659209439772</v>
      </c>
      <c r="BK88" s="39">
        <v>-1.577</v>
      </c>
      <c r="BL88" s="39">
        <v>0.995</v>
      </c>
      <c r="BM88" s="39">
        <v>-1.7556858277757748</v>
      </c>
      <c r="BN88" s="158">
        <v>2.3454620510299566</v>
      </c>
      <c r="BO88" s="106">
        <f t="shared" ref="BO88:BO96" si="51">MAX(ABS(BA88),ABS(BB88))</f>
        <v>6</v>
      </c>
      <c r="BP88" s="107"/>
      <c r="BQ88" s="107">
        <f t="shared" si="29"/>
        <v>1.6006802493601799</v>
      </c>
      <c r="BR88" s="107">
        <f t="shared" si="30"/>
        <v>1.28</v>
      </c>
      <c r="BS88" s="107">
        <f t="shared" si="13"/>
        <v>3.6606386240320203</v>
      </c>
      <c r="BT88" s="107">
        <f t="shared" si="14"/>
        <v>1.577</v>
      </c>
      <c r="BU88" s="107">
        <f t="shared" ref="BU88:BU91" si="52">MAX(ABS(BM88),ABS(BN88))</f>
        <v>2.3454620510299566</v>
      </c>
      <c r="BV88" s="122">
        <f t="shared" si="16"/>
        <v>2.7439634874036929</v>
      </c>
      <c r="BW88" s="106">
        <f t="shared" si="17"/>
        <v>0.84999999999999964</v>
      </c>
      <c r="BX88" s="107"/>
      <c r="BY88" s="107">
        <f t="shared" si="49"/>
        <v>1.58120683543388</v>
      </c>
      <c r="BZ88" s="107">
        <f t="shared" ref="BZ88:BZ91" si="53">MAX(ABS(BG88),ABS(BH88))-AVERAGE(BG88,BH88)</f>
        <v>0.95</v>
      </c>
      <c r="CA88" s="107"/>
      <c r="CB88" s="107">
        <f t="shared" ref="CB88:CB96" si="54">MAX(ABS(BK88),ABS(BL88))-AVERAGE(BK88,BL88)</f>
        <v>1.8679999999999999</v>
      </c>
      <c r="CC88" s="107">
        <f t="shared" ref="CC88:CC91" si="55">MAX(ABS(BN88),ABS(BM88))-AVERAGE(BN88,BM88)</f>
        <v>2.0505739394028657</v>
      </c>
      <c r="CD88" s="122">
        <f t="shared" si="20"/>
        <v>1.459956154967349</v>
      </c>
    </row>
    <row r="89" spans="1:82">
      <c r="A89" s="223"/>
      <c r="B89" s="178"/>
      <c r="C89" s="178"/>
      <c r="D89" s="19">
        <v>4</v>
      </c>
      <c r="E89" s="19">
        <v>2</v>
      </c>
      <c r="F89" s="19">
        <v>2</v>
      </c>
      <c r="G89" s="19">
        <v>4</v>
      </c>
      <c r="H89" s="38">
        <f t="shared" si="2"/>
        <v>4</v>
      </c>
      <c r="I89" s="40">
        <v>-1.3</v>
      </c>
      <c r="J89" s="20">
        <v>0.9</v>
      </c>
      <c r="K89" s="20"/>
      <c r="L89" s="20"/>
      <c r="M89" s="20">
        <v>-0.12518783947600701</v>
      </c>
      <c r="N89" s="20">
        <v>0.16124297488325101</v>
      </c>
      <c r="O89" s="20">
        <v>-0.17</v>
      </c>
      <c r="P89" s="20">
        <v>0.18</v>
      </c>
      <c r="Q89" s="20">
        <v>-2.6201861274232985</v>
      </c>
      <c r="R89" s="20">
        <v>-0.98659229341503951</v>
      </c>
      <c r="S89" s="20">
        <v>-0.16400000000000001</v>
      </c>
      <c r="T89" s="20">
        <v>9.2999999999999999E-2</v>
      </c>
      <c r="U89" s="20">
        <v>-0.43911784499575912</v>
      </c>
      <c r="V89" s="45">
        <v>0.92447336095896415</v>
      </c>
      <c r="W89" s="106">
        <f t="shared" si="4"/>
        <v>1.3</v>
      </c>
      <c r="X89" s="107"/>
      <c r="Y89" s="107">
        <f t="shared" si="21"/>
        <v>0.16124297488325101</v>
      </c>
      <c r="Z89" s="107">
        <f>MAX(ABS(AS89),ABS(AT89))</f>
        <v>0.33</v>
      </c>
      <c r="AA89" s="156">
        <f t="shared" si="5"/>
        <v>2.6201861274232985</v>
      </c>
      <c r="AB89" s="107">
        <f t="shared" si="6"/>
        <v>0.16400000000000001</v>
      </c>
      <c r="AC89" s="107">
        <f t="shared" si="7"/>
        <v>0.92447336095896415</v>
      </c>
      <c r="AD89" s="122">
        <f t="shared" si="8"/>
        <v>0.91665041054425211</v>
      </c>
      <c r="AE89" s="106">
        <f t="shared" si="9"/>
        <v>1.1000000000000001</v>
      </c>
      <c r="AF89" s="107"/>
      <c r="AG89" s="107">
        <f t="shared" si="23"/>
        <v>0.143215407179629</v>
      </c>
      <c r="AH89" s="107">
        <f t="shared" si="27"/>
        <v>0.17499999999999999</v>
      </c>
      <c r="AI89" s="107"/>
      <c r="AJ89" s="107">
        <f t="shared" si="3"/>
        <v>0.19950000000000001</v>
      </c>
      <c r="AK89" s="107">
        <f t="shared" si="10"/>
        <v>0.68179560297736164</v>
      </c>
      <c r="AL89" s="122">
        <f t="shared" si="11"/>
        <v>0.45990220203139814</v>
      </c>
      <c r="AM89" s="39"/>
      <c r="AN89" s="20"/>
      <c r="AO89" s="20"/>
      <c r="AP89" s="20"/>
      <c r="AQ89" s="20">
        <v>-0.30749393640456002</v>
      </c>
      <c r="AR89" s="20">
        <v>0.34008387021847603</v>
      </c>
      <c r="AS89" s="20">
        <v>-0.32</v>
      </c>
      <c r="AT89" s="20">
        <v>0.33</v>
      </c>
      <c r="AU89" s="20">
        <v>-8.0625008565200869</v>
      </c>
      <c r="AV89" s="20">
        <v>-2.1668428823721513</v>
      </c>
      <c r="AW89" s="20">
        <v>-0.25700000000000001</v>
      </c>
      <c r="AX89" s="20">
        <v>0.16900000000000001</v>
      </c>
      <c r="AY89" s="20"/>
      <c r="AZ89" s="41"/>
      <c r="BA89" s="40">
        <v>-6</v>
      </c>
      <c r="BB89" s="39">
        <v>-4</v>
      </c>
      <c r="BC89" s="39"/>
      <c r="BD89" s="39"/>
      <c r="BE89" s="39">
        <v>-1.0124444238982699</v>
      </c>
      <c r="BF89" s="39">
        <v>1.1537282740785899</v>
      </c>
      <c r="BG89" s="39">
        <v>-0.71</v>
      </c>
      <c r="BH89" s="39">
        <v>1.08</v>
      </c>
      <c r="BI89" s="39">
        <v>-5.5736735305949248</v>
      </c>
      <c r="BJ89" s="39">
        <v>-2.038682362243605</v>
      </c>
      <c r="BK89" s="39">
        <v>-1.1519999999999999</v>
      </c>
      <c r="BL89" s="39">
        <v>0.70599999999999996</v>
      </c>
      <c r="BM89" s="39">
        <v>-1.3190219220838475</v>
      </c>
      <c r="BN89" s="158">
        <v>1.7999031935526795</v>
      </c>
      <c r="BO89" s="106">
        <f t="shared" si="51"/>
        <v>6</v>
      </c>
      <c r="BP89" s="107"/>
      <c r="BQ89" s="107">
        <f t="shared" si="29"/>
        <v>1.1537282740785899</v>
      </c>
      <c r="BR89" s="107">
        <f t="shared" si="30"/>
        <v>1.08</v>
      </c>
      <c r="BS89" s="107">
        <f t="shared" si="13"/>
        <v>5.5736735305949248</v>
      </c>
      <c r="BT89" s="107">
        <f t="shared" si="14"/>
        <v>1.1519999999999999</v>
      </c>
      <c r="BU89" s="107">
        <f t="shared" si="52"/>
        <v>1.7999031935526795</v>
      </c>
      <c r="BV89" s="122">
        <f t="shared" si="16"/>
        <v>2.7932174997043653</v>
      </c>
      <c r="BW89" s="106">
        <f t="shared" si="17"/>
        <v>1</v>
      </c>
      <c r="BX89" s="107"/>
      <c r="BY89" s="107">
        <f t="shared" si="49"/>
        <v>1.0830863489884299</v>
      </c>
      <c r="BZ89" s="107">
        <f t="shared" si="53"/>
        <v>0.89500000000000002</v>
      </c>
      <c r="CA89" s="107"/>
      <c r="CB89" s="107">
        <f t="shared" si="54"/>
        <v>1.375</v>
      </c>
      <c r="CC89" s="107">
        <f t="shared" si="55"/>
        <v>1.5594625578182635</v>
      </c>
      <c r="CD89" s="122">
        <f t="shared" si="20"/>
        <v>1.1825097813613388</v>
      </c>
    </row>
    <row r="90" spans="1:82">
      <c r="A90" s="223"/>
      <c r="B90" s="178"/>
      <c r="C90" s="178"/>
      <c r="D90" s="19">
        <v>4</v>
      </c>
      <c r="E90" s="19">
        <v>2</v>
      </c>
      <c r="F90" s="19">
        <v>2</v>
      </c>
      <c r="G90" s="19">
        <v>6</v>
      </c>
      <c r="H90" s="38">
        <f t="shared" si="2"/>
        <v>6</v>
      </c>
      <c r="I90" s="40">
        <v>-1.3</v>
      </c>
      <c r="J90" s="20">
        <v>0.9</v>
      </c>
      <c r="K90" s="20"/>
      <c r="L90" s="20"/>
      <c r="M90" s="20">
        <v>-0.10810713092744501</v>
      </c>
      <c r="N90" s="20">
        <v>0.12729212545601501</v>
      </c>
      <c r="O90" s="20">
        <v>-0.13</v>
      </c>
      <c r="P90" s="20">
        <v>0.13</v>
      </c>
      <c r="Q90" s="20">
        <v>-2.4652524880368927</v>
      </c>
      <c r="R90" s="20">
        <v>-1.0558840855682559</v>
      </c>
      <c r="S90" s="20">
        <v>-0.14000000000000001</v>
      </c>
      <c r="T90" s="20">
        <v>7.0000000000000007E-2</v>
      </c>
      <c r="U90" s="20">
        <v>-0.27928765546621559</v>
      </c>
      <c r="V90" s="45">
        <v>1.0060179214463523</v>
      </c>
      <c r="W90" s="106">
        <f t="shared" si="4"/>
        <v>1.3</v>
      </c>
      <c r="X90" s="107"/>
      <c r="Y90" s="107">
        <f t="shared" si="21"/>
        <v>0.12729212545601501</v>
      </c>
      <c r="Z90" s="107">
        <f>MAX(ABS(AS90),ABS(AT90))</f>
        <v>0.24</v>
      </c>
      <c r="AA90" s="156">
        <f t="shared" si="5"/>
        <v>2.4652524880368927</v>
      </c>
      <c r="AB90" s="107">
        <f t="shared" si="6"/>
        <v>0.14000000000000001</v>
      </c>
      <c r="AC90" s="107">
        <f t="shared" si="7"/>
        <v>1.0060179214463523</v>
      </c>
      <c r="AD90" s="122">
        <f t="shared" si="8"/>
        <v>0.87976042248987651</v>
      </c>
      <c r="AE90" s="106">
        <f t="shared" si="9"/>
        <v>1.1000000000000001</v>
      </c>
      <c r="AF90" s="107"/>
      <c r="AG90" s="107">
        <f t="shared" si="23"/>
        <v>0.11769962819173001</v>
      </c>
      <c r="AH90" s="107">
        <f t="shared" si="27"/>
        <v>0.13</v>
      </c>
      <c r="AI90" s="107"/>
      <c r="AJ90" s="107">
        <f t="shared" si="3"/>
        <v>0.17500000000000002</v>
      </c>
      <c r="AK90" s="107">
        <f t="shared" si="10"/>
        <v>0.64265278845628393</v>
      </c>
      <c r="AL90" s="122">
        <f t="shared" si="11"/>
        <v>0.43307048332960285</v>
      </c>
      <c r="AM90" s="39"/>
      <c r="AN90" s="20"/>
      <c r="AO90" s="20"/>
      <c r="AP90" s="20"/>
      <c r="AQ90" s="20">
        <v>-0.24117465983620001</v>
      </c>
      <c r="AR90" s="20">
        <v>0.27374473054722798</v>
      </c>
      <c r="AS90" s="20">
        <v>-0.21</v>
      </c>
      <c r="AT90" s="20">
        <v>0.24</v>
      </c>
      <c r="AU90" s="20">
        <v>-7.8923254414245605</v>
      </c>
      <c r="AV90" s="20">
        <v>-2.2487068113256941</v>
      </c>
      <c r="AW90" s="20">
        <v>-0.216</v>
      </c>
      <c r="AX90" s="20">
        <v>0.13300000000000001</v>
      </c>
      <c r="AY90" s="20"/>
      <c r="AZ90" s="41"/>
      <c r="BA90" s="40">
        <v>-5.6</v>
      </c>
      <c r="BB90" s="39">
        <v>-3.8</v>
      </c>
      <c r="BC90" s="39"/>
      <c r="BD90" s="39"/>
      <c r="BE90" s="39">
        <v>-0.75807033712963001</v>
      </c>
      <c r="BF90" s="39">
        <v>0.88797318969790995</v>
      </c>
      <c r="BG90" s="39">
        <v>-0.61</v>
      </c>
      <c r="BH90" s="39">
        <v>0.77</v>
      </c>
      <c r="BI90" s="39">
        <v>-4.7965000602986771</v>
      </c>
      <c r="BJ90" s="39">
        <v>-2.1612089580623177</v>
      </c>
      <c r="BK90" s="39">
        <v>-0.93100000000000005</v>
      </c>
      <c r="BL90" s="39">
        <v>0.57899999999999996</v>
      </c>
      <c r="BM90" s="39">
        <v>-0.92652913806546722</v>
      </c>
      <c r="BN90" s="158">
        <v>1.6350557063142037</v>
      </c>
      <c r="BO90" s="106">
        <f t="shared" si="51"/>
        <v>5.6</v>
      </c>
      <c r="BP90" s="107"/>
      <c r="BQ90" s="107">
        <f t="shared" si="29"/>
        <v>0.88797318969790995</v>
      </c>
      <c r="BR90" s="107">
        <f t="shared" si="30"/>
        <v>0.77</v>
      </c>
      <c r="BS90" s="107">
        <f t="shared" si="13"/>
        <v>4.7965000602986771</v>
      </c>
      <c r="BT90" s="107">
        <f t="shared" si="14"/>
        <v>0.93100000000000005</v>
      </c>
      <c r="BU90" s="107">
        <f t="shared" si="52"/>
        <v>1.6350557063142037</v>
      </c>
      <c r="BV90" s="122">
        <f t="shared" si="16"/>
        <v>2.4367548260517986</v>
      </c>
      <c r="BW90" s="106">
        <f t="shared" si="17"/>
        <v>0.90000000000000036</v>
      </c>
      <c r="BX90" s="107"/>
      <c r="BY90" s="107">
        <f t="shared" si="49"/>
        <v>0.82302176341376998</v>
      </c>
      <c r="BZ90" s="107">
        <f t="shared" si="53"/>
        <v>0.69</v>
      </c>
      <c r="CA90" s="107"/>
      <c r="CB90" s="107">
        <f t="shared" si="54"/>
        <v>1.1070000000000002</v>
      </c>
      <c r="CC90" s="107">
        <f t="shared" si="55"/>
        <v>1.2807924221898355</v>
      </c>
      <c r="CD90" s="122">
        <f t="shared" si="20"/>
        <v>0.96016283712072126</v>
      </c>
    </row>
    <row r="91" spans="1:82">
      <c r="A91" s="223"/>
      <c r="B91" s="178"/>
      <c r="C91" s="178"/>
      <c r="D91" s="19">
        <v>4</v>
      </c>
      <c r="E91" s="19">
        <v>12</v>
      </c>
      <c r="F91" s="19">
        <v>4</v>
      </c>
      <c r="G91" s="19">
        <v>1</v>
      </c>
      <c r="H91" s="38">
        <f t="shared" si="2"/>
        <v>3</v>
      </c>
      <c r="I91" s="40">
        <v>-1.3</v>
      </c>
      <c r="J91" s="20">
        <v>0.4</v>
      </c>
      <c r="K91" s="20"/>
      <c r="L91" s="20"/>
      <c r="M91" s="20">
        <v>-0.133169137142434</v>
      </c>
      <c r="N91" s="20">
        <v>0.209666273116941</v>
      </c>
      <c r="O91" s="20">
        <v>-0.11</v>
      </c>
      <c r="P91" s="20">
        <v>0.12</v>
      </c>
      <c r="Q91" s="20">
        <v>-2.4799910016457334</v>
      </c>
      <c r="R91" s="20">
        <v>-1.0356279033047786</v>
      </c>
      <c r="S91" s="20">
        <v>-0.311</v>
      </c>
      <c r="T91" s="20">
        <v>2.9000000000000001E-2</v>
      </c>
      <c r="U91" s="20">
        <v>-0.1377907316198641</v>
      </c>
      <c r="V91" s="45">
        <v>1.2436699466460224</v>
      </c>
      <c r="W91" s="106">
        <f t="shared" si="4"/>
        <v>1.3</v>
      </c>
      <c r="X91" s="107"/>
      <c r="Y91" s="107">
        <f t="shared" si="21"/>
        <v>0.209666273116941</v>
      </c>
      <c r="Z91" s="107">
        <f>MAX(ABS(AS91),ABS(AT91))</f>
        <v>0.18</v>
      </c>
      <c r="AA91" s="156">
        <f t="shared" si="5"/>
        <v>2.4799910016457334</v>
      </c>
      <c r="AB91" s="107">
        <f t="shared" si="6"/>
        <v>0.311</v>
      </c>
      <c r="AC91" s="107">
        <f t="shared" si="7"/>
        <v>1.2436699466460224</v>
      </c>
      <c r="AD91" s="122">
        <f t="shared" si="8"/>
        <v>0.95405453690144937</v>
      </c>
      <c r="AE91" s="106">
        <f t="shared" si="9"/>
        <v>0.85000000000000009</v>
      </c>
      <c r="AF91" s="107"/>
      <c r="AG91" s="107">
        <f t="shared" si="23"/>
        <v>0.17141770512968751</v>
      </c>
      <c r="AH91" s="107">
        <f t="shared" si="27"/>
        <v>0.11499999999999999</v>
      </c>
      <c r="AI91" s="107"/>
      <c r="AJ91" s="107">
        <f t="shared" si="3"/>
        <v>0.45199999999999996</v>
      </c>
      <c r="AK91" s="107">
        <f t="shared" si="10"/>
        <v>0.69073033913294324</v>
      </c>
      <c r="AL91" s="122">
        <f t="shared" si="11"/>
        <v>0.4558296088525261</v>
      </c>
      <c r="AM91" s="39"/>
      <c r="AN91" s="20"/>
      <c r="AO91" s="20"/>
      <c r="AP91" s="20"/>
      <c r="AQ91" s="20">
        <v>-0.27626837030137502</v>
      </c>
      <c r="AR91" s="20">
        <v>0.40417864692649103</v>
      </c>
      <c r="AS91" s="20">
        <v>-0.17</v>
      </c>
      <c r="AT91" s="20">
        <v>0.18</v>
      </c>
      <c r="AU91" s="20"/>
      <c r="AV91" s="20"/>
      <c r="AW91" s="20">
        <v>-0.436</v>
      </c>
      <c r="AX91" s="20">
        <v>9.8000000000000004E-2</v>
      </c>
      <c r="AY91" s="20"/>
      <c r="AZ91" s="41"/>
      <c r="BA91" s="40">
        <v>-5.5</v>
      </c>
      <c r="BB91" s="39">
        <v>-3.5</v>
      </c>
      <c r="BC91" s="39"/>
      <c r="BD91" s="39"/>
      <c r="BE91" s="39">
        <v>-0.99043562496349402</v>
      </c>
      <c r="BF91" s="39">
        <v>1.17142635764211</v>
      </c>
      <c r="BG91" s="39">
        <v>-0.47</v>
      </c>
      <c r="BH91" s="39">
        <v>0.59</v>
      </c>
      <c r="BI91" s="39">
        <v>-4.7080514863578973</v>
      </c>
      <c r="BJ91" s="39">
        <v>-2.2136592264769122</v>
      </c>
      <c r="BK91" s="39">
        <v>-1.7330000000000001</v>
      </c>
      <c r="BL91" s="39">
        <v>0.49099999999999999</v>
      </c>
      <c r="BM91" s="39">
        <v>-0.67429137932043326</v>
      </c>
      <c r="BN91" s="158">
        <v>1.756482321125113</v>
      </c>
      <c r="BO91" s="106">
        <f t="shared" si="51"/>
        <v>5.5</v>
      </c>
      <c r="BP91" s="107"/>
      <c r="BQ91" s="107">
        <f t="shared" si="29"/>
        <v>1.17142635764211</v>
      </c>
      <c r="BR91" s="107">
        <f t="shared" si="30"/>
        <v>0.59</v>
      </c>
      <c r="BS91" s="107">
        <f t="shared" si="13"/>
        <v>4.7080514863578973</v>
      </c>
      <c r="BT91" s="107">
        <f t="shared" si="14"/>
        <v>1.7330000000000001</v>
      </c>
      <c r="BU91" s="107">
        <f t="shared" si="52"/>
        <v>1.756482321125113</v>
      </c>
      <c r="BV91" s="122">
        <f t="shared" si="16"/>
        <v>2.5764933608541867</v>
      </c>
      <c r="BW91" s="106">
        <f t="shared" si="17"/>
        <v>1</v>
      </c>
      <c r="BX91" s="107"/>
      <c r="BY91" s="107">
        <f t="shared" si="49"/>
        <v>1.080930991302802</v>
      </c>
      <c r="BZ91" s="107">
        <f t="shared" si="53"/>
        <v>0.53</v>
      </c>
      <c r="CA91" s="107"/>
      <c r="CB91" s="107">
        <f t="shared" si="54"/>
        <v>2.3540000000000001</v>
      </c>
      <c r="CC91" s="107">
        <f t="shared" si="55"/>
        <v>1.2153868502227732</v>
      </c>
      <c r="CD91" s="122">
        <f t="shared" si="20"/>
        <v>1.2360635683051151</v>
      </c>
    </row>
    <row r="92" spans="1:82">
      <c r="A92" s="223"/>
      <c r="B92" s="178">
        <v>128</v>
      </c>
      <c r="C92" s="178">
        <v>120</v>
      </c>
      <c r="D92" s="19">
        <v>4</v>
      </c>
      <c r="E92" s="19">
        <v>4</v>
      </c>
      <c r="F92" s="19">
        <v>4</v>
      </c>
      <c r="G92" s="19">
        <v>1</v>
      </c>
      <c r="H92" s="38">
        <f t="shared" si="2"/>
        <v>1</v>
      </c>
      <c r="I92" s="40">
        <v>-1.6</v>
      </c>
      <c r="J92" s="20">
        <v>0.1</v>
      </c>
      <c r="K92" s="20"/>
      <c r="L92" s="20"/>
      <c r="M92" s="20">
        <v>-0.202735642009605</v>
      </c>
      <c r="N92" s="20">
        <v>0.214082555059872</v>
      </c>
      <c r="O92" s="20"/>
      <c r="P92" s="20"/>
      <c r="Q92" s="20">
        <v>-1.9883001791128594</v>
      </c>
      <c r="R92" s="20">
        <v>-1.0904401910214578</v>
      </c>
      <c r="S92" s="20">
        <v>-0.34399999999999997</v>
      </c>
      <c r="T92" s="20">
        <v>4.5999999999999999E-2</v>
      </c>
      <c r="U92" s="20"/>
      <c r="V92" s="45"/>
      <c r="W92" s="106">
        <f t="shared" si="4"/>
        <v>1.6</v>
      </c>
      <c r="X92" s="107"/>
      <c r="Y92" s="107">
        <f t="shared" si="21"/>
        <v>0.214082555059872</v>
      </c>
      <c r="Z92" s="107"/>
      <c r="AA92" s="156">
        <f t="shared" si="5"/>
        <v>1.9883001791128594</v>
      </c>
      <c r="AB92" s="107">
        <f t="shared" si="6"/>
        <v>0.34399999999999997</v>
      </c>
      <c r="AC92" s="107"/>
      <c r="AD92" s="122">
        <f t="shared" si="8"/>
        <v>1.0365956835431829</v>
      </c>
      <c r="AE92" s="106">
        <f t="shared" si="9"/>
        <v>0.85000000000000009</v>
      </c>
      <c r="AF92" s="107"/>
      <c r="AG92" s="107">
        <f t="shared" si="23"/>
        <v>0.20840909853473849</v>
      </c>
      <c r="AH92" s="107"/>
      <c r="AI92" s="107"/>
      <c r="AJ92" s="107">
        <f t="shared" si="3"/>
        <v>0.49299999999999999</v>
      </c>
      <c r="AK92" s="107"/>
      <c r="AL92" s="122">
        <f t="shared" si="11"/>
        <v>0.51713636617824621</v>
      </c>
      <c r="AM92" s="39"/>
      <c r="AN92" s="20"/>
      <c r="AO92" s="20"/>
      <c r="AP92" s="20"/>
      <c r="AQ92" s="20">
        <v>-0.44561207935942199</v>
      </c>
      <c r="AR92" s="20">
        <v>0.47461332477718499</v>
      </c>
      <c r="AS92" s="20"/>
      <c r="AT92" s="20"/>
      <c r="AU92" s="20">
        <v>-4.3079245718830022</v>
      </c>
      <c r="AV92" s="20">
        <v>-1.5676796560538822</v>
      </c>
      <c r="AW92" s="20">
        <v>-0.49</v>
      </c>
      <c r="AX92" s="20">
        <v>0.13400000000000001</v>
      </c>
      <c r="AY92" s="20"/>
      <c r="AZ92" s="41"/>
      <c r="BA92" s="40">
        <v>-4.0999999999999996</v>
      </c>
      <c r="BB92" s="39">
        <v>-0.6</v>
      </c>
      <c r="BC92" s="39"/>
      <c r="BD92" s="39"/>
      <c r="BE92" s="39">
        <v>-1.52046192425627</v>
      </c>
      <c r="BF92" s="39">
        <v>1.6877098048238299</v>
      </c>
      <c r="BG92" s="39"/>
      <c r="BH92" s="39"/>
      <c r="BI92" s="39">
        <v>-3.9724969815170081</v>
      </c>
      <c r="BJ92" s="39">
        <v>-1.6597383590701509</v>
      </c>
      <c r="BK92" s="39">
        <v>-2.0099999999999998</v>
      </c>
      <c r="BL92" s="39">
        <v>0.67600000000000005</v>
      </c>
      <c r="BM92" s="39"/>
      <c r="BN92" s="158"/>
      <c r="BO92" s="106">
        <f t="shared" si="51"/>
        <v>4.0999999999999996</v>
      </c>
      <c r="BP92" s="107"/>
      <c r="BQ92" s="107">
        <f t="shared" si="29"/>
        <v>1.6877098048238299</v>
      </c>
      <c r="BR92" s="107"/>
      <c r="BS92" s="107">
        <f t="shared" si="13"/>
        <v>3.9724969815170081</v>
      </c>
      <c r="BT92" s="107">
        <f t="shared" si="14"/>
        <v>2.0099999999999998</v>
      </c>
      <c r="BU92" s="107"/>
      <c r="BV92" s="122">
        <f t="shared" si="16"/>
        <v>2.9425516965852094</v>
      </c>
      <c r="BW92" s="106">
        <f t="shared" si="17"/>
        <v>1.75</v>
      </c>
      <c r="BX92" s="107"/>
      <c r="BY92" s="107">
        <f t="shared" si="49"/>
        <v>1.60408586454005</v>
      </c>
      <c r="BZ92" s="107"/>
      <c r="CA92" s="107"/>
      <c r="CB92" s="107">
        <f t="shared" si="54"/>
        <v>2.6769999999999996</v>
      </c>
      <c r="CC92" s="107"/>
      <c r="CD92" s="122">
        <f t="shared" si="20"/>
        <v>2.0103619548466831</v>
      </c>
    </row>
    <row r="93" spans="1:82">
      <c r="A93" s="223"/>
      <c r="B93" s="178"/>
      <c r="C93" s="178">
        <v>120</v>
      </c>
      <c r="D93" s="19">
        <v>4</v>
      </c>
      <c r="E93" s="19">
        <v>2</v>
      </c>
      <c r="F93" s="19">
        <v>2</v>
      </c>
      <c r="G93" s="19">
        <v>2</v>
      </c>
      <c r="H93" s="38">
        <f t="shared" si="2"/>
        <v>2</v>
      </c>
      <c r="I93" s="40">
        <v>-1</v>
      </c>
      <c r="J93" s="20">
        <v>0.8</v>
      </c>
      <c r="K93" s="20"/>
      <c r="L93" s="20"/>
      <c r="M93" s="20">
        <v>-0.14272190479487301</v>
      </c>
      <c r="N93" s="20">
        <v>0.14999790376616801</v>
      </c>
      <c r="O93" s="20"/>
      <c r="P93" s="20"/>
      <c r="Q93" s="20">
        <v>-2.5594827909944873</v>
      </c>
      <c r="R93" s="20">
        <v>-1.0916381000127837</v>
      </c>
      <c r="S93" s="20">
        <v>-0.16800000000000001</v>
      </c>
      <c r="T93" s="20">
        <v>9.2999999999999999E-2</v>
      </c>
      <c r="U93" s="20"/>
      <c r="V93" s="45"/>
      <c r="W93" s="106">
        <f t="shared" si="4"/>
        <v>1</v>
      </c>
      <c r="X93" s="107"/>
      <c r="Y93" s="107">
        <f t="shared" si="21"/>
        <v>0.14999790376616801</v>
      </c>
      <c r="Z93" s="107"/>
      <c r="AA93" s="156">
        <f t="shared" si="5"/>
        <v>2.5594827909944873</v>
      </c>
      <c r="AB93" s="107">
        <f t="shared" si="6"/>
        <v>0.16800000000000001</v>
      </c>
      <c r="AC93" s="107"/>
      <c r="AD93" s="122">
        <f t="shared" si="8"/>
        <v>0.96937017369016387</v>
      </c>
      <c r="AE93" s="106">
        <f t="shared" si="9"/>
        <v>0.9</v>
      </c>
      <c r="AF93" s="107"/>
      <c r="AG93" s="107">
        <f t="shared" si="23"/>
        <v>0.14635990428052051</v>
      </c>
      <c r="AH93" s="107"/>
      <c r="AI93" s="107"/>
      <c r="AJ93" s="107">
        <f t="shared" si="3"/>
        <v>0.20550000000000002</v>
      </c>
      <c r="AK93" s="107"/>
      <c r="AL93" s="122">
        <f t="shared" si="11"/>
        <v>0.41728663476017352</v>
      </c>
      <c r="AM93" s="39"/>
      <c r="AN93" s="20"/>
      <c r="AO93" s="20"/>
      <c r="AP93" s="20"/>
      <c r="AQ93" s="20">
        <v>-0.32137704313665499</v>
      </c>
      <c r="AR93" s="20">
        <v>0.34624750822945699</v>
      </c>
      <c r="AS93" s="20"/>
      <c r="AT93" s="20"/>
      <c r="AU93" s="20">
        <v>-6.2614166772229964</v>
      </c>
      <c r="AV93" s="20">
        <v>-1.4386095066249216</v>
      </c>
      <c r="AW93" s="20">
        <v>-0.26</v>
      </c>
      <c r="AX93" s="20">
        <v>0.16400000000000001</v>
      </c>
      <c r="AY93" s="20"/>
      <c r="AZ93" s="41"/>
      <c r="BA93" s="40">
        <v>-5.5</v>
      </c>
      <c r="BB93" s="39">
        <v>-2.9</v>
      </c>
      <c r="BC93" s="39"/>
      <c r="BD93" s="39"/>
      <c r="BE93" s="39">
        <v>-1.08703946390003</v>
      </c>
      <c r="BF93" s="39">
        <v>1.2645551237647701</v>
      </c>
      <c r="BG93" s="39"/>
      <c r="BH93" s="39"/>
      <c r="BI93" s="39">
        <v>-5.6561773329781895</v>
      </c>
      <c r="BJ93" s="39">
        <v>-2.3706510043645843</v>
      </c>
      <c r="BK93" s="39">
        <v>-1.08</v>
      </c>
      <c r="BL93" s="39">
        <v>0.72599999999999998</v>
      </c>
      <c r="BM93" s="39"/>
      <c r="BN93" s="158"/>
      <c r="BO93" s="106">
        <f t="shared" si="51"/>
        <v>5.5</v>
      </c>
      <c r="BP93" s="107"/>
      <c r="BQ93" s="107">
        <f t="shared" si="29"/>
        <v>1.2645551237647701</v>
      </c>
      <c r="BR93" s="107"/>
      <c r="BS93" s="107">
        <f t="shared" si="13"/>
        <v>5.6561773329781895</v>
      </c>
      <c r="BT93" s="107">
        <f t="shared" si="14"/>
        <v>1.08</v>
      </c>
      <c r="BU93" s="107"/>
      <c r="BV93" s="122">
        <f t="shared" si="16"/>
        <v>3.3751831141857402</v>
      </c>
      <c r="BW93" s="106">
        <f t="shared" si="17"/>
        <v>1.2999999999999998</v>
      </c>
      <c r="BX93" s="107"/>
      <c r="BY93" s="107">
        <f t="shared" si="49"/>
        <v>1.1757972938323999</v>
      </c>
      <c r="BZ93" s="107"/>
      <c r="CA93" s="107"/>
      <c r="CB93" s="107">
        <f t="shared" si="54"/>
        <v>1.2570000000000001</v>
      </c>
      <c r="CC93" s="107"/>
      <c r="CD93" s="122">
        <f t="shared" si="20"/>
        <v>1.2442657646108</v>
      </c>
    </row>
    <row r="94" spans="1:82">
      <c r="A94" s="223"/>
      <c r="B94" s="178"/>
      <c r="C94" s="178">
        <v>120</v>
      </c>
      <c r="D94" s="19">
        <v>4</v>
      </c>
      <c r="E94" s="19">
        <v>2</v>
      </c>
      <c r="F94" s="19">
        <v>2</v>
      </c>
      <c r="G94" s="19">
        <v>4</v>
      </c>
      <c r="H94" s="38">
        <f t="shared" si="2"/>
        <v>4</v>
      </c>
      <c r="I94" s="40">
        <v>-0.8</v>
      </c>
      <c r="J94" s="20">
        <v>0.8</v>
      </c>
      <c r="K94" s="20"/>
      <c r="L94" s="20"/>
      <c r="M94" s="20">
        <v>-8.7584569242298196E-2</v>
      </c>
      <c r="N94" s="20">
        <v>0.110708047807276</v>
      </c>
      <c r="O94" s="20"/>
      <c r="P94" s="20"/>
      <c r="Q94" s="20">
        <v>-2.4928811320353903</v>
      </c>
      <c r="R94" s="20">
        <v>-1.103076878154035</v>
      </c>
      <c r="S94" s="20">
        <v>-0.126</v>
      </c>
      <c r="T94" s="20">
        <v>5.7000000000000002E-2</v>
      </c>
      <c r="U94" s="20">
        <v>-0.25161364389708485</v>
      </c>
      <c r="V94" s="45">
        <v>0.95886230203497336</v>
      </c>
      <c r="W94" s="106">
        <f t="shared" si="4"/>
        <v>0.8</v>
      </c>
      <c r="X94" s="107"/>
      <c r="Y94" s="107">
        <f t="shared" si="21"/>
        <v>0.110708047807276</v>
      </c>
      <c r="Z94" s="107"/>
      <c r="AA94" s="156">
        <f t="shared" si="5"/>
        <v>2.4928811320353903</v>
      </c>
      <c r="AB94" s="107">
        <f t="shared" si="6"/>
        <v>0.126</v>
      </c>
      <c r="AC94" s="107">
        <f t="shared" si="7"/>
        <v>0.95886230203497336</v>
      </c>
      <c r="AD94" s="122">
        <f t="shared" si="8"/>
        <v>0.89769029637552789</v>
      </c>
      <c r="AE94" s="106">
        <f t="shared" si="9"/>
        <v>0.8</v>
      </c>
      <c r="AF94" s="107"/>
      <c r="AG94" s="107">
        <f t="shared" si="23"/>
        <v>9.9146308524787091E-2</v>
      </c>
      <c r="AH94" s="107"/>
      <c r="AI94" s="107"/>
      <c r="AJ94" s="107">
        <f t="shared" si="3"/>
        <v>0.1605</v>
      </c>
      <c r="AK94" s="107">
        <f t="shared" si="10"/>
        <v>0.6052379729660291</v>
      </c>
      <c r="AL94" s="122">
        <f t="shared" si="11"/>
        <v>0.41622107037270406</v>
      </c>
      <c r="AM94" s="39"/>
      <c r="AN94" s="20"/>
      <c r="AO94" s="20"/>
      <c r="AP94" s="20"/>
      <c r="AQ94" s="20">
        <v>-0.20476864471530301</v>
      </c>
      <c r="AR94" s="20">
        <v>0.23452240346415901</v>
      </c>
      <c r="AS94" s="20"/>
      <c r="AT94" s="20"/>
      <c r="AU94" s="20">
        <v>-6.302102663715841</v>
      </c>
      <c r="AV94" s="20">
        <v>-1.5634403320817389</v>
      </c>
      <c r="AW94" s="20">
        <v>-0.193</v>
      </c>
      <c r="AX94" s="20">
        <v>0.109</v>
      </c>
      <c r="AY94" s="20"/>
      <c r="AZ94" s="41"/>
      <c r="BA94" s="40">
        <v>-5.5</v>
      </c>
      <c r="BB94" s="39">
        <v>-3.5</v>
      </c>
      <c r="BC94" s="39"/>
      <c r="BD94" s="39"/>
      <c r="BE94" s="39">
        <v>-0.82501535221099398</v>
      </c>
      <c r="BF94" s="39">
        <v>0.83592421871203904</v>
      </c>
      <c r="BG94" s="39"/>
      <c r="BH94" s="39"/>
      <c r="BI94" s="39">
        <v>-4.9083055541591767</v>
      </c>
      <c r="BJ94" s="39">
        <v>-2.3873858553042377</v>
      </c>
      <c r="BK94" s="39">
        <v>-0.71799999999999997</v>
      </c>
      <c r="BL94" s="39">
        <v>0.504</v>
      </c>
      <c r="BM94" s="39">
        <v>-0.7885049976719043</v>
      </c>
      <c r="BN94" s="158">
        <v>1.4850975859150926</v>
      </c>
      <c r="BO94" s="106">
        <f t="shared" si="51"/>
        <v>5.5</v>
      </c>
      <c r="BP94" s="107"/>
      <c r="BQ94" s="107">
        <f t="shared" si="29"/>
        <v>0.83592421871203904</v>
      </c>
      <c r="BR94" s="107"/>
      <c r="BS94" s="107">
        <f t="shared" si="13"/>
        <v>4.9083055541591767</v>
      </c>
      <c r="BT94" s="107">
        <f t="shared" si="14"/>
        <v>0.71799999999999997</v>
      </c>
      <c r="BU94" s="107">
        <f t="shared" ref="BU94:BU96" si="56">MAX(ABS(BM94),ABS(BN94))</f>
        <v>1.4850975859150926</v>
      </c>
      <c r="BV94" s="122">
        <f t="shared" si="16"/>
        <v>2.6894654717572615</v>
      </c>
      <c r="BW94" s="106">
        <f t="shared" si="17"/>
        <v>1</v>
      </c>
      <c r="BX94" s="107"/>
      <c r="BY94" s="107">
        <f t="shared" si="49"/>
        <v>0.83046978546151651</v>
      </c>
      <c r="BZ94" s="107"/>
      <c r="CA94" s="107"/>
      <c r="CB94" s="107">
        <f t="shared" si="54"/>
        <v>0.82499999999999996</v>
      </c>
      <c r="CC94" s="107">
        <f t="shared" ref="CC94:CC96" si="57">MAX(ABS(BN94),ABS(BM94))-AVERAGE(BN94,BM94)</f>
        <v>1.1368012917934984</v>
      </c>
      <c r="CD94" s="122">
        <f t="shared" si="20"/>
        <v>0.94806776931375369</v>
      </c>
    </row>
    <row r="95" spans="1:82">
      <c r="A95" s="223"/>
      <c r="B95" s="178"/>
      <c r="C95" s="178"/>
      <c r="D95" s="19">
        <v>4</v>
      </c>
      <c r="E95" s="19">
        <v>2</v>
      </c>
      <c r="F95" s="19">
        <v>2</v>
      </c>
      <c r="G95" s="19">
        <v>6</v>
      </c>
      <c r="H95" s="38">
        <f>(E95 * G95)/F95</f>
        <v>6</v>
      </c>
      <c r="I95" s="40">
        <v>-0.8</v>
      </c>
      <c r="J95" s="20">
        <v>0.8</v>
      </c>
      <c r="K95" s="20"/>
      <c r="L95" s="20"/>
      <c r="M95" s="20">
        <v>-7.9486105945852606E-2</v>
      </c>
      <c r="N95" s="20">
        <v>8.5034064072919704E-2</v>
      </c>
      <c r="O95" s="20"/>
      <c r="P95" s="20"/>
      <c r="Q95" s="20">
        <v>-2.6320593559835981</v>
      </c>
      <c r="R95" s="20">
        <v>-1.1026614245090021</v>
      </c>
      <c r="S95" s="20">
        <v>-0.106</v>
      </c>
      <c r="T95" s="20">
        <v>4.2000000000000003E-2</v>
      </c>
      <c r="U95" s="20">
        <v>-0.11478115285533685</v>
      </c>
      <c r="V95" s="45">
        <v>1.2073405024636596</v>
      </c>
      <c r="W95" s="106">
        <f t="shared" si="4"/>
        <v>0.8</v>
      </c>
      <c r="X95" s="107"/>
      <c r="Y95" s="107">
        <f t="shared" si="21"/>
        <v>8.5034064072919704E-2</v>
      </c>
      <c r="Z95" s="107"/>
      <c r="AA95" s="156">
        <f t="shared" si="5"/>
        <v>2.6320593559835981</v>
      </c>
      <c r="AB95" s="107">
        <f t="shared" si="6"/>
        <v>0.106</v>
      </c>
      <c r="AC95" s="107">
        <f t="shared" si="7"/>
        <v>1.2073405024636596</v>
      </c>
      <c r="AD95" s="122">
        <f t="shared" si="8"/>
        <v>0.9660867845040354</v>
      </c>
      <c r="AE95" s="106">
        <f t="shared" si="9"/>
        <v>0.8</v>
      </c>
      <c r="AF95" s="107"/>
      <c r="AG95" s="107">
        <f t="shared" si="23"/>
        <v>8.2260085009386155E-2</v>
      </c>
      <c r="AH95" s="107"/>
      <c r="AI95" s="107"/>
      <c r="AJ95" s="107">
        <f t="shared" si="3"/>
        <v>0.13800000000000001</v>
      </c>
      <c r="AK95" s="107">
        <f t="shared" si="10"/>
        <v>0.66106082765949825</v>
      </c>
      <c r="AL95" s="122">
        <f t="shared" si="11"/>
        <v>0.4203302281672211</v>
      </c>
      <c r="AM95" s="39"/>
      <c r="AN95" s="20"/>
      <c r="AO95" s="20"/>
      <c r="AP95" s="20"/>
      <c r="AQ95" s="20">
        <v>-0.182869127574112</v>
      </c>
      <c r="AR95" s="20">
        <v>0.18228262430047701</v>
      </c>
      <c r="AS95" s="20"/>
      <c r="AT95" s="20"/>
      <c r="AU95" s="20">
        <v>-6.0413706070784698</v>
      </c>
      <c r="AV95" s="20">
        <v>-1.6160298903720665</v>
      </c>
      <c r="AW95" s="20">
        <v>-0.157</v>
      </c>
      <c r="AX95" s="20">
        <v>8.5999999999999993E-2</v>
      </c>
      <c r="AY95" s="20"/>
      <c r="AZ95" s="41"/>
      <c r="BA95" s="40">
        <v>-4.8</v>
      </c>
      <c r="BB95" s="39">
        <v>-3.2</v>
      </c>
      <c r="BC95" s="39"/>
      <c r="BD95" s="39"/>
      <c r="BE95" s="39">
        <v>-0.54631243256983097</v>
      </c>
      <c r="BF95" s="39">
        <v>0.64424275272840203</v>
      </c>
      <c r="BG95" s="39"/>
      <c r="BH95" s="39"/>
      <c r="BI95" s="39">
        <v>-5.1955688447379771</v>
      </c>
      <c r="BJ95" s="39">
        <v>-2.4661639348611701</v>
      </c>
      <c r="BK95" s="39">
        <v>-0.64700000000000002</v>
      </c>
      <c r="BL95" s="39">
        <v>0.40899999999999997</v>
      </c>
      <c r="BM95" s="39">
        <v>-0.53070149759544605</v>
      </c>
      <c r="BN95" s="158">
        <v>1.6547138234873573</v>
      </c>
      <c r="BO95" s="106">
        <f t="shared" si="51"/>
        <v>4.8</v>
      </c>
      <c r="BP95" s="107"/>
      <c r="BQ95" s="107">
        <f t="shared" si="29"/>
        <v>0.64424275272840203</v>
      </c>
      <c r="BR95" s="107"/>
      <c r="BS95" s="107">
        <f t="shared" si="13"/>
        <v>5.1955688447379771</v>
      </c>
      <c r="BT95" s="107">
        <f t="shared" si="14"/>
        <v>0.64700000000000002</v>
      </c>
      <c r="BU95" s="107">
        <f t="shared" si="56"/>
        <v>1.6547138234873573</v>
      </c>
      <c r="BV95" s="122">
        <f t="shared" si="16"/>
        <v>2.5883050841907473</v>
      </c>
      <c r="BW95" s="106">
        <f t="shared" si="17"/>
        <v>0.79999999999999982</v>
      </c>
      <c r="BX95" s="107"/>
      <c r="BY95" s="107">
        <f t="shared" si="49"/>
        <v>0.5952775926491165</v>
      </c>
      <c r="BZ95" s="107"/>
      <c r="CA95" s="107"/>
      <c r="CB95" s="107">
        <f t="shared" si="54"/>
        <v>0.76600000000000001</v>
      </c>
      <c r="CC95" s="107">
        <f t="shared" si="57"/>
        <v>1.0927076605414017</v>
      </c>
      <c r="CD95" s="122">
        <f t="shared" si="20"/>
        <v>0.81349631329762961</v>
      </c>
    </row>
    <row r="96" spans="1:82" ht="15" thickBot="1">
      <c r="A96" s="194"/>
      <c r="B96" s="178"/>
      <c r="C96" s="178"/>
      <c r="D96" s="19">
        <v>4</v>
      </c>
      <c r="E96" s="19">
        <v>12</v>
      </c>
      <c r="F96" s="19">
        <v>4</v>
      </c>
      <c r="G96" s="19">
        <v>1</v>
      </c>
      <c r="H96" s="38">
        <f>(E96 * G96)/F96</f>
        <v>3</v>
      </c>
      <c r="I96" s="42">
        <v>-1.6</v>
      </c>
      <c r="J96" s="43">
        <v>0</v>
      </c>
      <c r="K96" s="43"/>
      <c r="L96" s="43"/>
      <c r="M96" s="43">
        <v>-8.8686353217849401E-2</v>
      </c>
      <c r="N96" s="43">
        <v>0.13631769686810699</v>
      </c>
      <c r="O96" s="43"/>
      <c r="P96" s="43"/>
      <c r="Q96" s="43"/>
      <c r="R96" s="43"/>
      <c r="S96" s="43">
        <v>-0.26700000000000002</v>
      </c>
      <c r="T96" s="43">
        <v>1.4999999999999999E-2</v>
      </c>
      <c r="U96" s="43">
        <v>-0.26765090510288103</v>
      </c>
      <c r="V96" s="55">
        <v>0.97739935035884407</v>
      </c>
      <c r="W96" s="108">
        <f t="shared" si="4"/>
        <v>1.6</v>
      </c>
      <c r="X96" s="109"/>
      <c r="Y96" s="109">
        <f t="shared" si="21"/>
        <v>0.13631769686810699</v>
      </c>
      <c r="Z96" s="109"/>
      <c r="AA96" s="157">
        <f t="shared" si="5"/>
        <v>0</v>
      </c>
      <c r="AB96" s="109">
        <f t="shared" si="6"/>
        <v>0.26700000000000002</v>
      </c>
      <c r="AC96" s="109">
        <f t="shared" si="7"/>
        <v>0.97739935035884407</v>
      </c>
      <c r="AD96" s="123">
        <f t="shared" si="8"/>
        <v>0.59614340944539035</v>
      </c>
      <c r="AE96" s="108">
        <f t="shared" si="9"/>
        <v>0.8</v>
      </c>
      <c r="AF96" s="109"/>
      <c r="AG96" s="109">
        <f t="shared" si="23"/>
        <v>0.1125020250429782</v>
      </c>
      <c r="AH96" s="109"/>
      <c r="AI96" s="109"/>
      <c r="AJ96" s="109">
        <f t="shared" si="3"/>
        <v>0.39300000000000002</v>
      </c>
      <c r="AK96" s="109">
        <f t="shared" si="10"/>
        <v>0.62252512773086255</v>
      </c>
      <c r="AL96" s="123">
        <f t="shared" si="11"/>
        <v>0.48200678819346021</v>
      </c>
      <c r="AM96" s="54"/>
      <c r="AN96" s="43"/>
      <c r="AO96" s="43"/>
      <c r="AP96" s="43"/>
      <c r="AQ96" s="43">
        <v>-0.21002469257814799</v>
      </c>
      <c r="AR96" s="43">
        <v>0.269528379671093</v>
      </c>
      <c r="AS96" s="43"/>
      <c r="AT96" s="43"/>
      <c r="AU96" s="43"/>
      <c r="AV96" s="43"/>
      <c r="AW96" s="43">
        <v>-0.35499999999999998</v>
      </c>
      <c r="AX96" s="43">
        <v>2.7E-2</v>
      </c>
      <c r="AY96" s="43"/>
      <c r="AZ96" s="44"/>
      <c r="BA96" s="42">
        <v>-5.4</v>
      </c>
      <c r="BB96" s="54">
        <v>-4.0999999999999996</v>
      </c>
      <c r="BC96" s="54"/>
      <c r="BD96" s="54"/>
      <c r="BE96" s="54">
        <v>-0.71337312194326596</v>
      </c>
      <c r="BF96" s="54">
        <v>0.85415840186564096</v>
      </c>
      <c r="BG96" s="54"/>
      <c r="BH96" s="54"/>
      <c r="BI96" s="39"/>
      <c r="BJ96" s="39"/>
      <c r="BK96" s="54">
        <v>-1.3979999999999999</v>
      </c>
      <c r="BL96" s="54">
        <v>0.28100000000000003</v>
      </c>
      <c r="BM96" s="54">
        <v>-1.0372767451996308</v>
      </c>
      <c r="BN96" s="159">
        <v>1.6776026751448021</v>
      </c>
      <c r="BO96" s="108">
        <f t="shared" si="51"/>
        <v>5.4</v>
      </c>
      <c r="BP96" s="109"/>
      <c r="BQ96" s="109">
        <f t="shared" si="29"/>
        <v>0.85415840186564096</v>
      </c>
      <c r="BR96" s="109"/>
      <c r="BS96" s="109"/>
      <c r="BT96" s="109">
        <f t="shared" si="14"/>
        <v>1.3979999999999999</v>
      </c>
      <c r="BU96" s="109">
        <f t="shared" si="56"/>
        <v>1.6776026751448021</v>
      </c>
      <c r="BV96" s="123">
        <f t="shared" si="16"/>
        <v>2.3324402692526109</v>
      </c>
      <c r="BW96" s="108">
        <f t="shared" si="17"/>
        <v>0.65000000000000036</v>
      </c>
      <c r="BX96" s="109"/>
      <c r="BY96" s="109">
        <f t="shared" si="49"/>
        <v>0.78376576190445346</v>
      </c>
      <c r="BZ96" s="109"/>
      <c r="CA96" s="109"/>
      <c r="CB96" s="109">
        <f t="shared" si="54"/>
        <v>1.9564999999999999</v>
      </c>
      <c r="CC96" s="109">
        <f t="shared" si="57"/>
        <v>1.3574397101722164</v>
      </c>
      <c r="CD96" s="123">
        <f t="shared" si="20"/>
        <v>1.1869263680191675</v>
      </c>
    </row>
    <row r="97" spans="1:82" ht="14.65" customHeight="1">
      <c r="A97" s="178" t="s">
        <v>67</v>
      </c>
      <c r="B97" s="178"/>
      <c r="C97" s="178"/>
      <c r="D97" s="178"/>
      <c r="E97" s="178"/>
      <c r="F97" s="178"/>
      <c r="G97" s="178"/>
      <c r="H97" s="178"/>
      <c r="I97" s="194"/>
      <c r="J97" s="194"/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  <c r="AE97" s="194"/>
      <c r="AF97" s="194"/>
      <c r="AG97" s="194"/>
      <c r="AH97" s="194"/>
      <c r="AI97" s="194"/>
      <c r="AJ97" s="194"/>
      <c r="AK97" s="194"/>
      <c r="AL97" s="194"/>
      <c r="AM97" s="194"/>
      <c r="AN97" s="194"/>
      <c r="AO97" s="194"/>
      <c r="AP97" s="194"/>
      <c r="AQ97" s="194"/>
      <c r="AR97" s="194"/>
      <c r="AS97" s="194"/>
      <c r="AT97" s="194"/>
      <c r="AU97" s="194"/>
      <c r="AV97" s="194"/>
      <c r="AW97" s="194"/>
      <c r="AX97" s="194"/>
      <c r="AY97" s="194"/>
      <c r="AZ97" s="194"/>
      <c r="BA97" s="194"/>
      <c r="BB97" s="194"/>
      <c r="BC97" s="194"/>
      <c r="BD97" s="194"/>
      <c r="BE97" s="194"/>
      <c r="BF97" s="194"/>
      <c r="BG97" s="194"/>
      <c r="BH97" s="194"/>
      <c r="BI97" s="194"/>
      <c r="BJ97" s="194"/>
      <c r="BK97" s="194"/>
      <c r="BL97" s="50"/>
      <c r="BM97" s="51"/>
      <c r="BN97" s="52"/>
      <c r="BO97" s="124"/>
      <c r="BP97" s="124"/>
      <c r="BQ97" s="124"/>
      <c r="BR97" s="124"/>
      <c r="BS97" s="124"/>
      <c r="BT97" s="124"/>
      <c r="BU97" s="124"/>
      <c r="BV97" s="124"/>
      <c r="BW97" s="124"/>
      <c r="BX97" s="124"/>
      <c r="BY97" s="124"/>
      <c r="BZ97" s="124"/>
      <c r="CA97" s="124"/>
      <c r="CB97" s="124"/>
      <c r="CC97" s="124"/>
      <c r="CD97" s="124"/>
    </row>
    <row r="98" spans="1:82">
      <c r="A98" s="178"/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  <c r="AD98" s="178"/>
      <c r="AE98" s="178"/>
      <c r="AF98" s="178"/>
      <c r="AG98" s="178"/>
      <c r="AH98" s="178"/>
      <c r="AI98" s="178"/>
      <c r="AJ98" s="178"/>
      <c r="AK98" s="178"/>
      <c r="AL98" s="178"/>
      <c r="AM98" s="178"/>
      <c r="AN98" s="178"/>
      <c r="AO98" s="178"/>
      <c r="AP98" s="178"/>
      <c r="AQ98" s="178"/>
      <c r="AR98" s="178"/>
      <c r="AS98" s="178"/>
      <c r="AT98" s="178"/>
      <c r="AU98" s="178"/>
      <c r="AV98" s="178"/>
      <c r="AW98" s="178"/>
      <c r="AX98" s="178"/>
      <c r="AY98" s="178"/>
      <c r="AZ98" s="178"/>
      <c r="BA98" s="178"/>
      <c r="BB98" s="178"/>
      <c r="BC98" s="178"/>
      <c r="BD98" s="178"/>
      <c r="BE98" s="178"/>
      <c r="BF98" s="178"/>
      <c r="BG98" s="178"/>
      <c r="BH98" s="178"/>
      <c r="BI98" s="178"/>
      <c r="BJ98" s="178"/>
      <c r="BK98" s="178"/>
      <c r="BL98" s="31"/>
      <c r="BM98" s="21"/>
      <c r="BN98" s="17"/>
      <c r="BO98" s="124"/>
      <c r="BP98" s="124"/>
      <c r="BQ98" s="124"/>
      <c r="BR98" s="124"/>
      <c r="BS98" s="124"/>
      <c r="BT98" s="124"/>
      <c r="BU98" s="124"/>
      <c r="BV98" s="124"/>
      <c r="BW98" s="124"/>
      <c r="BX98" s="124"/>
      <c r="BY98" s="124"/>
      <c r="BZ98" s="124"/>
      <c r="CA98" s="124"/>
      <c r="CB98" s="124"/>
      <c r="CC98" s="124"/>
      <c r="CD98" s="124"/>
    </row>
  </sheetData>
  <mergeCells count="118">
    <mergeCell ref="A81:A96"/>
    <mergeCell ref="BO2:BV2"/>
    <mergeCell ref="BO50:BV50"/>
    <mergeCell ref="AE2:AL2"/>
    <mergeCell ref="AE50:AL50"/>
    <mergeCell ref="BW2:CD2"/>
    <mergeCell ref="BW50:CD50"/>
    <mergeCell ref="AM3:AN3"/>
    <mergeCell ref="AU3:AV3"/>
    <mergeCell ref="K3:L3"/>
    <mergeCell ref="AO3:AP3"/>
    <mergeCell ref="O3:P3"/>
    <mergeCell ref="BA2:BN2"/>
    <mergeCell ref="BA50:BN50"/>
    <mergeCell ref="I2:V2"/>
    <mergeCell ref="I3:J3"/>
    <mergeCell ref="BA3:BB3"/>
    <mergeCell ref="BK3:BL3"/>
    <mergeCell ref="W2:AD2"/>
    <mergeCell ref="AM2:AZ2"/>
    <mergeCell ref="AS3:AT3"/>
    <mergeCell ref="Q3:R3"/>
    <mergeCell ref="AY3:AZ3"/>
    <mergeCell ref="AW3:AX3"/>
    <mergeCell ref="U3:V3"/>
    <mergeCell ref="B20:B23"/>
    <mergeCell ref="B29:B32"/>
    <mergeCell ref="A4:A32"/>
    <mergeCell ref="A97:BK98"/>
    <mergeCell ref="B63:B67"/>
    <mergeCell ref="C63:C67"/>
    <mergeCell ref="B72:B76"/>
    <mergeCell ref="C72:C76"/>
    <mergeCell ref="B82:B87"/>
    <mergeCell ref="C82:C87"/>
    <mergeCell ref="C52:C53"/>
    <mergeCell ref="C88:C91"/>
    <mergeCell ref="C54:C58"/>
    <mergeCell ref="C59:C62"/>
    <mergeCell ref="C68:C71"/>
    <mergeCell ref="B59:B62"/>
    <mergeCell ref="B92:B96"/>
    <mergeCell ref="C92:C96"/>
    <mergeCell ref="B88:B91"/>
    <mergeCell ref="C77:C80"/>
    <mergeCell ref="A52:A80"/>
    <mergeCell ref="AM50:AZ50"/>
    <mergeCell ref="BG51:BH51"/>
    <mergeCell ref="BI51:BJ51"/>
    <mergeCell ref="A2:A3"/>
    <mergeCell ref="B2:B3"/>
    <mergeCell ref="C2:C3"/>
    <mergeCell ref="H2:H3"/>
    <mergeCell ref="E2:E3"/>
    <mergeCell ref="F2:F3"/>
    <mergeCell ref="G2:G3"/>
    <mergeCell ref="D2:D3"/>
    <mergeCell ref="B34:B37"/>
    <mergeCell ref="C34:C37"/>
    <mergeCell ref="B6:B10"/>
    <mergeCell ref="B4:B5"/>
    <mergeCell ref="C29:C32"/>
    <mergeCell ref="C20:C23"/>
    <mergeCell ref="C11:C14"/>
    <mergeCell ref="B15:B19"/>
    <mergeCell ref="C15:C19"/>
    <mergeCell ref="B24:B28"/>
    <mergeCell ref="C24:C28"/>
    <mergeCell ref="B11:B14"/>
    <mergeCell ref="B38:B41"/>
    <mergeCell ref="A46:BN47"/>
    <mergeCell ref="C42:C45"/>
    <mergeCell ref="A50:A51"/>
    <mergeCell ref="E50:E51"/>
    <mergeCell ref="F50:F51"/>
    <mergeCell ref="G50:G51"/>
    <mergeCell ref="H50:H51"/>
    <mergeCell ref="AS51:AT51"/>
    <mergeCell ref="Q51:R51"/>
    <mergeCell ref="S51:T51"/>
    <mergeCell ref="AW51:AX51"/>
    <mergeCell ref="AY51:AZ51"/>
    <mergeCell ref="A33:A45"/>
    <mergeCell ref="BC51:BD51"/>
    <mergeCell ref="O51:P51"/>
    <mergeCell ref="BA51:BB51"/>
    <mergeCell ref="AQ51:AR51"/>
    <mergeCell ref="M51:N51"/>
    <mergeCell ref="B42:B45"/>
    <mergeCell ref="B68:B71"/>
    <mergeCell ref="B77:B80"/>
    <mergeCell ref="B50:B51"/>
    <mergeCell ref="B54:B58"/>
    <mergeCell ref="B52:B53"/>
    <mergeCell ref="BM3:BN3"/>
    <mergeCell ref="U51:V51"/>
    <mergeCell ref="BM51:BN51"/>
    <mergeCell ref="BG3:BH3"/>
    <mergeCell ref="BI3:BJ3"/>
    <mergeCell ref="BC3:BD3"/>
    <mergeCell ref="BK51:BL51"/>
    <mergeCell ref="BE3:BF3"/>
    <mergeCell ref="C4:C5"/>
    <mergeCell ref="C50:C51"/>
    <mergeCell ref="BE51:BF51"/>
    <mergeCell ref="W50:AD50"/>
    <mergeCell ref="D50:D51"/>
    <mergeCell ref="K51:L51"/>
    <mergeCell ref="M3:N3"/>
    <mergeCell ref="S3:T3"/>
    <mergeCell ref="C38:C41"/>
    <mergeCell ref="C6:C10"/>
    <mergeCell ref="AQ3:AR3"/>
    <mergeCell ref="I51:J51"/>
    <mergeCell ref="AM51:AN51"/>
    <mergeCell ref="AU51:AV51"/>
    <mergeCell ref="I50:V50"/>
    <mergeCell ref="AO51:AP51"/>
  </mergeCells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07"/>
  <sheetViews>
    <sheetView topLeftCell="A58" zoomScale="85" zoomScaleNormal="85" workbookViewId="0">
      <selection activeCell="H34" sqref="H34"/>
    </sheetView>
  </sheetViews>
  <sheetFormatPr defaultColWidth="9.1796875" defaultRowHeight="14.5"/>
  <cols>
    <col min="1" max="3" width="9.1796875" style="12"/>
    <col min="4" max="5" width="8.7265625" style="12"/>
    <col min="6" max="6" width="10.7265625" style="12" customWidth="1"/>
    <col min="7" max="7" width="9.1796875" style="12"/>
    <col min="8" max="8" width="11.453125" style="12" customWidth="1"/>
    <col min="9" max="9" width="13" style="12" customWidth="1"/>
    <col min="10" max="13" width="12.453125" style="12" customWidth="1"/>
    <col min="14" max="14" width="12.453125" style="10" customWidth="1"/>
    <col min="15" max="15" width="11.26953125" style="12" customWidth="1"/>
    <col min="16" max="24" width="12.453125" style="12" customWidth="1"/>
    <col min="25" max="25" width="12.453125" style="12" hidden="1" customWidth="1"/>
    <col min="26" max="33" width="12.453125" style="12" customWidth="1"/>
    <col min="34" max="16384" width="9.1796875" style="12"/>
  </cols>
  <sheetData>
    <row r="1" spans="1:33" ht="15" thickBot="1">
      <c r="A1" s="3" t="s">
        <v>10</v>
      </c>
      <c r="D1" s="3"/>
      <c r="R1" s="137"/>
      <c r="S1" s="138"/>
      <c r="T1" s="138"/>
      <c r="U1" s="138"/>
      <c r="V1" s="138"/>
      <c r="W1" s="138"/>
      <c r="X1" s="139"/>
    </row>
    <row r="2" spans="1:33" ht="17.649999999999999" customHeight="1">
      <c r="A2" s="174" t="s">
        <v>2</v>
      </c>
      <c r="B2" s="174" t="s">
        <v>3</v>
      </c>
      <c r="C2" s="174" t="s">
        <v>5</v>
      </c>
      <c r="D2" s="174" t="s">
        <v>18</v>
      </c>
      <c r="E2" s="174" t="s">
        <v>14</v>
      </c>
      <c r="F2" s="174" t="s">
        <v>6</v>
      </c>
      <c r="G2" s="174" t="s">
        <v>7</v>
      </c>
      <c r="H2" s="174" t="s">
        <v>8</v>
      </c>
      <c r="I2" s="213" t="s">
        <v>12</v>
      </c>
      <c r="J2" s="196" t="s">
        <v>80</v>
      </c>
      <c r="K2" s="197"/>
      <c r="L2" s="197"/>
      <c r="M2" s="197"/>
      <c r="N2" s="197"/>
      <c r="O2" s="197"/>
      <c r="P2" s="198"/>
      <c r="Q2" s="211" t="s">
        <v>99</v>
      </c>
      <c r="R2" s="196" t="s">
        <v>81</v>
      </c>
      <c r="S2" s="197"/>
      <c r="T2" s="197"/>
      <c r="U2" s="197"/>
      <c r="V2" s="197"/>
      <c r="W2" s="197"/>
      <c r="X2" s="198"/>
      <c r="Y2" s="95" t="s">
        <v>68</v>
      </c>
      <c r="Z2" s="209" t="s">
        <v>99</v>
      </c>
      <c r="AA2" s="201" t="s">
        <v>21</v>
      </c>
      <c r="AB2" s="202"/>
      <c r="AC2" s="202"/>
      <c r="AD2" s="202"/>
      <c r="AE2" s="202"/>
      <c r="AF2" s="202"/>
      <c r="AG2" s="203"/>
    </row>
    <row r="3" spans="1:33">
      <c r="A3" s="174"/>
      <c r="B3" s="174"/>
      <c r="C3" s="174"/>
      <c r="D3" s="174"/>
      <c r="E3" s="174"/>
      <c r="F3" s="174"/>
      <c r="G3" s="174"/>
      <c r="H3" s="174"/>
      <c r="I3" s="213"/>
      <c r="J3" s="69" t="s">
        <v>31</v>
      </c>
      <c r="K3" s="34" t="s">
        <v>33</v>
      </c>
      <c r="L3" s="34" t="s">
        <v>75</v>
      </c>
      <c r="M3" s="33" t="s">
        <v>20</v>
      </c>
      <c r="N3" s="33" t="s">
        <v>22</v>
      </c>
      <c r="O3" s="32"/>
      <c r="P3" s="80" t="s">
        <v>79</v>
      </c>
      <c r="Q3" s="212"/>
      <c r="R3" s="69" t="s">
        <v>31</v>
      </c>
      <c r="S3" s="34" t="s">
        <v>33</v>
      </c>
      <c r="T3" s="34" t="s">
        <v>75</v>
      </c>
      <c r="U3" s="33" t="s">
        <v>20</v>
      </c>
      <c r="V3" s="33" t="s">
        <v>22</v>
      </c>
      <c r="W3" s="32"/>
      <c r="X3" s="80" t="s">
        <v>79</v>
      </c>
      <c r="Y3" s="135" t="s">
        <v>33</v>
      </c>
      <c r="Z3" s="210"/>
      <c r="AA3" s="69" t="s">
        <v>31</v>
      </c>
      <c r="AB3" s="26" t="s">
        <v>33</v>
      </c>
      <c r="AC3" s="26" t="s">
        <v>75</v>
      </c>
      <c r="AD3" s="27" t="s">
        <v>20</v>
      </c>
      <c r="AE3" s="27" t="s">
        <v>22</v>
      </c>
      <c r="AF3" s="29"/>
      <c r="AG3" s="80" t="s">
        <v>79</v>
      </c>
    </row>
    <row r="4" spans="1:33">
      <c r="A4" s="174" t="s">
        <v>0</v>
      </c>
      <c r="B4" s="174">
        <v>24</v>
      </c>
      <c r="C4" s="174">
        <v>15</v>
      </c>
      <c r="D4" s="174">
        <v>128</v>
      </c>
      <c r="E4" s="13">
        <v>4</v>
      </c>
      <c r="F4" s="13">
        <v>2</v>
      </c>
      <c r="G4" s="13">
        <v>2</v>
      </c>
      <c r="H4" s="13">
        <v>1</v>
      </c>
      <c r="I4" s="64">
        <f>(F4 * H4)/G4</f>
        <v>1</v>
      </c>
      <c r="J4" s="92">
        <v>114.5790132804064</v>
      </c>
      <c r="K4" s="72"/>
      <c r="L4" s="73"/>
      <c r="M4" s="140">
        <v>128</v>
      </c>
      <c r="N4">
        <v>7.6404793463609622</v>
      </c>
      <c r="O4" s="74"/>
      <c r="P4" s="129">
        <f t="shared" ref="P4:P48" si="0">AVERAGE(J4:N4)</f>
        <v>83.406497542255792</v>
      </c>
      <c r="Q4" s="131"/>
      <c r="R4" s="92">
        <v>140.30131476960494</v>
      </c>
      <c r="S4" s="72"/>
      <c r="T4" s="75">
        <v>109.805228503004</v>
      </c>
      <c r="U4" s="140"/>
      <c r="V4">
        <v>18.205554854928778</v>
      </c>
      <c r="W4" s="90"/>
      <c r="X4" s="129">
        <f t="shared" ref="X4:X48" si="1">AVERAGE(R4:V4)</f>
        <v>89.437366042512579</v>
      </c>
      <c r="Y4" s="135"/>
      <c r="Z4" s="125"/>
      <c r="AA4" s="65"/>
      <c r="AB4" s="75"/>
      <c r="AC4" s="75">
        <v>65.523402695259506</v>
      </c>
      <c r="AD4" s="75"/>
      <c r="AE4" s="75">
        <v>19.150349813589855</v>
      </c>
      <c r="AF4" s="75"/>
      <c r="AG4" s="129">
        <f>AVERAGE(AA4:AE4)</f>
        <v>42.336876254424681</v>
      </c>
    </row>
    <row r="5" spans="1:33">
      <c r="A5" s="174"/>
      <c r="B5" s="174"/>
      <c r="C5" s="174"/>
      <c r="D5" s="174"/>
      <c r="E5" s="13">
        <v>4</v>
      </c>
      <c r="F5" s="13">
        <v>2</v>
      </c>
      <c r="G5" s="13">
        <v>2</v>
      </c>
      <c r="H5" s="13">
        <v>4</v>
      </c>
      <c r="I5" s="64">
        <f>(F5 * H5)/G5</f>
        <v>4</v>
      </c>
      <c r="J5" s="92">
        <v>114.10048461687339</v>
      </c>
      <c r="K5" s="72"/>
      <c r="L5" s="73"/>
      <c r="M5" s="140">
        <v>256</v>
      </c>
      <c r="N5">
        <v>4.7126318550067481</v>
      </c>
      <c r="O5" s="74"/>
      <c r="P5" s="129">
        <f t="shared" si="0"/>
        <v>124.9377054906267</v>
      </c>
      <c r="Q5" s="131"/>
      <c r="R5" s="92">
        <v>115.26653937644357</v>
      </c>
      <c r="S5" s="72"/>
      <c r="T5" s="75">
        <v>68.176742214780205</v>
      </c>
      <c r="U5" s="140">
        <v>246</v>
      </c>
      <c r="V5">
        <v>12.558379288018841</v>
      </c>
      <c r="W5" s="74"/>
      <c r="X5" s="129">
        <f t="shared" si="1"/>
        <v>110.50041521981066</v>
      </c>
      <c r="Y5" s="135"/>
      <c r="Z5" s="125"/>
      <c r="AA5" s="65"/>
      <c r="AB5" s="75"/>
      <c r="AC5" s="75">
        <v>61.589047496702698</v>
      </c>
      <c r="AD5" s="75"/>
      <c r="AE5" s="75"/>
      <c r="AF5" s="75"/>
      <c r="AG5" s="129">
        <f t="shared" ref="AG5:AG48" si="2">AVERAGE(AA5:AE5)</f>
        <v>61.589047496702698</v>
      </c>
    </row>
    <row r="6" spans="1:33">
      <c r="A6" s="174"/>
      <c r="B6" s="174">
        <v>52</v>
      </c>
      <c r="C6" s="174">
        <v>15</v>
      </c>
      <c r="D6" s="174">
        <v>128</v>
      </c>
      <c r="E6" s="13">
        <v>4</v>
      </c>
      <c r="F6" s="13">
        <v>4</v>
      </c>
      <c r="G6" s="13">
        <v>4</v>
      </c>
      <c r="H6" s="13">
        <v>1</v>
      </c>
      <c r="I6" s="64">
        <f>(F6 * H6)/G6</f>
        <v>1</v>
      </c>
      <c r="J6" s="92">
        <v>56.623042448596976</v>
      </c>
      <c r="K6" s="72">
        <v>88.4</v>
      </c>
      <c r="L6" s="75">
        <v>62.333018697324199</v>
      </c>
      <c r="M6" s="140">
        <v>128</v>
      </c>
      <c r="N6">
        <v>1.0366712363320403</v>
      </c>
      <c r="O6" s="74"/>
      <c r="P6" s="129">
        <f t="shared" si="0"/>
        <v>67.278546476450657</v>
      </c>
      <c r="Q6" s="132"/>
      <c r="R6" s="92">
        <v>57.756579301362095</v>
      </c>
      <c r="S6" s="72">
        <v>93.2</v>
      </c>
      <c r="T6" s="75">
        <v>70.696392233817903</v>
      </c>
      <c r="U6" s="140">
        <v>138</v>
      </c>
      <c r="V6">
        <v>2.8162100430035935</v>
      </c>
      <c r="W6" s="90"/>
      <c r="X6" s="129">
        <f t="shared" si="1"/>
        <v>72.493836315636713</v>
      </c>
      <c r="Y6" s="135" t="s">
        <v>37</v>
      </c>
      <c r="Z6" s="126"/>
      <c r="AA6" s="65"/>
      <c r="AB6" s="75"/>
      <c r="AC6" s="75">
        <v>64.168166115108207</v>
      </c>
      <c r="AD6" s="75"/>
      <c r="AE6" s="75">
        <v>3.9167010532310087</v>
      </c>
      <c r="AF6" s="75"/>
      <c r="AG6" s="129">
        <f t="shared" si="2"/>
        <v>34.042433584169608</v>
      </c>
    </row>
    <row r="7" spans="1:33">
      <c r="A7" s="174"/>
      <c r="B7" s="174"/>
      <c r="C7" s="174"/>
      <c r="D7" s="174"/>
      <c r="E7" s="13">
        <v>4</v>
      </c>
      <c r="F7" s="13">
        <v>2</v>
      </c>
      <c r="G7" s="13">
        <v>2</v>
      </c>
      <c r="H7" s="13">
        <v>2</v>
      </c>
      <c r="I7" s="64">
        <f t="shared" ref="I7:I48" si="3">(F7 * H7)/G7</f>
        <v>2</v>
      </c>
      <c r="J7" s="92">
        <v>57.25156502582638</v>
      </c>
      <c r="K7" s="72">
        <v>88.4</v>
      </c>
      <c r="L7" s="75">
        <v>60.973521520443498</v>
      </c>
      <c r="M7" s="140">
        <v>0</v>
      </c>
      <c r="N7">
        <v>1.5997277983942695</v>
      </c>
      <c r="O7" s="74"/>
      <c r="P7" s="129">
        <f t="shared" si="0"/>
        <v>41.644962868932829</v>
      </c>
      <c r="Q7" s="132"/>
      <c r="R7" s="92">
        <v>56.990217425991489</v>
      </c>
      <c r="S7" s="72">
        <v>93.1</v>
      </c>
      <c r="T7" s="75">
        <v>66.845580033503296</v>
      </c>
      <c r="U7" s="140">
        <v>138</v>
      </c>
      <c r="V7">
        <v>4.5535259476255305</v>
      </c>
      <c r="W7" s="90"/>
      <c r="X7" s="129">
        <f t="shared" si="1"/>
        <v>71.897864681424068</v>
      </c>
      <c r="Y7" s="135" t="s">
        <v>37</v>
      </c>
      <c r="Z7" s="126"/>
      <c r="AA7" s="65"/>
      <c r="AB7" s="75"/>
      <c r="AC7" s="75">
        <v>62.4105057416497</v>
      </c>
      <c r="AD7" s="75"/>
      <c r="AE7" s="75">
        <v>3.6576967281780526</v>
      </c>
      <c r="AF7" s="75"/>
      <c r="AG7" s="129">
        <f t="shared" si="2"/>
        <v>33.034101234913877</v>
      </c>
    </row>
    <row r="8" spans="1:33">
      <c r="A8" s="174"/>
      <c r="B8" s="174"/>
      <c r="C8" s="174"/>
      <c r="D8" s="174"/>
      <c r="E8" s="13">
        <v>4</v>
      </c>
      <c r="F8" s="13">
        <v>2</v>
      </c>
      <c r="G8" s="13">
        <v>2</v>
      </c>
      <c r="H8" s="13">
        <v>4</v>
      </c>
      <c r="I8" s="64">
        <f t="shared" si="3"/>
        <v>4</v>
      </c>
      <c r="J8" s="92">
        <v>58.053338306958025</v>
      </c>
      <c r="K8" s="72">
        <v>88.4</v>
      </c>
      <c r="L8" s="75">
        <v>60.225669660202598</v>
      </c>
      <c r="M8" s="140">
        <v>128</v>
      </c>
      <c r="N8">
        <v>0.94486994419867187</v>
      </c>
      <c r="O8" s="74"/>
      <c r="P8" s="129">
        <f t="shared" si="0"/>
        <v>67.124775582271852</v>
      </c>
      <c r="Q8" s="132"/>
      <c r="R8" s="92">
        <v>58.308991173758145</v>
      </c>
      <c r="S8" s="72">
        <v>93</v>
      </c>
      <c r="T8" s="75">
        <v>63.1091447834768</v>
      </c>
      <c r="U8" s="140">
        <v>138</v>
      </c>
      <c r="V8">
        <v>3.0680937088181963</v>
      </c>
      <c r="W8" s="90"/>
      <c r="X8" s="129">
        <f t="shared" si="1"/>
        <v>71.097245933210644</v>
      </c>
      <c r="Y8" s="135" t="s">
        <v>37</v>
      </c>
      <c r="Z8" s="126"/>
      <c r="AA8" s="65"/>
      <c r="AB8" s="75"/>
      <c r="AC8" s="75">
        <v>61.190932225196804</v>
      </c>
      <c r="AD8" s="75"/>
      <c r="AE8" s="75">
        <v>2.6943489852892526</v>
      </c>
      <c r="AF8" s="75"/>
      <c r="AG8" s="129">
        <f t="shared" si="2"/>
        <v>31.942640605243028</v>
      </c>
    </row>
    <row r="9" spans="1:33">
      <c r="A9" s="174"/>
      <c r="B9" s="174"/>
      <c r="C9" s="174"/>
      <c r="D9" s="174"/>
      <c r="E9" s="13">
        <v>4</v>
      </c>
      <c r="F9" s="13">
        <v>2</v>
      </c>
      <c r="G9" s="13">
        <v>2</v>
      </c>
      <c r="H9" s="13">
        <v>6</v>
      </c>
      <c r="I9" s="64">
        <f t="shared" si="3"/>
        <v>6</v>
      </c>
      <c r="J9" s="92">
        <v>56.963843399045587</v>
      </c>
      <c r="K9" s="72"/>
      <c r="L9" s="75">
        <v>60.020531668825399</v>
      </c>
      <c r="M9" s="140">
        <v>128</v>
      </c>
      <c r="N9">
        <v>0.86054950409788944</v>
      </c>
      <c r="O9" s="74"/>
      <c r="P9" s="129">
        <f t="shared" si="0"/>
        <v>61.461231142992219</v>
      </c>
      <c r="Q9" s="132"/>
      <c r="R9" s="92">
        <v>57.843651716505263</v>
      </c>
      <c r="S9" s="72"/>
      <c r="T9" s="75">
        <v>58.648280870707303</v>
      </c>
      <c r="U9" s="140">
        <v>118</v>
      </c>
      <c r="V9">
        <v>2.4294018224700267</v>
      </c>
      <c r="W9" s="90"/>
      <c r="X9" s="129">
        <f t="shared" si="1"/>
        <v>59.23033360242065</v>
      </c>
      <c r="Y9" s="135"/>
      <c r="Z9" s="126"/>
      <c r="AA9" s="65"/>
      <c r="AB9" s="75"/>
      <c r="AC9" s="75">
        <v>60.965282694517001</v>
      </c>
      <c r="AD9" s="75"/>
      <c r="AE9" s="75">
        <v>2.2096655427621954</v>
      </c>
      <c r="AF9" s="75"/>
      <c r="AG9" s="129">
        <f t="shared" si="2"/>
        <v>31.587474118639598</v>
      </c>
    </row>
    <row r="10" spans="1:33">
      <c r="A10" s="174"/>
      <c r="B10" s="174">
        <v>48</v>
      </c>
      <c r="C10" s="174">
        <v>30</v>
      </c>
      <c r="D10" s="174">
        <v>64</v>
      </c>
      <c r="E10" s="13">
        <v>4</v>
      </c>
      <c r="F10" s="13">
        <v>4</v>
      </c>
      <c r="G10" s="13">
        <v>4</v>
      </c>
      <c r="H10" s="13">
        <v>1</v>
      </c>
      <c r="I10" s="64">
        <f>(F10 * H10)/G10</f>
        <v>1</v>
      </c>
      <c r="J10" s="92">
        <v>28.780804849764621</v>
      </c>
      <c r="K10" s="72">
        <v>43.4</v>
      </c>
      <c r="L10" s="75">
        <v>31.315443051151</v>
      </c>
      <c r="M10" s="140">
        <v>64</v>
      </c>
      <c r="N10">
        <v>0.61893332712679694</v>
      </c>
      <c r="O10" s="74"/>
      <c r="P10" s="129">
        <f t="shared" si="0"/>
        <v>33.623036245608482</v>
      </c>
      <c r="Q10" s="132"/>
      <c r="R10" s="92">
        <v>29.4425017654196</v>
      </c>
      <c r="S10" s="72">
        <v>43.9</v>
      </c>
      <c r="T10" s="75">
        <v>36.6263818790691</v>
      </c>
      <c r="U10" s="140">
        <v>64</v>
      </c>
      <c r="V10">
        <v>1.7944149242266576</v>
      </c>
      <c r="W10" s="90"/>
      <c r="X10" s="129">
        <f t="shared" si="1"/>
        <v>35.15265971374307</v>
      </c>
      <c r="Y10" s="135" t="s">
        <v>38</v>
      </c>
      <c r="Z10" s="126"/>
      <c r="AA10" s="65"/>
      <c r="AB10" s="75"/>
      <c r="AC10" s="75">
        <v>32.321770924278098</v>
      </c>
      <c r="AD10" s="75"/>
      <c r="AE10" s="75">
        <v>2.3033246279555897</v>
      </c>
      <c r="AF10" s="75"/>
      <c r="AG10" s="129">
        <f t="shared" si="2"/>
        <v>17.312547776116844</v>
      </c>
    </row>
    <row r="11" spans="1:33">
      <c r="A11" s="174"/>
      <c r="B11" s="174"/>
      <c r="C11" s="174"/>
      <c r="D11" s="174"/>
      <c r="E11" s="13">
        <v>4</v>
      </c>
      <c r="F11" s="13">
        <v>2</v>
      </c>
      <c r="G11" s="13">
        <v>2</v>
      </c>
      <c r="H11" s="13">
        <v>2</v>
      </c>
      <c r="I11" s="64">
        <f t="shared" ref="I11:I13" si="4">(F11 * H11)/G11</f>
        <v>2</v>
      </c>
      <c r="J11" s="92">
        <v>28.76549587273113</v>
      </c>
      <c r="K11" s="72">
        <v>43.4</v>
      </c>
      <c r="L11" s="75">
        <v>30.458653631986401</v>
      </c>
      <c r="M11" s="140">
        <v>64</v>
      </c>
      <c r="N11">
        <v>0.84533158256908791</v>
      </c>
      <c r="O11" s="74"/>
      <c r="P11" s="129">
        <f t="shared" si="0"/>
        <v>33.493896217457326</v>
      </c>
      <c r="Q11" s="132"/>
      <c r="R11" s="92">
        <v>29.170590576026044</v>
      </c>
      <c r="S11" s="72">
        <v>43.9</v>
      </c>
      <c r="T11" s="75">
        <v>35.087305150989302</v>
      </c>
      <c r="U11" s="140">
        <v>64</v>
      </c>
      <c r="V11">
        <v>2.6447595422232553</v>
      </c>
      <c r="W11" s="90"/>
      <c r="X11" s="129">
        <f t="shared" si="1"/>
        <v>34.960531053847717</v>
      </c>
      <c r="Y11" s="135" t="s">
        <v>38</v>
      </c>
      <c r="Z11" s="126"/>
      <c r="AA11" s="65"/>
      <c r="AB11" s="75"/>
      <c r="AC11" s="75">
        <v>31.100614204930899</v>
      </c>
      <c r="AD11" s="75"/>
      <c r="AE11" s="75">
        <v>2.1818315141645144</v>
      </c>
      <c r="AF11" s="75"/>
      <c r="AG11" s="129">
        <f t="shared" si="2"/>
        <v>16.641222859547707</v>
      </c>
    </row>
    <row r="12" spans="1:33">
      <c r="A12" s="174"/>
      <c r="B12" s="174"/>
      <c r="C12" s="174"/>
      <c r="D12" s="174"/>
      <c r="E12" s="13">
        <v>4</v>
      </c>
      <c r="F12" s="13">
        <v>2</v>
      </c>
      <c r="G12" s="13">
        <v>2</v>
      </c>
      <c r="H12" s="13">
        <v>4</v>
      </c>
      <c r="I12" s="64">
        <f t="shared" si="4"/>
        <v>4</v>
      </c>
      <c r="J12" s="92">
        <v>28.384374562269088</v>
      </c>
      <c r="K12" s="72">
        <v>43.4</v>
      </c>
      <c r="L12" s="75">
        <v>29.855604593425401</v>
      </c>
      <c r="M12" s="140">
        <v>64</v>
      </c>
      <c r="N12">
        <v>0.61606135904366965</v>
      </c>
      <c r="O12" s="74"/>
      <c r="P12" s="129">
        <f t="shared" si="0"/>
        <v>33.251208102947629</v>
      </c>
      <c r="Q12" s="132"/>
      <c r="R12" s="92">
        <v>28.668102693676737</v>
      </c>
      <c r="S12" s="72">
        <v>43.9</v>
      </c>
      <c r="T12" s="75">
        <v>32.538070141060302</v>
      </c>
      <c r="U12" s="140">
        <v>64</v>
      </c>
      <c r="V12">
        <v>1.9785216474610934</v>
      </c>
      <c r="W12" s="90"/>
      <c r="X12" s="129">
        <f t="shared" si="1"/>
        <v>34.216938896439629</v>
      </c>
      <c r="Y12" s="135" t="s">
        <v>38</v>
      </c>
      <c r="Z12" s="126"/>
      <c r="AA12" s="65"/>
      <c r="AB12" s="75"/>
      <c r="AC12" s="75">
        <v>30.335901585102601</v>
      </c>
      <c r="AD12" s="75"/>
      <c r="AE12" s="75">
        <v>1.6416178891358868</v>
      </c>
      <c r="AF12" s="75"/>
      <c r="AG12" s="129">
        <f t="shared" si="2"/>
        <v>15.988759737119244</v>
      </c>
    </row>
    <row r="13" spans="1:33">
      <c r="A13" s="174"/>
      <c r="B13" s="174"/>
      <c r="C13" s="174"/>
      <c r="D13" s="174"/>
      <c r="E13" s="13">
        <v>4</v>
      </c>
      <c r="F13" s="13">
        <v>2</v>
      </c>
      <c r="G13" s="13">
        <v>2</v>
      </c>
      <c r="H13" s="13">
        <v>6</v>
      </c>
      <c r="I13" s="64">
        <f t="shared" si="4"/>
        <v>6</v>
      </c>
      <c r="J13" s="92">
        <v>29.193714343848377</v>
      </c>
      <c r="K13" s="72"/>
      <c r="L13" s="75">
        <v>30.0484360521837</v>
      </c>
      <c r="M13" s="140">
        <v>64</v>
      </c>
      <c r="N13">
        <v>0.50143979222866619</v>
      </c>
      <c r="O13" s="74"/>
      <c r="P13" s="129">
        <f t="shared" si="0"/>
        <v>30.935897547065185</v>
      </c>
      <c r="Q13" s="132"/>
      <c r="R13" s="92">
        <v>28.595771272559922</v>
      </c>
      <c r="S13" s="72"/>
      <c r="T13" s="75">
        <v>30.036808097338199</v>
      </c>
      <c r="U13" s="140">
        <v>64</v>
      </c>
      <c r="V13">
        <v>1.6495376087586919</v>
      </c>
      <c r="W13" s="90"/>
      <c r="X13" s="129">
        <f t="shared" si="1"/>
        <v>31.070529244664204</v>
      </c>
      <c r="Y13" s="135"/>
      <c r="Z13" s="126"/>
      <c r="AA13" s="65"/>
      <c r="AB13" s="75"/>
      <c r="AC13" s="75">
        <v>30.5433628317105</v>
      </c>
      <c r="AD13" s="75"/>
      <c r="AE13" s="75">
        <v>1.3548268845906932</v>
      </c>
      <c r="AF13" s="75"/>
      <c r="AG13" s="129">
        <f t="shared" si="2"/>
        <v>15.949094858150596</v>
      </c>
    </row>
    <row r="14" spans="1:33">
      <c r="A14" s="174"/>
      <c r="B14" s="174">
        <v>104</v>
      </c>
      <c r="C14" s="174">
        <v>15</v>
      </c>
      <c r="D14" s="174">
        <v>64</v>
      </c>
      <c r="E14" s="13">
        <v>4</v>
      </c>
      <c r="F14" s="13">
        <v>4</v>
      </c>
      <c r="G14" s="13">
        <v>4</v>
      </c>
      <c r="H14" s="13">
        <v>1</v>
      </c>
      <c r="I14" s="64">
        <f t="shared" si="3"/>
        <v>1</v>
      </c>
      <c r="J14" s="92">
        <v>28.998066358731627</v>
      </c>
      <c r="K14" s="72">
        <v>44</v>
      </c>
      <c r="L14" s="75">
        <v>30.510735093354501</v>
      </c>
      <c r="M14" s="140">
        <v>64</v>
      </c>
      <c r="N14">
        <v>0.3546630472283141</v>
      </c>
      <c r="O14" s="74"/>
      <c r="P14" s="129">
        <f t="shared" si="0"/>
        <v>33.572692899862886</v>
      </c>
      <c r="Q14" s="132"/>
      <c r="R14" s="92">
        <v>29.163963470337109</v>
      </c>
      <c r="S14" s="72">
        <v>44.5</v>
      </c>
      <c r="T14" s="75">
        <v>33.853471005678401</v>
      </c>
      <c r="U14" s="140">
        <v>118</v>
      </c>
      <c r="V14">
        <v>0.97578491114654753</v>
      </c>
      <c r="W14" s="90"/>
      <c r="X14" s="129">
        <f t="shared" si="1"/>
        <v>45.298643877432411</v>
      </c>
      <c r="Y14" s="135" t="s">
        <v>39</v>
      </c>
      <c r="Z14" s="126"/>
      <c r="AA14" s="65"/>
      <c r="AB14" s="75"/>
      <c r="AC14" s="75">
        <v>31.194100280864099</v>
      </c>
      <c r="AD14" s="75"/>
      <c r="AE14" s="75">
        <v>1.3322470374278055</v>
      </c>
      <c r="AF14" s="75"/>
      <c r="AG14" s="129">
        <f t="shared" si="2"/>
        <v>16.263173659145952</v>
      </c>
    </row>
    <row r="15" spans="1:33">
      <c r="A15" s="174"/>
      <c r="B15" s="174"/>
      <c r="C15" s="174">
        <v>15</v>
      </c>
      <c r="D15" s="174"/>
      <c r="E15" s="13">
        <v>4</v>
      </c>
      <c r="F15" s="13">
        <v>2</v>
      </c>
      <c r="G15" s="13">
        <v>2</v>
      </c>
      <c r="H15" s="13">
        <v>2</v>
      </c>
      <c r="I15" s="64">
        <f t="shared" si="3"/>
        <v>2</v>
      </c>
      <c r="J15" s="92">
        <v>28.766280139812771</v>
      </c>
      <c r="K15" s="72">
        <v>44</v>
      </c>
      <c r="L15" s="75">
        <v>30.044461430353198</v>
      </c>
      <c r="M15" s="140">
        <v>64</v>
      </c>
      <c r="N15">
        <v>0.55278381584457748</v>
      </c>
      <c r="O15" s="74"/>
      <c r="P15" s="129">
        <f t="shared" si="0"/>
        <v>33.472705077202114</v>
      </c>
      <c r="Q15" s="132"/>
      <c r="R15" s="92">
        <v>28.603928151082123</v>
      </c>
      <c r="S15" s="72">
        <v>44.5</v>
      </c>
      <c r="T15" s="75">
        <v>32.238598975428602</v>
      </c>
      <c r="U15" s="140">
        <v>54</v>
      </c>
      <c r="V15">
        <v>1.4323729235802602</v>
      </c>
      <c r="W15" s="90"/>
      <c r="X15" s="129">
        <f t="shared" si="1"/>
        <v>32.1549800100182</v>
      </c>
      <c r="Y15" s="135" t="s">
        <v>39</v>
      </c>
      <c r="Z15" s="126"/>
      <c r="AA15" s="65"/>
      <c r="AB15" s="75"/>
      <c r="AC15" s="75">
        <v>30.498602500062599</v>
      </c>
      <c r="AD15" s="75"/>
      <c r="AE15" s="75">
        <v>1.3990302456268182</v>
      </c>
      <c r="AF15" s="75"/>
      <c r="AG15" s="129">
        <f t="shared" si="2"/>
        <v>15.948816372844709</v>
      </c>
    </row>
    <row r="16" spans="1:33">
      <c r="A16" s="174"/>
      <c r="B16" s="174"/>
      <c r="C16" s="174">
        <v>15</v>
      </c>
      <c r="D16" s="174"/>
      <c r="E16" s="13">
        <v>4</v>
      </c>
      <c r="F16" s="13">
        <v>2</v>
      </c>
      <c r="G16" s="13">
        <v>2</v>
      </c>
      <c r="H16" s="13">
        <v>4</v>
      </c>
      <c r="I16" s="64">
        <f t="shared" si="3"/>
        <v>4</v>
      </c>
      <c r="J16" s="92">
        <v>28.267486491692225</v>
      </c>
      <c r="K16" s="72">
        <v>44</v>
      </c>
      <c r="L16" s="75">
        <v>29.776312923234801</v>
      </c>
      <c r="M16" s="140">
        <v>64</v>
      </c>
      <c r="N16">
        <v>0.3988866436011449</v>
      </c>
      <c r="O16" s="74"/>
      <c r="P16" s="129">
        <f t="shared" si="0"/>
        <v>33.288537211705638</v>
      </c>
      <c r="Q16" s="132"/>
      <c r="R16" s="92">
        <v>28.757413826687731</v>
      </c>
      <c r="S16" s="72">
        <v>44.3</v>
      </c>
      <c r="T16" s="75">
        <v>31.380947626298301</v>
      </c>
      <c r="U16" s="140">
        <v>54</v>
      </c>
      <c r="V16">
        <v>0.98249721407682955</v>
      </c>
      <c r="W16" s="90"/>
      <c r="X16" s="129">
        <f t="shared" si="1"/>
        <v>31.884171733412575</v>
      </c>
      <c r="Y16" s="135" t="s">
        <v>39</v>
      </c>
      <c r="Z16" s="126"/>
      <c r="AA16" s="65"/>
      <c r="AB16" s="75"/>
      <c r="AC16" s="75">
        <v>30.133843273078</v>
      </c>
      <c r="AD16" s="75"/>
      <c r="AE16" s="75">
        <v>0.93698893108376069</v>
      </c>
      <c r="AF16" s="75"/>
      <c r="AG16" s="129">
        <f t="shared" si="2"/>
        <v>15.53541610208088</v>
      </c>
    </row>
    <row r="17" spans="1:33">
      <c r="A17" s="174"/>
      <c r="B17" s="174"/>
      <c r="C17" s="174">
        <v>15</v>
      </c>
      <c r="D17" s="174"/>
      <c r="E17" s="13">
        <v>4</v>
      </c>
      <c r="F17" s="13">
        <v>2</v>
      </c>
      <c r="G17" s="13">
        <v>2</v>
      </c>
      <c r="H17" s="13">
        <v>6</v>
      </c>
      <c r="I17" s="64">
        <f t="shared" si="3"/>
        <v>6</v>
      </c>
      <c r="J17" s="92">
        <v>28.522123255979302</v>
      </c>
      <c r="K17" s="72"/>
      <c r="L17" s="75">
        <v>29.423602356220002</v>
      </c>
      <c r="M17" s="140">
        <v>128</v>
      </c>
      <c r="N17">
        <v>0.28968904488920089</v>
      </c>
      <c r="O17" s="74"/>
      <c r="P17" s="129">
        <f t="shared" si="0"/>
        <v>46.558853664272128</v>
      </c>
      <c r="Q17" s="132"/>
      <c r="R17" s="92">
        <v>28.298528049028874</v>
      </c>
      <c r="S17" s="72"/>
      <c r="T17" s="75">
        <v>30.193838181118199</v>
      </c>
      <c r="U17" s="140">
        <v>74</v>
      </c>
      <c r="V17">
        <v>0.91787211331393337</v>
      </c>
      <c r="W17" s="90"/>
      <c r="X17" s="129">
        <f t="shared" si="1"/>
        <v>33.352559585865251</v>
      </c>
      <c r="Y17" s="135"/>
      <c r="Z17" s="126"/>
      <c r="AA17" s="65"/>
      <c r="AB17" s="75"/>
      <c r="AC17" s="75">
        <v>29.714230730289401</v>
      </c>
      <c r="AD17" s="75"/>
      <c r="AE17" s="75">
        <v>0.83432801070284768</v>
      </c>
      <c r="AF17" s="75"/>
      <c r="AG17" s="129">
        <f t="shared" si="2"/>
        <v>15.274279370496124</v>
      </c>
    </row>
    <row r="18" spans="1:33">
      <c r="A18" s="174"/>
      <c r="B18" s="174">
        <v>132</v>
      </c>
      <c r="C18" s="174">
        <v>30</v>
      </c>
      <c r="D18" s="174">
        <v>32</v>
      </c>
      <c r="E18" s="13">
        <v>4</v>
      </c>
      <c r="F18" s="13">
        <v>4</v>
      </c>
      <c r="G18" s="13">
        <v>4</v>
      </c>
      <c r="H18" s="13">
        <v>1</v>
      </c>
      <c r="I18" s="64">
        <f t="shared" si="3"/>
        <v>1</v>
      </c>
      <c r="J18" s="92">
        <v>14.492687406362172</v>
      </c>
      <c r="K18" s="72">
        <v>17.600000000000001</v>
      </c>
      <c r="L18" s="75">
        <v>14.924201304281301</v>
      </c>
      <c r="M18" s="140"/>
      <c r="N18">
        <v>0.13200792011161866</v>
      </c>
      <c r="O18" s="74"/>
      <c r="P18" s="129">
        <f t="shared" si="0"/>
        <v>11.787224157688772</v>
      </c>
      <c r="Q18" s="132"/>
      <c r="R18" s="92">
        <v>14.426911937671093</v>
      </c>
      <c r="S18" s="72">
        <v>18.8</v>
      </c>
      <c r="T18" s="75">
        <v>16.162632148860801</v>
      </c>
      <c r="U18" s="140"/>
      <c r="V18">
        <v>0.41369531487816857</v>
      </c>
      <c r="W18" s="90"/>
      <c r="X18" s="129">
        <f t="shared" si="1"/>
        <v>12.450809850352515</v>
      </c>
      <c r="Y18" s="135" t="s">
        <v>34</v>
      </c>
      <c r="Z18" s="126"/>
      <c r="AA18" s="65"/>
      <c r="AB18" s="75"/>
      <c r="AC18" s="75">
        <v>15.132710245031101</v>
      </c>
      <c r="AD18" s="75"/>
      <c r="AE18" s="75">
        <v>0.50256425927364035</v>
      </c>
      <c r="AF18" s="75"/>
      <c r="AG18" s="129">
        <f t="shared" si="2"/>
        <v>7.8176372521523705</v>
      </c>
    </row>
    <row r="19" spans="1:33">
      <c r="A19" s="174"/>
      <c r="B19" s="174"/>
      <c r="C19" s="174">
        <v>15</v>
      </c>
      <c r="D19" s="174"/>
      <c r="E19" s="13">
        <v>4</v>
      </c>
      <c r="F19" s="13">
        <v>2</v>
      </c>
      <c r="G19" s="13">
        <v>2</v>
      </c>
      <c r="H19" s="13">
        <v>2</v>
      </c>
      <c r="I19" s="64">
        <f t="shared" si="3"/>
        <v>2</v>
      </c>
      <c r="J19" s="92">
        <v>14.574030705591472</v>
      </c>
      <c r="K19" s="72">
        <v>17.600000000000001</v>
      </c>
      <c r="L19" s="75">
        <v>14.7667440185849</v>
      </c>
      <c r="M19" s="140"/>
      <c r="N19">
        <v>0.20169530892371768</v>
      </c>
      <c r="O19" s="74"/>
      <c r="P19" s="129">
        <f t="shared" si="0"/>
        <v>11.785617508275024</v>
      </c>
      <c r="Q19" s="132"/>
      <c r="R19" s="92">
        <v>14.42548316682506</v>
      </c>
      <c r="S19" s="72">
        <v>18.8</v>
      </c>
      <c r="T19" s="75">
        <v>15.502546223006901</v>
      </c>
      <c r="U19" s="140"/>
      <c r="V19">
        <v>0.53865096852950956</v>
      </c>
      <c r="W19" s="90"/>
      <c r="X19" s="129">
        <f t="shared" si="1"/>
        <v>12.316670089590367</v>
      </c>
      <c r="Y19" s="135" t="s">
        <v>34</v>
      </c>
      <c r="Z19" s="126"/>
      <c r="AA19" s="65"/>
      <c r="AB19" s="75"/>
      <c r="AC19" s="75">
        <v>14.9173594993048</v>
      </c>
      <c r="AD19" s="75"/>
      <c r="AE19" s="75">
        <v>0.47771249639663438</v>
      </c>
      <c r="AF19" s="75"/>
      <c r="AG19" s="129">
        <f t="shared" si="2"/>
        <v>7.697535997850717</v>
      </c>
    </row>
    <row r="20" spans="1:33">
      <c r="A20" s="174"/>
      <c r="B20" s="174"/>
      <c r="C20" s="174">
        <v>15</v>
      </c>
      <c r="D20" s="174"/>
      <c r="E20" s="13">
        <v>4</v>
      </c>
      <c r="F20" s="13">
        <v>2</v>
      </c>
      <c r="G20" s="13">
        <v>2</v>
      </c>
      <c r="H20" s="13">
        <v>4</v>
      </c>
      <c r="I20" s="64">
        <f t="shared" si="3"/>
        <v>4</v>
      </c>
      <c r="J20" s="92">
        <v>14.295309288351994</v>
      </c>
      <c r="K20" s="72">
        <v>17.600000000000001</v>
      </c>
      <c r="L20" s="75">
        <v>14.7196958023336</v>
      </c>
      <c r="M20" s="140"/>
      <c r="N20">
        <v>0.14583210116552436</v>
      </c>
      <c r="O20" s="74"/>
      <c r="P20" s="129">
        <f t="shared" si="0"/>
        <v>11.690209297962781</v>
      </c>
      <c r="Q20" s="132"/>
      <c r="R20" s="92">
        <v>14.281562865515586</v>
      </c>
      <c r="S20" s="72">
        <v>18.8</v>
      </c>
      <c r="T20" s="75">
        <v>15.296229440523801</v>
      </c>
      <c r="U20" s="140">
        <v>96</v>
      </c>
      <c r="V20">
        <v>0.39958392210428428</v>
      </c>
      <c r="W20" s="90"/>
      <c r="X20" s="129">
        <f t="shared" si="1"/>
        <v>28.955475245628737</v>
      </c>
      <c r="Y20" s="135" t="s">
        <v>34</v>
      </c>
      <c r="Z20" s="126"/>
      <c r="AA20" s="65"/>
      <c r="AB20" s="75"/>
      <c r="AC20" s="75">
        <v>14.8556809890304</v>
      </c>
      <c r="AD20" s="75"/>
      <c r="AE20" s="75">
        <v>0.33881500350253191</v>
      </c>
      <c r="AF20" s="75"/>
      <c r="AG20" s="129">
        <f t="shared" si="2"/>
        <v>7.5972479962664661</v>
      </c>
    </row>
    <row r="21" spans="1:33">
      <c r="A21" s="174"/>
      <c r="B21" s="174"/>
      <c r="C21" s="174"/>
      <c r="D21" s="174"/>
      <c r="E21" s="13">
        <v>4</v>
      </c>
      <c r="F21" s="13">
        <v>2</v>
      </c>
      <c r="G21" s="13">
        <v>2</v>
      </c>
      <c r="H21" s="13">
        <v>6</v>
      </c>
      <c r="I21" s="64">
        <f t="shared" si="3"/>
        <v>6</v>
      </c>
      <c r="J21" s="92">
        <v>14.141932843362323</v>
      </c>
      <c r="K21" s="72"/>
      <c r="L21" s="75">
        <v>14.600228408387</v>
      </c>
      <c r="M21" s="140"/>
      <c r="N21">
        <v>0.12778119024528678</v>
      </c>
      <c r="O21" s="74"/>
      <c r="P21" s="129">
        <f t="shared" si="0"/>
        <v>9.623314147331536</v>
      </c>
      <c r="Q21" s="133"/>
      <c r="R21" s="92">
        <v>14.46531199831465</v>
      </c>
      <c r="S21" s="72"/>
      <c r="T21" s="75">
        <v>14.504591575612</v>
      </c>
      <c r="U21" s="140"/>
      <c r="V21">
        <v>0.30654613174647238</v>
      </c>
      <c r="W21" s="90"/>
      <c r="X21" s="129">
        <f t="shared" si="1"/>
        <v>9.7588165685577071</v>
      </c>
      <c r="Y21" s="135"/>
      <c r="Z21" s="127"/>
      <c r="AA21" s="65"/>
      <c r="AB21" s="75"/>
      <c r="AC21" s="75">
        <v>14.6861435078673</v>
      </c>
      <c r="AD21" s="75"/>
      <c r="AE21" s="75">
        <v>0.29022012365385308</v>
      </c>
      <c r="AF21" s="75"/>
      <c r="AG21" s="129">
        <f t="shared" si="2"/>
        <v>7.4881818157605764</v>
      </c>
    </row>
    <row r="22" spans="1:33">
      <c r="A22" s="174"/>
      <c r="B22" s="174">
        <v>268</v>
      </c>
      <c r="C22" s="174">
        <v>15</v>
      </c>
      <c r="D22" s="174">
        <v>32</v>
      </c>
      <c r="E22" s="13">
        <v>4</v>
      </c>
      <c r="F22" s="13">
        <v>4</v>
      </c>
      <c r="G22" s="13">
        <v>4</v>
      </c>
      <c r="H22" s="13">
        <v>1</v>
      </c>
      <c r="I22" s="64">
        <f t="shared" si="3"/>
        <v>1</v>
      </c>
      <c r="J22" s="92"/>
      <c r="K22" s="72">
        <v>17.8</v>
      </c>
      <c r="L22" s="75">
        <v>14.7718303651481</v>
      </c>
      <c r="M22" s="140">
        <v>64</v>
      </c>
      <c r="N22">
        <v>9.1330424815168954E-2</v>
      </c>
      <c r="O22" s="74"/>
      <c r="P22" s="129">
        <f t="shared" si="0"/>
        <v>24.165790197490818</v>
      </c>
      <c r="Q22" s="132"/>
      <c r="R22" s="92"/>
      <c r="S22" s="72">
        <v>18.399999999999999</v>
      </c>
      <c r="T22" s="75">
        <v>15.5115920709357</v>
      </c>
      <c r="U22" s="140">
        <v>86</v>
      </c>
      <c r="V22">
        <v>0.23429064929769083</v>
      </c>
      <c r="W22" s="90"/>
      <c r="X22" s="129">
        <f t="shared" si="1"/>
        <v>30.036470680058347</v>
      </c>
      <c r="Y22" s="135" t="s">
        <v>40</v>
      </c>
      <c r="Z22" s="126"/>
      <c r="AA22" s="65"/>
      <c r="AB22" s="75"/>
      <c r="AC22" s="75">
        <v>14.9137378220824</v>
      </c>
      <c r="AD22" s="75"/>
      <c r="AE22" s="75">
        <v>0.32380579531672993</v>
      </c>
      <c r="AF22" s="75"/>
      <c r="AG22" s="129">
        <f t="shared" si="2"/>
        <v>7.6187718086995648</v>
      </c>
    </row>
    <row r="23" spans="1:33">
      <c r="A23" s="174"/>
      <c r="B23" s="174"/>
      <c r="C23" s="174"/>
      <c r="D23" s="174"/>
      <c r="E23" s="13">
        <v>4</v>
      </c>
      <c r="F23" s="13">
        <v>2</v>
      </c>
      <c r="G23" s="13">
        <v>2</v>
      </c>
      <c r="H23" s="13">
        <v>2</v>
      </c>
      <c r="I23" s="64">
        <f t="shared" si="3"/>
        <v>2</v>
      </c>
      <c r="J23" s="92"/>
      <c r="K23" s="72">
        <v>17.8</v>
      </c>
      <c r="L23" s="75">
        <v>14.6547463459694</v>
      </c>
      <c r="M23" s="140">
        <v>64</v>
      </c>
      <c r="N23">
        <v>0.13715811006204603</v>
      </c>
      <c r="O23" s="74"/>
      <c r="P23" s="129">
        <f t="shared" si="0"/>
        <v>24.147976114007861</v>
      </c>
      <c r="Q23" s="132"/>
      <c r="R23" s="101"/>
      <c r="S23" s="72">
        <v>18.399999999999999</v>
      </c>
      <c r="T23" s="75">
        <v>15.195762165771701</v>
      </c>
      <c r="U23" s="140">
        <v>86</v>
      </c>
      <c r="V23">
        <v>0.28764187860451784</v>
      </c>
      <c r="W23" s="90"/>
      <c r="X23" s="129">
        <f t="shared" si="1"/>
        <v>29.970851011094055</v>
      </c>
      <c r="Y23" s="135" t="s">
        <v>40</v>
      </c>
      <c r="Z23" s="126"/>
      <c r="AA23" s="82"/>
      <c r="AB23" s="75"/>
      <c r="AC23" s="75">
        <v>14.7406121464752</v>
      </c>
      <c r="AD23" s="75"/>
      <c r="AE23" s="75">
        <v>0.31000366341504559</v>
      </c>
      <c r="AF23" s="75"/>
      <c r="AG23" s="129">
        <f t="shared" si="2"/>
        <v>7.525307904945123</v>
      </c>
    </row>
    <row r="24" spans="1:33">
      <c r="A24" s="174"/>
      <c r="B24" s="174"/>
      <c r="C24" s="174"/>
      <c r="D24" s="174"/>
      <c r="E24" s="13">
        <v>4</v>
      </c>
      <c r="F24" s="13">
        <v>2</v>
      </c>
      <c r="G24" s="13">
        <v>2</v>
      </c>
      <c r="H24" s="13">
        <v>4</v>
      </c>
      <c r="I24" s="64">
        <f t="shared" si="3"/>
        <v>4</v>
      </c>
      <c r="J24" s="92">
        <v>14.505770882436771</v>
      </c>
      <c r="K24" s="72">
        <v>17.8</v>
      </c>
      <c r="L24" s="75">
        <v>14.583210207593799</v>
      </c>
      <c r="M24" s="140">
        <v>96</v>
      </c>
      <c r="N24">
        <v>0.10294667825996839</v>
      </c>
      <c r="O24" s="74"/>
      <c r="P24" s="129">
        <f t="shared" si="0"/>
        <v>28.598385553658108</v>
      </c>
      <c r="Q24" s="132"/>
      <c r="R24" s="92">
        <v>14.519087800106711</v>
      </c>
      <c r="S24" s="72">
        <v>18.399999999999999</v>
      </c>
      <c r="T24" s="75">
        <v>14.8036973153124</v>
      </c>
      <c r="U24" s="140">
        <v>86</v>
      </c>
      <c r="V24">
        <v>0.25359641927752818</v>
      </c>
      <c r="W24" s="90"/>
      <c r="X24" s="129">
        <f t="shared" si="1"/>
        <v>26.795276306939325</v>
      </c>
      <c r="Y24" s="135" t="s">
        <v>40</v>
      </c>
      <c r="Z24" s="126"/>
      <c r="AA24" s="65"/>
      <c r="AB24" s="75"/>
      <c r="AC24" s="75">
        <v>14.6516779622358</v>
      </c>
      <c r="AD24" s="75"/>
      <c r="AE24" s="75">
        <v>0.20951105694985017</v>
      </c>
      <c r="AF24" s="75"/>
      <c r="AG24" s="129">
        <f t="shared" si="2"/>
        <v>7.430594509592825</v>
      </c>
    </row>
    <row r="25" spans="1:33">
      <c r="A25" s="174"/>
      <c r="B25" s="174"/>
      <c r="C25" s="174">
        <v>15</v>
      </c>
      <c r="D25" s="174"/>
      <c r="E25" s="13">
        <v>4</v>
      </c>
      <c r="F25" s="13">
        <v>2</v>
      </c>
      <c r="G25" s="13">
        <v>2</v>
      </c>
      <c r="H25" s="13">
        <v>6</v>
      </c>
      <c r="I25" s="64">
        <f t="shared" si="3"/>
        <v>6</v>
      </c>
      <c r="J25" s="92">
        <v>14.519121090421745</v>
      </c>
      <c r="K25" s="72"/>
      <c r="L25" s="75">
        <v>14.573094748827</v>
      </c>
      <c r="M25" s="140">
        <v>96</v>
      </c>
      <c r="N25">
        <v>7.3830796453876246E-2</v>
      </c>
      <c r="O25" s="74"/>
      <c r="P25" s="129">
        <f t="shared" si="0"/>
        <v>31.291511658925657</v>
      </c>
      <c r="Q25" s="132"/>
      <c r="R25" s="92">
        <v>14.312407475173412</v>
      </c>
      <c r="S25" s="72"/>
      <c r="T25" s="75">
        <v>14.566343422374301</v>
      </c>
      <c r="U25" s="140">
        <v>86</v>
      </c>
      <c r="V25">
        <v>0.20807241442798841</v>
      </c>
      <c r="W25" s="90"/>
      <c r="X25" s="129">
        <f t="shared" si="1"/>
        <v>28.771705827993927</v>
      </c>
      <c r="Y25" s="135"/>
      <c r="Z25" s="126"/>
      <c r="AA25" s="65"/>
      <c r="AB25" s="75"/>
      <c r="AC25" s="75">
        <v>14.6388209256585</v>
      </c>
      <c r="AD25" s="75"/>
      <c r="AE25" s="75">
        <v>0.19563703007224831</v>
      </c>
      <c r="AF25" s="75"/>
      <c r="AG25" s="129">
        <f t="shared" si="2"/>
        <v>7.4172289778653742</v>
      </c>
    </row>
    <row r="26" spans="1:33">
      <c r="A26" s="174"/>
      <c r="B26" s="174">
        <v>272</v>
      </c>
      <c r="C26" s="174">
        <v>30</v>
      </c>
      <c r="D26" s="174">
        <v>16</v>
      </c>
      <c r="E26" s="13">
        <v>4</v>
      </c>
      <c r="F26" s="13">
        <v>4</v>
      </c>
      <c r="G26" s="13">
        <v>4</v>
      </c>
      <c r="H26" s="13">
        <v>1</v>
      </c>
      <c r="I26" s="64">
        <f t="shared" si="3"/>
        <v>1</v>
      </c>
      <c r="J26" s="92">
        <v>7.1935277740724004</v>
      </c>
      <c r="K26" s="72">
        <v>8.6999999999999993</v>
      </c>
      <c r="L26" s="75">
        <v>7.3594642411073199</v>
      </c>
      <c r="M26" s="140">
        <v>32</v>
      </c>
      <c r="N26">
        <v>4.6911696272672998E-2</v>
      </c>
      <c r="O26" s="74"/>
      <c r="P26" s="129">
        <f t="shared" si="0"/>
        <v>11.059980742290479</v>
      </c>
      <c r="Q26" s="132"/>
      <c r="R26" s="92">
        <v>7.2418222621312225</v>
      </c>
      <c r="S26" s="72">
        <v>9.3000000000000007</v>
      </c>
      <c r="T26" s="75">
        <v>7.74087442599971</v>
      </c>
      <c r="U26" s="140">
        <v>48</v>
      </c>
      <c r="V26">
        <v>0.14009303059174272</v>
      </c>
      <c r="W26" s="90"/>
      <c r="X26" s="129">
        <f t="shared" si="1"/>
        <v>14.484557943744534</v>
      </c>
      <c r="Y26" s="135" t="s">
        <v>41</v>
      </c>
      <c r="Z26" s="126"/>
      <c r="AA26" s="65"/>
      <c r="AB26" s="75"/>
      <c r="AC26" s="75">
        <v>7.4188063205743102</v>
      </c>
      <c r="AD26" s="75"/>
      <c r="AE26" s="75">
        <v>0.17718713881367876</v>
      </c>
      <c r="AF26" s="75"/>
      <c r="AG26" s="129">
        <f t="shared" si="2"/>
        <v>3.7979967296939945</v>
      </c>
    </row>
    <row r="27" spans="1:33">
      <c r="A27" s="174"/>
      <c r="B27" s="174"/>
      <c r="C27" s="174"/>
      <c r="D27" s="174"/>
      <c r="E27" s="13">
        <v>4</v>
      </c>
      <c r="F27" s="13">
        <v>2</v>
      </c>
      <c r="G27" s="13">
        <v>2</v>
      </c>
      <c r="H27" s="13">
        <v>2</v>
      </c>
      <c r="I27" s="64">
        <f t="shared" si="3"/>
        <v>2</v>
      </c>
      <c r="J27" s="92">
        <v>7.140949704868456</v>
      </c>
      <c r="K27" s="72">
        <v>8.6999999999999993</v>
      </c>
      <c r="L27" s="75">
        <v>7.3201292291753903</v>
      </c>
      <c r="M27" s="140">
        <v>32</v>
      </c>
      <c r="N27">
        <v>5.7598954481477449E-2</v>
      </c>
      <c r="O27" s="74"/>
      <c r="P27" s="129">
        <f t="shared" si="0"/>
        <v>11.043735577705064</v>
      </c>
      <c r="Q27" s="132"/>
      <c r="R27" s="92">
        <v>7.1912390368193595</v>
      </c>
      <c r="S27" s="72">
        <v>9.3000000000000007</v>
      </c>
      <c r="T27" s="75">
        <v>7.6068559638736302</v>
      </c>
      <c r="U27" s="140">
        <v>48</v>
      </c>
      <c r="V27">
        <v>0.18373713228538691</v>
      </c>
      <c r="W27" s="90"/>
      <c r="X27" s="129">
        <f t="shared" si="1"/>
        <v>14.456366426595675</v>
      </c>
      <c r="Y27" s="135" t="s">
        <v>41</v>
      </c>
      <c r="Z27" s="126"/>
      <c r="AA27" s="65"/>
      <c r="AB27" s="75"/>
      <c r="AC27" s="75">
        <v>7.3643485926886703</v>
      </c>
      <c r="AD27" s="75"/>
      <c r="AE27" s="75">
        <v>0.16673199386423221</v>
      </c>
      <c r="AF27" s="75"/>
      <c r="AG27" s="129">
        <f t="shared" si="2"/>
        <v>3.7655402932764512</v>
      </c>
    </row>
    <row r="28" spans="1:33">
      <c r="A28" s="174"/>
      <c r="B28" s="174"/>
      <c r="C28" s="174"/>
      <c r="D28" s="174"/>
      <c r="E28" s="13">
        <v>4</v>
      </c>
      <c r="F28" s="13">
        <v>2</v>
      </c>
      <c r="G28" s="13">
        <v>2</v>
      </c>
      <c r="H28" s="13">
        <v>4</v>
      </c>
      <c r="I28" s="64">
        <f t="shared" si="3"/>
        <v>4</v>
      </c>
      <c r="J28" s="92">
        <v>7.1691347501451901</v>
      </c>
      <c r="K28" s="72">
        <v>8.6999999999999993</v>
      </c>
      <c r="L28" s="75">
        <v>7.2948084321442401</v>
      </c>
      <c r="M28" s="140">
        <v>48</v>
      </c>
      <c r="N28">
        <v>4.3446526764455484E-2</v>
      </c>
      <c r="O28" s="74"/>
      <c r="P28" s="129">
        <f t="shared" si="0"/>
        <v>14.241477941810777</v>
      </c>
      <c r="Q28" s="132"/>
      <c r="R28" s="92">
        <v>7.1618783341001446</v>
      </c>
      <c r="S28" s="72">
        <v>9.3000000000000007</v>
      </c>
      <c r="T28" s="75">
        <v>7.36808691636924</v>
      </c>
      <c r="U28" s="140">
        <v>48</v>
      </c>
      <c r="V28">
        <v>0.12804789769688796</v>
      </c>
      <c r="W28" s="90"/>
      <c r="X28" s="129">
        <f t="shared" si="1"/>
        <v>14.391602629633255</v>
      </c>
      <c r="Y28" s="135" t="s">
        <v>41</v>
      </c>
      <c r="Z28" s="126"/>
      <c r="AA28" s="65"/>
      <c r="AB28" s="75"/>
      <c r="AC28" s="75">
        <v>7.3310079284738103</v>
      </c>
      <c r="AD28" s="75"/>
      <c r="AE28" s="75">
        <v>0.11723860134588904</v>
      </c>
      <c r="AF28" s="75"/>
      <c r="AG28" s="129">
        <f t="shared" si="2"/>
        <v>3.7241232649098497</v>
      </c>
    </row>
    <row r="29" spans="1:33">
      <c r="A29" s="174"/>
      <c r="B29" s="174"/>
      <c r="C29" s="174"/>
      <c r="D29" s="174"/>
      <c r="E29" s="13">
        <v>4</v>
      </c>
      <c r="F29" s="13">
        <v>2</v>
      </c>
      <c r="G29" s="13">
        <v>2</v>
      </c>
      <c r="H29" s="13">
        <v>6</v>
      </c>
      <c r="I29" s="64">
        <f t="shared" si="3"/>
        <v>6</v>
      </c>
      <c r="J29" s="92">
        <v>7.2538751760772442</v>
      </c>
      <c r="K29" s="72"/>
      <c r="L29" s="75">
        <v>7.2877548321163603</v>
      </c>
      <c r="M29" s="140">
        <v>48</v>
      </c>
      <c r="N29">
        <v>3.8421843747528328E-2</v>
      </c>
      <c r="O29" s="74"/>
      <c r="P29" s="129">
        <f t="shared" si="0"/>
        <v>15.645012962985284</v>
      </c>
      <c r="Q29" s="132"/>
      <c r="R29" s="92">
        <v>7.176813194226165</v>
      </c>
      <c r="S29" s="72"/>
      <c r="T29" s="75">
        <v>7.2350482075399896</v>
      </c>
      <c r="U29" s="140">
        <v>48</v>
      </c>
      <c r="V29">
        <v>0.11894579229556257</v>
      </c>
      <c r="W29" s="90"/>
      <c r="X29" s="129">
        <f t="shared" si="1"/>
        <v>15.632701798515429</v>
      </c>
      <c r="Y29" s="135"/>
      <c r="Z29" s="126"/>
      <c r="AA29" s="65"/>
      <c r="AB29" s="75"/>
      <c r="AC29" s="75">
        <v>7.31869987826936</v>
      </c>
      <c r="AD29" s="75"/>
      <c r="AE29" s="75">
        <v>9.3382930663210573E-2</v>
      </c>
      <c r="AF29" s="75"/>
      <c r="AG29" s="129">
        <f t="shared" si="2"/>
        <v>3.7060414044662853</v>
      </c>
    </row>
    <row r="30" spans="1:33">
      <c r="A30" s="216" t="s">
        <v>1</v>
      </c>
      <c r="B30" s="219">
        <v>24</v>
      </c>
      <c r="C30" s="219">
        <v>60</v>
      </c>
      <c r="D30" s="174"/>
      <c r="E30" s="154">
        <v>4</v>
      </c>
      <c r="F30" s="154">
        <v>4</v>
      </c>
      <c r="G30" s="154">
        <v>4</v>
      </c>
      <c r="H30" s="153">
        <v>1</v>
      </c>
      <c r="I30" s="155">
        <f t="shared" si="3"/>
        <v>1</v>
      </c>
      <c r="J30" s="20"/>
      <c r="K30" s="59"/>
      <c r="L30" s="59"/>
      <c r="M30" s="59"/>
      <c r="N30" s="60"/>
      <c r="O30" s="60"/>
      <c r="P30" s="129" t="e">
        <f t="shared" si="0"/>
        <v>#DIV/0!</v>
      </c>
      <c r="Q30" s="147" t="e">
        <f t="shared" ref="Q30:Q35" si="5">P30</f>
        <v>#DIV/0!</v>
      </c>
      <c r="R30" s="20"/>
      <c r="S30" s="20"/>
      <c r="T30" s="154"/>
      <c r="U30" s="154"/>
      <c r="V30" s="154"/>
      <c r="W30" s="154"/>
      <c r="X30" s="129" t="e">
        <f t="shared" si="1"/>
        <v>#DIV/0!</v>
      </c>
      <c r="Y30" s="117"/>
      <c r="Z30" s="147" t="e">
        <f t="shared" ref="Z30:Z35" si="6">X30</f>
        <v>#DIV/0!</v>
      </c>
      <c r="AA30" s="70"/>
      <c r="AB30" s="70"/>
      <c r="AC30" s="70"/>
      <c r="AD30" s="97"/>
      <c r="AE30" s="71"/>
      <c r="AG30" s="129" t="e">
        <f t="shared" si="2"/>
        <v>#DIV/0!</v>
      </c>
    </row>
    <row r="31" spans="1:33">
      <c r="A31" s="217"/>
      <c r="B31" s="219"/>
      <c r="C31" s="219"/>
      <c r="D31" s="174"/>
      <c r="E31" s="154">
        <v>4</v>
      </c>
      <c r="F31" s="154">
        <v>4</v>
      </c>
      <c r="G31" s="154">
        <v>4</v>
      </c>
      <c r="H31" s="154">
        <v>4</v>
      </c>
      <c r="I31" s="155">
        <f t="shared" si="3"/>
        <v>4</v>
      </c>
      <c r="J31" s="20"/>
      <c r="K31" s="59"/>
      <c r="L31" s="59"/>
      <c r="M31" s="59"/>
      <c r="N31" s="60"/>
      <c r="O31" s="60"/>
      <c r="P31" s="129" t="e">
        <f t="shared" si="0"/>
        <v>#DIV/0!</v>
      </c>
      <c r="Q31" s="147" t="e">
        <f t="shared" si="5"/>
        <v>#DIV/0!</v>
      </c>
      <c r="R31" s="20"/>
      <c r="S31" s="20"/>
      <c r="T31" s="154"/>
      <c r="U31" s="154"/>
      <c r="V31" s="154"/>
      <c r="W31" s="154"/>
      <c r="X31" s="129" t="e">
        <f t="shared" si="1"/>
        <v>#DIV/0!</v>
      </c>
      <c r="Y31" s="117"/>
      <c r="Z31" s="147" t="e">
        <f t="shared" si="6"/>
        <v>#DIV/0!</v>
      </c>
      <c r="AA31" s="70"/>
      <c r="AB31" s="70"/>
      <c r="AC31" s="70"/>
      <c r="AD31" s="70"/>
      <c r="AE31" s="71"/>
      <c r="AG31" s="129" t="e">
        <f t="shared" si="2"/>
        <v>#DIV/0!</v>
      </c>
    </row>
    <row r="32" spans="1:33">
      <c r="A32" s="217"/>
      <c r="B32" s="219">
        <v>64</v>
      </c>
      <c r="C32" s="219">
        <v>60</v>
      </c>
      <c r="D32" s="174"/>
      <c r="E32" s="154">
        <v>4</v>
      </c>
      <c r="F32" s="154">
        <v>4</v>
      </c>
      <c r="G32" s="154">
        <v>4</v>
      </c>
      <c r="H32" s="154">
        <v>1</v>
      </c>
      <c r="I32" s="155">
        <f t="shared" si="3"/>
        <v>1</v>
      </c>
      <c r="J32" s="20"/>
      <c r="K32" s="59"/>
      <c r="L32" s="59"/>
      <c r="M32" s="59"/>
      <c r="N32" s="60"/>
      <c r="O32" s="60"/>
      <c r="P32" s="129" t="e">
        <f t="shared" si="0"/>
        <v>#DIV/0!</v>
      </c>
      <c r="Q32" s="147" t="e">
        <f t="shared" si="5"/>
        <v>#DIV/0!</v>
      </c>
      <c r="R32" s="20"/>
      <c r="S32" s="20"/>
      <c r="T32" s="154"/>
      <c r="U32" s="154"/>
      <c r="V32" s="154"/>
      <c r="W32" s="154"/>
      <c r="X32" s="129" t="e">
        <f t="shared" si="1"/>
        <v>#DIV/0!</v>
      </c>
      <c r="Y32" s="117"/>
      <c r="Z32" s="147" t="e">
        <f t="shared" si="6"/>
        <v>#DIV/0!</v>
      </c>
      <c r="AA32" s="70"/>
      <c r="AB32" s="70"/>
      <c r="AC32" s="70"/>
      <c r="AD32" s="70"/>
      <c r="AE32" s="71"/>
      <c r="AG32" s="129" t="e">
        <f t="shared" si="2"/>
        <v>#DIV/0!</v>
      </c>
    </row>
    <row r="33" spans="1:33">
      <c r="A33" s="217"/>
      <c r="B33" s="219"/>
      <c r="C33" s="219"/>
      <c r="D33" s="174"/>
      <c r="E33" s="154">
        <v>4</v>
      </c>
      <c r="F33" s="154">
        <v>2</v>
      </c>
      <c r="G33" s="154">
        <v>2</v>
      </c>
      <c r="H33" s="154">
        <v>2</v>
      </c>
      <c r="I33" s="155">
        <f t="shared" si="3"/>
        <v>2</v>
      </c>
      <c r="J33" s="20"/>
      <c r="K33" s="59"/>
      <c r="L33" s="59"/>
      <c r="M33" s="59"/>
      <c r="N33" s="60"/>
      <c r="O33" s="60"/>
      <c r="P33" s="129" t="e">
        <f t="shared" si="0"/>
        <v>#DIV/0!</v>
      </c>
      <c r="Q33" s="147" t="e">
        <f t="shared" si="5"/>
        <v>#DIV/0!</v>
      </c>
      <c r="R33" s="20"/>
      <c r="S33" s="20"/>
      <c r="T33" s="154"/>
      <c r="U33" s="154"/>
      <c r="V33" s="154"/>
      <c r="W33" s="154"/>
      <c r="X33" s="129" t="e">
        <f t="shared" si="1"/>
        <v>#DIV/0!</v>
      </c>
      <c r="Y33" s="117"/>
      <c r="Z33" s="147" t="e">
        <f t="shared" si="6"/>
        <v>#DIV/0!</v>
      </c>
      <c r="AA33" s="70"/>
      <c r="AB33" s="70"/>
      <c r="AC33" s="70"/>
      <c r="AD33" s="70"/>
      <c r="AE33" s="71"/>
      <c r="AG33" s="129" t="e">
        <f t="shared" si="2"/>
        <v>#DIV/0!</v>
      </c>
    </row>
    <row r="34" spans="1:33">
      <c r="A34" s="217"/>
      <c r="B34" s="219"/>
      <c r="C34" s="219"/>
      <c r="D34" s="174"/>
      <c r="E34" s="154">
        <v>4</v>
      </c>
      <c r="F34" s="154">
        <v>4</v>
      </c>
      <c r="G34" s="154">
        <v>2</v>
      </c>
      <c r="H34" s="154">
        <v>2</v>
      </c>
      <c r="I34" s="155">
        <f t="shared" si="3"/>
        <v>4</v>
      </c>
      <c r="J34" s="20"/>
      <c r="K34" s="59"/>
      <c r="L34" s="59"/>
      <c r="M34" s="59"/>
      <c r="N34" s="60"/>
      <c r="O34" s="60"/>
      <c r="P34" s="129" t="e">
        <f t="shared" si="0"/>
        <v>#DIV/0!</v>
      </c>
      <c r="Q34" s="147" t="e">
        <f t="shared" si="5"/>
        <v>#DIV/0!</v>
      </c>
      <c r="R34" s="20"/>
      <c r="S34" s="20"/>
      <c r="T34" s="154"/>
      <c r="U34" s="154"/>
      <c r="V34" s="154"/>
      <c r="W34" s="154"/>
      <c r="X34" s="129" t="e">
        <f t="shared" si="1"/>
        <v>#DIV/0!</v>
      </c>
      <c r="Y34" s="117"/>
      <c r="Z34" s="147" t="e">
        <f t="shared" si="6"/>
        <v>#DIV/0!</v>
      </c>
      <c r="AA34" s="70"/>
      <c r="AB34" s="70"/>
      <c r="AC34" s="70"/>
      <c r="AD34" s="70"/>
      <c r="AE34" s="71"/>
      <c r="AG34" s="129" t="e">
        <f t="shared" si="2"/>
        <v>#DIV/0!</v>
      </c>
    </row>
    <row r="35" spans="1:33">
      <c r="A35" s="217"/>
      <c r="B35" s="219"/>
      <c r="C35" s="219"/>
      <c r="D35" s="174"/>
      <c r="E35" s="154">
        <v>4</v>
      </c>
      <c r="F35" s="154">
        <v>2</v>
      </c>
      <c r="G35" s="154">
        <v>2</v>
      </c>
      <c r="H35" s="154">
        <v>6</v>
      </c>
      <c r="I35" s="155">
        <f t="shared" si="3"/>
        <v>6</v>
      </c>
      <c r="J35" s="20"/>
      <c r="K35" s="59"/>
      <c r="L35" s="59"/>
      <c r="M35" s="59"/>
      <c r="N35" s="60"/>
      <c r="O35" s="60"/>
      <c r="P35" s="129" t="e">
        <f t="shared" si="0"/>
        <v>#DIV/0!</v>
      </c>
      <c r="Q35" s="147" t="e">
        <f t="shared" si="5"/>
        <v>#DIV/0!</v>
      </c>
      <c r="R35" s="20"/>
      <c r="S35" s="20"/>
      <c r="T35" s="154"/>
      <c r="U35" s="154"/>
      <c r="V35" s="154"/>
      <c r="W35" s="154"/>
      <c r="X35" s="129" t="e">
        <f t="shared" si="1"/>
        <v>#DIV/0!</v>
      </c>
      <c r="Y35" s="117"/>
      <c r="Z35" s="147" t="e">
        <f t="shared" si="6"/>
        <v>#DIV/0!</v>
      </c>
      <c r="AA35" s="70"/>
      <c r="AB35" s="70"/>
      <c r="AC35" s="70"/>
      <c r="AD35" s="70"/>
      <c r="AE35" s="71"/>
      <c r="AG35" s="129" t="e">
        <f t="shared" si="2"/>
        <v>#DIV/0!</v>
      </c>
    </row>
    <row r="36" spans="1:33">
      <c r="A36" s="217"/>
      <c r="B36" s="13">
        <v>24</v>
      </c>
      <c r="C36" s="13">
        <v>120</v>
      </c>
      <c r="D36" s="13">
        <v>32</v>
      </c>
      <c r="E36" s="13">
        <v>4</v>
      </c>
      <c r="F36" s="13">
        <v>2</v>
      </c>
      <c r="G36" s="13">
        <v>2</v>
      </c>
      <c r="H36" s="13">
        <v>1</v>
      </c>
      <c r="I36" s="64">
        <f t="shared" si="3"/>
        <v>1</v>
      </c>
      <c r="J36" s="92">
        <v>14.534440270147719</v>
      </c>
      <c r="K36" s="72"/>
      <c r="L36" s="76"/>
      <c r="M36" s="140">
        <v>32</v>
      </c>
      <c r="N36">
        <v>1.2140143857222938</v>
      </c>
      <c r="O36" s="74"/>
      <c r="P36" s="129">
        <f t="shared" si="0"/>
        <v>15.916151551956672</v>
      </c>
      <c r="Q36" s="132"/>
      <c r="R36" s="92">
        <v>19.465038600512642</v>
      </c>
      <c r="S36" s="72"/>
      <c r="T36" s="75">
        <v>20.799010528893099</v>
      </c>
      <c r="U36" s="140">
        <v>320</v>
      </c>
      <c r="V36">
        <v>5.8398592323501362</v>
      </c>
      <c r="W36" s="90"/>
      <c r="X36" s="129">
        <f t="shared" si="1"/>
        <v>91.525977090438971</v>
      </c>
      <c r="Y36" s="135"/>
      <c r="Z36" s="126"/>
      <c r="AA36" s="65"/>
      <c r="AB36" s="75"/>
      <c r="AC36" s="75">
        <v>16.832136521271298</v>
      </c>
      <c r="AD36" s="75"/>
      <c r="AE36" s="75">
        <v>5.0966810955751498</v>
      </c>
      <c r="AF36" s="75"/>
      <c r="AG36" s="129">
        <f t="shared" si="2"/>
        <v>10.964408808423224</v>
      </c>
    </row>
    <row r="37" spans="1:33">
      <c r="A37" s="217"/>
      <c r="B37" s="174">
        <v>32</v>
      </c>
      <c r="C37" s="174">
        <v>120</v>
      </c>
      <c r="D37" s="174">
        <v>32</v>
      </c>
      <c r="E37" s="13">
        <v>4</v>
      </c>
      <c r="F37" s="13">
        <v>4</v>
      </c>
      <c r="G37" s="13">
        <v>4</v>
      </c>
      <c r="H37" s="13">
        <v>1</v>
      </c>
      <c r="I37" s="64">
        <f t="shared" si="3"/>
        <v>1</v>
      </c>
      <c r="J37" s="92">
        <v>14.408943424316359</v>
      </c>
      <c r="K37" s="72">
        <v>17.899999999999999</v>
      </c>
      <c r="L37" s="75">
        <v>15.547884874188201</v>
      </c>
      <c r="M37" s="140">
        <v>64</v>
      </c>
      <c r="N37">
        <v>0.50149662168337272</v>
      </c>
      <c r="O37" s="74"/>
      <c r="P37" s="129">
        <f t="shared" si="0"/>
        <v>22.471664984037584</v>
      </c>
      <c r="Q37" s="132"/>
      <c r="R37" s="92">
        <v>14.444908226725349</v>
      </c>
      <c r="S37" s="72">
        <v>19.600000000000001</v>
      </c>
      <c r="T37" s="75">
        <v>18.247927629203701</v>
      </c>
      <c r="U37" s="140">
        <v>352</v>
      </c>
      <c r="V37">
        <v>2.6425509540240455</v>
      </c>
      <c r="W37" s="90"/>
      <c r="X37" s="129">
        <f t="shared" si="1"/>
        <v>81.38707736199062</v>
      </c>
      <c r="Y37" s="135" t="s">
        <v>42</v>
      </c>
      <c r="Z37" s="126"/>
      <c r="AA37" s="65"/>
      <c r="AB37" s="75"/>
      <c r="AC37" s="75">
        <v>16.036755609438</v>
      </c>
      <c r="AD37" s="75"/>
      <c r="AE37" s="75">
        <v>2.3751978815198527</v>
      </c>
      <c r="AF37" s="75"/>
      <c r="AG37" s="129">
        <f t="shared" si="2"/>
        <v>9.2059767454789263</v>
      </c>
    </row>
    <row r="38" spans="1:33">
      <c r="A38" s="217"/>
      <c r="B38" s="174"/>
      <c r="C38" s="174">
        <v>120</v>
      </c>
      <c r="D38" s="174"/>
      <c r="E38" s="13">
        <v>4</v>
      </c>
      <c r="F38" s="13">
        <v>2</v>
      </c>
      <c r="G38" s="13">
        <v>2</v>
      </c>
      <c r="H38" s="13">
        <v>2</v>
      </c>
      <c r="I38" s="64">
        <f t="shared" si="3"/>
        <v>2</v>
      </c>
      <c r="J38" s="92">
        <v>14.463878006676183</v>
      </c>
      <c r="K38" s="72">
        <v>17.899999999999999</v>
      </c>
      <c r="L38" s="75">
        <v>15.2428350206887</v>
      </c>
      <c r="M38" s="140">
        <v>32</v>
      </c>
      <c r="N38">
        <v>0.50999014749322669</v>
      </c>
      <c r="O38" s="74"/>
      <c r="P38" s="129">
        <f t="shared" si="0"/>
        <v>16.023340634971625</v>
      </c>
      <c r="Q38" s="132"/>
      <c r="R38" s="92">
        <v>14.440806684379218</v>
      </c>
      <c r="S38" s="72">
        <v>19.600000000000001</v>
      </c>
      <c r="T38" s="75">
        <v>16.1095045825219</v>
      </c>
      <c r="U38" s="140">
        <v>112</v>
      </c>
      <c r="V38">
        <v>2.8761266103310845</v>
      </c>
      <c r="W38" s="90"/>
      <c r="X38" s="129">
        <f t="shared" si="1"/>
        <v>33.005287575446445</v>
      </c>
      <c r="Y38" s="135" t="s">
        <v>42</v>
      </c>
      <c r="Z38" s="126"/>
      <c r="AA38" s="65"/>
      <c r="AB38" s="75"/>
      <c r="AC38" s="75">
        <v>15.539721949071099</v>
      </c>
      <c r="AD38" s="75"/>
      <c r="AE38" s="75">
        <v>2.4677339010568176</v>
      </c>
      <c r="AF38" s="75"/>
      <c r="AG38" s="129">
        <f t="shared" si="2"/>
        <v>9.0037279250639592</v>
      </c>
    </row>
    <row r="39" spans="1:33">
      <c r="A39" s="217"/>
      <c r="B39" s="174"/>
      <c r="C39" s="174">
        <v>120</v>
      </c>
      <c r="D39" s="174"/>
      <c r="E39" s="13">
        <v>4</v>
      </c>
      <c r="F39" s="13">
        <v>2</v>
      </c>
      <c r="G39" s="13">
        <v>2</v>
      </c>
      <c r="H39" s="13">
        <v>4</v>
      </c>
      <c r="I39" s="64">
        <f t="shared" si="3"/>
        <v>4</v>
      </c>
      <c r="J39" s="92">
        <v>14.698299605861997</v>
      </c>
      <c r="K39" s="72">
        <v>17.899999999999999</v>
      </c>
      <c r="L39" s="75">
        <v>15.067401171633501</v>
      </c>
      <c r="M39" s="140">
        <v>16</v>
      </c>
      <c r="N39">
        <v>0.41855784920426231</v>
      </c>
      <c r="O39" s="74"/>
      <c r="P39" s="129">
        <f t="shared" si="0"/>
        <v>12.81685172533995</v>
      </c>
      <c r="Q39" s="132"/>
      <c r="R39" s="92">
        <v>14.572379048378121</v>
      </c>
      <c r="S39" s="72">
        <v>19.2</v>
      </c>
      <c r="T39" s="75">
        <v>15.956071608340199</v>
      </c>
      <c r="U39" s="140">
        <v>48</v>
      </c>
      <c r="V39">
        <v>2.0403240749783436</v>
      </c>
      <c r="W39" s="90"/>
      <c r="X39" s="129">
        <f t="shared" si="1"/>
        <v>19.953754946339334</v>
      </c>
      <c r="Y39" s="135" t="s">
        <v>42</v>
      </c>
      <c r="Z39" s="126"/>
      <c r="AA39" s="65"/>
      <c r="AB39" s="75"/>
      <c r="AC39" s="75">
        <v>15.311883543011101</v>
      </c>
      <c r="AD39" s="75"/>
      <c r="AE39" s="75">
        <v>1.5492747459829843</v>
      </c>
      <c r="AF39" s="75"/>
      <c r="AG39" s="129">
        <f t="shared" si="2"/>
        <v>8.4305791444970417</v>
      </c>
    </row>
    <row r="40" spans="1:33">
      <c r="A40" s="217"/>
      <c r="B40" s="174"/>
      <c r="C40" s="174">
        <v>120</v>
      </c>
      <c r="D40" s="174"/>
      <c r="E40" s="13">
        <v>4</v>
      </c>
      <c r="F40" s="13">
        <v>2</v>
      </c>
      <c r="G40" s="13">
        <v>2</v>
      </c>
      <c r="H40" s="13">
        <v>6</v>
      </c>
      <c r="I40" s="64">
        <f t="shared" si="3"/>
        <v>6</v>
      </c>
      <c r="J40" s="92">
        <v>14.326707365723973</v>
      </c>
      <c r="K40" s="72"/>
      <c r="L40" s="75">
        <v>14.888946302034499</v>
      </c>
      <c r="M40" s="140">
        <v>16</v>
      </c>
      <c r="N40">
        <v>0.36070930481764663</v>
      </c>
      <c r="O40" s="74"/>
      <c r="P40" s="129">
        <f t="shared" si="0"/>
        <v>11.39409074314403</v>
      </c>
      <c r="Q40" s="132"/>
      <c r="R40" s="92">
        <v>14.084027313239524</v>
      </c>
      <c r="S40" s="72"/>
      <c r="T40" s="75">
        <v>15.424010292243199</v>
      </c>
      <c r="U40" s="140">
        <v>32</v>
      </c>
      <c r="V40">
        <v>1.4468470825777331</v>
      </c>
      <c r="W40" s="90"/>
      <c r="X40" s="129">
        <f t="shared" si="1"/>
        <v>15.738721172015115</v>
      </c>
      <c r="Y40" s="135"/>
      <c r="Z40" s="126"/>
      <c r="AA40" s="65"/>
      <c r="AB40" s="75"/>
      <c r="AC40" s="75">
        <v>15.0806223617145</v>
      </c>
      <c r="AD40" s="75"/>
      <c r="AE40" s="75">
        <v>1.3720001940964721</v>
      </c>
      <c r="AF40" s="75"/>
      <c r="AG40" s="129">
        <f t="shared" si="2"/>
        <v>8.2263112779054861</v>
      </c>
    </row>
    <row r="41" spans="1:33">
      <c r="A41" s="217"/>
      <c r="B41" s="174">
        <v>64</v>
      </c>
      <c r="C41" s="174">
        <v>120</v>
      </c>
      <c r="D41" s="174">
        <v>16</v>
      </c>
      <c r="E41" s="13">
        <v>4</v>
      </c>
      <c r="F41" s="13">
        <v>4</v>
      </c>
      <c r="G41" s="13">
        <v>4</v>
      </c>
      <c r="H41" s="13">
        <v>1</v>
      </c>
      <c r="I41" s="64">
        <f t="shared" si="3"/>
        <v>1</v>
      </c>
      <c r="J41" s="92">
        <v>7.1685245003447946</v>
      </c>
      <c r="K41" s="72">
        <v>9.1999999999999993</v>
      </c>
      <c r="L41" s="75">
        <v>7.6183165754394002</v>
      </c>
      <c r="M41" s="140">
        <v>32</v>
      </c>
      <c r="N41">
        <v>0.21244344380920666</v>
      </c>
      <c r="O41" s="74"/>
      <c r="P41" s="129">
        <f t="shared" si="0"/>
        <v>11.239856903918682</v>
      </c>
      <c r="Q41" s="132"/>
      <c r="R41" s="92">
        <v>7.2793020714861409</v>
      </c>
      <c r="S41" s="72">
        <v>9.3000000000000007</v>
      </c>
      <c r="T41" s="75">
        <v>8.3666284566921494</v>
      </c>
      <c r="U41" s="140">
        <v>64</v>
      </c>
      <c r="V41">
        <v>0.90301363231264986</v>
      </c>
      <c r="W41" s="90"/>
      <c r="X41" s="129">
        <f t="shared" si="1"/>
        <v>17.969788832098185</v>
      </c>
      <c r="Y41" s="135" t="s">
        <v>43</v>
      </c>
      <c r="Z41" s="126"/>
      <c r="AA41" s="65"/>
      <c r="AB41" s="75"/>
      <c r="AC41" s="75">
        <v>7.7846936220997902</v>
      </c>
      <c r="AD41" s="75"/>
      <c r="AE41" s="75">
        <v>0.75064291247144865</v>
      </c>
      <c r="AF41" s="75"/>
      <c r="AG41" s="129">
        <f t="shared" si="2"/>
        <v>4.2676682672856199</v>
      </c>
    </row>
    <row r="42" spans="1:33">
      <c r="A42" s="217"/>
      <c r="B42" s="174"/>
      <c r="C42" s="174">
        <v>120</v>
      </c>
      <c r="D42" s="174"/>
      <c r="E42" s="13">
        <v>4</v>
      </c>
      <c r="F42" s="13">
        <v>2</v>
      </c>
      <c r="G42" s="13">
        <v>2</v>
      </c>
      <c r="H42" s="13">
        <v>2</v>
      </c>
      <c r="I42" s="64">
        <f t="shared" si="3"/>
        <v>2</v>
      </c>
      <c r="J42" s="92">
        <v>7.0867985200586201</v>
      </c>
      <c r="K42" s="72">
        <v>9.1999999999999993</v>
      </c>
      <c r="L42" s="75">
        <v>7.48845020569052</v>
      </c>
      <c r="M42" s="140">
        <v>16</v>
      </c>
      <c r="N42">
        <v>0.21700205793058558</v>
      </c>
      <c r="O42" s="74"/>
      <c r="P42" s="129">
        <f t="shared" si="0"/>
        <v>7.9984501567359443</v>
      </c>
      <c r="Q42" s="132"/>
      <c r="R42" s="92">
        <v>7.2060106577055087</v>
      </c>
      <c r="S42" s="72">
        <v>9.1999999999999993</v>
      </c>
      <c r="T42" s="75">
        <v>8.0186829221793303</v>
      </c>
      <c r="U42" s="140">
        <v>64</v>
      </c>
      <c r="V42">
        <v>1.0445136525941052</v>
      </c>
      <c r="W42" s="90"/>
      <c r="X42" s="129">
        <f t="shared" si="1"/>
        <v>17.893841446495788</v>
      </c>
      <c r="Y42" s="135" t="s">
        <v>43</v>
      </c>
      <c r="Z42" s="126"/>
      <c r="AA42" s="65"/>
      <c r="AB42" s="75"/>
      <c r="AC42" s="75">
        <v>7.6064409382610298</v>
      </c>
      <c r="AD42" s="75"/>
      <c r="AE42" s="75">
        <v>0.89654703778251132</v>
      </c>
      <c r="AF42" s="75"/>
      <c r="AG42" s="129">
        <f t="shared" si="2"/>
        <v>4.251493988021771</v>
      </c>
    </row>
    <row r="43" spans="1:33">
      <c r="A43" s="217"/>
      <c r="B43" s="174"/>
      <c r="C43" s="174">
        <v>120</v>
      </c>
      <c r="D43" s="174"/>
      <c r="E43" s="13">
        <v>4</v>
      </c>
      <c r="F43" s="13">
        <v>2</v>
      </c>
      <c r="G43" s="13">
        <v>2</v>
      </c>
      <c r="H43" s="13">
        <v>4</v>
      </c>
      <c r="I43" s="64">
        <f t="shared" si="3"/>
        <v>4</v>
      </c>
      <c r="J43" s="92">
        <v>7.2745542081475385</v>
      </c>
      <c r="K43" s="72">
        <v>9.1999999999999993</v>
      </c>
      <c r="L43" s="75">
        <v>7.3965604503512896</v>
      </c>
      <c r="M43" s="140">
        <v>16</v>
      </c>
      <c r="N43">
        <v>0.15047646758875999</v>
      </c>
      <c r="O43" s="74"/>
      <c r="P43" s="129">
        <f t="shared" si="0"/>
        <v>8.0043182252175171</v>
      </c>
      <c r="Q43" s="132"/>
      <c r="R43" s="92">
        <v>7.1250125851350266</v>
      </c>
      <c r="S43" s="72">
        <v>9.1999999999999993</v>
      </c>
      <c r="T43" s="75">
        <v>7.7998686826622903</v>
      </c>
      <c r="U43" s="140">
        <v>64</v>
      </c>
      <c r="V43">
        <v>0.72058731888500915</v>
      </c>
      <c r="W43" s="90"/>
      <c r="X43" s="129">
        <f t="shared" si="1"/>
        <v>17.769093717336467</v>
      </c>
      <c r="Y43" s="135" t="s">
        <v>43</v>
      </c>
      <c r="Z43" s="126"/>
      <c r="AA43" s="65"/>
      <c r="AB43" s="75"/>
      <c r="AC43" s="75">
        <v>7.4743450721275799</v>
      </c>
      <c r="AD43" s="75"/>
      <c r="AE43" s="75">
        <v>0.58650602271518437</v>
      </c>
      <c r="AF43" s="75"/>
      <c r="AG43" s="129">
        <f t="shared" si="2"/>
        <v>4.0304255474213821</v>
      </c>
    </row>
    <row r="44" spans="1:33">
      <c r="A44" s="217"/>
      <c r="B44" s="174"/>
      <c r="C44" s="174">
        <v>120</v>
      </c>
      <c r="D44" s="174"/>
      <c r="E44" s="13">
        <v>4</v>
      </c>
      <c r="F44" s="13">
        <v>2</v>
      </c>
      <c r="G44" s="13">
        <v>2</v>
      </c>
      <c r="H44" s="13">
        <v>6</v>
      </c>
      <c r="I44" s="64">
        <f t="shared" si="3"/>
        <v>6</v>
      </c>
      <c r="J44" s="92">
        <v>7.15719204429573</v>
      </c>
      <c r="K44" s="72"/>
      <c r="L44" s="75">
        <v>7.4374588444393996</v>
      </c>
      <c r="M44" s="140">
        <v>32</v>
      </c>
      <c r="N44">
        <v>0.11044686968580208</v>
      </c>
      <c r="O44" s="74"/>
      <c r="P44" s="129">
        <f t="shared" si="0"/>
        <v>11.676274439605233</v>
      </c>
      <c r="Q44" s="132"/>
      <c r="R44" s="92">
        <v>7.1573737450185586</v>
      </c>
      <c r="S44" s="72"/>
      <c r="T44" s="75">
        <v>7.0754928022119703</v>
      </c>
      <c r="U44" s="140">
        <v>64</v>
      </c>
      <c r="V44">
        <v>0.53719439422002324</v>
      </c>
      <c r="W44" s="90"/>
      <c r="X44" s="129">
        <f t="shared" si="1"/>
        <v>19.692515235362638</v>
      </c>
      <c r="Y44" s="135"/>
      <c r="Z44" s="126"/>
      <c r="AA44" s="65"/>
      <c r="AB44" s="75"/>
      <c r="AC44" s="75">
        <v>7.5270582200980396</v>
      </c>
      <c r="AD44" s="75"/>
      <c r="AE44" s="75">
        <v>0.4981506613894453</v>
      </c>
      <c r="AF44" s="75"/>
      <c r="AG44" s="129">
        <f t="shared" si="2"/>
        <v>4.0126044407437425</v>
      </c>
    </row>
    <row r="45" spans="1:33">
      <c r="A45" s="217"/>
      <c r="B45" s="174">
        <v>128</v>
      </c>
      <c r="C45" s="174">
        <v>120</v>
      </c>
      <c r="D45" s="174">
        <v>8</v>
      </c>
      <c r="E45" s="13">
        <v>4</v>
      </c>
      <c r="F45" s="13">
        <v>4</v>
      </c>
      <c r="G45" s="13">
        <v>4</v>
      </c>
      <c r="H45" s="13">
        <v>1</v>
      </c>
      <c r="I45" s="64">
        <f t="shared" si="3"/>
        <v>1</v>
      </c>
      <c r="J45" s="92"/>
      <c r="K45" s="72">
        <v>4.3</v>
      </c>
      <c r="L45" s="75">
        <v>3.75367613717723</v>
      </c>
      <c r="M45" s="140">
        <v>16</v>
      </c>
      <c r="N45">
        <v>7.1815613360286079E-2</v>
      </c>
      <c r="O45" s="74"/>
      <c r="P45" s="129">
        <f t="shared" si="0"/>
        <v>6.0313729376343792</v>
      </c>
      <c r="Q45" s="132"/>
      <c r="R45" s="92"/>
      <c r="S45" s="72">
        <v>4.5</v>
      </c>
      <c r="T45" s="75">
        <v>3.9519944567631402</v>
      </c>
      <c r="U45" s="140">
        <v>136</v>
      </c>
      <c r="V45">
        <v>0.30526236602054269</v>
      </c>
      <c r="W45" s="90"/>
      <c r="X45" s="129">
        <f t="shared" si="1"/>
        <v>36.189314205695922</v>
      </c>
      <c r="Y45" s="135" t="s">
        <v>44</v>
      </c>
      <c r="Z45" s="126"/>
      <c r="AA45" s="65"/>
      <c r="AB45" s="75"/>
      <c r="AC45" s="75">
        <v>3.8075238752334699</v>
      </c>
      <c r="AD45" s="75"/>
      <c r="AE45" s="75">
        <v>0.28210529487841995</v>
      </c>
      <c r="AF45" s="75"/>
      <c r="AG45" s="129">
        <f t="shared" si="2"/>
        <v>2.0448145850559447</v>
      </c>
    </row>
    <row r="46" spans="1:33">
      <c r="A46" s="217"/>
      <c r="B46" s="174"/>
      <c r="C46" s="174">
        <v>120</v>
      </c>
      <c r="D46" s="174"/>
      <c r="E46" s="13">
        <v>4</v>
      </c>
      <c r="F46" s="13">
        <v>2</v>
      </c>
      <c r="G46" s="13">
        <v>2</v>
      </c>
      <c r="H46" s="13">
        <v>2</v>
      </c>
      <c r="I46" s="64">
        <f t="shared" si="3"/>
        <v>2</v>
      </c>
      <c r="J46" s="92"/>
      <c r="K46" s="72">
        <v>4.3</v>
      </c>
      <c r="L46" s="75">
        <v>3.6991890098473599</v>
      </c>
      <c r="M46" s="140">
        <v>16</v>
      </c>
      <c r="N46">
        <v>7.0236346106412384E-2</v>
      </c>
      <c r="O46" s="74"/>
      <c r="P46" s="129">
        <f t="shared" si="0"/>
        <v>6.017356338988443</v>
      </c>
      <c r="Q46" s="132"/>
      <c r="R46" s="92"/>
      <c r="S46" s="72">
        <v>4.5</v>
      </c>
      <c r="T46" s="75">
        <v>3.8532954114326299</v>
      </c>
      <c r="U46" s="140">
        <v>16</v>
      </c>
      <c r="V46">
        <v>0.35040459684023517</v>
      </c>
      <c r="W46" s="90"/>
      <c r="X46" s="129">
        <f t="shared" si="1"/>
        <v>6.1759250020682162</v>
      </c>
      <c r="Y46" s="135" t="s">
        <v>44</v>
      </c>
      <c r="Z46" s="126"/>
      <c r="AA46" s="65"/>
      <c r="AB46" s="75"/>
      <c r="AC46" s="75">
        <v>3.74032089493245</v>
      </c>
      <c r="AD46" s="75"/>
      <c r="AE46" s="75">
        <v>0.29740029933054757</v>
      </c>
      <c r="AF46" s="75"/>
      <c r="AG46" s="129">
        <f t="shared" si="2"/>
        <v>2.018860597131499</v>
      </c>
    </row>
    <row r="47" spans="1:33">
      <c r="A47" s="217"/>
      <c r="B47" s="174"/>
      <c r="C47" s="174">
        <v>120</v>
      </c>
      <c r="D47" s="174"/>
      <c r="E47" s="13">
        <v>4</v>
      </c>
      <c r="F47" s="13">
        <v>2</v>
      </c>
      <c r="G47" s="13">
        <v>2</v>
      </c>
      <c r="H47" s="13">
        <v>4</v>
      </c>
      <c r="I47" s="64">
        <f t="shared" si="3"/>
        <v>4</v>
      </c>
      <c r="J47" s="92">
        <v>3.5457039145839797</v>
      </c>
      <c r="K47" s="72">
        <v>4.3</v>
      </c>
      <c r="L47" s="75">
        <v>3.67248500545552</v>
      </c>
      <c r="M47" s="140">
        <v>16</v>
      </c>
      <c r="N47">
        <v>5.6165237409004476E-2</v>
      </c>
      <c r="O47" s="74"/>
      <c r="P47" s="129">
        <f t="shared" si="0"/>
        <v>5.5148708314897004</v>
      </c>
      <c r="Q47" s="132"/>
      <c r="R47" s="92">
        <v>3.5705069892246923</v>
      </c>
      <c r="S47" s="72">
        <v>4.5</v>
      </c>
      <c r="T47" s="75">
        <v>3.8433304311063701</v>
      </c>
      <c r="U47" s="140">
        <v>16</v>
      </c>
      <c r="V47">
        <v>0.23732697041305073</v>
      </c>
      <c r="W47" s="90"/>
      <c r="X47" s="129">
        <f t="shared" si="1"/>
        <v>5.6302328781488225</v>
      </c>
      <c r="Y47" s="135" t="s">
        <v>44</v>
      </c>
      <c r="Z47" s="126"/>
      <c r="AA47" s="65"/>
      <c r="AB47" s="75"/>
      <c r="AC47" s="75">
        <v>3.7008551815688699</v>
      </c>
      <c r="AD47" s="75"/>
      <c r="AE47" s="75">
        <v>0.20487234626034478</v>
      </c>
      <c r="AF47" s="75"/>
      <c r="AG47" s="129">
        <f t="shared" si="2"/>
        <v>1.9528637639146074</v>
      </c>
    </row>
    <row r="48" spans="1:33" ht="15" thickBot="1">
      <c r="A48" s="218"/>
      <c r="B48" s="174"/>
      <c r="C48" s="174">
        <v>120</v>
      </c>
      <c r="D48" s="174"/>
      <c r="E48" s="13">
        <v>4</v>
      </c>
      <c r="F48" s="13">
        <v>2</v>
      </c>
      <c r="G48" s="13">
        <v>2</v>
      </c>
      <c r="H48" s="13">
        <v>6</v>
      </c>
      <c r="I48" s="64">
        <f t="shared" si="3"/>
        <v>6</v>
      </c>
      <c r="J48" s="93">
        <v>3.5913403332722966</v>
      </c>
      <c r="K48" s="77"/>
      <c r="L48" s="78">
        <v>3.6490405223773998</v>
      </c>
      <c r="M48" s="141">
        <v>16</v>
      </c>
      <c r="N48">
        <v>4.0176171473831346E-2</v>
      </c>
      <c r="O48" s="79"/>
      <c r="P48" s="130">
        <f t="shared" si="0"/>
        <v>5.8201392567808821</v>
      </c>
      <c r="Q48" s="134"/>
      <c r="R48" s="93">
        <v>3.5827768938398457</v>
      </c>
      <c r="S48" s="77"/>
      <c r="T48" s="78">
        <v>3.7187085726642599</v>
      </c>
      <c r="U48" s="141">
        <v>16</v>
      </c>
      <c r="V48">
        <v>0.19334198668457248</v>
      </c>
      <c r="W48" s="94"/>
      <c r="X48" s="130">
        <f t="shared" si="1"/>
        <v>5.8737068632971692</v>
      </c>
      <c r="Y48" s="136"/>
      <c r="Z48" s="128"/>
      <c r="AA48" s="66"/>
      <c r="AB48" s="48"/>
      <c r="AC48" s="78">
        <v>3.6682943056969601</v>
      </c>
      <c r="AD48" s="67"/>
      <c r="AE48" s="100">
        <v>0.18561816888359317</v>
      </c>
      <c r="AF48" s="83"/>
      <c r="AG48" s="130">
        <f t="shared" si="2"/>
        <v>1.9269562372902767</v>
      </c>
    </row>
    <row r="49" spans="1:33" ht="14.65" customHeight="1">
      <c r="A49" s="199" t="s">
        <v>13</v>
      </c>
      <c r="B49" s="199"/>
      <c r="C49" s="199"/>
      <c r="D49" s="199"/>
      <c r="E49" s="199"/>
      <c r="F49" s="199"/>
      <c r="G49" s="199"/>
      <c r="H49" s="199"/>
      <c r="I49" s="199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</row>
    <row r="50" spans="1:33">
      <c r="A50" s="199"/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</row>
    <row r="51" spans="1:33">
      <c r="D51" s="23">
        <v>8</v>
      </c>
    </row>
    <row r="52" spans="1:33" ht="15" thickBot="1">
      <c r="A52" s="9" t="s">
        <v>17</v>
      </c>
      <c r="B52" s="1"/>
      <c r="C52" s="1"/>
      <c r="D52" s="23"/>
      <c r="E52" s="1"/>
      <c r="F52" s="1"/>
      <c r="G52" s="1"/>
      <c r="H52" s="1"/>
      <c r="I52" s="11"/>
      <c r="J52" s="11"/>
      <c r="K52" s="11"/>
      <c r="O52" s="11"/>
      <c r="P52" s="11"/>
      <c r="Q52" s="11"/>
      <c r="R52" s="11"/>
      <c r="S52" s="11"/>
      <c r="T52" s="11"/>
      <c r="U52" s="11"/>
      <c r="W52" s="11"/>
      <c r="X52" s="11"/>
      <c r="Y52" s="11"/>
      <c r="Z52" s="11"/>
      <c r="AA52" s="11"/>
      <c r="AB52" s="11"/>
      <c r="AC52" s="11"/>
      <c r="AD52" s="11"/>
      <c r="AF52" s="11"/>
      <c r="AG52" s="11"/>
    </row>
    <row r="53" spans="1:33" ht="17.649999999999999" customHeight="1">
      <c r="A53" s="172" t="s">
        <v>2</v>
      </c>
      <c r="B53" s="172" t="s">
        <v>3</v>
      </c>
      <c r="C53" s="172" t="s">
        <v>5</v>
      </c>
      <c r="D53" s="172" t="s">
        <v>19</v>
      </c>
      <c r="E53" s="172" t="s">
        <v>14</v>
      </c>
      <c r="F53" s="172" t="s">
        <v>6</v>
      </c>
      <c r="G53" s="172" t="s">
        <v>7</v>
      </c>
      <c r="H53" s="172" t="s">
        <v>8</v>
      </c>
      <c r="I53" s="204" t="s">
        <v>12</v>
      </c>
      <c r="J53" s="196" t="s">
        <v>69</v>
      </c>
      <c r="K53" s="197"/>
      <c r="L53" s="197"/>
      <c r="M53" s="197"/>
      <c r="N53" s="197"/>
      <c r="O53" s="197"/>
      <c r="P53" s="198"/>
      <c r="Q53" s="209" t="s">
        <v>99</v>
      </c>
      <c r="R53" s="196" t="s">
        <v>70</v>
      </c>
      <c r="S53" s="197"/>
      <c r="T53" s="197"/>
      <c r="U53" s="197"/>
      <c r="V53" s="197"/>
      <c r="W53" s="197"/>
      <c r="X53" s="198"/>
      <c r="Y53" s="96" t="s">
        <v>21</v>
      </c>
      <c r="Z53" s="209" t="s">
        <v>99</v>
      </c>
      <c r="AA53" s="201" t="s">
        <v>21</v>
      </c>
      <c r="AB53" s="202"/>
      <c r="AC53" s="202"/>
      <c r="AD53" s="202"/>
      <c r="AE53" s="202"/>
      <c r="AF53" s="202"/>
      <c r="AG53" s="203"/>
    </row>
    <row r="54" spans="1:33">
      <c r="A54" s="172"/>
      <c r="B54" s="172"/>
      <c r="C54" s="172"/>
      <c r="D54" s="172"/>
      <c r="E54" s="172"/>
      <c r="F54" s="172"/>
      <c r="G54" s="172"/>
      <c r="H54" s="172"/>
      <c r="I54" s="204"/>
      <c r="J54" s="69" t="s">
        <v>32</v>
      </c>
      <c r="K54" s="26" t="s">
        <v>33</v>
      </c>
      <c r="L54" s="26" t="s">
        <v>75</v>
      </c>
      <c r="M54" s="27" t="s">
        <v>20</v>
      </c>
      <c r="N54" s="27" t="s">
        <v>22</v>
      </c>
      <c r="O54" s="27"/>
      <c r="P54" s="80" t="s">
        <v>79</v>
      </c>
      <c r="Q54" s="210"/>
      <c r="R54" s="69" t="s">
        <v>31</v>
      </c>
      <c r="S54" s="26" t="s">
        <v>33</v>
      </c>
      <c r="T54" s="26" t="s">
        <v>75</v>
      </c>
      <c r="U54" s="27" t="s">
        <v>20</v>
      </c>
      <c r="V54" s="27" t="s">
        <v>22</v>
      </c>
      <c r="W54" s="27"/>
      <c r="X54" s="80" t="s">
        <v>79</v>
      </c>
      <c r="Y54" s="56" t="s">
        <v>33</v>
      </c>
      <c r="Z54" s="210"/>
      <c r="AA54" s="69" t="s">
        <v>31</v>
      </c>
      <c r="AB54" s="26" t="s">
        <v>33</v>
      </c>
      <c r="AC54" s="26" t="s">
        <v>75</v>
      </c>
      <c r="AD54" s="27" t="s">
        <v>20</v>
      </c>
      <c r="AE54" s="27" t="s">
        <v>22</v>
      </c>
      <c r="AF54" s="27"/>
      <c r="AG54" s="80" t="s">
        <v>79</v>
      </c>
    </row>
    <row r="55" spans="1:33">
      <c r="A55" s="174" t="s">
        <v>0</v>
      </c>
      <c r="B55" s="174">
        <v>24</v>
      </c>
      <c r="C55" s="174">
        <v>15</v>
      </c>
      <c r="D55" s="174">
        <v>128</v>
      </c>
      <c r="E55" s="13">
        <v>4</v>
      </c>
      <c r="F55" s="13">
        <v>2</v>
      </c>
      <c r="G55" s="13">
        <v>2</v>
      </c>
      <c r="H55" s="14">
        <v>1</v>
      </c>
      <c r="I55" s="64">
        <f t="shared" ref="I55:I56" si="7">(F55 * H55)/G55</f>
        <v>1</v>
      </c>
      <c r="J55" s="92">
        <v>127.53009409487811</v>
      </c>
      <c r="K55" s="26"/>
      <c r="L55" s="24"/>
      <c r="M55" s="29">
        <v>256</v>
      </c>
      <c r="N55">
        <v>70.716382789596082</v>
      </c>
      <c r="O55" s="22"/>
      <c r="P55" s="129">
        <f>AVERAGE(J55:N55)</f>
        <v>151.41549229482473</v>
      </c>
      <c r="Q55" s="147">
        <f>P55</f>
        <v>151.41549229482473</v>
      </c>
      <c r="R55" s="92">
        <v>316.54688507137871</v>
      </c>
      <c r="S55" s="72"/>
      <c r="T55" s="89">
        <v>152.24269309947499</v>
      </c>
      <c r="U55" s="140">
        <v>266</v>
      </c>
      <c r="V55">
        <v>79.953096816136167</v>
      </c>
      <c r="W55" s="89"/>
      <c r="X55" s="129">
        <f>AVERAGE(R55:V55)</f>
        <v>203.68566874674747</v>
      </c>
      <c r="Y55" s="56"/>
      <c r="Z55" s="147">
        <f>X55</f>
        <v>203.68566874674747</v>
      </c>
      <c r="AA55" s="97"/>
      <c r="AB55" s="70"/>
      <c r="AC55" s="84">
        <v>104.740729982952</v>
      </c>
      <c r="AD55" s="71"/>
      <c r="AE55" s="85">
        <v>72.709186198289444</v>
      </c>
      <c r="AF55" s="84"/>
      <c r="AG55" s="129">
        <f>AVERAGE(AA55:AE55)</f>
        <v>88.724958090620731</v>
      </c>
    </row>
    <row r="56" spans="1:33">
      <c r="A56" s="174"/>
      <c r="B56" s="174"/>
      <c r="C56" s="174"/>
      <c r="D56" s="174"/>
      <c r="E56" s="13">
        <v>4</v>
      </c>
      <c r="F56" s="14">
        <v>2</v>
      </c>
      <c r="G56" s="14">
        <v>2</v>
      </c>
      <c r="H56" s="14">
        <v>4</v>
      </c>
      <c r="I56" s="64">
        <f t="shared" si="7"/>
        <v>4</v>
      </c>
      <c r="J56" s="92">
        <v>122.61883022909728</v>
      </c>
      <c r="K56" s="26"/>
      <c r="L56" s="24"/>
      <c r="M56" s="29">
        <v>256</v>
      </c>
      <c r="N56">
        <v>71.141986793154956</v>
      </c>
      <c r="O56" s="22"/>
      <c r="P56" s="129">
        <f t="shared" ref="P56:P105" si="8">AVERAGE(J56:N56)</f>
        <v>149.92027234075076</v>
      </c>
      <c r="Q56" s="147">
        <f t="shared" ref="Q56:Q105" si="9">P56</f>
        <v>149.92027234075076</v>
      </c>
      <c r="R56" s="92">
        <v>161.98868990911453</v>
      </c>
      <c r="S56" s="72"/>
      <c r="T56" s="89">
        <v>104.464213860561</v>
      </c>
      <c r="U56" s="140">
        <v>246</v>
      </c>
      <c r="V56">
        <v>77.058913405040585</v>
      </c>
      <c r="W56" s="89"/>
      <c r="X56" s="129">
        <f t="shared" ref="X56:X105" si="10">AVERAGE(R56:V56)</f>
        <v>147.37795429367901</v>
      </c>
      <c r="Y56" s="56"/>
      <c r="Z56" s="147">
        <f t="shared" ref="Z56:Z105" si="11">X56</f>
        <v>147.37795429367901</v>
      </c>
      <c r="AA56" s="97"/>
      <c r="AB56" s="70"/>
      <c r="AC56" s="84">
        <v>62.080254090101199</v>
      </c>
      <c r="AD56" s="71"/>
      <c r="AE56" s="98"/>
      <c r="AF56" s="84"/>
      <c r="AG56" s="129">
        <f t="shared" ref="AG56:AG105" si="12">AVERAGE(AA56:AE56)</f>
        <v>62.080254090101199</v>
      </c>
    </row>
    <row r="57" spans="1:33">
      <c r="A57" s="174"/>
      <c r="B57" s="174">
        <v>52</v>
      </c>
      <c r="C57" s="174">
        <v>15</v>
      </c>
      <c r="D57" s="174">
        <v>128</v>
      </c>
      <c r="E57" s="13">
        <v>4</v>
      </c>
      <c r="F57" s="13">
        <v>4</v>
      </c>
      <c r="G57" s="13">
        <v>4</v>
      </c>
      <c r="H57" s="13">
        <v>1</v>
      </c>
      <c r="I57" s="64">
        <f>(F57 * H57)/G57</f>
        <v>1</v>
      </c>
      <c r="J57" s="92">
        <v>60.210933395788274</v>
      </c>
      <c r="K57" s="28">
        <v>123</v>
      </c>
      <c r="L57" s="58">
        <v>63.406513442633603</v>
      </c>
      <c r="M57" s="29">
        <v>128</v>
      </c>
      <c r="N57">
        <v>54.657922626365689</v>
      </c>
      <c r="O57" s="22"/>
      <c r="P57" s="129">
        <f t="shared" si="8"/>
        <v>85.855073892957506</v>
      </c>
      <c r="Q57" s="147">
        <f t="shared" si="9"/>
        <v>85.855073892957506</v>
      </c>
      <c r="R57" s="92">
        <v>77.7078095914069</v>
      </c>
      <c r="S57" s="72">
        <v>123</v>
      </c>
      <c r="T57" s="89">
        <v>75.255681775445893</v>
      </c>
      <c r="U57" s="140">
        <v>236</v>
      </c>
      <c r="V57">
        <v>57.259529065611787</v>
      </c>
      <c r="W57" s="89"/>
      <c r="X57" s="129">
        <f t="shared" si="10"/>
        <v>113.84460408649292</v>
      </c>
      <c r="Y57" s="46" t="s">
        <v>47</v>
      </c>
      <c r="Z57" s="147">
        <f t="shared" si="11"/>
        <v>113.84460408649292</v>
      </c>
      <c r="AA57" s="97"/>
      <c r="AB57" s="70"/>
      <c r="AC57" s="84">
        <v>65.887151816630805</v>
      </c>
      <c r="AD57" s="71"/>
      <c r="AE57" s="85">
        <v>55.37727236103683</v>
      </c>
      <c r="AF57" s="84"/>
      <c r="AG57" s="129">
        <f t="shared" si="12"/>
        <v>60.632212088833818</v>
      </c>
    </row>
    <row r="58" spans="1:33">
      <c r="A58" s="174"/>
      <c r="B58" s="174"/>
      <c r="C58" s="174"/>
      <c r="D58" s="174"/>
      <c r="E58" s="13">
        <v>4</v>
      </c>
      <c r="F58" s="13">
        <v>2</v>
      </c>
      <c r="G58" s="13">
        <v>2</v>
      </c>
      <c r="H58" s="13">
        <v>2</v>
      </c>
      <c r="I58" s="64">
        <f t="shared" ref="I58:I61" si="13">(F58 * H58)/G58</f>
        <v>2</v>
      </c>
      <c r="J58" s="92">
        <v>61.410962297225353</v>
      </c>
      <c r="K58" s="28">
        <v>126.7</v>
      </c>
      <c r="L58" s="58">
        <v>61.812541018684897</v>
      </c>
      <c r="M58" s="29">
        <v>128</v>
      </c>
      <c r="N58">
        <v>55.271100284986005</v>
      </c>
      <c r="O58" s="22"/>
      <c r="P58" s="129">
        <f t="shared" si="8"/>
        <v>86.638920720179243</v>
      </c>
      <c r="Q58" s="147">
        <f t="shared" si="9"/>
        <v>86.638920720179243</v>
      </c>
      <c r="R58" s="92">
        <v>62.236460364082404</v>
      </c>
      <c r="S58" s="72">
        <v>126.7</v>
      </c>
      <c r="T58" s="89">
        <v>70.8470803353636</v>
      </c>
      <c r="U58" s="140">
        <v>236</v>
      </c>
      <c r="V58">
        <v>60.482868865203272</v>
      </c>
      <c r="W58" s="89"/>
      <c r="X58" s="129">
        <f t="shared" si="10"/>
        <v>111.25328191292985</v>
      </c>
      <c r="Y58" s="46" t="s">
        <v>48</v>
      </c>
      <c r="Z58" s="147">
        <f t="shared" si="11"/>
        <v>111.25328191292985</v>
      </c>
      <c r="AA58" s="97"/>
      <c r="AB58" s="70"/>
      <c r="AC58" s="84">
        <v>63.7041445966764</v>
      </c>
      <c r="AD58" s="71"/>
      <c r="AE58" s="85">
        <v>55.894553153530978</v>
      </c>
      <c r="AF58" s="84"/>
      <c r="AG58" s="129">
        <f t="shared" si="12"/>
        <v>59.799348875103689</v>
      </c>
    </row>
    <row r="59" spans="1:33">
      <c r="A59" s="174"/>
      <c r="B59" s="174"/>
      <c r="C59" s="174"/>
      <c r="D59" s="174"/>
      <c r="E59" s="13">
        <v>4</v>
      </c>
      <c r="F59" s="13">
        <v>2</v>
      </c>
      <c r="G59" s="13">
        <v>2</v>
      </c>
      <c r="H59" s="13">
        <v>4</v>
      </c>
      <c r="I59" s="64">
        <f t="shared" si="13"/>
        <v>4</v>
      </c>
      <c r="J59" s="92">
        <v>60.419629880534032</v>
      </c>
      <c r="K59" s="28">
        <v>126.7</v>
      </c>
      <c r="L59" s="58">
        <v>60.3115771723878</v>
      </c>
      <c r="M59" s="29">
        <v>128</v>
      </c>
      <c r="N59">
        <v>55.012346753771453</v>
      </c>
      <c r="O59" s="22"/>
      <c r="P59" s="129">
        <f t="shared" si="8"/>
        <v>86.08871076133866</v>
      </c>
      <c r="Q59" s="147">
        <f t="shared" si="9"/>
        <v>86.08871076133866</v>
      </c>
      <c r="R59" s="92">
        <v>60.153988669060212</v>
      </c>
      <c r="S59" s="72">
        <v>126.7</v>
      </c>
      <c r="T59" s="89">
        <v>66.471666880814297</v>
      </c>
      <c r="U59" s="140">
        <v>236</v>
      </c>
      <c r="V59">
        <v>55.498029365366165</v>
      </c>
      <c r="W59" s="89"/>
      <c r="X59" s="129">
        <f t="shared" si="10"/>
        <v>108.96473698304813</v>
      </c>
      <c r="Y59" s="46" t="s">
        <v>49</v>
      </c>
      <c r="Z59" s="147">
        <f t="shared" si="11"/>
        <v>108.96473698304813</v>
      </c>
      <c r="AA59" s="97"/>
      <c r="AB59" s="70"/>
      <c r="AC59" s="84">
        <v>61.458338585546301</v>
      </c>
      <c r="AD59" s="71"/>
      <c r="AE59" s="85">
        <v>54.085472972672051</v>
      </c>
      <c r="AF59" s="84"/>
      <c r="AG59" s="129">
        <f t="shared" si="12"/>
        <v>57.771905779109176</v>
      </c>
    </row>
    <row r="60" spans="1:33">
      <c r="A60" s="174"/>
      <c r="B60" s="174"/>
      <c r="C60" s="174"/>
      <c r="D60" s="174"/>
      <c r="E60" s="13">
        <v>4</v>
      </c>
      <c r="F60" s="13">
        <v>2</v>
      </c>
      <c r="G60" s="13">
        <v>2</v>
      </c>
      <c r="H60" s="13">
        <v>6</v>
      </c>
      <c r="I60" s="64">
        <f t="shared" si="13"/>
        <v>6</v>
      </c>
      <c r="J60" s="92">
        <v>60.127818778611157</v>
      </c>
      <c r="K60" s="28"/>
      <c r="L60" s="58">
        <v>59.858053150781203</v>
      </c>
      <c r="M60" s="29">
        <v>128</v>
      </c>
      <c r="N60">
        <v>55.050398155722178</v>
      </c>
      <c r="O60" s="22"/>
      <c r="P60" s="129">
        <f t="shared" si="8"/>
        <v>75.759067521278638</v>
      </c>
      <c r="Q60" s="147">
        <f t="shared" si="9"/>
        <v>75.759067521278638</v>
      </c>
      <c r="R60" s="92">
        <v>60.823070408419085</v>
      </c>
      <c r="S60" s="72"/>
      <c r="T60" s="89">
        <v>64.313977859942199</v>
      </c>
      <c r="U60" s="140">
        <v>236</v>
      </c>
      <c r="V60">
        <v>57.173761783435111</v>
      </c>
      <c r="W60" s="89"/>
      <c r="X60" s="129">
        <f t="shared" si="10"/>
        <v>104.5777025129491</v>
      </c>
      <c r="Y60" s="46"/>
      <c r="Z60" s="147">
        <f t="shared" si="11"/>
        <v>104.5777025129491</v>
      </c>
      <c r="AA60" s="97"/>
      <c r="AB60" s="70"/>
      <c r="AC60" s="84">
        <v>60.787586546721698</v>
      </c>
      <c r="AD60" s="71"/>
      <c r="AE60" s="85">
        <v>54.474766757250109</v>
      </c>
      <c r="AF60" s="84"/>
      <c r="AG60" s="129">
        <f t="shared" si="12"/>
        <v>57.631176651985903</v>
      </c>
    </row>
    <row r="61" spans="1:33">
      <c r="A61" s="174"/>
      <c r="B61" s="174"/>
      <c r="C61" s="174"/>
      <c r="D61" s="174"/>
      <c r="E61" s="13">
        <v>4</v>
      </c>
      <c r="F61" s="13">
        <v>12</v>
      </c>
      <c r="G61" s="13">
        <v>4</v>
      </c>
      <c r="H61" s="13">
        <v>1</v>
      </c>
      <c r="I61" s="64">
        <f t="shared" si="13"/>
        <v>3</v>
      </c>
      <c r="J61" s="92">
        <v>61.34528421177518</v>
      </c>
      <c r="K61" s="28"/>
      <c r="L61" s="58">
        <v>60.757012416222999</v>
      </c>
      <c r="M61" s="29">
        <v>128</v>
      </c>
      <c r="N61">
        <v>54.383909211402852</v>
      </c>
      <c r="O61" s="22"/>
      <c r="P61" s="129">
        <f t="shared" si="8"/>
        <v>76.121551459850252</v>
      </c>
      <c r="Q61" s="147">
        <f t="shared" si="9"/>
        <v>76.121551459850252</v>
      </c>
      <c r="R61" s="92">
        <v>62.139311324033343</v>
      </c>
      <c r="S61" s="72"/>
      <c r="T61" s="89">
        <v>66.268983033410905</v>
      </c>
      <c r="U61" s="140">
        <v>236</v>
      </c>
      <c r="V61">
        <v>56.809110982239872</v>
      </c>
      <c r="W61" s="89"/>
      <c r="X61" s="129">
        <f t="shared" si="10"/>
        <v>105.30435133492102</v>
      </c>
      <c r="Y61" s="46"/>
      <c r="Z61" s="147">
        <f t="shared" si="11"/>
        <v>105.30435133492102</v>
      </c>
      <c r="AA61" s="97"/>
      <c r="AB61" s="70"/>
      <c r="AC61" s="84">
        <v>62.006224437847699</v>
      </c>
      <c r="AD61" s="71"/>
      <c r="AE61" s="85">
        <v>54.744899433680985</v>
      </c>
      <c r="AF61" s="84"/>
      <c r="AG61" s="129">
        <f t="shared" si="12"/>
        <v>58.375561935764338</v>
      </c>
    </row>
    <row r="62" spans="1:33">
      <c r="A62" s="174"/>
      <c r="B62" s="174">
        <v>48</v>
      </c>
      <c r="C62" s="174">
        <v>30</v>
      </c>
      <c r="D62" s="174">
        <v>64</v>
      </c>
      <c r="E62" s="13">
        <v>4</v>
      </c>
      <c r="F62" s="13">
        <v>4</v>
      </c>
      <c r="G62" s="13">
        <v>4</v>
      </c>
      <c r="H62" s="13">
        <v>1</v>
      </c>
      <c r="I62" s="64">
        <f>(F62 * H62)/G62</f>
        <v>1</v>
      </c>
      <c r="J62" s="92">
        <v>64.864265565374609</v>
      </c>
      <c r="K62" s="28">
        <v>81.900000000000006</v>
      </c>
      <c r="L62" s="58">
        <v>32.765902421989502</v>
      </c>
      <c r="M62" s="29">
        <v>128</v>
      </c>
      <c r="N62">
        <v>38.060527234095389</v>
      </c>
      <c r="O62" s="22"/>
      <c r="P62" s="129">
        <f t="shared" si="8"/>
        <v>69.118139044291894</v>
      </c>
      <c r="Q62" s="147">
        <f t="shared" si="9"/>
        <v>69.118139044291894</v>
      </c>
      <c r="R62" s="92">
        <v>81.792252677258048</v>
      </c>
      <c r="S62" s="72">
        <v>81.900000000000006</v>
      </c>
      <c r="T62" s="89">
        <v>43.224197777747797</v>
      </c>
      <c r="U62" s="140">
        <v>192</v>
      </c>
      <c r="V62">
        <v>41.822061974535245</v>
      </c>
      <c r="W62" s="89"/>
      <c r="X62" s="129">
        <f t="shared" si="10"/>
        <v>88.147702485908226</v>
      </c>
      <c r="Y62" s="46" t="s">
        <v>50</v>
      </c>
      <c r="Z62" s="147">
        <f t="shared" si="11"/>
        <v>88.147702485908226</v>
      </c>
      <c r="AA62" s="97"/>
      <c r="AB62" s="70"/>
      <c r="AC62" s="84">
        <v>35.273528372179598</v>
      </c>
      <c r="AD62" s="71"/>
      <c r="AE62" s="85">
        <v>37.444167872208936</v>
      </c>
      <c r="AF62" s="84"/>
      <c r="AG62" s="129">
        <f t="shared" si="12"/>
        <v>36.358848122194267</v>
      </c>
    </row>
    <row r="63" spans="1:33">
      <c r="A63" s="174"/>
      <c r="B63" s="174"/>
      <c r="C63" s="174"/>
      <c r="D63" s="174"/>
      <c r="E63" s="13">
        <v>4</v>
      </c>
      <c r="F63" s="13">
        <v>2</v>
      </c>
      <c r="G63" s="13">
        <v>2</v>
      </c>
      <c r="H63" s="13">
        <v>2</v>
      </c>
      <c r="I63" s="64">
        <f t="shared" ref="I63:I105" si="14">(F63 * H63)/G63</f>
        <v>2</v>
      </c>
      <c r="J63" s="92">
        <v>53.178123882304064</v>
      </c>
      <c r="K63" s="28">
        <v>81.900000000000006</v>
      </c>
      <c r="L63" s="58">
        <v>31.313422214663301</v>
      </c>
      <c r="M63" s="29">
        <v>128</v>
      </c>
      <c r="N63">
        <v>37.853399803180992</v>
      </c>
      <c r="O63" s="22"/>
      <c r="P63" s="129">
        <f t="shared" si="8"/>
        <v>66.448989180029656</v>
      </c>
      <c r="Q63" s="147">
        <f t="shared" si="9"/>
        <v>66.448989180029656</v>
      </c>
      <c r="R63" s="92">
        <v>61.962924112035061</v>
      </c>
      <c r="S63" s="72">
        <v>83.5</v>
      </c>
      <c r="T63" s="89">
        <v>37.8528048770129</v>
      </c>
      <c r="U63" s="140">
        <v>192</v>
      </c>
      <c r="V63">
        <v>40.852825229462724</v>
      </c>
      <c r="W63" s="89"/>
      <c r="X63" s="129">
        <f t="shared" si="10"/>
        <v>83.233710843702141</v>
      </c>
      <c r="Y63" s="46" t="s">
        <v>51</v>
      </c>
      <c r="Z63" s="147">
        <f t="shared" si="11"/>
        <v>83.233710843702141</v>
      </c>
      <c r="AA63" s="97"/>
      <c r="AB63" s="70"/>
      <c r="AC63" s="84">
        <v>32.824537664772599</v>
      </c>
      <c r="AD63" s="71"/>
      <c r="AE63" s="85">
        <v>37.608817473244926</v>
      </c>
      <c r="AF63" s="84"/>
      <c r="AG63" s="129">
        <f t="shared" si="12"/>
        <v>35.216677569008766</v>
      </c>
    </row>
    <row r="64" spans="1:33">
      <c r="A64" s="174"/>
      <c r="B64" s="174"/>
      <c r="C64" s="174"/>
      <c r="D64" s="174"/>
      <c r="E64" s="13">
        <v>4</v>
      </c>
      <c r="F64" s="13">
        <v>2</v>
      </c>
      <c r="G64" s="13">
        <v>2</v>
      </c>
      <c r="H64" s="13">
        <v>4</v>
      </c>
      <c r="I64" s="64">
        <f t="shared" si="14"/>
        <v>4</v>
      </c>
      <c r="J64" s="92">
        <v>58.406798120006776</v>
      </c>
      <c r="K64" s="28">
        <v>81.900000000000006</v>
      </c>
      <c r="L64" s="58">
        <v>30.510094600721899</v>
      </c>
      <c r="M64" s="29">
        <v>128</v>
      </c>
      <c r="N64">
        <v>37.722719041953951</v>
      </c>
      <c r="O64" s="22"/>
      <c r="P64" s="129">
        <f t="shared" si="8"/>
        <v>67.307922352536522</v>
      </c>
      <c r="Q64" s="147">
        <f t="shared" si="9"/>
        <v>67.307922352536522</v>
      </c>
      <c r="R64" s="92">
        <v>67.039473769699299</v>
      </c>
      <c r="S64" s="72">
        <v>81.900000000000006</v>
      </c>
      <c r="T64" s="89">
        <v>35.197201933789998</v>
      </c>
      <c r="U64" s="140">
        <v>128</v>
      </c>
      <c r="V64">
        <v>41.633262485306659</v>
      </c>
      <c r="W64" s="89"/>
      <c r="X64" s="129">
        <f t="shared" si="10"/>
        <v>70.753987637759195</v>
      </c>
      <c r="Y64" s="46" t="s">
        <v>52</v>
      </c>
      <c r="Z64" s="147">
        <f t="shared" si="11"/>
        <v>70.753987637759195</v>
      </c>
      <c r="AA64" s="97"/>
      <c r="AB64" s="70"/>
      <c r="AC64" s="84">
        <v>31.349411803479502</v>
      </c>
      <c r="AD64" s="71"/>
      <c r="AE64" s="85">
        <v>37.235300298301354</v>
      </c>
      <c r="AF64" s="84"/>
      <c r="AG64" s="129">
        <f t="shared" si="12"/>
        <v>34.292356050890426</v>
      </c>
    </row>
    <row r="65" spans="1:33">
      <c r="A65" s="174"/>
      <c r="B65" s="174"/>
      <c r="C65" s="174"/>
      <c r="D65" s="174"/>
      <c r="E65" s="13">
        <v>4</v>
      </c>
      <c r="F65" s="13">
        <v>2</v>
      </c>
      <c r="G65" s="13">
        <v>2</v>
      </c>
      <c r="H65" s="13">
        <v>6</v>
      </c>
      <c r="I65" s="64">
        <f t="shared" si="14"/>
        <v>6</v>
      </c>
      <c r="J65" s="92">
        <v>50.486398484863379</v>
      </c>
      <c r="K65" s="28"/>
      <c r="L65" s="58">
        <v>30.085280868867901</v>
      </c>
      <c r="M65" s="29">
        <v>128</v>
      </c>
      <c r="N65">
        <v>37.612294055834354</v>
      </c>
      <c r="O65" s="22"/>
      <c r="P65" s="129">
        <f t="shared" si="8"/>
        <v>61.545993352391406</v>
      </c>
      <c r="Q65" s="147">
        <f t="shared" si="9"/>
        <v>61.545993352391406</v>
      </c>
      <c r="R65" s="92">
        <v>61.757197752279438</v>
      </c>
      <c r="S65" s="72"/>
      <c r="T65" s="89">
        <v>33.216421447212703</v>
      </c>
      <c r="U65" s="140">
        <v>64</v>
      </c>
      <c r="V65">
        <v>41.133184073219127</v>
      </c>
      <c r="W65" s="89"/>
      <c r="X65" s="129">
        <f t="shared" si="10"/>
        <v>50.026700818177815</v>
      </c>
      <c r="Y65" s="46"/>
      <c r="Z65" s="147">
        <f t="shared" si="11"/>
        <v>50.026700818177815</v>
      </c>
      <c r="AA65" s="97"/>
      <c r="AB65" s="70"/>
      <c r="AC65" s="84">
        <v>30.678740430683099</v>
      </c>
      <c r="AD65" s="71"/>
      <c r="AE65" s="85">
        <v>37.363338993576235</v>
      </c>
      <c r="AF65" s="84"/>
      <c r="AG65" s="129">
        <f t="shared" si="12"/>
        <v>34.021039712129664</v>
      </c>
    </row>
    <row r="66" spans="1:33">
      <c r="A66" s="174"/>
      <c r="B66" s="174"/>
      <c r="C66" s="174"/>
      <c r="D66" s="174"/>
      <c r="E66" s="13">
        <v>4</v>
      </c>
      <c r="F66" s="13">
        <v>12</v>
      </c>
      <c r="G66" s="13">
        <v>4</v>
      </c>
      <c r="H66" s="13">
        <v>1</v>
      </c>
      <c r="I66" s="64">
        <f t="shared" si="14"/>
        <v>3</v>
      </c>
      <c r="J66" s="92">
        <v>52.264030160114004</v>
      </c>
      <c r="K66" s="28"/>
      <c r="L66" s="58">
        <v>30.591724721885601</v>
      </c>
      <c r="M66" s="29">
        <v>128</v>
      </c>
      <c r="N66" s="148"/>
      <c r="O66" s="22"/>
      <c r="P66" s="129">
        <f t="shared" si="8"/>
        <v>70.285251627333196</v>
      </c>
      <c r="Q66" s="147">
        <f t="shared" si="9"/>
        <v>70.285251627333196</v>
      </c>
      <c r="R66" s="92">
        <v>64.114680852768515</v>
      </c>
      <c r="S66" s="72"/>
      <c r="T66" s="89">
        <v>36.441621657091098</v>
      </c>
      <c r="U66" s="140">
        <v>128</v>
      </c>
      <c r="V66" s="72"/>
      <c r="W66" s="89"/>
      <c r="X66" s="129">
        <f t="shared" si="10"/>
        <v>76.185434169953211</v>
      </c>
      <c r="Y66" s="46"/>
      <c r="Z66" s="147">
        <f t="shared" si="11"/>
        <v>76.185434169953211</v>
      </c>
      <c r="AA66" s="97"/>
      <c r="AB66" s="70"/>
      <c r="AC66" s="84">
        <v>31.513537269193201</v>
      </c>
      <c r="AD66" s="71"/>
      <c r="AE66" s="71"/>
      <c r="AF66" s="84"/>
      <c r="AG66" s="129">
        <f t="shared" si="12"/>
        <v>31.513537269193201</v>
      </c>
    </row>
    <row r="67" spans="1:33">
      <c r="A67" s="174"/>
      <c r="B67" s="174">
        <v>104</v>
      </c>
      <c r="C67" s="174">
        <v>15</v>
      </c>
      <c r="D67" s="174">
        <v>64</v>
      </c>
      <c r="E67" s="13">
        <v>4</v>
      </c>
      <c r="F67" s="13">
        <v>4</v>
      </c>
      <c r="G67" s="13">
        <v>4</v>
      </c>
      <c r="H67" s="13">
        <v>1</v>
      </c>
      <c r="I67" s="64">
        <f t="shared" si="14"/>
        <v>1</v>
      </c>
      <c r="J67" s="92">
        <v>36.933948449363733</v>
      </c>
      <c r="K67" s="28">
        <v>79.599999999999994</v>
      </c>
      <c r="L67" s="58">
        <v>31.259722040743501</v>
      </c>
      <c r="M67" s="29">
        <v>128</v>
      </c>
      <c r="N67">
        <v>36.794312672434899</v>
      </c>
      <c r="O67" s="22"/>
      <c r="P67" s="129">
        <f t="shared" si="8"/>
        <v>62.517596632508422</v>
      </c>
      <c r="Q67" s="147">
        <f t="shared" si="9"/>
        <v>62.517596632508422</v>
      </c>
      <c r="R67" s="92">
        <v>58.078952928820328</v>
      </c>
      <c r="S67" s="72">
        <v>79.599999999999994</v>
      </c>
      <c r="T67" s="89">
        <v>39.678144146179903</v>
      </c>
      <c r="U67" s="140">
        <v>148</v>
      </c>
      <c r="V67">
        <v>38.866817234093105</v>
      </c>
      <c r="W67" s="89"/>
      <c r="X67" s="129">
        <f t="shared" si="10"/>
        <v>72.844782861818658</v>
      </c>
      <c r="Y67" s="46" t="s">
        <v>53</v>
      </c>
      <c r="Z67" s="147">
        <f t="shared" si="11"/>
        <v>72.844782861818658</v>
      </c>
      <c r="AA67" s="97"/>
      <c r="AB67" s="70"/>
      <c r="AC67" s="84">
        <v>32.6353931298124</v>
      </c>
      <c r="AD67" s="71"/>
      <c r="AE67" s="85">
        <v>36.647905040756541</v>
      </c>
      <c r="AF67" s="84"/>
      <c r="AG67" s="129">
        <f t="shared" si="12"/>
        <v>34.64164908528447</v>
      </c>
    </row>
    <row r="68" spans="1:33">
      <c r="A68" s="174"/>
      <c r="B68" s="174"/>
      <c r="C68" s="174"/>
      <c r="D68" s="174"/>
      <c r="E68" s="13">
        <v>4</v>
      </c>
      <c r="F68" s="13">
        <v>2</v>
      </c>
      <c r="G68" s="13">
        <v>2</v>
      </c>
      <c r="H68" s="13">
        <v>2</v>
      </c>
      <c r="I68" s="64">
        <f t="shared" si="14"/>
        <v>2</v>
      </c>
      <c r="J68" s="92">
        <v>39.778091484607266</v>
      </c>
      <c r="K68" s="28">
        <v>79.599999999999994</v>
      </c>
      <c r="L68" s="58">
        <v>30.4915051996846</v>
      </c>
      <c r="M68" s="29">
        <v>128</v>
      </c>
      <c r="N68">
        <v>36.746259487531006</v>
      </c>
      <c r="O68" s="22"/>
      <c r="P68" s="129">
        <f t="shared" si="8"/>
        <v>62.923171234364574</v>
      </c>
      <c r="Q68" s="147">
        <f t="shared" si="9"/>
        <v>62.923171234364574</v>
      </c>
      <c r="R68" s="92">
        <v>42.64489623819648</v>
      </c>
      <c r="S68" s="72">
        <v>80.3</v>
      </c>
      <c r="T68" s="89">
        <v>34.9107812433096</v>
      </c>
      <c r="U68" s="140">
        <v>84</v>
      </c>
      <c r="V68">
        <v>39.833786692141075</v>
      </c>
      <c r="W68" s="89"/>
      <c r="X68" s="129">
        <f t="shared" si="10"/>
        <v>56.337892834729431</v>
      </c>
      <c r="Y68" s="46" t="s">
        <v>54</v>
      </c>
      <c r="Z68" s="147">
        <f t="shared" si="11"/>
        <v>56.337892834729431</v>
      </c>
      <c r="AA68" s="97"/>
      <c r="AB68" s="70"/>
      <c r="AC68" s="84">
        <v>31.226651226059602</v>
      </c>
      <c r="AD68" s="71"/>
      <c r="AE68" s="85">
        <v>36.634770076372661</v>
      </c>
      <c r="AF68" s="84"/>
      <c r="AG68" s="129">
        <f t="shared" si="12"/>
        <v>33.930710651216131</v>
      </c>
    </row>
    <row r="69" spans="1:33">
      <c r="A69" s="174"/>
      <c r="B69" s="174"/>
      <c r="C69" s="174"/>
      <c r="D69" s="174"/>
      <c r="E69" s="13">
        <v>4</v>
      </c>
      <c r="F69" s="13">
        <v>2</v>
      </c>
      <c r="G69" s="13">
        <v>2</v>
      </c>
      <c r="H69" s="13">
        <v>4</v>
      </c>
      <c r="I69" s="64">
        <f t="shared" si="14"/>
        <v>4</v>
      </c>
      <c r="J69" s="92">
        <v>42.595922318121886</v>
      </c>
      <c r="K69" s="28">
        <v>80.3</v>
      </c>
      <c r="L69" s="58">
        <v>29.9403225091454</v>
      </c>
      <c r="M69" s="29">
        <v>128</v>
      </c>
      <c r="N69">
        <v>36.906750279259541</v>
      </c>
      <c r="O69" s="22"/>
      <c r="P69" s="129">
        <f t="shared" si="8"/>
        <v>63.548599021305357</v>
      </c>
      <c r="Q69" s="147">
        <f t="shared" si="9"/>
        <v>63.548599021305357</v>
      </c>
      <c r="R69" s="92">
        <v>41.082249126262496</v>
      </c>
      <c r="S69" s="72">
        <v>80.3</v>
      </c>
      <c r="T69" s="89">
        <v>32.331617866361299</v>
      </c>
      <c r="U69" s="140">
        <v>84</v>
      </c>
      <c r="V69">
        <v>39.540650984348758</v>
      </c>
      <c r="W69" s="89"/>
      <c r="X69" s="129">
        <f t="shared" si="10"/>
        <v>55.450903595394514</v>
      </c>
      <c r="Y69" s="46" t="s">
        <v>55</v>
      </c>
      <c r="Z69" s="147">
        <f t="shared" si="11"/>
        <v>55.450903595394514</v>
      </c>
      <c r="AA69" s="97"/>
      <c r="AB69" s="70"/>
      <c r="AC69" s="84">
        <v>30.4257921977687</v>
      </c>
      <c r="AD69" s="71"/>
      <c r="AE69" s="85">
        <v>36.846241890462579</v>
      </c>
      <c r="AF69" s="84"/>
      <c r="AG69" s="129">
        <f t="shared" si="12"/>
        <v>33.63601704411564</v>
      </c>
    </row>
    <row r="70" spans="1:33">
      <c r="A70" s="174"/>
      <c r="B70" s="174"/>
      <c r="C70" s="174"/>
      <c r="D70" s="174"/>
      <c r="E70" s="13">
        <v>4</v>
      </c>
      <c r="F70" s="13">
        <v>2</v>
      </c>
      <c r="G70" s="13">
        <v>2</v>
      </c>
      <c r="H70" s="13">
        <v>6</v>
      </c>
      <c r="I70" s="64">
        <f t="shared" si="14"/>
        <v>6</v>
      </c>
      <c r="J70" s="92">
        <v>48.036010940386362</v>
      </c>
      <c r="K70" s="28"/>
      <c r="L70" s="58">
        <v>29.7159039599109</v>
      </c>
      <c r="M70" s="29">
        <v>64</v>
      </c>
      <c r="N70">
        <v>37.014207496025847</v>
      </c>
      <c r="O70" s="22"/>
      <c r="P70" s="129">
        <f t="shared" si="8"/>
        <v>44.691530599080778</v>
      </c>
      <c r="Q70" s="147">
        <f t="shared" si="9"/>
        <v>44.691530599080778</v>
      </c>
      <c r="R70" s="92">
        <v>44.746394649014789</v>
      </c>
      <c r="S70" s="72"/>
      <c r="T70" s="89">
        <v>31.4714815681887</v>
      </c>
      <c r="U70" s="140">
        <v>84</v>
      </c>
      <c r="V70">
        <v>39.407777360493128</v>
      </c>
      <c r="W70" s="89"/>
      <c r="X70" s="129">
        <f t="shared" si="10"/>
        <v>49.906413394424156</v>
      </c>
      <c r="Y70" s="46"/>
      <c r="Z70" s="147">
        <f t="shared" si="11"/>
        <v>49.906413394424156</v>
      </c>
      <c r="AA70" s="97"/>
      <c r="AB70" s="70"/>
      <c r="AC70" s="84">
        <v>30.085751583535899</v>
      </c>
      <c r="AD70" s="71"/>
      <c r="AE70" s="85">
        <v>36.499654810569155</v>
      </c>
      <c r="AF70" s="84"/>
      <c r="AG70" s="129">
        <f t="shared" si="12"/>
        <v>33.292703197052525</v>
      </c>
    </row>
    <row r="71" spans="1:33">
      <c r="A71" s="174"/>
      <c r="B71" s="174"/>
      <c r="C71" s="174"/>
      <c r="D71" s="174"/>
      <c r="E71" s="13">
        <v>4</v>
      </c>
      <c r="F71" s="13">
        <v>12</v>
      </c>
      <c r="G71" s="13">
        <v>4</v>
      </c>
      <c r="H71" s="13">
        <v>1</v>
      </c>
      <c r="I71" s="64">
        <f t="shared" si="14"/>
        <v>3</v>
      </c>
      <c r="J71" s="92">
        <v>45.536441110171459</v>
      </c>
      <c r="K71" s="28"/>
      <c r="L71" s="58">
        <v>30.115168320978601</v>
      </c>
      <c r="M71" s="29"/>
      <c r="N71">
        <v>36.715412866948554</v>
      </c>
      <c r="O71" s="22"/>
      <c r="P71" s="129">
        <f t="shared" si="8"/>
        <v>37.455674099366206</v>
      </c>
      <c r="Q71" s="147">
        <f t="shared" si="9"/>
        <v>37.455674099366206</v>
      </c>
      <c r="R71" s="92">
        <v>49.727309423393585</v>
      </c>
      <c r="S71" s="72"/>
      <c r="T71" s="89">
        <v>32.683658586206199</v>
      </c>
      <c r="U71" s="140"/>
      <c r="V71">
        <v>38.973106169551102</v>
      </c>
      <c r="W71" s="89"/>
      <c r="X71" s="129">
        <f t="shared" si="10"/>
        <v>40.461358059716964</v>
      </c>
      <c r="Y71" s="46"/>
      <c r="Z71" s="147">
        <f t="shared" si="11"/>
        <v>40.461358059716964</v>
      </c>
      <c r="AA71" s="97"/>
      <c r="AB71" s="70"/>
      <c r="AC71" s="84">
        <v>30.680842946642802</v>
      </c>
      <c r="AD71" s="71"/>
      <c r="AE71" s="85">
        <v>36.672355253646174</v>
      </c>
      <c r="AF71" s="84"/>
      <c r="AG71" s="129">
        <f t="shared" si="12"/>
        <v>33.676599100144486</v>
      </c>
    </row>
    <row r="72" spans="1:33">
      <c r="A72" s="174"/>
      <c r="B72" s="174">
        <v>132</v>
      </c>
      <c r="C72" s="174">
        <v>30</v>
      </c>
      <c r="D72" s="174">
        <v>32</v>
      </c>
      <c r="E72" s="13">
        <v>4</v>
      </c>
      <c r="F72" s="13">
        <v>4</v>
      </c>
      <c r="G72" s="13">
        <v>4</v>
      </c>
      <c r="H72" s="13">
        <v>1</v>
      </c>
      <c r="I72" s="64">
        <f t="shared" si="14"/>
        <v>1</v>
      </c>
      <c r="J72" s="92">
        <v>44.678434397452776</v>
      </c>
      <c r="K72" s="28">
        <v>44</v>
      </c>
      <c r="L72" s="58">
        <v>15.088864018976301</v>
      </c>
      <c r="M72" s="29">
        <v>64</v>
      </c>
      <c r="N72">
        <v>30.873065659669351</v>
      </c>
      <c r="O72" s="22"/>
      <c r="P72" s="129">
        <f t="shared" si="8"/>
        <v>39.728072815219683</v>
      </c>
      <c r="Q72" s="147">
        <f t="shared" si="9"/>
        <v>39.728072815219683</v>
      </c>
      <c r="R72" s="92">
        <v>45.066062747783576</v>
      </c>
      <c r="S72" s="72">
        <v>44.1</v>
      </c>
      <c r="T72" s="89">
        <v>16.537956399005701</v>
      </c>
      <c r="U72" s="140">
        <v>320</v>
      </c>
      <c r="V72">
        <v>31.335104228839555</v>
      </c>
      <c r="W72" s="89"/>
      <c r="X72" s="129">
        <f t="shared" si="10"/>
        <v>91.407824675125767</v>
      </c>
      <c r="Y72" s="46" t="s">
        <v>56</v>
      </c>
      <c r="Z72" s="147">
        <f t="shared" si="11"/>
        <v>91.407824675125767</v>
      </c>
      <c r="AA72" s="97"/>
      <c r="AB72" s="70"/>
      <c r="AC72" s="84">
        <v>15.3508987480512</v>
      </c>
      <c r="AD72" s="71"/>
      <c r="AE72" s="85">
        <v>30.849433967950972</v>
      </c>
      <c r="AF72" s="84"/>
      <c r="AG72" s="129">
        <f t="shared" si="12"/>
        <v>23.100166358001086</v>
      </c>
    </row>
    <row r="73" spans="1:33">
      <c r="A73" s="174"/>
      <c r="B73" s="174"/>
      <c r="C73" s="174"/>
      <c r="D73" s="174"/>
      <c r="E73" s="13">
        <v>4</v>
      </c>
      <c r="F73" s="13">
        <v>2</v>
      </c>
      <c r="G73" s="13">
        <v>2</v>
      </c>
      <c r="H73" s="13">
        <v>2</v>
      </c>
      <c r="I73" s="64">
        <f t="shared" si="14"/>
        <v>2</v>
      </c>
      <c r="J73" s="92">
        <v>44.966371042924919</v>
      </c>
      <c r="K73" s="28">
        <v>44.1</v>
      </c>
      <c r="L73" s="58">
        <v>14.9204253043498</v>
      </c>
      <c r="M73" s="29">
        <v>64</v>
      </c>
      <c r="N73">
        <v>30.652267591043938</v>
      </c>
      <c r="O73" s="22"/>
      <c r="P73" s="129">
        <f t="shared" si="8"/>
        <v>39.72781278766373</v>
      </c>
      <c r="Q73" s="147">
        <f t="shared" si="9"/>
        <v>39.72781278766373</v>
      </c>
      <c r="R73" s="92">
        <v>45.0919885951932</v>
      </c>
      <c r="S73" s="72">
        <v>44.1</v>
      </c>
      <c r="T73" s="89">
        <v>16.0779188159954</v>
      </c>
      <c r="U73" s="140">
        <v>224</v>
      </c>
      <c r="V73">
        <v>31.367427791080445</v>
      </c>
      <c r="W73" s="89"/>
      <c r="X73" s="129">
        <f t="shared" si="10"/>
        <v>72.127467040453809</v>
      </c>
      <c r="Y73" s="46" t="s">
        <v>56</v>
      </c>
      <c r="Z73" s="147">
        <f t="shared" si="11"/>
        <v>72.127467040453809</v>
      </c>
      <c r="AA73" s="97"/>
      <c r="AB73" s="70"/>
      <c r="AC73" s="84">
        <v>15.1431872390955</v>
      </c>
      <c r="AD73" s="71"/>
      <c r="AE73" s="85">
        <v>30.874185000323905</v>
      </c>
      <c r="AF73" s="84"/>
      <c r="AG73" s="129">
        <f t="shared" si="12"/>
        <v>23.008686119709701</v>
      </c>
    </row>
    <row r="74" spans="1:33">
      <c r="A74" s="174"/>
      <c r="B74" s="174"/>
      <c r="C74" s="174"/>
      <c r="D74" s="174"/>
      <c r="E74" s="13">
        <v>4</v>
      </c>
      <c r="F74" s="13">
        <v>2</v>
      </c>
      <c r="G74" s="13">
        <v>2</v>
      </c>
      <c r="H74" s="13">
        <v>4</v>
      </c>
      <c r="I74" s="64">
        <f t="shared" si="14"/>
        <v>4</v>
      </c>
      <c r="J74" s="92">
        <v>45.164458465472123</v>
      </c>
      <c r="K74" s="28">
        <v>44.1</v>
      </c>
      <c r="L74" s="58">
        <v>14.7639880602514</v>
      </c>
      <c r="M74" s="29">
        <v>64</v>
      </c>
      <c r="N74">
        <v>30.867934255924865</v>
      </c>
      <c r="O74" s="22"/>
      <c r="P74" s="129">
        <f t="shared" si="8"/>
        <v>39.779276156329679</v>
      </c>
      <c r="Q74" s="147">
        <f t="shared" si="9"/>
        <v>39.779276156329679</v>
      </c>
      <c r="R74" s="92">
        <v>44.909369197821569</v>
      </c>
      <c r="S74" s="72">
        <v>44.1</v>
      </c>
      <c r="T74" s="89">
        <v>15.5768309363147</v>
      </c>
      <c r="U74" s="140">
        <v>96</v>
      </c>
      <c r="V74">
        <v>31.31245523978032</v>
      </c>
      <c r="W74" s="89"/>
      <c r="X74" s="129">
        <f t="shared" si="10"/>
        <v>46.379731074783322</v>
      </c>
      <c r="Y74" s="46" t="s">
        <v>57</v>
      </c>
      <c r="Z74" s="147">
        <f t="shared" si="11"/>
        <v>46.379731074783322</v>
      </c>
      <c r="AA74" s="97"/>
      <c r="AB74" s="70"/>
      <c r="AC74" s="84">
        <v>14.9235310843018</v>
      </c>
      <c r="AD74" s="71"/>
      <c r="AE74" s="85">
        <v>30.855520549509265</v>
      </c>
      <c r="AF74" s="84"/>
      <c r="AG74" s="129">
        <f t="shared" si="12"/>
        <v>22.889525816905532</v>
      </c>
    </row>
    <row r="75" spans="1:33">
      <c r="A75" s="174"/>
      <c r="B75" s="174"/>
      <c r="C75" s="174"/>
      <c r="D75" s="174"/>
      <c r="E75" s="13">
        <v>4</v>
      </c>
      <c r="F75" s="13">
        <v>4</v>
      </c>
      <c r="G75" s="13">
        <v>4</v>
      </c>
      <c r="H75" s="13">
        <v>1</v>
      </c>
      <c r="I75" s="64">
        <f t="shared" si="14"/>
        <v>1</v>
      </c>
      <c r="J75" s="92">
        <v>45.210437533006242</v>
      </c>
      <c r="K75" s="28"/>
      <c r="L75" s="58">
        <v>14.6670642767935</v>
      </c>
      <c r="M75" s="29"/>
      <c r="N75">
        <v>30.756834518053438</v>
      </c>
      <c r="O75" s="22"/>
      <c r="P75" s="129">
        <f t="shared" si="8"/>
        <v>30.211445442617727</v>
      </c>
      <c r="Q75" s="147">
        <f t="shared" si="9"/>
        <v>30.211445442617727</v>
      </c>
      <c r="R75" s="92">
        <v>45.032534255217364</v>
      </c>
      <c r="S75" s="72"/>
      <c r="T75" s="89">
        <v>15.2714518684508</v>
      </c>
      <c r="U75" s="140"/>
      <c r="V75">
        <v>31.302839539275737</v>
      </c>
      <c r="W75" s="89"/>
      <c r="X75" s="129">
        <f t="shared" si="10"/>
        <v>30.535608554314635</v>
      </c>
      <c r="Y75" s="46"/>
      <c r="Z75" s="147">
        <f t="shared" si="11"/>
        <v>30.535608554314635</v>
      </c>
      <c r="AA75" s="97"/>
      <c r="AB75" s="70"/>
      <c r="AC75" s="84">
        <v>14.7818762473029</v>
      </c>
      <c r="AD75" s="71"/>
      <c r="AE75" s="85">
        <v>30.744787464476076</v>
      </c>
      <c r="AF75" s="84"/>
      <c r="AG75" s="129">
        <f t="shared" si="12"/>
        <v>22.76333185588949</v>
      </c>
    </row>
    <row r="76" spans="1:33">
      <c r="A76" s="174"/>
      <c r="B76" s="174"/>
      <c r="C76" s="174"/>
      <c r="D76" s="174"/>
      <c r="E76" s="13">
        <v>4</v>
      </c>
      <c r="F76" s="13">
        <v>12</v>
      </c>
      <c r="G76" s="13">
        <v>4</v>
      </c>
      <c r="H76" s="13">
        <v>1</v>
      </c>
      <c r="I76" s="64">
        <f t="shared" si="14"/>
        <v>3</v>
      </c>
      <c r="J76" s="92">
        <v>44.960666274900362</v>
      </c>
      <c r="K76" s="28"/>
      <c r="L76" s="58">
        <v>14.786736522332699</v>
      </c>
      <c r="M76" s="29">
        <v>64</v>
      </c>
      <c r="N76" s="148"/>
      <c r="O76" s="22"/>
      <c r="P76" s="129">
        <f t="shared" si="8"/>
        <v>41.249134265744352</v>
      </c>
      <c r="Q76" s="147">
        <f t="shared" si="9"/>
        <v>41.249134265744352</v>
      </c>
      <c r="R76" s="92">
        <v>45.44190214814158</v>
      </c>
      <c r="S76" s="72"/>
      <c r="T76" s="89">
        <v>15.6294702893313</v>
      </c>
      <c r="U76" s="140"/>
      <c r="V76" s="72"/>
      <c r="W76" s="89"/>
      <c r="X76" s="129">
        <f t="shared" si="10"/>
        <v>30.535686218736441</v>
      </c>
      <c r="Y76" s="46"/>
      <c r="Z76" s="147">
        <f t="shared" si="11"/>
        <v>30.535686218736441</v>
      </c>
      <c r="AA76" s="97"/>
      <c r="AB76" s="70"/>
      <c r="AC76" s="84">
        <v>14.962353953494601</v>
      </c>
      <c r="AD76" s="71"/>
      <c r="AE76" s="71"/>
      <c r="AF76" s="84"/>
      <c r="AG76" s="129">
        <f t="shared" si="12"/>
        <v>14.962353953494601</v>
      </c>
    </row>
    <row r="77" spans="1:33">
      <c r="A77" s="174"/>
      <c r="B77" s="174">
        <v>268</v>
      </c>
      <c r="C77" s="174">
        <v>15</v>
      </c>
      <c r="D77" s="174">
        <v>32</v>
      </c>
      <c r="E77" s="13">
        <v>4</v>
      </c>
      <c r="F77" s="13">
        <v>2</v>
      </c>
      <c r="G77" s="13">
        <v>2</v>
      </c>
      <c r="H77" s="13">
        <v>1</v>
      </c>
      <c r="I77" s="64">
        <f t="shared" si="14"/>
        <v>1</v>
      </c>
      <c r="J77" s="92">
        <v>44.935697989036221</v>
      </c>
      <c r="K77" s="28">
        <v>43</v>
      </c>
      <c r="L77" s="58">
        <v>14.8945923669806</v>
      </c>
      <c r="M77" s="29">
        <v>64</v>
      </c>
      <c r="N77">
        <v>30.852752421509649</v>
      </c>
      <c r="O77" s="22"/>
      <c r="P77" s="129">
        <f t="shared" si="8"/>
        <v>39.536608555505289</v>
      </c>
      <c r="Q77" s="147">
        <f t="shared" si="9"/>
        <v>39.536608555505289</v>
      </c>
      <c r="R77" s="92">
        <v>44.612013923312233</v>
      </c>
      <c r="S77" s="72">
        <v>43.2</v>
      </c>
      <c r="T77" s="89">
        <v>15.9481040487398</v>
      </c>
      <c r="U77" s="140">
        <v>86</v>
      </c>
      <c r="V77">
        <v>31.338065088442818</v>
      </c>
      <c r="W77" s="89"/>
      <c r="X77" s="129">
        <f t="shared" si="10"/>
        <v>44.219636612098967</v>
      </c>
      <c r="Y77" s="46" t="s">
        <v>58</v>
      </c>
      <c r="Z77" s="147">
        <f t="shared" si="11"/>
        <v>44.219636612098967</v>
      </c>
      <c r="AA77" s="97"/>
      <c r="AB77" s="70"/>
      <c r="AC77" s="84">
        <v>15.091831093482</v>
      </c>
      <c r="AD77" s="71"/>
      <c r="AE77" s="85">
        <v>30.666781081102272</v>
      </c>
      <c r="AF77" s="84"/>
      <c r="AG77" s="129">
        <f t="shared" si="12"/>
        <v>22.879306087292136</v>
      </c>
    </row>
    <row r="78" spans="1:33">
      <c r="A78" s="174"/>
      <c r="B78" s="174"/>
      <c r="C78" s="174"/>
      <c r="D78" s="174"/>
      <c r="E78" s="13">
        <v>4</v>
      </c>
      <c r="F78" s="13">
        <v>2</v>
      </c>
      <c r="G78" s="13">
        <v>2</v>
      </c>
      <c r="H78" s="13">
        <v>2</v>
      </c>
      <c r="I78" s="64">
        <f t="shared" si="14"/>
        <v>2</v>
      </c>
      <c r="J78" s="92"/>
      <c r="K78" s="28">
        <v>43</v>
      </c>
      <c r="L78" s="58">
        <v>14.774853060064901</v>
      </c>
      <c r="M78" s="29">
        <v>64</v>
      </c>
      <c r="N78">
        <v>30.838956335829153</v>
      </c>
      <c r="O78" s="22"/>
      <c r="P78" s="129">
        <f t="shared" si="8"/>
        <v>38.153452348973516</v>
      </c>
      <c r="Q78" s="147">
        <f t="shared" si="9"/>
        <v>38.153452348973516</v>
      </c>
      <c r="R78" s="92"/>
      <c r="S78" s="72">
        <v>43.2</v>
      </c>
      <c r="T78" s="89">
        <v>15.5419906473709</v>
      </c>
      <c r="U78" s="140">
        <v>86</v>
      </c>
      <c r="V78">
        <v>31.2353200575144</v>
      </c>
      <c r="W78" s="89"/>
      <c r="X78" s="129">
        <f t="shared" si="10"/>
        <v>43.994327676221324</v>
      </c>
      <c r="Y78" s="46" t="s">
        <v>59</v>
      </c>
      <c r="Z78" s="147">
        <f t="shared" si="11"/>
        <v>43.994327676221324</v>
      </c>
      <c r="AA78" s="97"/>
      <c r="AB78" s="70"/>
      <c r="AC78" s="84">
        <v>14.930949284465999</v>
      </c>
      <c r="AD78" s="71"/>
      <c r="AE78" s="85">
        <v>30.728513887542249</v>
      </c>
      <c r="AF78" s="84"/>
      <c r="AG78" s="129">
        <f t="shared" si="12"/>
        <v>22.829731586004122</v>
      </c>
    </row>
    <row r="79" spans="1:33">
      <c r="A79" s="174"/>
      <c r="B79" s="174"/>
      <c r="C79" s="174"/>
      <c r="D79" s="174"/>
      <c r="E79" s="13">
        <v>4</v>
      </c>
      <c r="F79" s="13">
        <v>2</v>
      </c>
      <c r="G79" s="13">
        <v>2</v>
      </c>
      <c r="H79" s="13">
        <v>4</v>
      </c>
      <c r="I79" s="64">
        <f t="shared" si="14"/>
        <v>4</v>
      </c>
      <c r="J79" s="92">
        <v>45.293325564045006</v>
      </c>
      <c r="K79" s="28">
        <v>43.1</v>
      </c>
      <c r="L79" s="58">
        <v>14.649069518793601</v>
      </c>
      <c r="M79" s="29">
        <v>64</v>
      </c>
      <c r="N79">
        <v>30.683113164996939</v>
      </c>
      <c r="O79" s="22"/>
      <c r="P79" s="129">
        <f t="shared" si="8"/>
        <v>39.545101649567108</v>
      </c>
      <c r="Q79" s="147">
        <f t="shared" si="9"/>
        <v>39.545101649567108</v>
      </c>
      <c r="R79" s="92">
        <v>44.480556023247686</v>
      </c>
      <c r="S79" s="72">
        <v>43.2</v>
      </c>
      <c r="T79" s="89">
        <v>15.1124487626119</v>
      </c>
      <c r="U79" s="140">
        <v>86</v>
      </c>
      <c r="V79">
        <v>31.079001746769791</v>
      </c>
      <c r="W79" s="89"/>
      <c r="X79" s="129">
        <f t="shared" si="10"/>
        <v>43.974401306525877</v>
      </c>
      <c r="Y79" s="46" t="s">
        <v>60</v>
      </c>
      <c r="Z79" s="147">
        <f t="shared" si="11"/>
        <v>43.974401306525877</v>
      </c>
      <c r="AA79" s="97"/>
      <c r="AB79" s="70"/>
      <c r="AC79" s="84">
        <v>14.7436596615514</v>
      </c>
      <c r="AD79" s="71"/>
      <c r="AE79" s="85">
        <v>30.662930491680754</v>
      </c>
      <c r="AF79" s="84"/>
      <c r="AG79" s="129">
        <f t="shared" si="12"/>
        <v>22.703295076616076</v>
      </c>
    </row>
    <row r="80" spans="1:33">
      <c r="A80" s="174"/>
      <c r="B80" s="174"/>
      <c r="C80" s="174"/>
      <c r="D80" s="174"/>
      <c r="E80" s="13">
        <v>4</v>
      </c>
      <c r="F80" s="13">
        <v>2</v>
      </c>
      <c r="G80" s="13">
        <v>2</v>
      </c>
      <c r="H80" s="13">
        <v>6</v>
      </c>
      <c r="I80" s="64">
        <f t="shared" si="14"/>
        <v>6</v>
      </c>
      <c r="J80" s="92">
        <v>44.778740689855624</v>
      </c>
      <c r="K80" s="28"/>
      <c r="L80" s="58">
        <v>14.574757704235999</v>
      </c>
      <c r="M80" s="29">
        <v>64</v>
      </c>
      <c r="N80">
        <v>30.626780818268116</v>
      </c>
      <c r="O80" s="22"/>
      <c r="P80" s="129">
        <f t="shared" si="8"/>
        <v>38.495069803089933</v>
      </c>
      <c r="Q80" s="147">
        <f t="shared" si="9"/>
        <v>38.495069803089933</v>
      </c>
      <c r="R80" s="92">
        <v>44.471349096934247</v>
      </c>
      <c r="S80" s="72"/>
      <c r="T80" s="89">
        <v>14.930422989602301</v>
      </c>
      <c r="U80" s="140">
        <v>86</v>
      </c>
      <c r="V80">
        <v>31.020474078472034</v>
      </c>
      <c r="W80" s="89"/>
      <c r="X80" s="129">
        <f t="shared" si="10"/>
        <v>44.105561541252143</v>
      </c>
      <c r="Y80" s="46"/>
      <c r="Z80" s="147">
        <f t="shared" si="11"/>
        <v>44.105561541252143</v>
      </c>
      <c r="AA80" s="97"/>
      <c r="AB80" s="70"/>
      <c r="AC80" s="84">
        <v>14.646699335185</v>
      </c>
      <c r="AD80" s="71"/>
      <c r="AE80" s="85">
        <v>30.662116561842367</v>
      </c>
      <c r="AF80" s="84"/>
      <c r="AG80" s="129">
        <f t="shared" si="12"/>
        <v>22.654407948513683</v>
      </c>
    </row>
    <row r="81" spans="1:33">
      <c r="A81" s="174"/>
      <c r="B81" s="174"/>
      <c r="C81" s="174"/>
      <c r="D81" s="174"/>
      <c r="E81" s="13">
        <v>4</v>
      </c>
      <c r="F81" s="13">
        <v>12</v>
      </c>
      <c r="G81" s="13">
        <v>4</v>
      </c>
      <c r="H81" s="13">
        <v>1</v>
      </c>
      <c r="I81" s="64">
        <f t="shared" si="14"/>
        <v>3</v>
      </c>
      <c r="J81" s="92">
        <v>44.674517803531131</v>
      </c>
      <c r="K81" s="28"/>
      <c r="L81" s="58">
        <v>14.655165026289</v>
      </c>
      <c r="M81" s="29">
        <v>32</v>
      </c>
      <c r="N81">
        <v>30.784605342633313</v>
      </c>
      <c r="O81" s="22"/>
      <c r="P81" s="129">
        <f t="shared" si="8"/>
        <v>30.52857204311336</v>
      </c>
      <c r="Q81" s="147">
        <f t="shared" si="9"/>
        <v>30.52857204311336</v>
      </c>
      <c r="R81" s="92">
        <v>44.731510640223121</v>
      </c>
      <c r="S81" s="72"/>
      <c r="T81" s="89">
        <v>15.113483425037501</v>
      </c>
      <c r="U81" s="140">
        <v>54</v>
      </c>
      <c r="V81">
        <v>31.151390473358333</v>
      </c>
      <c r="W81" s="89"/>
      <c r="X81" s="129">
        <f t="shared" si="10"/>
        <v>36.249096134654735</v>
      </c>
      <c r="Y81" s="46"/>
      <c r="Z81" s="147">
        <f t="shared" si="11"/>
        <v>36.249096134654735</v>
      </c>
      <c r="AA81" s="97"/>
      <c r="AB81" s="70"/>
      <c r="AC81" s="84">
        <v>14.772977908507499</v>
      </c>
      <c r="AD81" s="71"/>
      <c r="AE81" s="85">
        <v>30.68206296182052</v>
      </c>
      <c r="AF81" s="84"/>
      <c r="AG81" s="129">
        <f t="shared" si="12"/>
        <v>22.72752043516401</v>
      </c>
    </row>
    <row r="82" spans="1:33">
      <c r="A82" s="174"/>
      <c r="B82" s="174">
        <v>272</v>
      </c>
      <c r="C82" s="174">
        <v>30</v>
      </c>
      <c r="D82" s="174">
        <v>16</v>
      </c>
      <c r="E82" s="13">
        <v>4</v>
      </c>
      <c r="F82" s="13">
        <v>4</v>
      </c>
      <c r="G82" s="13">
        <v>4</v>
      </c>
      <c r="H82" s="13">
        <v>1</v>
      </c>
      <c r="I82" s="64">
        <f t="shared" si="14"/>
        <v>1</v>
      </c>
      <c r="J82" s="92">
        <v>25.328848516376084</v>
      </c>
      <c r="K82" s="28">
        <v>36.9</v>
      </c>
      <c r="L82" s="58">
        <v>7.5414067835477896</v>
      </c>
      <c r="M82" s="29">
        <v>32</v>
      </c>
      <c r="N82">
        <v>29.813740738326032</v>
      </c>
      <c r="O82" s="22"/>
      <c r="P82" s="129">
        <f t="shared" si="8"/>
        <v>26.316799207649979</v>
      </c>
      <c r="Q82" s="147">
        <f t="shared" si="9"/>
        <v>26.316799207649979</v>
      </c>
      <c r="R82" s="92">
        <v>28.404118020257442</v>
      </c>
      <c r="S82" s="72">
        <v>36.9</v>
      </c>
      <c r="T82" s="89">
        <v>8.2536438645412602</v>
      </c>
      <c r="U82" s="140">
        <v>48</v>
      </c>
      <c r="V82">
        <v>30.038387000430703</v>
      </c>
      <c r="W82" s="89"/>
      <c r="X82" s="129">
        <f t="shared" si="10"/>
        <v>30.319229777045884</v>
      </c>
      <c r="Y82" s="46" t="s">
        <v>61</v>
      </c>
      <c r="Z82" s="147">
        <f t="shared" si="11"/>
        <v>30.319229777045884</v>
      </c>
      <c r="AA82" s="97"/>
      <c r="AB82" s="70"/>
      <c r="AC82" s="84">
        <v>7.7092595045206904</v>
      </c>
      <c r="AD82" s="71"/>
      <c r="AE82" s="85">
        <v>29.925714707346742</v>
      </c>
      <c r="AF82" s="84"/>
      <c r="AG82" s="129">
        <f t="shared" si="12"/>
        <v>18.817487105933715</v>
      </c>
    </row>
    <row r="83" spans="1:33">
      <c r="A83" s="174"/>
      <c r="B83" s="174"/>
      <c r="C83" s="174"/>
      <c r="D83" s="174"/>
      <c r="E83" s="13">
        <v>4</v>
      </c>
      <c r="F83" s="13">
        <v>2</v>
      </c>
      <c r="G83" s="13">
        <v>2</v>
      </c>
      <c r="H83" s="13">
        <v>2</v>
      </c>
      <c r="I83" s="64">
        <f t="shared" si="14"/>
        <v>2</v>
      </c>
      <c r="J83" s="92">
        <v>27.482972600423942</v>
      </c>
      <c r="K83" s="28">
        <v>36.9</v>
      </c>
      <c r="L83" s="58">
        <v>7.4121067847012103</v>
      </c>
      <c r="M83" s="29">
        <v>32</v>
      </c>
      <c r="N83">
        <v>29.837299777230328</v>
      </c>
      <c r="O83" s="22"/>
      <c r="P83" s="129">
        <f t="shared" si="8"/>
        <v>26.726475832471095</v>
      </c>
      <c r="Q83" s="147">
        <f t="shared" si="9"/>
        <v>26.726475832471095</v>
      </c>
      <c r="R83" s="92">
        <v>26.98666709521784</v>
      </c>
      <c r="S83" s="72">
        <v>36.9</v>
      </c>
      <c r="T83" s="89">
        <v>7.9578043154085103</v>
      </c>
      <c r="U83" s="140">
        <v>48</v>
      </c>
      <c r="V83">
        <v>30.023203450602523</v>
      </c>
      <c r="W83" s="89"/>
      <c r="X83" s="129">
        <f t="shared" si="10"/>
        <v>29.973534972245773</v>
      </c>
      <c r="Y83" s="46" t="s">
        <v>62</v>
      </c>
      <c r="Z83" s="147">
        <f t="shared" si="11"/>
        <v>29.973534972245773</v>
      </c>
      <c r="AA83" s="97"/>
      <c r="AB83" s="70"/>
      <c r="AC83" s="84">
        <v>7.4983033928479701</v>
      </c>
      <c r="AD83" s="71"/>
      <c r="AE83" s="85">
        <v>29.82187723787456</v>
      </c>
      <c r="AF83" s="84"/>
      <c r="AG83" s="129">
        <f t="shared" si="12"/>
        <v>18.660090315361266</v>
      </c>
    </row>
    <row r="84" spans="1:33">
      <c r="A84" s="174"/>
      <c r="B84" s="174"/>
      <c r="C84" s="174"/>
      <c r="D84" s="174"/>
      <c r="E84" s="13">
        <v>4</v>
      </c>
      <c r="F84" s="13">
        <v>2</v>
      </c>
      <c r="G84" s="13">
        <v>2</v>
      </c>
      <c r="H84" s="13">
        <v>4</v>
      </c>
      <c r="I84" s="64">
        <f t="shared" si="14"/>
        <v>4</v>
      </c>
      <c r="J84" s="92">
        <v>24.370587080739192</v>
      </c>
      <c r="K84" s="28">
        <v>36.9</v>
      </c>
      <c r="L84" s="58">
        <v>7.3590413809007398</v>
      </c>
      <c r="M84" s="29">
        <v>16</v>
      </c>
      <c r="N84">
        <v>29.71219098458414</v>
      </c>
      <c r="O84" s="22"/>
      <c r="P84" s="129">
        <f t="shared" si="8"/>
        <v>22.868363889244812</v>
      </c>
      <c r="Q84" s="147">
        <f t="shared" si="9"/>
        <v>22.868363889244812</v>
      </c>
      <c r="R84" s="92">
        <v>26.289471527972289</v>
      </c>
      <c r="S84" s="72">
        <v>36.9</v>
      </c>
      <c r="T84" s="89">
        <v>7.68945900306867</v>
      </c>
      <c r="U84" s="140">
        <v>48</v>
      </c>
      <c r="V84">
        <v>30.150519127671032</v>
      </c>
      <c r="W84" s="89"/>
      <c r="X84" s="129">
        <f t="shared" si="10"/>
        <v>29.805889931742399</v>
      </c>
      <c r="Y84" s="46" t="s">
        <v>62</v>
      </c>
      <c r="Z84" s="147">
        <f t="shared" si="11"/>
        <v>29.805889931742399</v>
      </c>
      <c r="AA84" s="97"/>
      <c r="AB84" s="70"/>
      <c r="AC84" s="84">
        <v>7.4220767819263198</v>
      </c>
      <c r="AD84" s="71"/>
      <c r="AE84" s="85">
        <v>29.835583472276085</v>
      </c>
      <c r="AF84" s="84"/>
      <c r="AG84" s="129">
        <f t="shared" si="12"/>
        <v>18.628830127101203</v>
      </c>
    </row>
    <row r="85" spans="1:33">
      <c r="A85" s="174"/>
      <c r="B85" s="174"/>
      <c r="C85" s="174"/>
      <c r="D85" s="174"/>
      <c r="E85" s="13">
        <v>4</v>
      </c>
      <c r="F85" s="13">
        <v>2</v>
      </c>
      <c r="G85" s="13">
        <v>2</v>
      </c>
      <c r="H85" s="13">
        <v>6</v>
      </c>
      <c r="I85" s="64">
        <f t="shared" si="14"/>
        <v>6</v>
      </c>
      <c r="J85" s="92">
        <v>27.322132736671826</v>
      </c>
      <c r="K85" s="28"/>
      <c r="L85" s="58">
        <v>7.3097588639568798</v>
      </c>
      <c r="M85" s="29">
        <v>16</v>
      </c>
      <c r="N85">
        <v>29.777127945253596</v>
      </c>
      <c r="O85" s="22"/>
      <c r="P85" s="129">
        <f t="shared" si="8"/>
        <v>20.102254886470575</v>
      </c>
      <c r="Q85" s="147">
        <f t="shared" si="9"/>
        <v>20.102254886470575</v>
      </c>
      <c r="R85" s="92">
        <v>25.152901404071418</v>
      </c>
      <c r="S85" s="72"/>
      <c r="T85" s="89">
        <v>7.5365662253643704</v>
      </c>
      <c r="U85" s="140">
        <v>32</v>
      </c>
      <c r="V85">
        <v>30.107415698966179</v>
      </c>
      <c r="W85" s="89"/>
      <c r="X85" s="129">
        <f t="shared" si="10"/>
        <v>23.699220832100494</v>
      </c>
      <c r="Y85" s="46"/>
      <c r="Z85" s="147">
        <f t="shared" si="11"/>
        <v>23.699220832100494</v>
      </c>
      <c r="AA85" s="97"/>
      <c r="AB85" s="70"/>
      <c r="AC85" s="97">
        <v>7.3532965249578002</v>
      </c>
      <c r="AD85" s="71"/>
      <c r="AE85" s="85">
        <v>29.813575284752005</v>
      </c>
      <c r="AF85" s="84"/>
      <c r="AG85" s="129">
        <f t="shared" si="12"/>
        <v>18.583435904854902</v>
      </c>
    </row>
    <row r="86" spans="1:33">
      <c r="A86" s="174"/>
      <c r="B86" s="174"/>
      <c r="C86" s="174"/>
      <c r="D86" s="174"/>
      <c r="E86" s="13">
        <v>4</v>
      </c>
      <c r="F86" s="13">
        <v>12</v>
      </c>
      <c r="G86" s="13">
        <v>4</v>
      </c>
      <c r="H86" s="13">
        <v>1</v>
      </c>
      <c r="I86" s="64">
        <f t="shared" si="14"/>
        <v>3</v>
      </c>
      <c r="J86" s="92">
        <v>26.791363129742386</v>
      </c>
      <c r="K86" s="28"/>
      <c r="L86" s="58">
        <v>7.3646077276947697</v>
      </c>
      <c r="M86" s="29">
        <v>16</v>
      </c>
      <c r="N86" s="148"/>
      <c r="O86" s="22"/>
      <c r="P86" s="129">
        <f t="shared" si="8"/>
        <v>16.718656952479051</v>
      </c>
      <c r="Q86" s="147">
        <f t="shared" si="9"/>
        <v>16.718656952479051</v>
      </c>
      <c r="R86" s="92">
        <v>27.555904516901414</v>
      </c>
      <c r="S86" s="72"/>
      <c r="T86" s="90">
        <v>7.6884804541304002</v>
      </c>
      <c r="U86" s="140">
        <v>32</v>
      </c>
      <c r="V86" s="72"/>
      <c r="W86" s="89"/>
      <c r="X86" s="129">
        <f t="shared" si="10"/>
        <v>22.414794990343939</v>
      </c>
      <c r="Y86" s="46"/>
      <c r="Z86" s="147">
        <f t="shared" si="11"/>
        <v>22.414794990343939</v>
      </c>
      <c r="AA86" s="70"/>
      <c r="AB86" s="70"/>
      <c r="AC86" s="70">
        <v>7.4368077402551096</v>
      </c>
      <c r="AD86" s="71"/>
      <c r="AE86" s="71"/>
      <c r="AF86" s="84"/>
      <c r="AG86" s="129">
        <f t="shared" si="12"/>
        <v>7.4368077402551096</v>
      </c>
    </row>
    <row r="87" spans="1:33">
      <c r="A87" s="216" t="s">
        <v>1</v>
      </c>
      <c r="B87" s="219">
        <v>24</v>
      </c>
      <c r="C87" s="219">
        <v>60</v>
      </c>
      <c r="D87" s="174"/>
      <c r="E87" s="154">
        <v>4</v>
      </c>
      <c r="F87" s="154">
        <v>4</v>
      </c>
      <c r="G87" s="154">
        <v>4</v>
      </c>
      <c r="H87" s="153">
        <v>1</v>
      </c>
      <c r="I87" s="155">
        <f t="shared" si="14"/>
        <v>1</v>
      </c>
      <c r="J87" s="20"/>
      <c r="K87" s="59"/>
      <c r="L87" s="59"/>
      <c r="M87" s="59"/>
      <c r="N87" s="60"/>
      <c r="O87" s="60"/>
      <c r="P87" s="129" t="e">
        <f t="shared" si="8"/>
        <v>#DIV/0!</v>
      </c>
      <c r="Q87" s="147" t="e">
        <f t="shared" si="9"/>
        <v>#DIV/0!</v>
      </c>
      <c r="R87" s="20"/>
      <c r="S87" s="20"/>
      <c r="T87" s="154"/>
      <c r="U87" s="154"/>
      <c r="V87" s="154"/>
      <c r="W87" s="154"/>
      <c r="X87" s="129" t="e">
        <f t="shared" si="10"/>
        <v>#DIV/0!</v>
      </c>
      <c r="Y87" s="117"/>
      <c r="Z87" s="147" t="e">
        <f t="shared" si="11"/>
        <v>#DIV/0!</v>
      </c>
      <c r="AA87" s="70"/>
      <c r="AB87" s="70"/>
      <c r="AC87" s="70"/>
      <c r="AD87" s="97"/>
      <c r="AE87" s="71"/>
      <c r="AG87" s="129" t="e">
        <f t="shared" si="12"/>
        <v>#DIV/0!</v>
      </c>
    </row>
    <row r="88" spans="1:33">
      <c r="A88" s="217"/>
      <c r="B88" s="219"/>
      <c r="C88" s="219"/>
      <c r="D88" s="174"/>
      <c r="E88" s="154">
        <v>4</v>
      </c>
      <c r="F88" s="154">
        <v>4</v>
      </c>
      <c r="G88" s="154">
        <v>4</v>
      </c>
      <c r="H88" s="154">
        <v>4</v>
      </c>
      <c r="I88" s="155">
        <f t="shared" si="14"/>
        <v>4</v>
      </c>
      <c r="J88" s="20"/>
      <c r="K88" s="59"/>
      <c r="L88" s="59"/>
      <c r="M88" s="59"/>
      <c r="N88" s="60"/>
      <c r="O88" s="60"/>
      <c r="P88" s="129" t="e">
        <f t="shared" si="8"/>
        <v>#DIV/0!</v>
      </c>
      <c r="Q88" s="147" t="e">
        <f t="shared" si="9"/>
        <v>#DIV/0!</v>
      </c>
      <c r="R88" s="20"/>
      <c r="S88" s="20"/>
      <c r="T88" s="154"/>
      <c r="U88" s="154"/>
      <c r="V88" s="154"/>
      <c r="W88" s="154"/>
      <c r="X88" s="129" t="e">
        <f t="shared" si="10"/>
        <v>#DIV/0!</v>
      </c>
      <c r="Y88" s="117"/>
      <c r="Z88" s="147" t="e">
        <f t="shared" si="11"/>
        <v>#DIV/0!</v>
      </c>
      <c r="AA88" s="70"/>
      <c r="AB88" s="70"/>
      <c r="AC88" s="70"/>
      <c r="AD88" s="70"/>
      <c r="AE88" s="71"/>
      <c r="AG88" s="129" t="e">
        <f t="shared" si="12"/>
        <v>#DIV/0!</v>
      </c>
    </row>
    <row r="89" spans="1:33">
      <c r="A89" s="217"/>
      <c r="B89" s="219">
        <v>64</v>
      </c>
      <c r="C89" s="219">
        <v>60</v>
      </c>
      <c r="D89" s="174"/>
      <c r="E89" s="154">
        <v>4</v>
      </c>
      <c r="F89" s="154">
        <v>4</v>
      </c>
      <c r="G89" s="154">
        <v>4</v>
      </c>
      <c r="H89" s="154">
        <v>1</v>
      </c>
      <c r="I89" s="155">
        <f t="shared" si="14"/>
        <v>1</v>
      </c>
      <c r="J89" s="20"/>
      <c r="K89" s="59"/>
      <c r="L89" s="59"/>
      <c r="M89" s="59"/>
      <c r="N89" s="60"/>
      <c r="O89" s="60"/>
      <c r="P89" s="129" t="e">
        <f t="shared" si="8"/>
        <v>#DIV/0!</v>
      </c>
      <c r="Q89" s="147" t="e">
        <f t="shared" si="9"/>
        <v>#DIV/0!</v>
      </c>
      <c r="R89" s="20"/>
      <c r="S89" s="20"/>
      <c r="T89" s="154"/>
      <c r="U89" s="154"/>
      <c r="V89" s="154"/>
      <c r="W89" s="154"/>
      <c r="X89" s="129" t="e">
        <f t="shared" si="10"/>
        <v>#DIV/0!</v>
      </c>
      <c r="Y89" s="117"/>
      <c r="Z89" s="147" t="e">
        <f t="shared" si="11"/>
        <v>#DIV/0!</v>
      </c>
      <c r="AA89" s="70"/>
      <c r="AB89" s="70"/>
      <c r="AC89" s="70"/>
      <c r="AD89" s="70"/>
      <c r="AE89" s="71"/>
      <c r="AG89" s="129" t="e">
        <f t="shared" si="12"/>
        <v>#DIV/0!</v>
      </c>
    </row>
    <row r="90" spans="1:33">
      <c r="A90" s="217"/>
      <c r="B90" s="219"/>
      <c r="C90" s="219"/>
      <c r="D90" s="174"/>
      <c r="E90" s="154">
        <v>4</v>
      </c>
      <c r="F90" s="154">
        <v>2</v>
      </c>
      <c r="G90" s="154">
        <v>2</v>
      </c>
      <c r="H90" s="154">
        <v>2</v>
      </c>
      <c r="I90" s="155">
        <f t="shared" si="14"/>
        <v>2</v>
      </c>
      <c r="J90" s="20"/>
      <c r="K90" s="59"/>
      <c r="L90" s="59"/>
      <c r="M90" s="59"/>
      <c r="N90" s="60"/>
      <c r="O90" s="60"/>
      <c r="P90" s="129" t="e">
        <f t="shared" si="8"/>
        <v>#DIV/0!</v>
      </c>
      <c r="Q90" s="147" t="e">
        <f t="shared" si="9"/>
        <v>#DIV/0!</v>
      </c>
      <c r="R90" s="20"/>
      <c r="S90" s="20"/>
      <c r="T90" s="154"/>
      <c r="U90" s="154"/>
      <c r="V90" s="154"/>
      <c r="W90" s="154"/>
      <c r="X90" s="129" t="e">
        <f t="shared" si="10"/>
        <v>#DIV/0!</v>
      </c>
      <c r="Y90" s="117"/>
      <c r="Z90" s="147" t="e">
        <f t="shared" si="11"/>
        <v>#DIV/0!</v>
      </c>
      <c r="AA90" s="70"/>
      <c r="AB90" s="70"/>
      <c r="AC90" s="70"/>
      <c r="AD90" s="70"/>
      <c r="AE90" s="71"/>
      <c r="AG90" s="129" t="e">
        <f t="shared" si="12"/>
        <v>#DIV/0!</v>
      </c>
    </row>
    <row r="91" spans="1:33">
      <c r="A91" s="217"/>
      <c r="B91" s="219"/>
      <c r="C91" s="219"/>
      <c r="D91" s="174"/>
      <c r="E91" s="154">
        <v>4</v>
      </c>
      <c r="F91" s="154">
        <v>4</v>
      </c>
      <c r="G91" s="154">
        <v>2</v>
      </c>
      <c r="H91" s="154">
        <v>2</v>
      </c>
      <c r="I91" s="155">
        <f t="shared" si="14"/>
        <v>4</v>
      </c>
      <c r="J91" s="20"/>
      <c r="K91" s="59"/>
      <c r="L91" s="59"/>
      <c r="M91" s="59"/>
      <c r="N91" s="60"/>
      <c r="O91" s="60"/>
      <c r="P91" s="129" t="e">
        <f t="shared" si="8"/>
        <v>#DIV/0!</v>
      </c>
      <c r="Q91" s="147" t="e">
        <f t="shared" si="9"/>
        <v>#DIV/0!</v>
      </c>
      <c r="R91" s="20"/>
      <c r="S91" s="20"/>
      <c r="T91" s="154"/>
      <c r="U91" s="154"/>
      <c r="V91" s="154"/>
      <c r="W91" s="154"/>
      <c r="X91" s="129" t="e">
        <f t="shared" si="10"/>
        <v>#DIV/0!</v>
      </c>
      <c r="Y91" s="117"/>
      <c r="Z91" s="147" t="e">
        <f t="shared" si="11"/>
        <v>#DIV/0!</v>
      </c>
      <c r="AA91" s="70"/>
      <c r="AB91" s="70"/>
      <c r="AC91" s="70"/>
      <c r="AD91" s="70"/>
      <c r="AE91" s="71"/>
      <c r="AG91" s="129" t="e">
        <f t="shared" si="12"/>
        <v>#DIV/0!</v>
      </c>
    </row>
    <row r="92" spans="1:33">
      <c r="A92" s="217"/>
      <c r="B92" s="219"/>
      <c r="C92" s="219"/>
      <c r="D92" s="174"/>
      <c r="E92" s="154">
        <v>4</v>
      </c>
      <c r="F92" s="154">
        <v>2</v>
      </c>
      <c r="G92" s="154">
        <v>2</v>
      </c>
      <c r="H92" s="154">
        <v>6</v>
      </c>
      <c r="I92" s="155">
        <f t="shared" si="14"/>
        <v>6</v>
      </c>
      <c r="J92" s="20"/>
      <c r="K92" s="59"/>
      <c r="L92" s="59"/>
      <c r="M92" s="59"/>
      <c r="N92" s="60"/>
      <c r="O92" s="60"/>
      <c r="P92" s="129" t="e">
        <f t="shared" si="8"/>
        <v>#DIV/0!</v>
      </c>
      <c r="Q92" s="147" t="e">
        <f t="shared" si="9"/>
        <v>#DIV/0!</v>
      </c>
      <c r="R92" s="20"/>
      <c r="S92" s="20"/>
      <c r="T92" s="154"/>
      <c r="U92" s="154"/>
      <c r="V92" s="154"/>
      <c r="W92" s="154"/>
      <c r="X92" s="129" t="e">
        <f t="shared" si="10"/>
        <v>#DIV/0!</v>
      </c>
      <c r="Y92" s="117"/>
      <c r="Z92" s="147" t="e">
        <f t="shared" si="11"/>
        <v>#DIV/0!</v>
      </c>
      <c r="AA92" s="70"/>
      <c r="AB92" s="70"/>
      <c r="AC92" s="70"/>
      <c r="AD92" s="70"/>
      <c r="AE92" s="71"/>
      <c r="AG92" s="129" t="e">
        <f t="shared" si="12"/>
        <v>#DIV/0!</v>
      </c>
    </row>
    <row r="93" spans="1:33">
      <c r="A93" s="217"/>
      <c r="B93" s="15">
        <v>24</v>
      </c>
      <c r="C93" s="15">
        <v>120</v>
      </c>
      <c r="D93" s="13">
        <v>32</v>
      </c>
      <c r="E93" s="13">
        <v>4</v>
      </c>
      <c r="F93" s="15">
        <v>2</v>
      </c>
      <c r="G93" s="15">
        <v>2</v>
      </c>
      <c r="H93" s="15">
        <v>1</v>
      </c>
      <c r="I93" s="155">
        <f t="shared" si="14"/>
        <v>1</v>
      </c>
      <c r="J93" s="92">
        <v>57.990720184314448</v>
      </c>
      <c r="K93" s="28"/>
      <c r="L93" s="25"/>
      <c r="M93" s="29">
        <v>352</v>
      </c>
      <c r="N93">
        <v>77.178405892925412</v>
      </c>
      <c r="O93" s="22"/>
      <c r="P93" s="129">
        <f t="shared" si="8"/>
        <v>162.38970869241328</v>
      </c>
      <c r="Q93" s="147">
        <f t="shared" si="9"/>
        <v>162.38970869241328</v>
      </c>
      <c r="R93" s="92">
        <v>73.044832763061351</v>
      </c>
      <c r="S93" s="72"/>
      <c r="T93" s="89">
        <v>211.50874347723499</v>
      </c>
      <c r="U93" s="140">
        <v>608</v>
      </c>
      <c r="V93">
        <v>79.139644691918875</v>
      </c>
      <c r="W93" s="89"/>
      <c r="X93" s="129">
        <f t="shared" si="10"/>
        <v>242.92330523305381</v>
      </c>
      <c r="Y93" s="46"/>
      <c r="Z93" s="147">
        <f t="shared" si="11"/>
        <v>242.92330523305381</v>
      </c>
      <c r="AA93" s="97"/>
      <c r="AB93" s="70"/>
      <c r="AC93" s="84">
        <v>100.195018076092</v>
      </c>
      <c r="AD93" s="71"/>
      <c r="AE93" s="85">
        <v>77.185600122106734</v>
      </c>
      <c r="AF93" s="84"/>
      <c r="AG93" s="129">
        <f t="shared" si="12"/>
        <v>88.690309099099366</v>
      </c>
    </row>
    <row r="94" spans="1:33">
      <c r="A94" s="217"/>
      <c r="B94" s="174">
        <v>32</v>
      </c>
      <c r="C94" s="174">
        <v>120</v>
      </c>
      <c r="D94" s="174">
        <v>32</v>
      </c>
      <c r="E94" s="13">
        <v>4</v>
      </c>
      <c r="F94" s="13">
        <v>4</v>
      </c>
      <c r="G94" s="13">
        <v>4</v>
      </c>
      <c r="H94" s="13">
        <v>1</v>
      </c>
      <c r="I94" s="64">
        <f t="shared" si="14"/>
        <v>1</v>
      </c>
      <c r="J94" s="92">
        <v>66.787939560371655</v>
      </c>
      <c r="K94" s="28">
        <v>87.3</v>
      </c>
      <c r="L94" s="58">
        <v>18.5476830088841</v>
      </c>
      <c r="M94" s="29">
        <v>128</v>
      </c>
      <c r="N94">
        <v>31.905819178197362</v>
      </c>
      <c r="O94" s="22"/>
      <c r="P94" s="129">
        <f t="shared" si="8"/>
        <v>66.508288349490613</v>
      </c>
      <c r="Q94" s="147">
        <f t="shared" si="9"/>
        <v>66.508288349490613</v>
      </c>
      <c r="R94" s="92">
        <v>76.495612444157558</v>
      </c>
      <c r="S94" s="72">
        <v>209.5</v>
      </c>
      <c r="T94" s="89">
        <v>186.68704209532001</v>
      </c>
      <c r="U94" s="140">
        <v>336</v>
      </c>
      <c r="V94">
        <v>37.541886454688211</v>
      </c>
      <c r="W94" s="89"/>
      <c r="X94" s="129">
        <f t="shared" si="10"/>
        <v>169.24490819883317</v>
      </c>
      <c r="Y94" s="46" t="s">
        <v>63</v>
      </c>
      <c r="Z94" s="147">
        <f t="shared" si="11"/>
        <v>169.24490819883317</v>
      </c>
      <c r="AA94" s="97"/>
      <c r="AB94" s="70"/>
      <c r="AC94" s="84">
        <v>99.584852806167106</v>
      </c>
      <c r="AD94" s="71"/>
      <c r="AE94" s="85">
        <v>32.463605564690852</v>
      </c>
      <c r="AF94" s="84"/>
      <c r="AG94" s="129">
        <f t="shared" si="12"/>
        <v>66.024229185428979</v>
      </c>
    </row>
    <row r="95" spans="1:33">
      <c r="A95" s="217"/>
      <c r="B95" s="174"/>
      <c r="C95" s="174">
        <v>120</v>
      </c>
      <c r="D95" s="174"/>
      <c r="E95" s="13">
        <v>4</v>
      </c>
      <c r="F95" s="13">
        <v>2</v>
      </c>
      <c r="G95" s="13">
        <v>2</v>
      </c>
      <c r="H95" s="13">
        <v>2</v>
      </c>
      <c r="I95" s="64">
        <f t="shared" si="14"/>
        <v>2</v>
      </c>
      <c r="J95" s="92">
        <v>64.908633012568487</v>
      </c>
      <c r="K95" s="28">
        <v>87.2</v>
      </c>
      <c r="L95" s="58">
        <v>16.133568034541401</v>
      </c>
      <c r="M95" s="29">
        <v>128</v>
      </c>
      <c r="N95">
        <v>31.087919648136676</v>
      </c>
      <c r="O95" s="22"/>
      <c r="P95" s="129">
        <f t="shared" si="8"/>
        <v>65.466024139049324</v>
      </c>
      <c r="Q95" s="147">
        <f t="shared" si="9"/>
        <v>65.466024139049324</v>
      </c>
      <c r="R95" s="92">
        <v>68.154875867655903</v>
      </c>
      <c r="S95" s="72">
        <v>90</v>
      </c>
      <c r="T95" s="89">
        <v>143.138357512635</v>
      </c>
      <c r="U95" s="140">
        <v>128</v>
      </c>
      <c r="V95">
        <v>46.394878909331965</v>
      </c>
      <c r="W95" s="89"/>
      <c r="X95" s="129">
        <f t="shared" si="10"/>
        <v>95.137622457924564</v>
      </c>
      <c r="Y95" s="46" t="s">
        <v>45</v>
      </c>
      <c r="Z95" s="147">
        <f t="shared" si="11"/>
        <v>95.137622457924564</v>
      </c>
      <c r="AA95" s="97"/>
      <c r="AB95" s="70"/>
      <c r="AC95" s="84">
        <v>17.273043379279901</v>
      </c>
      <c r="AD95" s="71"/>
      <c r="AE95" s="85">
        <v>30.144979579134315</v>
      </c>
      <c r="AF95" s="84"/>
      <c r="AG95" s="129">
        <f t="shared" si="12"/>
        <v>23.709011479207106</v>
      </c>
    </row>
    <row r="96" spans="1:33">
      <c r="A96" s="217"/>
      <c r="B96" s="174"/>
      <c r="C96" s="174">
        <v>120</v>
      </c>
      <c r="D96" s="174"/>
      <c r="E96" s="13">
        <v>4</v>
      </c>
      <c r="F96" s="13">
        <v>2</v>
      </c>
      <c r="G96" s="13">
        <v>2</v>
      </c>
      <c r="H96" s="13">
        <v>4</v>
      </c>
      <c r="I96" s="64">
        <f t="shared" si="14"/>
        <v>4</v>
      </c>
      <c r="J96" s="92">
        <v>66.39879005412584</v>
      </c>
      <c r="K96" s="28">
        <v>87.2</v>
      </c>
      <c r="L96" s="58">
        <v>15.7083020989269</v>
      </c>
      <c r="M96" s="29">
        <v>128</v>
      </c>
      <c r="N96">
        <v>30.948600478211119</v>
      </c>
      <c r="O96" s="22"/>
      <c r="P96" s="129">
        <f t="shared" si="8"/>
        <v>65.651138526252765</v>
      </c>
      <c r="Q96" s="147">
        <f t="shared" si="9"/>
        <v>65.651138526252765</v>
      </c>
      <c r="R96" s="92">
        <v>64.516692865722831</v>
      </c>
      <c r="S96" s="72">
        <v>87.2</v>
      </c>
      <c r="T96" s="89">
        <v>140.337904103261</v>
      </c>
      <c r="U96" s="140"/>
      <c r="V96">
        <v>27.911325689421574</v>
      </c>
      <c r="W96" s="89"/>
      <c r="X96" s="129">
        <f t="shared" si="10"/>
        <v>79.991480664601355</v>
      </c>
      <c r="Y96" s="46" t="s">
        <v>45</v>
      </c>
      <c r="Z96" s="147">
        <f t="shared" si="11"/>
        <v>79.991480664601355</v>
      </c>
      <c r="AA96" s="97"/>
      <c r="AB96" s="70"/>
      <c r="AC96" s="84">
        <v>15.907934101166299</v>
      </c>
      <c r="AD96" s="71"/>
      <c r="AE96" s="85">
        <v>30.386686628683492</v>
      </c>
      <c r="AF96" s="84"/>
      <c r="AG96" s="129">
        <f t="shared" si="12"/>
        <v>23.147310364924895</v>
      </c>
    </row>
    <row r="97" spans="1:33">
      <c r="A97" s="217"/>
      <c r="B97" s="174"/>
      <c r="C97" s="174">
        <v>120</v>
      </c>
      <c r="D97" s="174"/>
      <c r="E97" s="13">
        <v>4</v>
      </c>
      <c r="F97" s="13">
        <v>2</v>
      </c>
      <c r="G97" s="13">
        <v>2</v>
      </c>
      <c r="H97" s="13">
        <v>6</v>
      </c>
      <c r="I97" s="64">
        <f t="shared" si="14"/>
        <v>6</v>
      </c>
      <c r="J97" s="92">
        <v>64.463783989332995</v>
      </c>
      <c r="K97" s="28"/>
      <c r="L97" s="58">
        <v>15.2650478208985</v>
      </c>
      <c r="M97" s="29">
        <v>128</v>
      </c>
      <c r="N97">
        <v>28.08657569245338</v>
      </c>
      <c r="O97" s="22"/>
      <c r="P97" s="129">
        <f t="shared" si="8"/>
        <v>58.953851875671219</v>
      </c>
      <c r="Q97" s="147">
        <f t="shared" si="9"/>
        <v>58.953851875671219</v>
      </c>
      <c r="R97" s="92">
        <v>64.994650945917627</v>
      </c>
      <c r="S97" s="72"/>
      <c r="T97" s="89">
        <v>17.746018940625699</v>
      </c>
      <c r="U97" s="140"/>
      <c r="V97">
        <v>27.546027261003474</v>
      </c>
      <c r="W97" s="89"/>
      <c r="X97" s="129">
        <f t="shared" si="10"/>
        <v>36.762232382515599</v>
      </c>
      <c r="Y97" s="46"/>
      <c r="Z97" s="147">
        <f t="shared" si="11"/>
        <v>36.762232382515599</v>
      </c>
      <c r="AA97" s="97"/>
      <c r="AB97" s="70"/>
      <c r="AC97" s="84">
        <v>15.6472960126848</v>
      </c>
      <c r="AD97" s="71"/>
      <c r="AE97" s="85">
        <v>28.384587280937012</v>
      </c>
      <c r="AF97" s="84"/>
      <c r="AG97" s="129">
        <f t="shared" si="12"/>
        <v>22.015941646810905</v>
      </c>
    </row>
    <row r="98" spans="1:33">
      <c r="A98" s="217"/>
      <c r="B98" s="174">
        <v>64</v>
      </c>
      <c r="C98" s="174">
        <v>120</v>
      </c>
      <c r="D98" s="174">
        <v>16</v>
      </c>
      <c r="E98" s="13">
        <v>4</v>
      </c>
      <c r="F98" s="13">
        <v>4</v>
      </c>
      <c r="G98" s="13">
        <v>4</v>
      </c>
      <c r="H98" s="13">
        <v>1</v>
      </c>
      <c r="I98" s="64">
        <f t="shared" si="14"/>
        <v>1</v>
      </c>
      <c r="J98" s="92">
        <v>81.633854119235323</v>
      </c>
      <c r="K98" s="28">
        <v>79.5</v>
      </c>
      <c r="L98" s="58">
        <v>8.2175107772399905</v>
      </c>
      <c r="M98" s="29">
        <v>144</v>
      </c>
      <c r="N98">
        <v>26.340272661908784</v>
      </c>
      <c r="O98" s="22"/>
      <c r="P98" s="129">
        <f t="shared" si="8"/>
        <v>67.938327511676817</v>
      </c>
      <c r="Q98" s="147">
        <f t="shared" si="9"/>
        <v>67.938327511676817</v>
      </c>
      <c r="R98" s="92">
        <v>81.793711340119074</v>
      </c>
      <c r="S98" s="72">
        <v>83</v>
      </c>
      <c r="T98" s="89">
        <v>134.34430107579601</v>
      </c>
      <c r="U98" s="140">
        <v>144</v>
      </c>
      <c r="V98">
        <v>26.87440891703227</v>
      </c>
      <c r="W98" s="89"/>
      <c r="X98" s="129">
        <f t="shared" si="10"/>
        <v>94.002484266589477</v>
      </c>
      <c r="Y98" s="46" t="s">
        <v>64</v>
      </c>
      <c r="Z98" s="147">
        <f t="shared" si="11"/>
        <v>94.002484266589477</v>
      </c>
      <c r="AA98" s="97"/>
      <c r="AB98" s="70"/>
      <c r="AC98" s="84">
        <v>74.293630291203698</v>
      </c>
      <c r="AD98" s="71"/>
      <c r="AE98" s="85">
        <v>25.79318985095324</v>
      </c>
      <c r="AF98" s="84"/>
      <c r="AG98" s="129">
        <f t="shared" si="12"/>
        <v>50.043410071078469</v>
      </c>
    </row>
    <row r="99" spans="1:33">
      <c r="A99" s="217"/>
      <c r="B99" s="174"/>
      <c r="C99" s="174">
        <v>120</v>
      </c>
      <c r="D99" s="174"/>
      <c r="E99" s="13">
        <v>4</v>
      </c>
      <c r="F99" s="13">
        <v>2</v>
      </c>
      <c r="G99" s="13">
        <v>2</v>
      </c>
      <c r="H99" s="13">
        <v>2</v>
      </c>
      <c r="I99" s="64">
        <f t="shared" si="14"/>
        <v>2</v>
      </c>
      <c r="J99" s="92">
        <v>81.52996540138075</v>
      </c>
      <c r="K99" s="28">
        <v>79.5</v>
      </c>
      <c r="L99" s="58">
        <v>7.7827657970872801</v>
      </c>
      <c r="M99" s="29">
        <v>128</v>
      </c>
      <c r="N99">
        <v>26.435394238585559</v>
      </c>
      <c r="O99" s="22"/>
      <c r="P99" s="129">
        <f t="shared" si="8"/>
        <v>64.649625087410726</v>
      </c>
      <c r="Q99" s="147">
        <f t="shared" si="9"/>
        <v>64.649625087410726</v>
      </c>
      <c r="R99" s="92">
        <v>81.166065998198604</v>
      </c>
      <c r="S99" s="72">
        <v>81.2</v>
      </c>
      <c r="T99" s="89">
        <v>125.691690893961</v>
      </c>
      <c r="U99" s="140">
        <v>144</v>
      </c>
      <c r="V99">
        <v>26.968790512000851</v>
      </c>
      <c r="W99" s="89"/>
      <c r="X99" s="129">
        <f t="shared" si="10"/>
        <v>91.805309480832094</v>
      </c>
      <c r="Y99" s="46" t="s">
        <v>51</v>
      </c>
      <c r="Z99" s="147">
        <f t="shared" si="11"/>
        <v>91.805309480832094</v>
      </c>
      <c r="AA99" s="97"/>
      <c r="AB99" s="70"/>
      <c r="AC99" s="84">
        <v>8.1877883411663408</v>
      </c>
      <c r="AD99" s="71"/>
      <c r="AE99" s="85">
        <v>25.760764066115371</v>
      </c>
      <c r="AF99" s="84"/>
      <c r="AG99" s="129">
        <f t="shared" si="12"/>
        <v>16.974276203640855</v>
      </c>
    </row>
    <row r="100" spans="1:33">
      <c r="A100" s="217"/>
      <c r="B100" s="174"/>
      <c r="C100" s="174">
        <v>120</v>
      </c>
      <c r="D100" s="174"/>
      <c r="E100" s="13">
        <v>4</v>
      </c>
      <c r="F100" s="13">
        <v>2</v>
      </c>
      <c r="G100" s="13">
        <v>2</v>
      </c>
      <c r="H100" s="13">
        <v>4</v>
      </c>
      <c r="I100" s="64">
        <f t="shared" si="14"/>
        <v>4</v>
      </c>
      <c r="J100" s="92">
        <v>82.163057239126047</v>
      </c>
      <c r="K100" s="28">
        <v>79.5</v>
      </c>
      <c r="L100" s="58">
        <v>7.59577940795175</v>
      </c>
      <c r="M100" s="29">
        <v>128</v>
      </c>
      <c r="N100">
        <v>26.476419797164908</v>
      </c>
      <c r="O100" s="22"/>
      <c r="P100" s="129">
        <f t="shared" si="8"/>
        <v>64.747051288848539</v>
      </c>
      <c r="Q100" s="147">
        <f t="shared" si="9"/>
        <v>64.747051288848539</v>
      </c>
      <c r="R100" s="92">
        <v>81.554301931353777</v>
      </c>
      <c r="S100" s="72">
        <v>80.7</v>
      </c>
      <c r="T100" s="89">
        <v>88.339957036292503</v>
      </c>
      <c r="U100" s="140">
        <v>144</v>
      </c>
      <c r="V100">
        <v>26.464670801075044</v>
      </c>
      <c r="W100" s="89"/>
      <c r="X100" s="129">
        <f t="shared" si="10"/>
        <v>84.211785953744268</v>
      </c>
      <c r="Y100" s="46" t="s">
        <v>51</v>
      </c>
      <c r="Z100" s="147">
        <f t="shared" si="11"/>
        <v>84.211785953744268</v>
      </c>
      <c r="AA100" s="97"/>
      <c r="AB100" s="70"/>
      <c r="AC100" s="84">
        <v>7.8766958455450098</v>
      </c>
      <c r="AD100" s="71"/>
      <c r="AE100" s="85">
        <v>25.544727335979132</v>
      </c>
      <c r="AF100" s="84"/>
      <c r="AG100" s="129">
        <f t="shared" si="12"/>
        <v>16.71071159076207</v>
      </c>
    </row>
    <row r="101" spans="1:33">
      <c r="A101" s="217"/>
      <c r="B101" s="174"/>
      <c r="C101" s="174">
        <v>120</v>
      </c>
      <c r="D101" s="174"/>
      <c r="E101" s="13">
        <v>4</v>
      </c>
      <c r="F101" s="13">
        <v>2</v>
      </c>
      <c r="G101" s="13">
        <v>2</v>
      </c>
      <c r="H101" s="13">
        <v>6</v>
      </c>
      <c r="I101" s="64">
        <f t="shared" si="14"/>
        <v>6</v>
      </c>
      <c r="J101" s="92">
        <v>82.542218782315629</v>
      </c>
      <c r="K101" s="28"/>
      <c r="L101" s="58">
        <v>7.5448577460968904</v>
      </c>
      <c r="M101" s="29">
        <v>128</v>
      </c>
      <c r="N101">
        <v>26.408899066286722</v>
      </c>
      <c r="O101" s="22"/>
      <c r="P101" s="129">
        <f t="shared" si="8"/>
        <v>61.123993898674811</v>
      </c>
      <c r="Q101" s="147">
        <f t="shared" si="9"/>
        <v>61.123993898674811</v>
      </c>
      <c r="R101" s="92">
        <v>81.527314426781132</v>
      </c>
      <c r="S101" s="72"/>
      <c r="T101" s="89">
        <v>8.5881683081997693</v>
      </c>
      <c r="U101" s="140">
        <v>84</v>
      </c>
      <c r="V101">
        <v>26.508058084418735</v>
      </c>
      <c r="W101" s="89"/>
      <c r="X101" s="129">
        <f t="shared" si="10"/>
        <v>50.155885204849909</v>
      </c>
      <c r="Y101" s="46"/>
      <c r="Z101" s="147">
        <f t="shared" si="11"/>
        <v>50.155885204849909</v>
      </c>
      <c r="AA101" s="97"/>
      <c r="AB101" s="70"/>
      <c r="AC101" s="84">
        <v>7.7276699187216398</v>
      </c>
      <c r="AD101" s="71"/>
      <c r="AE101" s="85">
        <v>25.527661646639444</v>
      </c>
      <c r="AF101" s="84"/>
      <c r="AG101" s="129">
        <f t="shared" si="12"/>
        <v>16.627665782680541</v>
      </c>
    </row>
    <row r="102" spans="1:33">
      <c r="A102" s="217"/>
      <c r="B102" s="174">
        <v>128</v>
      </c>
      <c r="C102" s="174">
        <v>120</v>
      </c>
      <c r="D102" s="174">
        <v>8</v>
      </c>
      <c r="E102" s="13">
        <v>4</v>
      </c>
      <c r="F102" s="13">
        <v>4</v>
      </c>
      <c r="G102" s="13">
        <v>4</v>
      </c>
      <c r="H102" s="13">
        <v>1</v>
      </c>
      <c r="I102" s="64">
        <f t="shared" si="14"/>
        <v>1</v>
      </c>
      <c r="J102" s="92"/>
      <c r="K102" s="28">
        <v>75.5</v>
      </c>
      <c r="L102" s="58">
        <v>3.8869885829993298</v>
      </c>
      <c r="M102" s="29">
        <v>120</v>
      </c>
      <c r="N102">
        <v>26.058560428334204</v>
      </c>
      <c r="O102" s="22"/>
      <c r="P102" s="129">
        <f t="shared" si="8"/>
        <v>56.361387252833381</v>
      </c>
      <c r="Q102" s="147">
        <f t="shared" si="9"/>
        <v>56.361387252833381</v>
      </c>
      <c r="R102" s="92"/>
      <c r="S102" s="72">
        <v>79.3</v>
      </c>
      <c r="T102" s="89">
        <v>131.74079882756899</v>
      </c>
      <c r="U102" s="140">
        <v>152</v>
      </c>
      <c r="V102">
        <v>26.048522669785598</v>
      </c>
      <c r="W102" s="89"/>
      <c r="X102" s="129">
        <f t="shared" si="10"/>
        <v>97.272330374338651</v>
      </c>
      <c r="Y102" s="46" t="s">
        <v>46</v>
      </c>
      <c r="Z102" s="147">
        <f t="shared" si="11"/>
        <v>97.272330374338651</v>
      </c>
      <c r="AA102" s="97"/>
      <c r="AB102" s="70"/>
      <c r="AC102" s="84">
        <v>63.789894007703303</v>
      </c>
      <c r="AD102" s="71"/>
      <c r="AE102" s="85">
        <v>0.63470753616616093</v>
      </c>
      <c r="AF102" s="84"/>
      <c r="AG102" s="129">
        <f t="shared" si="12"/>
        <v>32.212300771934736</v>
      </c>
    </row>
    <row r="103" spans="1:33">
      <c r="A103" s="217"/>
      <c r="B103" s="174"/>
      <c r="C103" s="174">
        <v>120</v>
      </c>
      <c r="D103" s="174"/>
      <c r="E103" s="13">
        <v>4</v>
      </c>
      <c r="F103" s="13">
        <v>2</v>
      </c>
      <c r="G103" s="13">
        <v>2</v>
      </c>
      <c r="H103" s="13">
        <v>2</v>
      </c>
      <c r="I103" s="64">
        <f t="shared" si="14"/>
        <v>2</v>
      </c>
      <c r="J103" s="92"/>
      <c r="K103" s="28">
        <v>74.599999999999994</v>
      </c>
      <c r="L103" s="58">
        <v>3.8012132468835098</v>
      </c>
      <c r="M103" s="29">
        <v>120</v>
      </c>
      <c r="N103">
        <v>26.065084274369838</v>
      </c>
      <c r="O103" s="22"/>
      <c r="P103" s="129">
        <f t="shared" si="8"/>
        <v>56.116574380313338</v>
      </c>
      <c r="Q103" s="147">
        <f t="shared" si="9"/>
        <v>56.116574380313338</v>
      </c>
      <c r="R103" s="92"/>
      <c r="S103" s="72">
        <v>78.599999999999994</v>
      </c>
      <c r="T103" s="89">
        <v>130.08091281194001</v>
      </c>
      <c r="U103" s="140">
        <v>84</v>
      </c>
      <c r="V103">
        <v>26.077356781164781</v>
      </c>
      <c r="W103" s="89"/>
      <c r="X103" s="129">
        <f t="shared" si="10"/>
        <v>79.689567398276196</v>
      </c>
      <c r="Y103" s="46" t="s">
        <v>65</v>
      </c>
      <c r="Z103" s="147">
        <f t="shared" si="11"/>
        <v>79.689567398276196</v>
      </c>
      <c r="AA103" s="97"/>
      <c r="AB103" s="70"/>
      <c r="AC103" s="84">
        <v>4.1198970338835004</v>
      </c>
      <c r="AD103" s="71"/>
      <c r="AE103" s="85">
        <v>0.53301165716766263</v>
      </c>
      <c r="AF103" s="84"/>
      <c r="AG103" s="129">
        <f t="shared" si="12"/>
        <v>2.3264543455255815</v>
      </c>
    </row>
    <row r="104" spans="1:33">
      <c r="A104" s="217"/>
      <c r="B104" s="174"/>
      <c r="C104" s="174">
        <v>120</v>
      </c>
      <c r="D104" s="174"/>
      <c r="E104" s="13">
        <v>4</v>
      </c>
      <c r="F104" s="13">
        <v>2</v>
      </c>
      <c r="G104" s="13">
        <v>2</v>
      </c>
      <c r="H104" s="13">
        <v>4</v>
      </c>
      <c r="I104" s="64">
        <f t="shared" si="14"/>
        <v>4</v>
      </c>
      <c r="J104" s="92">
        <v>71.439846935403835</v>
      </c>
      <c r="K104" s="28">
        <v>75.900000000000006</v>
      </c>
      <c r="L104" s="58">
        <v>3.73138002822202</v>
      </c>
      <c r="M104" s="29">
        <v>120</v>
      </c>
      <c r="N104">
        <v>26.047115716237386</v>
      </c>
      <c r="O104" s="22"/>
      <c r="P104" s="129">
        <f t="shared" si="8"/>
        <v>59.423668535972652</v>
      </c>
      <c r="Q104" s="147">
        <f t="shared" si="9"/>
        <v>59.423668535972652</v>
      </c>
      <c r="R104" s="92">
        <v>72.697851894264375</v>
      </c>
      <c r="S104" s="72">
        <v>78.099999999999994</v>
      </c>
      <c r="T104" s="89">
        <v>68.518117659385197</v>
      </c>
      <c r="U104" s="140">
        <v>84</v>
      </c>
      <c r="V104">
        <v>26.008461015522698</v>
      </c>
      <c r="W104" s="89"/>
      <c r="X104" s="129">
        <f t="shared" si="10"/>
        <v>65.864886113834444</v>
      </c>
      <c r="Y104" s="46" t="s">
        <v>46</v>
      </c>
      <c r="Z104" s="147">
        <f t="shared" si="11"/>
        <v>65.864886113834444</v>
      </c>
      <c r="AA104" s="97"/>
      <c r="AB104" s="70"/>
      <c r="AC104" s="84">
        <v>3.8874206331218999</v>
      </c>
      <c r="AD104" s="71"/>
      <c r="AE104" s="85">
        <v>0.52031133352761572</v>
      </c>
      <c r="AF104" s="84"/>
      <c r="AG104" s="129">
        <f t="shared" si="12"/>
        <v>2.203865983324758</v>
      </c>
    </row>
    <row r="105" spans="1:33" ht="15" thickBot="1">
      <c r="A105" s="218"/>
      <c r="B105" s="174"/>
      <c r="C105" s="174">
        <v>120</v>
      </c>
      <c r="D105" s="174"/>
      <c r="E105" s="13">
        <v>4</v>
      </c>
      <c r="F105" s="13">
        <v>2</v>
      </c>
      <c r="G105" s="13">
        <v>2</v>
      </c>
      <c r="H105" s="13">
        <v>6</v>
      </c>
      <c r="I105" s="64">
        <f t="shared" si="14"/>
        <v>6</v>
      </c>
      <c r="J105" s="93">
        <v>73.976498029874634</v>
      </c>
      <c r="K105" s="48"/>
      <c r="L105" s="81">
        <v>3.70487302264572</v>
      </c>
      <c r="M105" s="67">
        <v>120</v>
      </c>
      <c r="N105">
        <v>25.979090223686399</v>
      </c>
      <c r="O105" s="68"/>
      <c r="P105" s="130">
        <f t="shared" si="8"/>
        <v>55.915115319051687</v>
      </c>
      <c r="Q105" s="147">
        <f t="shared" si="9"/>
        <v>55.915115319051687</v>
      </c>
      <c r="R105" s="93">
        <v>72.907302053494547</v>
      </c>
      <c r="S105" s="77"/>
      <c r="T105" s="91">
        <v>4.7911774960065996</v>
      </c>
      <c r="U105" s="141">
        <v>84</v>
      </c>
      <c r="V105">
        <v>25.943739965996429</v>
      </c>
      <c r="W105" s="91"/>
      <c r="X105" s="130">
        <f t="shared" si="10"/>
        <v>46.910554878874393</v>
      </c>
      <c r="Y105" s="47"/>
      <c r="Z105" s="147">
        <f t="shared" si="11"/>
        <v>46.910554878874393</v>
      </c>
      <c r="AA105" s="99"/>
      <c r="AB105" s="87"/>
      <c r="AC105" s="86">
        <v>3.83055616330555</v>
      </c>
      <c r="AD105" s="88"/>
      <c r="AE105" s="102">
        <v>0.49874678582500565</v>
      </c>
      <c r="AF105" s="86"/>
      <c r="AG105" s="130">
        <f t="shared" si="12"/>
        <v>2.1646514745652778</v>
      </c>
    </row>
    <row r="106" spans="1:33" ht="14.65" customHeight="1">
      <c r="A106" s="205" t="s">
        <v>71</v>
      </c>
      <c r="B106" s="206"/>
      <c r="C106" s="206"/>
      <c r="D106" s="206"/>
      <c r="E106" s="206"/>
      <c r="F106" s="206"/>
      <c r="G106" s="206"/>
      <c r="H106" s="206"/>
      <c r="I106" s="206"/>
      <c r="J106" s="206"/>
      <c r="K106" s="206"/>
      <c r="L106" s="206"/>
      <c r="M106" s="206"/>
      <c r="N106" s="206"/>
      <c r="O106" s="206"/>
      <c r="P106" s="206"/>
      <c r="Q106" s="206"/>
      <c r="R106" s="206"/>
      <c r="S106" s="206"/>
      <c r="T106" s="206"/>
      <c r="U106" s="206"/>
      <c r="V106" s="206"/>
      <c r="W106" s="206"/>
      <c r="X106" s="206"/>
      <c r="Y106" s="206"/>
      <c r="Z106" s="206"/>
      <c r="AA106" s="206"/>
      <c r="AB106" s="206"/>
      <c r="AC106" s="206"/>
      <c r="AD106" s="206"/>
      <c r="AE106" s="206"/>
      <c r="AF106" s="206"/>
      <c r="AG106" s="206"/>
    </row>
    <row r="107" spans="1:33" ht="15" thickBot="1">
      <c r="A107" s="207"/>
      <c r="B107" s="208"/>
      <c r="C107" s="208"/>
      <c r="D107" s="208"/>
      <c r="E107" s="208"/>
      <c r="F107" s="208"/>
      <c r="G107" s="208"/>
      <c r="H107" s="208"/>
      <c r="I107" s="208"/>
      <c r="J107" s="208"/>
      <c r="K107" s="208"/>
      <c r="L107" s="208"/>
      <c r="M107" s="208"/>
      <c r="N107" s="208"/>
      <c r="O107" s="208"/>
      <c r="P107" s="208"/>
      <c r="Q107" s="208"/>
      <c r="R107" s="208"/>
      <c r="S107" s="208"/>
      <c r="T107" s="208"/>
      <c r="U107" s="208"/>
      <c r="V107" s="208"/>
      <c r="W107" s="208"/>
      <c r="X107" s="208"/>
      <c r="Y107" s="208"/>
      <c r="Z107" s="208"/>
      <c r="AA107" s="208"/>
      <c r="AB107" s="208"/>
      <c r="AC107" s="208"/>
      <c r="AD107" s="208"/>
      <c r="AE107" s="208"/>
      <c r="AF107" s="208"/>
      <c r="AG107" s="208"/>
    </row>
  </sheetData>
  <mergeCells count="106">
    <mergeCell ref="A87:A105"/>
    <mergeCell ref="B30:B31"/>
    <mergeCell ref="C30:C31"/>
    <mergeCell ref="D30:D31"/>
    <mergeCell ref="B32:B35"/>
    <mergeCell ref="C32:C35"/>
    <mergeCell ref="D32:D35"/>
    <mergeCell ref="A30:A48"/>
    <mergeCell ref="B87:B88"/>
    <mergeCell ref="C87:C88"/>
    <mergeCell ref="D87:D88"/>
    <mergeCell ref="B89:B92"/>
    <mergeCell ref="C89:C92"/>
    <mergeCell ref="D89:D92"/>
    <mergeCell ref="B98:B101"/>
    <mergeCell ref="Q53:Q54"/>
    <mergeCell ref="Z53:Z54"/>
    <mergeCell ref="Q2:Q3"/>
    <mergeCell ref="Z2:Z3"/>
    <mergeCell ref="C14:C17"/>
    <mergeCell ref="C18:C21"/>
    <mergeCell ref="I2:I3"/>
    <mergeCell ref="C6:C9"/>
    <mergeCell ref="C10:C13"/>
    <mergeCell ref="H2:H3"/>
    <mergeCell ref="E2:E3"/>
    <mergeCell ref="C2:C3"/>
    <mergeCell ref="C4:C5"/>
    <mergeCell ref="F2:F3"/>
    <mergeCell ref="G2:G3"/>
    <mergeCell ref="A55:A86"/>
    <mergeCell ref="B55:B56"/>
    <mergeCell ref="C55:C56"/>
    <mergeCell ref="A106:AG107"/>
    <mergeCell ref="B72:B76"/>
    <mergeCell ref="C72:C76"/>
    <mergeCell ref="B77:B81"/>
    <mergeCell ref="C77:C81"/>
    <mergeCell ref="B82:B86"/>
    <mergeCell ref="C82:C86"/>
    <mergeCell ref="B102:B105"/>
    <mergeCell ref="C102:C105"/>
    <mergeCell ref="B67:B71"/>
    <mergeCell ref="C67:C71"/>
    <mergeCell ref="C98:C101"/>
    <mergeCell ref="C22:C25"/>
    <mergeCell ref="C26:C29"/>
    <mergeCell ref="B26:B29"/>
    <mergeCell ref="B37:B40"/>
    <mergeCell ref="C37:C40"/>
    <mergeCell ref="B41:B44"/>
    <mergeCell ref="C41:C44"/>
    <mergeCell ref="B94:B97"/>
    <mergeCell ref="C94:C97"/>
    <mergeCell ref="B22:B25"/>
    <mergeCell ref="B45:B48"/>
    <mergeCell ref="C45:C48"/>
    <mergeCell ref="B57:B61"/>
    <mergeCell ref="C57:C61"/>
    <mergeCell ref="B62:B66"/>
    <mergeCell ref="C62:C66"/>
    <mergeCell ref="A2:A3"/>
    <mergeCell ref="B18:B21"/>
    <mergeCell ref="B2:B3"/>
    <mergeCell ref="B4:B5"/>
    <mergeCell ref="B6:B9"/>
    <mergeCell ref="B10:B13"/>
    <mergeCell ref="B14:B17"/>
    <mergeCell ref="A4:A29"/>
    <mergeCell ref="A53:A54"/>
    <mergeCell ref="B53:B54"/>
    <mergeCell ref="C53:C54"/>
    <mergeCell ref="F53:F54"/>
    <mergeCell ref="G53:G54"/>
    <mergeCell ref="E53:E54"/>
    <mergeCell ref="D53:D54"/>
    <mergeCell ref="AA53:AG53"/>
    <mergeCell ref="D94:D97"/>
    <mergeCell ref="J2:P2"/>
    <mergeCell ref="J53:P53"/>
    <mergeCell ref="R53:X53"/>
    <mergeCell ref="H53:H54"/>
    <mergeCell ref="I53:I54"/>
    <mergeCell ref="D2:D3"/>
    <mergeCell ref="D4:D5"/>
    <mergeCell ref="D77:D81"/>
    <mergeCell ref="D82:D86"/>
    <mergeCell ref="D55:D56"/>
    <mergeCell ref="D57:D61"/>
    <mergeCell ref="D62:D66"/>
    <mergeCell ref="D98:D101"/>
    <mergeCell ref="D102:D105"/>
    <mergeCell ref="R2:X2"/>
    <mergeCell ref="A49:AG50"/>
    <mergeCell ref="D6:D9"/>
    <mergeCell ref="D10:D13"/>
    <mergeCell ref="D14:D17"/>
    <mergeCell ref="D18:D21"/>
    <mergeCell ref="D22:D25"/>
    <mergeCell ref="D26:D29"/>
    <mergeCell ref="D37:D40"/>
    <mergeCell ref="D41:D44"/>
    <mergeCell ref="D45:D48"/>
    <mergeCell ref="D67:D71"/>
    <mergeCell ref="D72:D76"/>
    <mergeCell ref="AA2:AG2"/>
  </mergeCells>
  <phoneticPr fontId="5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L3"/>
  <sheetViews>
    <sheetView topLeftCell="A13" workbookViewId="0">
      <selection activeCell="F13" sqref="F13"/>
    </sheetView>
  </sheetViews>
  <sheetFormatPr defaultRowHeight="14.5"/>
  <sheetData>
    <row r="3" spans="2:12" ht="208.15" customHeight="1">
      <c r="B3" s="214"/>
      <c r="C3" s="215"/>
      <c r="D3" s="215"/>
      <c r="E3" s="215"/>
      <c r="F3" s="215"/>
      <c r="G3" s="215"/>
      <c r="H3" s="215"/>
      <c r="I3" s="215"/>
      <c r="J3" s="215"/>
      <c r="K3" s="215"/>
      <c r="L3" s="215"/>
    </row>
  </sheetData>
  <mergeCells count="1">
    <mergeCell ref="B3:L3"/>
  </mergeCells>
  <phoneticPr fontId="5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2f282d3b-eb4a-4b09-b61f-b9593442e28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E9551B3FDDA24EBF0A209BAAD637CA" ma:contentTypeVersion="16" ma:contentTypeDescription="Skapa ett nytt dokument." ma:contentTypeScope="" ma:versionID="1507badd830677644fb33cb698b24dd1">
  <xsd:schema xmlns:xsd="http://www.w3.org/2001/XMLSchema" xmlns:xs="http://www.w3.org/2001/XMLSchema" xmlns:p="http://schemas.microsoft.com/office/2006/metadata/properties" xmlns:ns1="http://schemas.microsoft.com/sharepoint/v3" xmlns:ns2="2f282d3b-eb4a-4b09-b61f-b9593442e286" xmlns:ns3="9b239327-9e80-40e4-b1b7-4394fed77a33" targetNamespace="http://schemas.microsoft.com/office/2006/metadata/properties" ma:root="true" ma:fieldsID="a57f15e8d80f3dd9c3d62cb69a750f2e" ns1:_="" ns2:_="" ns3:_="">
    <xsd:import namespace="http://schemas.microsoft.com/sharepoint/v3"/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Egenskaper för enhetlig efterlevnadsprincip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Gränssnittsåtgärd för enhetlig efterlevnadsprincip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8E27E7-542B-4B28-97D4-C55AB5646A97}">
  <ds:schemaRefs>
    <ds:schemaRef ds:uri="http://purl.org/dc/dcmitype/"/>
    <ds:schemaRef ds:uri="http://schemas.microsoft.com/office/infopath/2007/PartnerControls"/>
    <ds:schemaRef ds:uri="http://purl.org/dc/terms/"/>
    <ds:schemaRef ds:uri="2f282d3b-eb4a-4b09-b61f-b9593442e286"/>
    <ds:schemaRef ds:uri="http://schemas.microsoft.com/sharepoint/v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b239327-9e80-40e4-b1b7-4394fed77a3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48A607C-B4B4-4036-98FF-E6E602FA30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5C05C6-14DF-4F46-BA72-62EE125084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</vt:lpstr>
      <vt:lpstr>RSTD </vt:lpstr>
      <vt:lpstr>PRS RSRP</vt:lpstr>
      <vt:lpstr>UE Rx-Tx time difference</vt:lpstr>
      <vt:lpstr>Conclusion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Rui</dc:creator>
  <cp:lastModifiedBy>Huang, Rui</cp:lastModifiedBy>
  <dcterms:created xsi:type="dcterms:W3CDTF">2015-06-05T18:17:20Z</dcterms:created>
  <dcterms:modified xsi:type="dcterms:W3CDTF">2021-04-20T06:26:10Z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</Properties>
</file>