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\Documents\2020_10 RAN1 emeeting\"/>
    </mc:Choice>
  </mc:AlternateContent>
  <xr:revisionPtr revIDLastSave="0" documentId="13_ncr:1_{2E759C35-9859-44CA-81BC-003C51903A9C}" xr6:coauthVersionLast="45" xr6:coauthVersionMax="45" xr10:uidLastSave="{00000000-0000-0000-0000-000000000000}"/>
  <bookViews>
    <workbookView xWindow="28230" yWindow="0" windowWidth="23190" windowHeight="21435" xr2:uid="{00000000-000D-0000-FFFF-FFFF00000000}"/>
  </bookViews>
  <sheets>
    <sheet name="FR1 FDD" sheetId="5" r:id="rId1"/>
    <sheet name="FR1 TDD" sheetId="6" r:id="rId2"/>
    <sheet name="FR2 TDD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1" i="6" l="1"/>
  <c r="C342" i="6"/>
  <c r="C343" i="6"/>
  <c r="C344" i="6"/>
  <c r="C345" i="6"/>
  <c r="C346" i="6"/>
  <c r="C347" i="6"/>
  <c r="C348" i="6"/>
  <c r="C349" i="6"/>
  <c r="C340" i="6"/>
  <c r="C336" i="6"/>
  <c r="C337" i="6"/>
  <c r="C338" i="6"/>
  <c r="C335" i="6"/>
  <c r="C322" i="6"/>
  <c r="C323" i="6"/>
  <c r="C324" i="6"/>
  <c r="C325" i="6"/>
  <c r="C326" i="6"/>
  <c r="C327" i="6"/>
  <c r="C328" i="6"/>
  <c r="C329" i="6"/>
  <c r="C330" i="6"/>
  <c r="C321" i="6"/>
  <c r="C317" i="6"/>
  <c r="C318" i="6"/>
  <c r="C319" i="6"/>
  <c r="C316" i="6"/>
  <c r="C303" i="6"/>
  <c r="C304" i="6"/>
  <c r="C305" i="6"/>
  <c r="C306" i="6"/>
  <c r="C307" i="6"/>
  <c r="C308" i="6"/>
  <c r="C309" i="6"/>
  <c r="C310" i="6"/>
  <c r="C311" i="6"/>
  <c r="C302" i="6"/>
  <c r="C298" i="6"/>
  <c r="C299" i="6"/>
  <c r="C300" i="6"/>
  <c r="C297" i="6"/>
  <c r="C265" i="6"/>
  <c r="C266" i="6"/>
  <c r="C267" i="6"/>
  <c r="C268" i="6"/>
  <c r="C269" i="6"/>
  <c r="C270" i="6"/>
  <c r="C271" i="6"/>
  <c r="C272" i="6"/>
  <c r="C273" i="6"/>
  <c r="C264" i="6"/>
  <c r="C260" i="6"/>
  <c r="C261" i="6"/>
  <c r="C262" i="6"/>
  <c r="C259" i="6"/>
  <c r="C246" i="6"/>
  <c r="C247" i="6"/>
  <c r="C248" i="6"/>
  <c r="C249" i="6"/>
  <c r="C250" i="6"/>
  <c r="C251" i="6"/>
  <c r="C252" i="6"/>
  <c r="C253" i="6"/>
  <c r="C254" i="6"/>
  <c r="C245" i="6"/>
  <c r="C241" i="6"/>
  <c r="C242" i="6"/>
  <c r="C243" i="6"/>
  <c r="C240" i="6"/>
  <c r="C227" i="6"/>
  <c r="C228" i="6"/>
  <c r="C229" i="6"/>
  <c r="C230" i="6"/>
  <c r="C231" i="6"/>
  <c r="C232" i="6"/>
  <c r="C233" i="6"/>
  <c r="C234" i="6"/>
  <c r="C235" i="6"/>
  <c r="C226" i="6"/>
  <c r="C222" i="6"/>
  <c r="C223" i="6"/>
  <c r="C224" i="6"/>
  <c r="C221" i="6"/>
  <c r="C298" i="4"/>
  <c r="C299" i="4"/>
  <c r="C300" i="4"/>
  <c r="C301" i="4"/>
  <c r="C302" i="4"/>
  <c r="C303" i="4"/>
  <c r="C304" i="4"/>
  <c r="C305" i="4"/>
  <c r="C306" i="4"/>
  <c r="C297" i="4"/>
  <c r="C292" i="4"/>
  <c r="C293" i="4"/>
  <c r="C294" i="4"/>
  <c r="C291" i="4"/>
  <c r="C278" i="4"/>
  <c r="C279" i="4"/>
  <c r="C280" i="4"/>
  <c r="C281" i="4"/>
  <c r="C282" i="4"/>
  <c r="C283" i="4"/>
  <c r="C284" i="4"/>
  <c r="C285" i="4"/>
  <c r="C286" i="4"/>
  <c r="C277" i="4"/>
  <c r="C272" i="4"/>
  <c r="C273" i="4"/>
  <c r="C274" i="4"/>
  <c r="C271" i="4"/>
  <c r="C258" i="4"/>
  <c r="C259" i="4"/>
  <c r="C260" i="4"/>
  <c r="C261" i="4"/>
  <c r="C262" i="4"/>
  <c r="C263" i="4"/>
  <c r="C264" i="4"/>
  <c r="C265" i="4"/>
  <c r="C266" i="4"/>
  <c r="C257" i="4"/>
  <c r="C252" i="4"/>
  <c r="C253" i="4"/>
  <c r="C254" i="4"/>
  <c r="C251" i="4"/>
  <c r="C238" i="4"/>
  <c r="C239" i="4"/>
  <c r="C240" i="4"/>
  <c r="C241" i="4"/>
  <c r="C242" i="4"/>
  <c r="C243" i="4"/>
  <c r="C244" i="4"/>
  <c r="C245" i="4"/>
  <c r="C246" i="4"/>
  <c r="C237" i="4"/>
  <c r="C232" i="4"/>
  <c r="C233" i="4"/>
  <c r="C234" i="4"/>
  <c r="C231" i="4"/>
  <c r="C218" i="4"/>
  <c r="C219" i="4"/>
  <c r="C220" i="4"/>
  <c r="C221" i="4"/>
  <c r="C222" i="4"/>
  <c r="C223" i="4"/>
  <c r="C224" i="4"/>
  <c r="C225" i="4"/>
  <c r="C226" i="4"/>
  <c r="C217" i="4"/>
  <c r="C212" i="4"/>
  <c r="C213" i="4"/>
  <c r="C214" i="4"/>
  <c r="C211" i="4"/>
  <c r="C198" i="4"/>
  <c r="C199" i="4"/>
  <c r="C200" i="4"/>
  <c r="C201" i="4"/>
  <c r="C202" i="4"/>
  <c r="C203" i="4"/>
  <c r="C204" i="4"/>
  <c r="C205" i="4"/>
  <c r="C206" i="4"/>
  <c r="C197" i="4"/>
  <c r="C192" i="4"/>
  <c r="C193" i="4"/>
  <c r="C194" i="4"/>
  <c r="C191" i="4"/>
  <c r="C322" i="5"/>
  <c r="C323" i="5"/>
  <c r="C324" i="5"/>
  <c r="C325" i="5"/>
  <c r="C326" i="5"/>
  <c r="C327" i="5"/>
  <c r="C328" i="5"/>
  <c r="C329" i="5"/>
  <c r="C330" i="5"/>
  <c r="C321" i="5"/>
  <c r="C317" i="5"/>
  <c r="C318" i="5"/>
  <c r="C319" i="5"/>
  <c r="C316" i="5"/>
  <c r="C303" i="5"/>
  <c r="C304" i="5"/>
  <c r="C305" i="5"/>
  <c r="C306" i="5"/>
  <c r="C307" i="5"/>
  <c r="C308" i="5"/>
  <c r="C309" i="5"/>
  <c r="C310" i="5"/>
  <c r="C311" i="5"/>
  <c r="C302" i="5"/>
  <c r="C298" i="5"/>
  <c r="C299" i="5"/>
  <c r="C297" i="5"/>
  <c r="C265" i="5"/>
  <c r="C266" i="5"/>
  <c r="C267" i="5"/>
  <c r="C268" i="5"/>
  <c r="C269" i="5"/>
  <c r="C270" i="5"/>
  <c r="C271" i="5"/>
  <c r="C272" i="5"/>
  <c r="C273" i="5"/>
  <c r="C264" i="5"/>
  <c r="C260" i="5"/>
  <c r="C261" i="5"/>
  <c r="C262" i="5"/>
  <c r="C259" i="5"/>
  <c r="C227" i="5"/>
  <c r="C228" i="5"/>
  <c r="C229" i="5"/>
  <c r="C230" i="5"/>
  <c r="C231" i="5"/>
  <c r="C232" i="5"/>
  <c r="C233" i="5"/>
  <c r="C234" i="5"/>
  <c r="C235" i="5"/>
  <c r="C226" i="5"/>
  <c r="C222" i="5"/>
  <c r="C223" i="5"/>
  <c r="C224" i="5"/>
  <c r="C221" i="5"/>
  <c r="C246" i="5"/>
  <c r="C247" i="5"/>
  <c r="C248" i="5"/>
  <c r="C249" i="5"/>
  <c r="C250" i="5"/>
  <c r="C251" i="5"/>
  <c r="C252" i="5"/>
  <c r="C253" i="5"/>
  <c r="C254" i="5"/>
  <c r="C245" i="5"/>
  <c r="C241" i="5"/>
  <c r="C242" i="5"/>
  <c r="C243" i="5"/>
  <c r="C240" i="5"/>
  <c r="C208" i="5"/>
  <c r="C209" i="5"/>
  <c r="C210" i="5"/>
  <c r="C211" i="5"/>
  <c r="C212" i="5"/>
  <c r="C213" i="5"/>
  <c r="C214" i="5"/>
  <c r="C215" i="5"/>
  <c r="C216" i="5"/>
  <c r="C207" i="5"/>
  <c r="C203" i="5"/>
  <c r="C204" i="5"/>
  <c r="C205" i="5"/>
  <c r="C202" i="5"/>
  <c r="C178" i="4"/>
  <c r="C179" i="4"/>
  <c r="C180" i="4"/>
  <c r="C181" i="4"/>
  <c r="C182" i="4"/>
  <c r="C183" i="4"/>
  <c r="C184" i="4"/>
  <c r="C185" i="4"/>
  <c r="C186" i="4"/>
  <c r="C177" i="4"/>
  <c r="C172" i="4"/>
  <c r="C173" i="4"/>
  <c r="C174" i="4"/>
  <c r="C171" i="4"/>
  <c r="C284" i="6"/>
  <c r="C285" i="6"/>
  <c r="C286" i="6"/>
  <c r="C287" i="6"/>
  <c r="C288" i="6"/>
  <c r="C289" i="6"/>
  <c r="C290" i="6"/>
  <c r="C291" i="6"/>
  <c r="C292" i="6"/>
  <c r="C283" i="6"/>
  <c r="C279" i="6"/>
  <c r="C280" i="6"/>
  <c r="C281" i="6"/>
  <c r="C278" i="6"/>
  <c r="C208" i="6"/>
  <c r="C209" i="6"/>
  <c r="C210" i="6"/>
  <c r="C211" i="6"/>
  <c r="C212" i="6"/>
  <c r="C213" i="6"/>
  <c r="C214" i="6"/>
  <c r="C215" i="6"/>
  <c r="C216" i="6"/>
  <c r="C207" i="6"/>
  <c r="C203" i="6"/>
  <c r="C204" i="6"/>
  <c r="C205" i="6"/>
  <c r="C202" i="6"/>
  <c r="C189" i="5"/>
  <c r="C190" i="5"/>
  <c r="C191" i="5"/>
  <c r="C192" i="5"/>
  <c r="C193" i="5"/>
  <c r="C194" i="5"/>
  <c r="C195" i="5"/>
  <c r="C196" i="5"/>
  <c r="C197" i="5"/>
  <c r="C188" i="5"/>
  <c r="C184" i="5"/>
  <c r="C185" i="5"/>
  <c r="C186" i="5"/>
  <c r="C183" i="5"/>
  <c r="C156" i="4"/>
  <c r="C187" i="6"/>
  <c r="C168" i="6"/>
  <c r="C179" i="5"/>
  <c r="C168" i="5"/>
  <c r="C206" i="5" l="1"/>
  <c r="C180" i="5"/>
  <c r="G286" i="4" l="1"/>
  <c r="G285" i="4"/>
  <c r="G284" i="4"/>
  <c r="G283" i="4"/>
  <c r="G282" i="4"/>
  <c r="G281" i="4"/>
  <c r="G280" i="4"/>
  <c r="G279" i="4"/>
  <c r="G278" i="4"/>
  <c r="G277" i="4"/>
  <c r="G274" i="4"/>
  <c r="G273" i="4"/>
  <c r="G272" i="4"/>
  <c r="G271" i="4"/>
  <c r="G266" i="4"/>
  <c r="G306" i="4" s="1"/>
  <c r="G265" i="4"/>
  <c r="G305" i="4" s="1"/>
  <c r="G264" i="4"/>
  <c r="G304" i="4" s="1"/>
  <c r="G263" i="4"/>
  <c r="G303" i="4" s="1"/>
  <c r="G262" i="4"/>
  <c r="G302" i="4" s="1"/>
  <c r="G261" i="4"/>
  <c r="G301" i="4" s="1"/>
  <c r="G260" i="4"/>
  <c r="G300" i="4" s="1"/>
  <c r="G259" i="4"/>
  <c r="G299" i="4" s="1"/>
  <c r="G258" i="4"/>
  <c r="G298" i="4" s="1"/>
  <c r="G257" i="4"/>
  <c r="G297" i="4" s="1"/>
  <c r="G254" i="4"/>
  <c r="G294" i="4" s="1"/>
  <c r="G253" i="4"/>
  <c r="G293" i="4" s="1"/>
  <c r="G252" i="4"/>
  <c r="G292" i="4" s="1"/>
  <c r="G251" i="4"/>
  <c r="G291" i="4" s="1"/>
  <c r="G224" i="4"/>
  <c r="G213" i="4"/>
  <c r="G199" i="4"/>
  <c r="G239" i="4" s="1"/>
  <c r="G198" i="4"/>
  <c r="G238" i="4" s="1"/>
  <c r="G186" i="4"/>
  <c r="G206" i="4" s="1"/>
  <c r="G246" i="4" s="1"/>
  <c r="G185" i="4"/>
  <c r="G225" i="4" s="1"/>
  <c r="G183" i="4"/>
  <c r="G203" i="4" s="1"/>
  <c r="G243" i="4" s="1"/>
  <c r="G184" i="4"/>
  <c r="G204" i="4" s="1"/>
  <c r="G244" i="4" s="1"/>
  <c r="G182" i="4"/>
  <c r="G202" i="4" s="1"/>
  <c r="G242" i="4" s="1"/>
  <c r="G181" i="4"/>
  <c r="G201" i="4" s="1"/>
  <c r="G241" i="4" s="1"/>
  <c r="G180" i="4"/>
  <c r="G200" i="4" s="1"/>
  <c r="G240" i="4" s="1"/>
  <c r="G179" i="4"/>
  <c r="G219" i="4" s="1"/>
  <c r="G178" i="4"/>
  <c r="G218" i="4" s="1"/>
  <c r="G177" i="4"/>
  <c r="G217" i="4" s="1"/>
  <c r="G174" i="4"/>
  <c r="G214" i="4" s="1"/>
  <c r="G173" i="4"/>
  <c r="G193" i="4" s="1"/>
  <c r="G233" i="4" s="1"/>
  <c r="G172" i="4"/>
  <c r="G192" i="4" s="1"/>
  <c r="G232" i="4" s="1"/>
  <c r="G171" i="4"/>
  <c r="G191" i="4" s="1"/>
  <c r="G231" i="4" s="1"/>
  <c r="G311" i="6"/>
  <c r="G349" i="6" s="1"/>
  <c r="G292" i="6"/>
  <c r="G330" i="6" s="1"/>
  <c r="G291" i="6"/>
  <c r="G329" i="6" s="1"/>
  <c r="G290" i="6"/>
  <c r="G328" i="6" s="1"/>
  <c r="G289" i="6"/>
  <c r="G308" i="6" s="1"/>
  <c r="G346" i="6" s="1"/>
  <c r="G288" i="6"/>
  <c r="G307" i="6" s="1"/>
  <c r="G345" i="6" s="1"/>
  <c r="G287" i="6"/>
  <c r="G325" i="6" s="1"/>
  <c r="G286" i="6"/>
  <c r="G305" i="6" s="1"/>
  <c r="G343" i="6" s="1"/>
  <c r="G285" i="6"/>
  <c r="G323" i="6" s="1"/>
  <c r="G284" i="6"/>
  <c r="G303" i="6" s="1"/>
  <c r="G341" i="6" s="1"/>
  <c r="G283" i="6"/>
  <c r="G321" i="6" s="1"/>
  <c r="G281" i="6"/>
  <c r="G319" i="6" s="1"/>
  <c r="G280" i="6"/>
  <c r="G299" i="6" s="1"/>
  <c r="G337" i="6" s="1"/>
  <c r="G279" i="6"/>
  <c r="G298" i="6" s="1"/>
  <c r="G336" i="6" s="1"/>
  <c r="G278" i="6"/>
  <c r="G297" i="6" s="1"/>
  <c r="G335" i="6" s="1"/>
  <c r="G242" i="6"/>
  <c r="G216" i="6"/>
  <c r="G254" i="6" s="1"/>
  <c r="G215" i="6"/>
  <c r="G253" i="6" s="1"/>
  <c r="G214" i="6"/>
  <c r="G252" i="6" s="1"/>
  <c r="G213" i="6"/>
  <c r="G232" i="6" s="1"/>
  <c r="G270" i="6" s="1"/>
  <c r="G212" i="6"/>
  <c r="G231" i="6" s="1"/>
  <c r="G269" i="6" s="1"/>
  <c r="G211" i="6"/>
  <c r="G230" i="6" s="1"/>
  <c r="G268" i="6" s="1"/>
  <c r="G210" i="6"/>
  <c r="G229" i="6" s="1"/>
  <c r="G267" i="6" s="1"/>
  <c r="G209" i="6"/>
  <c r="G247" i="6" s="1"/>
  <c r="G208" i="6"/>
  <c r="G227" i="6" s="1"/>
  <c r="G265" i="6" s="1"/>
  <c r="G207" i="6"/>
  <c r="G245" i="6" s="1"/>
  <c r="G205" i="6"/>
  <c r="G243" i="6" s="1"/>
  <c r="G204" i="6"/>
  <c r="G223" i="6" s="1"/>
  <c r="G261" i="6" s="1"/>
  <c r="G203" i="6"/>
  <c r="G222" i="6" s="1"/>
  <c r="G260" i="6" s="1"/>
  <c r="G202" i="6"/>
  <c r="G240" i="6" s="1"/>
  <c r="G330" i="5"/>
  <c r="G329" i="5"/>
  <c r="G328" i="5"/>
  <c r="G327" i="5"/>
  <c r="G326" i="5"/>
  <c r="G325" i="5"/>
  <c r="G324" i="5"/>
  <c r="G323" i="5"/>
  <c r="G322" i="5"/>
  <c r="G321" i="5"/>
  <c r="G319" i="5"/>
  <c r="G318" i="5"/>
  <c r="G317" i="5"/>
  <c r="G316" i="5"/>
  <c r="G311" i="5"/>
  <c r="G310" i="5"/>
  <c r="G309" i="5"/>
  <c r="G308" i="5"/>
  <c r="G307" i="5"/>
  <c r="G306" i="5"/>
  <c r="G305" i="5"/>
  <c r="G304" i="5"/>
  <c r="G303" i="5"/>
  <c r="G302" i="5"/>
  <c r="G300" i="5"/>
  <c r="G299" i="5"/>
  <c r="G298" i="5"/>
  <c r="G297" i="5"/>
  <c r="G191" i="5"/>
  <c r="G248" i="5" s="1"/>
  <c r="G215" i="5"/>
  <c r="G205" i="5"/>
  <c r="G204" i="5"/>
  <c r="G203" i="5"/>
  <c r="G202" i="5"/>
  <c r="G262" i="5"/>
  <c r="G281" i="5" s="1"/>
  <c r="G253" i="5"/>
  <c r="G243" i="5"/>
  <c r="G242" i="5"/>
  <c r="G241" i="5"/>
  <c r="G240" i="5"/>
  <c r="G234" i="5"/>
  <c r="G272" i="5" s="1"/>
  <c r="G291" i="5" s="1"/>
  <c r="G223" i="5"/>
  <c r="G261" i="5" s="1"/>
  <c r="G280" i="5" s="1"/>
  <c r="G222" i="5"/>
  <c r="G260" i="5" s="1"/>
  <c r="G279" i="5" s="1"/>
  <c r="G221" i="5"/>
  <c r="G259" i="5" s="1"/>
  <c r="G278" i="5" s="1"/>
  <c r="G197" i="5"/>
  <c r="G254" i="5" s="1"/>
  <c r="G195" i="5"/>
  <c r="G252" i="5" s="1"/>
  <c r="G194" i="5"/>
  <c r="G251" i="5" s="1"/>
  <c r="G193" i="5"/>
  <c r="G250" i="5" s="1"/>
  <c r="G192" i="5"/>
  <c r="G230" i="5" s="1"/>
  <c r="G268" i="5" s="1"/>
  <c r="G287" i="5" s="1"/>
  <c r="G190" i="5"/>
  <c r="G228" i="5" s="1"/>
  <c r="G266" i="5" s="1"/>
  <c r="G285" i="5" s="1"/>
  <c r="G189" i="5"/>
  <c r="G208" i="5" s="1"/>
  <c r="G188" i="5"/>
  <c r="G226" i="5" s="1"/>
  <c r="G264" i="5" s="1"/>
  <c r="G283" i="5" s="1"/>
  <c r="G220" i="4" l="1"/>
  <c r="G211" i="4"/>
  <c r="G221" i="4"/>
  <c r="G226" i="4"/>
  <c r="G304" i="6"/>
  <c r="G342" i="6" s="1"/>
  <c r="G248" i="6"/>
  <c r="G221" i="6"/>
  <c r="G259" i="6" s="1"/>
  <c r="G235" i="6"/>
  <c r="G273" i="6" s="1"/>
  <c r="G327" i="6"/>
  <c r="G306" i="6"/>
  <c r="G344" i="6" s="1"/>
  <c r="G246" i="6"/>
  <c r="G316" i="6"/>
  <c r="G318" i="6"/>
  <c r="G249" i="6"/>
  <c r="G322" i="6"/>
  <c r="G228" i="6"/>
  <c r="G266" i="6" s="1"/>
  <c r="G251" i="6"/>
  <c r="G324" i="6"/>
  <c r="G214" i="5"/>
  <c r="G232" i="5"/>
  <c r="G270" i="5" s="1"/>
  <c r="G289" i="5" s="1"/>
  <c r="G212" i="5"/>
  <c r="G216" i="5"/>
  <c r="G235" i="5"/>
  <c r="G273" i="5" s="1"/>
  <c r="G292" i="5" s="1"/>
  <c r="G233" i="5"/>
  <c r="G271" i="5" s="1"/>
  <c r="G290" i="5" s="1"/>
  <c r="G246" i="5"/>
  <c r="G224" i="6"/>
  <c r="G262" i="6" s="1"/>
  <c r="G233" i="6"/>
  <c r="G271" i="6" s="1"/>
  <c r="G300" i="6"/>
  <c r="G338" i="6" s="1"/>
  <c r="G309" i="6"/>
  <c r="G347" i="6" s="1"/>
  <c r="G194" i="4"/>
  <c r="G234" i="4" s="1"/>
  <c r="G231" i="5"/>
  <c r="G269" i="5" s="1"/>
  <c r="G288" i="5" s="1"/>
  <c r="G213" i="5"/>
  <c r="G226" i="6"/>
  <c r="G264" i="6" s="1"/>
  <c r="G234" i="6"/>
  <c r="G272" i="6" s="1"/>
  <c r="G302" i="6"/>
  <c r="G340" i="6" s="1"/>
  <c r="G310" i="6"/>
  <c r="G348" i="6" s="1"/>
  <c r="G197" i="4"/>
  <c r="G237" i="4" s="1"/>
  <c r="G205" i="4"/>
  <c r="G245" i="4" s="1"/>
  <c r="G247" i="5"/>
  <c r="G207" i="5"/>
  <c r="G241" i="6"/>
  <c r="G250" i="6"/>
  <c r="G317" i="6"/>
  <c r="G326" i="6"/>
  <c r="G212" i="4"/>
  <c r="G222" i="4"/>
  <c r="G223" i="4"/>
  <c r="G227" i="5"/>
  <c r="G265" i="5" s="1"/>
  <c r="G284" i="5" s="1"/>
  <c r="G209" i="5"/>
  <c r="G211" i="5"/>
  <c r="G245" i="5"/>
  <c r="G249" i="5"/>
  <c r="G229" i="5"/>
  <c r="G267" i="5" s="1"/>
  <c r="G286" i="5" s="1"/>
  <c r="G210" i="5"/>
  <c r="F183" i="5" l="1"/>
  <c r="F272" i="4" l="1"/>
  <c r="F273" i="4"/>
  <c r="F274" i="4"/>
  <c r="F277" i="4"/>
  <c r="F278" i="4"/>
  <c r="F279" i="4"/>
  <c r="F280" i="4"/>
  <c r="F281" i="4"/>
  <c r="F282" i="4"/>
  <c r="F283" i="4"/>
  <c r="F284" i="4"/>
  <c r="F285" i="4"/>
  <c r="F286" i="4"/>
  <c r="F271" i="4"/>
  <c r="F252" i="4"/>
  <c r="F292" i="4" s="1"/>
  <c r="F253" i="4"/>
  <c r="F293" i="4" s="1"/>
  <c r="F254" i="4"/>
  <c r="F294" i="4" s="1"/>
  <c r="F257" i="4"/>
  <c r="F297" i="4" s="1"/>
  <c r="F258" i="4"/>
  <c r="F298" i="4" s="1"/>
  <c r="F259" i="4"/>
  <c r="F299" i="4" s="1"/>
  <c r="F260" i="4"/>
  <c r="F300" i="4" s="1"/>
  <c r="F261" i="4"/>
  <c r="F301" i="4" s="1"/>
  <c r="F262" i="4"/>
  <c r="F302" i="4" s="1"/>
  <c r="F263" i="4"/>
  <c r="F303" i="4" s="1"/>
  <c r="F264" i="4"/>
  <c r="F304" i="4" s="1"/>
  <c r="F265" i="4"/>
  <c r="F305" i="4" s="1"/>
  <c r="F266" i="4"/>
  <c r="F306" i="4" s="1"/>
  <c r="F251" i="4"/>
  <c r="F291" i="4" s="1"/>
  <c r="F172" i="4"/>
  <c r="F192" i="4" s="1"/>
  <c r="F232" i="4" s="1"/>
  <c r="F173" i="4"/>
  <c r="F193" i="4" s="1"/>
  <c r="F233" i="4" s="1"/>
  <c r="F174" i="4"/>
  <c r="F214" i="4" s="1"/>
  <c r="F177" i="4"/>
  <c r="F217" i="4" s="1"/>
  <c r="F178" i="4"/>
  <c r="F198" i="4" s="1"/>
  <c r="F238" i="4" s="1"/>
  <c r="F179" i="4"/>
  <c r="F199" i="4" s="1"/>
  <c r="F239" i="4" s="1"/>
  <c r="F180" i="4"/>
  <c r="F200" i="4" s="1"/>
  <c r="F240" i="4" s="1"/>
  <c r="F181" i="4"/>
  <c r="F221" i="4" s="1"/>
  <c r="F182" i="4"/>
  <c r="F202" i="4" s="1"/>
  <c r="F242" i="4" s="1"/>
  <c r="F183" i="4"/>
  <c r="F203" i="4" s="1"/>
  <c r="F243" i="4" s="1"/>
  <c r="F184" i="4"/>
  <c r="F224" i="4" s="1"/>
  <c r="F185" i="4"/>
  <c r="F225" i="4" s="1"/>
  <c r="F186" i="4"/>
  <c r="F206" i="4" s="1"/>
  <c r="F246" i="4" s="1"/>
  <c r="F171" i="4"/>
  <c r="F191" i="4" s="1"/>
  <c r="F156" i="4"/>
  <c r="F279" i="6"/>
  <c r="F280" i="6"/>
  <c r="F299" i="6" s="1"/>
  <c r="F337" i="6" s="1"/>
  <c r="F281" i="6"/>
  <c r="F319" i="6" s="1"/>
  <c r="F283" i="6"/>
  <c r="F302" i="6" s="1"/>
  <c r="F340" i="6" s="1"/>
  <c r="F284" i="6"/>
  <c r="F303" i="6" s="1"/>
  <c r="F341" i="6" s="1"/>
  <c r="F285" i="6"/>
  <c r="F304" i="6" s="1"/>
  <c r="F342" i="6" s="1"/>
  <c r="F286" i="6"/>
  <c r="F305" i="6" s="1"/>
  <c r="F343" i="6" s="1"/>
  <c r="F287" i="6"/>
  <c r="F325" i="6" s="1"/>
  <c r="F288" i="6"/>
  <c r="F307" i="6" s="1"/>
  <c r="F345" i="6" s="1"/>
  <c r="F289" i="6"/>
  <c r="F308" i="6" s="1"/>
  <c r="F346" i="6" s="1"/>
  <c r="F290" i="6"/>
  <c r="F328" i="6" s="1"/>
  <c r="F291" i="6"/>
  <c r="F310" i="6" s="1"/>
  <c r="F348" i="6" s="1"/>
  <c r="F292" i="6"/>
  <c r="F311" i="6" s="1"/>
  <c r="F349" i="6" s="1"/>
  <c r="F278" i="6"/>
  <c r="F297" i="6" s="1"/>
  <c r="F203" i="6"/>
  <c r="F222" i="6" s="1"/>
  <c r="F260" i="6" s="1"/>
  <c r="F204" i="6"/>
  <c r="F223" i="6" s="1"/>
  <c r="F261" i="6" s="1"/>
  <c r="F205" i="6"/>
  <c r="F243" i="6" s="1"/>
  <c r="F207" i="6"/>
  <c r="F245" i="6" s="1"/>
  <c r="F208" i="6"/>
  <c r="F227" i="6" s="1"/>
  <c r="F265" i="6" s="1"/>
  <c r="F209" i="6"/>
  <c r="F228" i="6" s="1"/>
  <c r="F266" i="6" s="1"/>
  <c r="F210" i="6"/>
  <c r="F248" i="6" s="1"/>
  <c r="F211" i="6"/>
  <c r="F230" i="6" s="1"/>
  <c r="F268" i="6" s="1"/>
  <c r="F212" i="6"/>
  <c r="F231" i="6" s="1"/>
  <c r="F269" i="6" s="1"/>
  <c r="F213" i="6"/>
  <c r="F232" i="6" s="1"/>
  <c r="F270" i="6" s="1"/>
  <c r="F214" i="6"/>
  <c r="F252" i="6" s="1"/>
  <c r="F215" i="6"/>
  <c r="F253" i="6" s="1"/>
  <c r="F216" i="6"/>
  <c r="F235" i="6" s="1"/>
  <c r="F273" i="6" s="1"/>
  <c r="F202" i="6"/>
  <c r="F221" i="6" s="1"/>
  <c r="F259" i="6" s="1"/>
  <c r="F187" i="6"/>
  <c r="F168" i="6"/>
  <c r="F317" i="5"/>
  <c r="F318" i="5"/>
  <c r="F319" i="5"/>
  <c r="F321" i="5"/>
  <c r="F322" i="5"/>
  <c r="F323" i="5"/>
  <c r="F324" i="5"/>
  <c r="F325" i="5"/>
  <c r="F326" i="5"/>
  <c r="F327" i="5"/>
  <c r="F328" i="5"/>
  <c r="F329" i="5"/>
  <c r="F330" i="5"/>
  <c r="F316" i="5"/>
  <c r="F298" i="5"/>
  <c r="F299" i="5"/>
  <c r="F300" i="5"/>
  <c r="F302" i="5"/>
  <c r="F303" i="5"/>
  <c r="F304" i="5"/>
  <c r="F305" i="5"/>
  <c r="F306" i="5"/>
  <c r="F307" i="5"/>
  <c r="F308" i="5"/>
  <c r="F309" i="5"/>
  <c r="F310" i="5"/>
  <c r="F311" i="5"/>
  <c r="F297" i="5"/>
  <c r="F324" i="6" l="1"/>
  <c r="F201" i="4"/>
  <c r="F241" i="4" s="1"/>
  <c r="F223" i="4"/>
  <c r="F222" i="4"/>
  <c r="F212" i="4"/>
  <c r="F282" i="6"/>
  <c r="F309" i="6"/>
  <c r="F347" i="6" s="1"/>
  <c r="F300" i="6"/>
  <c r="F338" i="6" s="1"/>
  <c r="F327" i="6"/>
  <c r="F233" i="6"/>
  <c r="F271" i="6" s="1"/>
  <c r="F229" i="6"/>
  <c r="F267" i="6" s="1"/>
  <c r="F224" i="6"/>
  <c r="F262" i="6" s="1"/>
  <c r="F263" i="6" s="1"/>
  <c r="F240" i="6"/>
  <c r="F247" i="6"/>
  <c r="F226" i="6"/>
  <c r="F264" i="6" s="1"/>
  <c r="F306" i="6"/>
  <c r="F344" i="6" s="1"/>
  <c r="F318" i="6"/>
  <c r="F204" i="4"/>
  <c r="F244" i="4" s="1"/>
  <c r="F220" i="4"/>
  <c r="F213" i="4"/>
  <c r="F301" i="5"/>
  <c r="F206" i="6"/>
  <c r="F276" i="4"/>
  <c r="F194" i="4"/>
  <c r="F234" i="4" s="1"/>
  <c r="F320" i="5"/>
  <c r="F234" i="6"/>
  <c r="F272" i="6" s="1"/>
  <c r="F251" i="6"/>
  <c r="F316" i="6"/>
  <c r="F242" i="6"/>
  <c r="F323" i="6"/>
  <c r="F231" i="4"/>
  <c r="F296" i="4"/>
  <c r="F205" i="4"/>
  <c r="F245" i="4" s="1"/>
  <c r="F197" i="4"/>
  <c r="F237" i="4" s="1"/>
  <c r="F256" i="4"/>
  <c r="F176" i="4"/>
  <c r="F211" i="4"/>
  <c r="F216" i="4" s="1"/>
  <c r="F219" i="4"/>
  <c r="F226" i="4"/>
  <c r="F218" i="4"/>
  <c r="F335" i="6"/>
  <c r="F254" i="6"/>
  <c r="F246" i="6"/>
  <c r="F326" i="6"/>
  <c r="F317" i="6"/>
  <c r="F298" i="6"/>
  <c r="F336" i="6" s="1"/>
  <c r="F250" i="6"/>
  <c r="F241" i="6"/>
  <c r="F330" i="6"/>
  <c r="F322" i="6"/>
  <c r="F249" i="6"/>
  <c r="F329" i="6"/>
  <c r="F321" i="6"/>
  <c r="F236" i="4" l="1"/>
  <c r="F320" i="6"/>
  <c r="F225" i="6"/>
  <c r="F244" i="6"/>
  <c r="F196" i="4"/>
  <c r="F339" i="6"/>
  <c r="F301" i="6"/>
  <c r="F189" i="5" l="1"/>
  <c r="F190" i="5"/>
  <c r="F191" i="5"/>
  <c r="F192" i="5"/>
  <c r="F193" i="5"/>
  <c r="F194" i="5"/>
  <c r="F195" i="5"/>
  <c r="F196" i="5"/>
  <c r="F197" i="5"/>
  <c r="D187" i="5"/>
  <c r="E187" i="5"/>
  <c r="F188" i="5"/>
  <c r="F186" i="5"/>
  <c r="F184" i="5"/>
  <c r="F185" i="5"/>
  <c r="F168" i="5"/>
  <c r="F215" i="5" l="1"/>
  <c r="W215" i="5" s="1"/>
  <c r="F234" i="5"/>
  <c r="F272" i="5" s="1"/>
  <c r="F291" i="5" s="1"/>
  <c r="W291" i="5" s="1"/>
  <c r="F253" i="5"/>
  <c r="W253" i="5" s="1"/>
  <c r="F241" i="5"/>
  <c r="W241" i="5" s="1"/>
  <c r="F203" i="5"/>
  <c r="W203" i="5" s="1"/>
  <c r="F222" i="5"/>
  <c r="F260" i="5" s="1"/>
  <c r="F279" i="5" s="1"/>
  <c r="F230" i="5"/>
  <c r="F268" i="5" s="1"/>
  <c r="F287" i="5" s="1"/>
  <c r="W287" i="5" s="1"/>
  <c r="F249" i="5"/>
  <c r="W249" i="5" s="1"/>
  <c r="F211" i="5"/>
  <c r="W211" i="5" s="1"/>
  <c r="F243" i="5"/>
  <c r="W243" i="5" s="1"/>
  <c r="F205" i="5"/>
  <c r="W205" i="5" s="1"/>
  <c r="F224" i="5"/>
  <c r="F262" i="5" s="1"/>
  <c r="F281" i="5" s="1"/>
  <c r="W281" i="5" s="1"/>
  <c r="F210" i="5"/>
  <c r="W210" i="5" s="1"/>
  <c r="F229" i="5"/>
  <c r="F267" i="5" s="1"/>
  <c r="F286" i="5" s="1"/>
  <c r="W286" i="5" s="1"/>
  <c r="F248" i="5"/>
  <c r="W248" i="5" s="1"/>
  <c r="F202" i="5"/>
  <c r="W202" i="5" s="1"/>
  <c r="F221" i="5"/>
  <c r="F259" i="5" s="1"/>
  <c r="F278" i="5" s="1"/>
  <c r="F240" i="5"/>
  <c r="W240" i="5" s="1"/>
  <c r="F213" i="5"/>
  <c r="F232" i="5"/>
  <c r="F270" i="5" s="1"/>
  <c r="F289" i="5" s="1"/>
  <c r="W289" i="5" s="1"/>
  <c r="F251" i="5"/>
  <c r="W251" i="5" s="1"/>
  <c r="F245" i="5"/>
  <c r="F207" i="5"/>
  <c r="F226" i="5"/>
  <c r="F264" i="5" s="1"/>
  <c r="F283" i="5" s="1"/>
  <c r="W283" i="5" s="1"/>
  <c r="F187" i="5"/>
  <c r="F247" i="5"/>
  <c r="W247" i="5" s="1"/>
  <c r="F209" i="5"/>
  <c r="W209" i="5" s="1"/>
  <c r="F228" i="5"/>
  <c r="F266" i="5" s="1"/>
  <c r="F285" i="5" s="1"/>
  <c r="W285" i="5" s="1"/>
  <c r="F233" i="5"/>
  <c r="F271" i="5" s="1"/>
  <c r="F290" i="5" s="1"/>
  <c r="W290" i="5" s="1"/>
  <c r="F252" i="5"/>
  <c r="W252" i="5" s="1"/>
  <c r="F214" i="5"/>
  <c r="W214" i="5" s="1"/>
  <c r="F250" i="5"/>
  <c r="W250" i="5" s="1"/>
  <c r="F231" i="5"/>
  <c r="F269" i="5" s="1"/>
  <c r="F288" i="5" s="1"/>
  <c r="W288" i="5" s="1"/>
  <c r="F212" i="5"/>
  <c r="W212" i="5" s="1"/>
  <c r="F223" i="5"/>
  <c r="F261" i="5" s="1"/>
  <c r="F280" i="5" s="1"/>
  <c r="W280" i="5" s="1"/>
  <c r="F242" i="5"/>
  <c r="W242" i="5" s="1"/>
  <c r="F204" i="5"/>
  <c r="W204" i="5" s="1"/>
  <c r="F216" i="5"/>
  <c r="F235" i="5"/>
  <c r="F273" i="5" s="1"/>
  <c r="F292" i="5" s="1"/>
  <c r="W292" i="5" s="1"/>
  <c r="F254" i="5"/>
  <c r="W254" i="5" s="1"/>
  <c r="F208" i="5"/>
  <c r="W208" i="5" s="1"/>
  <c r="F227" i="5"/>
  <c r="F265" i="5" s="1"/>
  <c r="F284" i="5" s="1"/>
  <c r="W284" i="5" s="1"/>
  <c r="F246" i="5"/>
  <c r="W246" i="5" s="1"/>
  <c r="V307" i="4"/>
  <c r="U307" i="4"/>
  <c r="T307" i="4"/>
  <c r="S307" i="4"/>
  <c r="R307" i="4"/>
  <c r="Q307" i="4"/>
  <c r="P307" i="4"/>
  <c r="O307" i="4"/>
  <c r="M307" i="4"/>
  <c r="L307" i="4"/>
  <c r="K307" i="4"/>
  <c r="J307" i="4"/>
  <c r="I307" i="4"/>
  <c r="H307" i="4"/>
  <c r="G307" i="4"/>
  <c r="F307" i="4"/>
  <c r="E307" i="4"/>
  <c r="D307" i="4"/>
  <c r="C307" i="4"/>
  <c r="B307" i="4"/>
  <c r="W306" i="4"/>
  <c r="W305" i="4"/>
  <c r="W304" i="4"/>
  <c r="W303" i="4"/>
  <c r="W302" i="4"/>
  <c r="W301" i="4"/>
  <c r="W300" i="4"/>
  <c r="W299" i="4"/>
  <c r="W298" i="4"/>
  <c r="W297" i="4"/>
  <c r="V296" i="4"/>
  <c r="U296" i="4"/>
  <c r="U308" i="4" s="1"/>
  <c r="T296" i="4"/>
  <c r="S296" i="4"/>
  <c r="R296" i="4"/>
  <c r="Q296" i="4"/>
  <c r="Q308" i="4" s="1"/>
  <c r="P296" i="4"/>
  <c r="O296" i="4"/>
  <c r="M296" i="4"/>
  <c r="L296" i="4"/>
  <c r="L308" i="4" s="1"/>
  <c r="K296" i="4"/>
  <c r="J296" i="4"/>
  <c r="I296" i="4"/>
  <c r="H296" i="4"/>
  <c r="H308" i="4" s="1"/>
  <c r="G296" i="4"/>
  <c r="G308" i="4" s="1"/>
  <c r="E296" i="4"/>
  <c r="D296" i="4"/>
  <c r="D308" i="4" s="1"/>
  <c r="C296" i="4"/>
  <c r="B296" i="4"/>
  <c r="W295" i="4"/>
  <c r="W294" i="4"/>
  <c r="W293" i="4"/>
  <c r="W292" i="4"/>
  <c r="W291" i="4"/>
  <c r="V287" i="4"/>
  <c r="U287" i="4"/>
  <c r="T287" i="4"/>
  <c r="S287" i="4"/>
  <c r="R287" i="4"/>
  <c r="Q287" i="4"/>
  <c r="P287" i="4"/>
  <c r="O287" i="4"/>
  <c r="M287" i="4"/>
  <c r="L287" i="4"/>
  <c r="K287" i="4"/>
  <c r="J287" i="4"/>
  <c r="I287" i="4"/>
  <c r="H287" i="4"/>
  <c r="G287" i="4"/>
  <c r="F287" i="4"/>
  <c r="E287" i="4"/>
  <c r="D287" i="4"/>
  <c r="C287" i="4"/>
  <c r="B287" i="4"/>
  <c r="W286" i="4"/>
  <c r="W285" i="4"/>
  <c r="W284" i="4"/>
  <c r="W283" i="4"/>
  <c r="W282" i="4"/>
  <c r="W281" i="4"/>
  <c r="W280" i="4"/>
  <c r="W279" i="4"/>
  <c r="W278" i="4"/>
  <c r="W277" i="4"/>
  <c r="V276" i="4"/>
  <c r="U276" i="4"/>
  <c r="U288" i="4" s="1"/>
  <c r="T276" i="4"/>
  <c r="S276" i="4"/>
  <c r="R276" i="4"/>
  <c r="Q276" i="4"/>
  <c r="P276" i="4"/>
  <c r="O276" i="4"/>
  <c r="O288" i="4" s="1"/>
  <c r="M276" i="4"/>
  <c r="L276" i="4"/>
  <c r="L288" i="4" s="1"/>
  <c r="K276" i="4"/>
  <c r="J276" i="4"/>
  <c r="I276" i="4"/>
  <c r="H276" i="4"/>
  <c r="G276" i="4"/>
  <c r="E276" i="4"/>
  <c r="E288" i="4" s="1"/>
  <c r="D276" i="4"/>
  <c r="D288" i="4" s="1"/>
  <c r="C276" i="4"/>
  <c r="B276" i="4"/>
  <c r="W275" i="4"/>
  <c r="W274" i="4"/>
  <c r="W273" i="4"/>
  <c r="W272" i="4"/>
  <c r="W271" i="4"/>
  <c r="V267" i="4"/>
  <c r="U267" i="4"/>
  <c r="T267" i="4"/>
  <c r="S267" i="4"/>
  <c r="R267" i="4"/>
  <c r="Q267" i="4"/>
  <c r="P267" i="4"/>
  <c r="O267" i="4"/>
  <c r="M267" i="4"/>
  <c r="L267" i="4"/>
  <c r="K267" i="4"/>
  <c r="J267" i="4"/>
  <c r="I267" i="4"/>
  <c r="H267" i="4"/>
  <c r="G267" i="4"/>
  <c r="F267" i="4"/>
  <c r="F268" i="4" s="1"/>
  <c r="E267" i="4"/>
  <c r="D267" i="4"/>
  <c r="C267" i="4"/>
  <c r="B267" i="4"/>
  <c r="W266" i="4"/>
  <c r="W265" i="4"/>
  <c r="W264" i="4"/>
  <c r="W263" i="4"/>
  <c r="W262" i="4"/>
  <c r="W261" i="4"/>
  <c r="W260" i="4"/>
  <c r="W259" i="4"/>
  <c r="W258" i="4"/>
  <c r="W257" i="4"/>
  <c r="V256" i="4"/>
  <c r="U256" i="4"/>
  <c r="T256" i="4"/>
  <c r="T268" i="4" s="1"/>
  <c r="S256" i="4"/>
  <c r="R256" i="4"/>
  <c r="Q256" i="4"/>
  <c r="P256" i="4"/>
  <c r="O256" i="4"/>
  <c r="M256" i="4"/>
  <c r="L256" i="4"/>
  <c r="K256" i="4"/>
  <c r="K268" i="4" s="1"/>
  <c r="J256" i="4"/>
  <c r="I256" i="4"/>
  <c r="H256" i="4"/>
  <c r="G256" i="4"/>
  <c r="E256" i="4"/>
  <c r="D256" i="4"/>
  <c r="C256" i="4"/>
  <c r="B256" i="4"/>
  <c r="W255" i="4"/>
  <c r="W254" i="4"/>
  <c r="W253" i="4"/>
  <c r="W252" i="4"/>
  <c r="W251" i="4"/>
  <c r="V247" i="4"/>
  <c r="U247" i="4"/>
  <c r="T247" i="4"/>
  <c r="S247" i="4"/>
  <c r="R247" i="4"/>
  <c r="Q247" i="4"/>
  <c r="P247" i="4"/>
  <c r="O247" i="4"/>
  <c r="M247" i="4"/>
  <c r="L247" i="4"/>
  <c r="K247" i="4"/>
  <c r="J247" i="4"/>
  <c r="I247" i="4"/>
  <c r="H247" i="4"/>
  <c r="G247" i="4"/>
  <c r="F247" i="4"/>
  <c r="F248" i="4" s="1"/>
  <c r="E247" i="4"/>
  <c r="D247" i="4"/>
  <c r="C247" i="4"/>
  <c r="B247" i="4"/>
  <c r="W246" i="4"/>
  <c r="W245" i="4"/>
  <c r="W244" i="4"/>
  <c r="W243" i="4"/>
  <c r="W242" i="4"/>
  <c r="W241" i="4"/>
  <c r="W240" i="4"/>
  <c r="W239" i="4"/>
  <c r="W238" i="4"/>
  <c r="W237" i="4"/>
  <c r="V236" i="4"/>
  <c r="U236" i="4"/>
  <c r="T236" i="4"/>
  <c r="S236" i="4"/>
  <c r="R236" i="4"/>
  <c r="Q236" i="4"/>
  <c r="P236" i="4"/>
  <c r="O236" i="4"/>
  <c r="M236" i="4"/>
  <c r="L236" i="4"/>
  <c r="K236" i="4"/>
  <c r="J236" i="4"/>
  <c r="I236" i="4"/>
  <c r="H236" i="4"/>
  <c r="G236" i="4"/>
  <c r="E236" i="4"/>
  <c r="D236" i="4"/>
  <c r="C236" i="4"/>
  <c r="B236" i="4"/>
  <c r="W235" i="4"/>
  <c r="W234" i="4"/>
  <c r="W233" i="4"/>
  <c r="W232" i="4"/>
  <c r="W231" i="4"/>
  <c r="V227" i="4"/>
  <c r="U227" i="4"/>
  <c r="T227" i="4"/>
  <c r="S227" i="4"/>
  <c r="R227" i="4"/>
  <c r="Q227" i="4"/>
  <c r="P227" i="4"/>
  <c r="O227" i="4"/>
  <c r="M227" i="4"/>
  <c r="L227" i="4"/>
  <c r="K227" i="4"/>
  <c r="J227" i="4"/>
  <c r="I227" i="4"/>
  <c r="H227" i="4"/>
  <c r="G227" i="4"/>
  <c r="F227" i="4"/>
  <c r="F228" i="4" s="1"/>
  <c r="E227" i="4"/>
  <c r="D227" i="4"/>
  <c r="C227" i="4"/>
  <c r="B227" i="4"/>
  <c r="W226" i="4"/>
  <c r="W225" i="4"/>
  <c r="W224" i="4"/>
  <c r="W223" i="4"/>
  <c r="W222" i="4"/>
  <c r="W221" i="4"/>
  <c r="W220" i="4"/>
  <c r="W219" i="4"/>
  <c r="W218" i="4"/>
  <c r="W217" i="4"/>
  <c r="V216" i="4"/>
  <c r="U216" i="4"/>
  <c r="T216" i="4"/>
  <c r="S216" i="4"/>
  <c r="S228" i="4" s="1"/>
  <c r="R216" i="4"/>
  <c r="Q216" i="4"/>
  <c r="P216" i="4"/>
  <c r="O216" i="4"/>
  <c r="M216" i="4"/>
  <c r="L216" i="4"/>
  <c r="K216" i="4"/>
  <c r="J216" i="4"/>
  <c r="J228" i="4" s="1"/>
  <c r="I216" i="4"/>
  <c r="H216" i="4"/>
  <c r="G216" i="4"/>
  <c r="G228" i="4" s="1"/>
  <c r="E216" i="4"/>
  <c r="D216" i="4"/>
  <c r="C216" i="4"/>
  <c r="B216" i="4"/>
  <c r="W215" i="4"/>
  <c r="W214" i="4"/>
  <c r="W213" i="4"/>
  <c r="W212" i="4"/>
  <c r="W211" i="4"/>
  <c r="V207" i="4"/>
  <c r="U207" i="4"/>
  <c r="T207" i="4"/>
  <c r="S207" i="4"/>
  <c r="R207" i="4"/>
  <c r="Q207" i="4"/>
  <c r="P207" i="4"/>
  <c r="O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W206" i="4"/>
  <c r="W205" i="4"/>
  <c r="W204" i="4"/>
  <c r="W203" i="4"/>
  <c r="W202" i="4"/>
  <c r="W201" i="4"/>
  <c r="W200" i="4"/>
  <c r="W199" i="4"/>
  <c r="W198" i="4"/>
  <c r="W197" i="4"/>
  <c r="V196" i="4"/>
  <c r="U196" i="4"/>
  <c r="T196" i="4"/>
  <c r="S196" i="4"/>
  <c r="R196" i="4"/>
  <c r="Q196" i="4"/>
  <c r="Q208" i="4" s="1"/>
  <c r="P196" i="4"/>
  <c r="O196" i="4"/>
  <c r="M196" i="4"/>
  <c r="L196" i="4"/>
  <c r="K196" i="4"/>
  <c r="J196" i="4"/>
  <c r="I196" i="4"/>
  <c r="H196" i="4"/>
  <c r="H208" i="4" s="1"/>
  <c r="G196" i="4"/>
  <c r="E196" i="4"/>
  <c r="D196" i="4"/>
  <c r="C196" i="4"/>
  <c r="B196" i="4"/>
  <c r="W195" i="4"/>
  <c r="W194" i="4"/>
  <c r="W193" i="4"/>
  <c r="W192" i="4"/>
  <c r="W191" i="4"/>
  <c r="V187" i="4"/>
  <c r="U187" i="4"/>
  <c r="T187" i="4"/>
  <c r="S187" i="4"/>
  <c r="R187" i="4"/>
  <c r="Q187" i="4"/>
  <c r="P187" i="4"/>
  <c r="O187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W186" i="4"/>
  <c r="W185" i="4"/>
  <c r="W184" i="4"/>
  <c r="W183" i="4"/>
  <c r="W182" i="4"/>
  <c r="W181" i="4"/>
  <c r="W180" i="4"/>
  <c r="W179" i="4"/>
  <c r="W178" i="4"/>
  <c r="W177" i="4"/>
  <c r="V176" i="4"/>
  <c r="U176" i="4"/>
  <c r="T176" i="4"/>
  <c r="S176" i="4"/>
  <c r="R176" i="4"/>
  <c r="Q176" i="4"/>
  <c r="P176" i="4"/>
  <c r="O176" i="4"/>
  <c r="M176" i="4"/>
  <c r="L176" i="4"/>
  <c r="K176" i="4"/>
  <c r="J176" i="4"/>
  <c r="I176" i="4"/>
  <c r="H176" i="4"/>
  <c r="G176" i="4"/>
  <c r="E176" i="4"/>
  <c r="D176" i="4"/>
  <c r="C176" i="4"/>
  <c r="B176" i="4"/>
  <c r="W175" i="4"/>
  <c r="W174" i="4"/>
  <c r="W173" i="4"/>
  <c r="W172" i="4"/>
  <c r="W171" i="4"/>
  <c r="V350" i="6"/>
  <c r="U350" i="6"/>
  <c r="T350" i="6"/>
  <c r="S350" i="6"/>
  <c r="Q350" i="6"/>
  <c r="P350" i="6"/>
  <c r="O350" i="6"/>
  <c r="N350" i="6"/>
  <c r="M350" i="6"/>
  <c r="L350" i="6"/>
  <c r="K350" i="6"/>
  <c r="J350" i="6"/>
  <c r="I350" i="6"/>
  <c r="H350" i="6"/>
  <c r="G350" i="6"/>
  <c r="F350" i="6"/>
  <c r="F351" i="6" s="1"/>
  <c r="E350" i="6"/>
  <c r="D350" i="6"/>
  <c r="C350" i="6"/>
  <c r="B350" i="6"/>
  <c r="W349" i="6"/>
  <c r="W348" i="6"/>
  <c r="W347" i="6"/>
  <c r="W346" i="6"/>
  <c r="W345" i="6"/>
  <c r="W344" i="6"/>
  <c r="W343" i="6"/>
  <c r="W342" i="6"/>
  <c r="W341" i="6"/>
  <c r="W340" i="6"/>
  <c r="V339" i="6"/>
  <c r="V351" i="6" s="1"/>
  <c r="U339" i="6"/>
  <c r="U351" i="6" s="1"/>
  <c r="T339" i="6"/>
  <c r="S339" i="6"/>
  <c r="Q339" i="6"/>
  <c r="Q351" i="6" s="1"/>
  <c r="P339" i="6"/>
  <c r="O339" i="6"/>
  <c r="N339" i="6"/>
  <c r="M339" i="6"/>
  <c r="M351" i="6" s="1"/>
  <c r="L339" i="6"/>
  <c r="L351" i="6" s="1"/>
  <c r="K339" i="6"/>
  <c r="J339" i="6"/>
  <c r="I339" i="6"/>
  <c r="I351" i="6" s="1"/>
  <c r="H339" i="6"/>
  <c r="G339" i="6"/>
  <c r="E339" i="6"/>
  <c r="E351" i="6" s="1"/>
  <c r="D339" i="6"/>
  <c r="C339" i="6"/>
  <c r="B339" i="6"/>
  <c r="W338" i="6"/>
  <c r="W337" i="6"/>
  <c r="W336" i="6"/>
  <c r="W335" i="6"/>
  <c r="V331" i="6"/>
  <c r="U331" i="6"/>
  <c r="T331" i="6"/>
  <c r="S331" i="6"/>
  <c r="Q331" i="6"/>
  <c r="P331" i="6"/>
  <c r="O331" i="6"/>
  <c r="N331" i="6"/>
  <c r="M331" i="6"/>
  <c r="L331" i="6"/>
  <c r="K331" i="6"/>
  <c r="J331" i="6"/>
  <c r="I331" i="6"/>
  <c r="H331" i="6"/>
  <c r="G331" i="6"/>
  <c r="F331" i="6"/>
  <c r="E331" i="6"/>
  <c r="D331" i="6"/>
  <c r="C331" i="6"/>
  <c r="B331" i="6"/>
  <c r="W330" i="6"/>
  <c r="W329" i="6"/>
  <c r="W328" i="6"/>
  <c r="W327" i="6"/>
  <c r="W326" i="6"/>
  <c r="W325" i="6"/>
  <c r="W324" i="6"/>
  <c r="W323" i="6"/>
  <c r="W322" i="6"/>
  <c r="W321" i="6"/>
  <c r="V320" i="6"/>
  <c r="U320" i="6"/>
  <c r="T320" i="6"/>
  <c r="S320" i="6"/>
  <c r="S332" i="6" s="1"/>
  <c r="Q320" i="6"/>
  <c r="P320" i="6"/>
  <c r="O320" i="6"/>
  <c r="N320" i="6"/>
  <c r="M320" i="6"/>
  <c r="L320" i="6"/>
  <c r="K320" i="6"/>
  <c r="J320" i="6"/>
  <c r="J332" i="6" s="1"/>
  <c r="I320" i="6"/>
  <c r="H320" i="6"/>
  <c r="G320" i="6"/>
  <c r="E320" i="6"/>
  <c r="D320" i="6"/>
  <c r="C320" i="6"/>
  <c r="B320" i="6"/>
  <c r="B332" i="6" s="1"/>
  <c r="W319" i="6"/>
  <c r="W318" i="6"/>
  <c r="W317" i="6"/>
  <c r="W316" i="6"/>
  <c r="V312" i="6"/>
  <c r="U312" i="6"/>
  <c r="T312" i="6"/>
  <c r="S312" i="6"/>
  <c r="Q312" i="6"/>
  <c r="P312" i="6"/>
  <c r="O312" i="6"/>
  <c r="N312" i="6"/>
  <c r="M312" i="6"/>
  <c r="L312" i="6"/>
  <c r="K312" i="6"/>
  <c r="J312" i="6"/>
  <c r="I312" i="6"/>
  <c r="H312" i="6"/>
  <c r="G312" i="6"/>
  <c r="F312" i="6"/>
  <c r="F313" i="6" s="1"/>
  <c r="E312" i="6"/>
  <c r="D312" i="6"/>
  <c r="C312" i="6"/>
  <c r="B312" i="6"/>
  <c r="W311" i="6"/>
  <c r="W310" i="6"/>
  <c r="W309" i="6"/>
  <c r="W308" i="6"/>
  <c r="W307" i="6"/>
  <c r="W306" i="6"/>
  <c r="W305" i="6"/>
  <c r="W304" i="6"/>
  <c r="W303" i="6"/>
  <c r="W302" i="6"/>
  <c r="V301" i="6"/>
  <c r="U301" i="6"/>
  <c r="T301" i="6"/>
  <c r="S301" i="6"/>
  <c r="Q301" i="6"/>
  <c r="P301" i="6"/>
  <c r="O301" i="6"/>
  <c r="O313" i="6" s="1"/>
  <c r="N301" i="6"/>
  <c r="N313" i="6" s="1"/>
  <c r="M301" i="6"/>
  <c r="L301" i="6"/>
  <c r="K301" i="6"/>
  <c r="J301" i="6"/>
  <c r="I301" i="6"/>
  <c r="H301" i="6"/>
  <c r="G301" i="6"/>
  <c r="E301" i="6"/>
  <c r="E313" i="6" s="1"/>
  <c r="D301" i="6"/>
  <c r="C301" i="6"/>
  <c r="B301" i="6"/>
  <c r="W300" i="6"/>
  <c r="W299" i="6"/>
  <c r="W298" i="6"/>
  <c r="W297" i="6"/>
  <c r="V293" i="6"/>
  <c r="U293" i="6"/>
  <c r="T293" i="6"/>
  <c r="S293" i="6"/>
  <c r="Q293" i="6"/>
  <c r="P293" i="6"/>
  <c r="O293" i="6"/>
  <c r="N293" i="6"/>
  <c r="M293" i="6"/>
  <c r="L293" i="6"/>
  <c r="K293" i="6"/>
  <c r="J293" i="6"/>
  <c r="I293" i="6"/>
  <c r="H293" i="6"/>
  <c r="G293" i="6"/>
  <c r="F293" i="6"/>
  <c r="F294" i="6" s="1"/>
  <c r="E293" i="6"/>
  <c r="D293" i="6"/>
  <c r="C293" i="6"/>
  <c r="B293" i="6"/>
  <c r="W292" i="6"/>
  <c r="W291" i="6"/>
  <c r="W290" i="6"/>
  <c r="W289" i="6"/>
  <c r="W288" i="6"/>
  <c r="W287" i="6"/>
  <c r="W286" i="6"/>
  <c r="W285" i="6"/>
  <c r="W284" i="6"/>
  <c r="W283" i="6"/>
  <c r="V282" i="6"/>
  <c r="U282" i="6"/>
  <c r="T282" i="6"/>
  <c r="T294" i="6" s="1"/>
  <c r="S282" i="6"/>
  <c r="Q282" i="6"/>
  <c r="P282" i="6"/>
  <c r="O282" i="6"/>
  <c r="N282" i="6"/>
  <c r="M282" i="6"/>
  <c r="L282" i="6"/>
  <c r="K282" i="6"/>
  <c r="K294" i="6" s="1"/>
  <c r="J282" i="6"/>
  <c r="I282" i="6"/>
  <c r="H282" i="6"/>
  <c r="G282" i="6"/>
  <c r="E282" i="6"/>
  <c r="D282" i="6"/>
  <c r="C282" i="6"/>
  <c r="B282" i="6"/>
  <c r="W281" i="6"/>
  <c r="W280" i="6"/>
  <c r="W279" i="6"/>
  <c r="W278" i="6"/>
  <c r="V274" i="6"/>
  <c r="U274" i="6"/>
  <c r="T274" i="6"/>
  <c r="S274" i="6"/>
  <c r="Q274" i="6"/>
  <c r="P274" i="6"/>
  <c r="O274" i="6"/>
  <c r="N274" i="6"/>
  <c r="M274" i="6"/>
  <c r="L274" i="6"/>
  <c r="K274" i="6"/>
  <c r="J274" i="6"/>
  <c r="I274" i="6"/>
  <c r="H274" i="6"/>
  <c r="G274" i="6"/>
  <c r="F274" i="6"/>
  <c r="F275" i="6" s="1"/>
  <c r="E274" i="6"/>
  <c r="D274" i="6"/>
  <c r="C274" i="6"/>
  <c r="B274" i="6"/>
  <c r="W273" i="6"/>
  <c r="W272" i="6"/>
  <c r="W271" i="6"/>
  <c r="W270" i="6"/>
  <c r="W269" i="6"/>
  <c r="W268" i="6"/>
  <c r="W267" i="6"/>
  <c r="W266" i="6"/>
  <c r="W265" i="6"/>
  <c r="W264" i="6"/>
  <c r="V263" i="6"/>
  <c r="U263" i="6"/>
  <c r="U275" i="6" s="1"/>
  <c r="T263" i="6"/>
  <c r="S263" i="6"/>
  <c r="Q263" i="6"/>
  <c r="P263" i="6"/>
  <c r="O263" i="6"/>
  <c r="N263" i="6"/>
  <c r="M263" i="6"/>
  <c r="L263" i="6"/>
  <c r="L275" i="6" s="1"/>
  <c r="K263" i="6"/>
  <c r="J263" i="6"/>
  <c r="I263" i="6"/>
  <c r="H263" i="6"/>
  <c r="G263" i="6"/>
  <c r="E263" i="6"/>
  <c r="D263" i="6"/>
  <c r="D275" i="6" s="1"/>
  <c r="C263" i="6"/>
  <c r="B263" i="6"/>
  <c r="W262" i="6"/>
  <c r="W261" i="6"/>
  <c r="W260" i="6"/>
  <c r="W259" i="6"/>
  <c r="V255" i="6"/>
  <c r="U255" i="6"/>
  <c r="T255" i="6"/>
  <c r="S255" i="6"/>
  <c r="Q255" i="6"/>
  <c r="P255" i="6"/>
  <c r="O255" i="6"/>
  <c r="N255" i="6"/>
  <c r="M255" i="6"/>
  <c r="L255" i="6"/>
  <c r="K255" i="6"/>
  <c r="J255" i="6"/>
  <c r="I255" i="6"/>
  <c r="H255" i="6"/>
  <c r="G255" i="6"/>
  <c r="F255" i="6"/>
  <c r="F256" i="6" s="1"/>
  <c r="E255" i="6"/>
  <c r="D255" i="6"/>
  <c r="C255" i="6"/>
  <c r="B255" i="6"/>
  <c r="W254" i="6"/>
  <c r="W253" i="6"/>
  <c r="W252" i="6"/>
  <c r="W251" i="6"/>
  <c r="W250" i="6"/>
  <c r="W249" i="6"/>
  <c r="W248" i="6"/>
  <c r="W247" i="6"/>
  <c r="W246" i="6"/>
  <c r="W245" i="6"/>
  <c r="V244" i="6"/>
  <c r="U244" i="6"/>
  <c r="T244" i="6"/>
  <c r="S244" i="6"/>
  <c r="Q244" i="6"/>
  <c r="P244" i="6"/>
  <c r="O244" i="6"/>
  <c r="O256" i="6" s="1"/>
  <c r="N244" i="6"/>
  <c r="N256" i="6" s="1"/>
  <c r="M244" i="6"/>
  <c r="L244" i="6"/>
  <c r="K244" i="6"/>
  <c r="J244" i="6"/>
  <c r="I244" i="6"/>
  <c r="H244" i="6"/>
  <c r="G244" i="6"/>
  <c r="E244" i="6"/>
  <c r="D244" i="6"/>
  <c r="C244" i="6"/>
  <c r="B244" i="6"/>
  <c r="W243" i="6"/>
  <c r="W242" i="6"/>
  <c r="W241" i="6"/>
  <c r="W240" i="6"/>
  <c r="V236" i="6"/>
  <c r="U236" i="6"/>
  <c r="T236" i="6"/>
  <c r="S236" i="6"/>
  <c r="Q236" i="6"/>
  <c r="P236" i="6"/>
  <c r="O236" i="6"/>
  <c r="N236" i="6"/>
  <c r="M236" i="6"/>
  <c r="L236" i="6"/>
  <c r="K236" i="6"/>
  <c r="J236" i="6"/>
  <c r="I236" i="6"/>
  <c r="H236" i="6"/>
  <c r="G236" i="6"/>
  <c r="F236" i="6"/>
  <c r="F237" i="6" s="1"/>
  <c r="E236" i="6"/>
  <c r="D236" i="6"/>
  <c r="C236" i="6"/>
  <c r="B236" i="6"/>
  <c r="W235" i="6"/>
  <c r="W234" i="6"/>
  <c r="W233" i="6"/>
  <c r="W232" i="6"/>
  <c r="W231" i="6"/>
  <c r="W230" i="6"/>
  <c r="W229" i="6"/>
  <c r="W228" i="6"/>
  <c r="W227" i="6"/>
  <c r="W226" i="6"/>
  <c r="V225" i="6"/>
  <c r="U225" i="6"/>
  <c r="U237" i="6" s="1"/>
  <c r="T225" i="6"/>
  <c r="S225" i="6"/>
  <c r="Q225" i="6"/>
  <c r="P225" i="6"/>
  <c r="O225" i="6"/>
  <c r="O237" i="6" s="1"/>
  <c r="N225" i="6"/>
  <c r="M225" i="6"/>
  <c r="L225" i="6"/>
  <c r="L237" i="6" s="1"/>
  <c r="K225" i="6"/>
  <c r="J225" i="6"/>
  <c r="I225" i="6"/>
  <c r="H225" i="6"/>
  <c r="G225" i="6"/>
  <c r="E225" i="6"/>
  <c r="D225" i="6"/>
  <c r="C225" i="6"/>
  <c r="B225" i="6"/>
  <c r="W224" i="6"/>
  <c r="W223" i="6"/>
  <c r="W222" i="6"/>
  <c r="W221" i="6"/>
  <c r="V217" i="6"/>
  <c r="U217" i="6"/>
  <c r="T217" i="6"/>
  <c r="S217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F218" i="6" s="1"/>
  <c r="E217" i="6"/>
  <c r="D217" i="6"/>
  <c r="C217" i="6"/>
  <c r="B217" i="6"/>
  <c r="W216" i="6"/>
  <c r="W215" i="6"/>
  <c r="W214" i="6"/>
  <c r="W213" i="6"/>
  <c r="W212" i="6"/>
  <c r="W211" i="6"/>
  <c r="W210" i="6"/>
  <c r="W209" i="6"/>
  <c r="W208" i="6"/>
  <c r="W207" i="6"/>
  <c r="V206" i="6"/>
  <c r="U206" i="6"/>
  <c r="U218" i="6" s="1"/>
  <c r="T206" i="6"/>
  <c r="S206" i="6"/>
  <c r="S218" i="6" s="1"/>
  <c r="Q206" i="6"/>
  <c r="Q218" i="6" s="1"/>
  <c r="P206" i="6"/>
  <c r="O206" i="6"/>
  <c r="N206" i="6"/>
  <c r="M206" i="6"/>
  <c r="L206" i="6"/>
  <c r="L218" i="6" s="1"/>
  <c r="K206" i="6"/>
  <c r="J206" i="6"/>
  <c r="J218" i="6" s="1"/>
  <c r="I206" i="6"/>
  <c r="I218" i="6" s="1"/>
  <c r="H206" i="6"/>
  <c r="G206" i="6"/>
  <c r="E206" i="6"/>
  <c r="D206" i="6"/>
  <c r="D218" i="6" s="1"/>
  <c r="C206" i="6"/>
  <c r="B206" i="6"/>
  <c r="B218" i="6" s="1"/>
  <c r="W205" i="6"/>
  <c r="W204" i="6"/>
  <c r="W203" i="6"/>
  <c r="W202" i="6"/>
  <c r="W316" i="5"/>
  <c r="W317" i="5"/>
  <c r="W318" i="5"/>
  <c r="W319" i="5"/>
  <c r="B320" i="5"/>
  <c r="C320" i="5"/>
  <c r="D320" i="5"/>
  <c r="E320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T320" i="5"/>
  <c r="U320" i="5"/>
  <c r="V320" i="5"/>
  <c r="W321" i="5"/>
  <c r="W322" i="5"/>
  <c r="W323" i="5"/>
  <c r="W324" i="5"/>
  <c r="W325" i="5"/>
  <c r="W326" i="5"/>
  <c r="W327" i="5"/>
  <c r="W328" i="5"/>
  <c r="W329" i="5"/>
  <c r="W330" i="5"/>
  <c r="B331" i="5"/>
  <c r="C331" i="5"/>
  <c r="D331" i="5"/>
  <c r="E331" i="5"/>
  <c r="F331" i="5"/>
  <c r="G331" i="5"/>
  <c r="H331" i="5"/>
  <c r="I331" i="5"/>
  <c r="J331" i="5"/>
  <c r="K331" i="5"/>
  <c r="K332" i="5" s="1"/>
  <c r="L331" i="5"/>
  <c r="M331" i="5"/>
  <c r="N331" i="5"/>
  <c r="O331" i="5"/>
  <c r="P331" i="5"/>
  <c r="Q331" i="5"/>
  <c r="R331" i="5"/>
  <c r="T331" i="5"/>
  <c r="T332" i="5" s="1"/>
  <c r="U331" i="5"/>
  <c r="V331" i="5"/>
  <c r="V198" i="6"/>
  <c r="U198" i="6"/>
  <c r="T198" i="6"/>
  <c r="S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F199" i="6" s="1"/>
  <c r="E198" i="6"/>
  <c r="D198" i="6"/>
  <c r="C198" i="6"/>
  <c r="B198" i="6"/>
  <c r="W197" i="6"/>
  <c r="W196" i="6"/>
  <c r="W195" i="6"/>
  <c r="W194" i="6"/>
  <c r="W193" i="6"/>
  <c r="W192" i="6"/>
  <c r="W191" i="6"/>
  <c r="W190" i="6"/>
  <c r="W189" i="6"/>
  <c r="W188" i="6"/>
  <c r="V187" i="6"/>
  <c r="U187" i="6"/>
  <c r="U199" i="6" s="1"/>
  <c r="T187" i="6"/>
  <c r="T199" i="6" s="1"/>
  <c r="S187" i="6"/>
  <c r="Q187" i="6"/>
  <c r="P187" i="6"/>
  <c r="P199" i="6" s="1"/>
  <c r="O187" i="6"/>
  <c r="N187" i="6"/>
  <c r="M187" i="6"/>
  <c r="L187" i="6"/>
  <c r="L199" i="6" s="1"/>
  <c r="K187" i="6"/>
  <c r="K199" i="6" s="1"/>
  <c r="J187" i="6"/>
  <c r="I187" i="6"/>
  <c r="H187" i="6"/>
  <c r="H199" i="6" s="1"/>
  <c r="G187" i="6"/>
  <c r="E187" i="6"/>
  <c r="D187" i="6"/>
  <c r="D199" i="6" s="1"/>
  <c r="B187" i="6"/>
  <c r="W186" i="6"/>
  <c r="W185" i="6"/>
  <c r="W184" i="6"/>
  <c r="W183" i="6"/>
  <c r="V167" i="4"/>
  <c r="U167" i="4"/>
  <c r="T167" i="4"/>
  <c r="S167" i="4"/>
  <c r="R167" i="4"/>
  <c r="Q167" i="4"/>
  <c r="P167" i="4"/>
  <c r="O167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W166" i="4"/>
  <c r="W165" i="4"/>
  <c r="W164" i="4"/>
  <c r="W163" i="4"/>
  <c r="W162" i="4"/>
  <c r="W161" i="4"/>
  <c r="W160" i="4"/>
  <c r="W159" i="4"/>
  <c r="W158" i="4"/>
  <c r="W157" i="4"/>
  <c r="V156" i="4"/>
  <c r="U156" i="4"/>
  <c r="T156" i="4"/>
  <c r="S156" i="4"/>
  <c r="R156" i="4"/>
  <c r="Q156" i="4"/>
  <c r="P156" i="4"/>
  <c r="O156" i="4"/>
  <c r="M156" i="4"/>
  <c r="L156" i="4"/>
  <c r="K156" i="4"/>
  <c r="J156" i="4"/>
  <c r="I156" i="4"/>
  <c r="H156" i="4"/>
  <c r="G156" i="4"/>
  <c r="E156" i="4"/>
  <c r="D156" i="4"/>
  <c r="B156" i="4"/>
  <c r="W155" i="4"/>
  <c r="W154" i="4"/>
  <c r="W153" i="4"/>
  <c r="W152" i="4"/>
  <c r="W151" i="4"/>
  <c r="V179" i="6"/>
  <c r="U179" i="6"/>
  <c r="T179" i="6"/>
  <c r="S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B179" i="6"/>
  <c r="W178" i="6"/>
  <c r="W177" i="6"/>
  <c r="W176" i="6"/>
  <c r="W175" i="6"/>
  <c r="W174" i="6"/>
  <c r="W173" i="6"/>
  <c r="W172" i="6"/>
  <c r="W171" i="6"/>
  <c r="W170" i="6"/>
  <c r="W169" i="6"/>
  <c r="V168" i="6"/>
  <c r="U168" i="6"/>
  <c r="T168" i="6"/>
  <c r="S168" i="6"/>
  <c r="Q168" i="6"/>
  <c r="P168" i="6"/>
  <c r="O168" i="6"/>
  <c r="N168" i="6"/>
  <c r="M168" i="6"/>
  <c r="L168" i="6"/>
  <c r="K168" i="6"/>
  <c r="J168" i="6"/>
  <c r="I168" i="6"/>
  <c r="H168" i="6"/>
  <c r="G168" i="6"/>
  <c r="E168" i="6"/>
  <c r="D168" i="6"/>
  <c r="B168" i="6"/>
  <c r="W167" i="6"/>
  <c r="W166" i="6"/>
  <c r="W165" i="6"/>
  <c r="W164" i="6"/>
  <c r="V312" i="5"/>
  <c r="U312" i="5"/>
  <c r="T312" i="5"/>
  <c r="R312" i="5"/>
  <c r="Q312" i="5"/>
  <c r="P312" i="5"/>
  <c r="O312" i="5"/>
  <c r="N312" i="5"/>
  <c r="M312" i="5"/>
  <c r="L312" i="5"/>
  <c r="K312" i="5"/>
  <c r="J312" i="5"/>
  <c r="I312" i="5"/>
  <c r="H312" i="5"/>
  <c r="G312" i="5"/>
  <c r="F312" i="5"/>
  <c r="E312" i="5"/>
  <c r="D312" i="5"/>
  <c r="C312" i="5"/>
  <c r="B312" i="5"/>
  <c r="W311" i="5"/>
  <c r="W310" i="5"/>
  <c r="W309" i="5"/>
  <c r="W308" i="5"/>
  <c r="W307" i="5"/>
  <c r="W306" i="5"/>
  <c r="W305" i="5"/>
  <c r="W304" i="5"/>
  <c r="W303" i="5"/>
  <c r="W302" i="5"/>
  <c r="V301" i="5"/>
  <c r="U301" i="5"/>
  <c r="T301" i="5"/>
  <c r="R301" i="5"/>
  <c r="Q301" i="5"/>
  <c r="P301" i="5"/>
  <c r="O301" i="5"/>
  <c r="N301" i="5"/>
  <c r="M301" i="5"/>
  <c r="L301" i="5"/>
  <c r="K301" i="5"/>
  <c r="J301" i="5"/>
  <c r="I301" i="5"/>
  <c r="H301" i="5"/>
  <c r="G301" i="5"/>
  <c r="E301" i="5"/>
  <c r="D301" i="5"/>
  <c r="C301" i="5"/>
  <c r="B301" i="5"/>
  <c r="W300" i="5"/>
  <c r="W299" i="5"/>
  <c r="W298" i="5"/>
  <c r="W297" i="5"/>
  <c r="V293" i="5"/>
  <c r="U293" i="5"/>
  <c r="T293" i="5"/>
  <c r="R293" i="5"/>
  <c r="Q293" i="5"/>
  <c r="P293" i="5"/>
  <c r="O293" i="5"/>
  <c r="N293" i="5"/>
  <c r="M293" i="5"/>
  <c r="L293" i="5"/>
  <c r="K293" i="5"/>
  <c r="J293" i="5"/>
  <c r="I293" i="5"/>
  <c r="H293" i="5"/>
  <c r="G293" i="5"/>
  <c r="E293" i="5"/>
  <c r="D293" i="5"/>
  <c r="C293" i="5"/>
  <c r="B293" i="5"/>
  <c r="V282" i="5"/>
  <c r="U282" i="5"/>
  <c r="T282" i="5"/>
  <c r="R282" i="5"/>
  <c r="Q282" i="5"/>
  <c r="P282" i="5"/>
  <c r="O282" i="5"/>
  <c r="N282" i="5"/>
  <c r="M282" i="5"/>
  <c r="L282" i="5"/>
  <c r="K282" i="5"/>
  <c r="J282" i="5"/>
  <c r="I282" i="5"/>
  <c r="H282" i="5"/>
  <c r="G282" i="5"/>
  <c r="E282" i="5"/>
  <c r="D282" i="5"/>
  <c r="C282" i="5"/>
  <c r="B282" i="5"/>
  <c r="W279" i="5"/>
  <c r="W278" i="5"/>
  <c r="V274" i="5"/>
  <c r="U274" i="5"/>
  <c r="T274" i="5"/>
  <c r="R274" i="5"/>
  <c r="Q274" i="5"/>
  <c r="P274" i="5"/>
  <c r="O274" i="5"/>
  <c r="N274" i="5"/>
  <c r="M274" i="5"/>
  <c r="L274" i="5"/>
  <c r="K274" i="5"/>
  <c r="J274" i="5"/>
  <c r="I274" i="5"/>
  <c r="H274" i="5"/>
  <c r="G274" i="5"/>
  <c r="E274" i="5"/>
  <c r="D274" i="5"/>
  <c r="C274" i="5"/>
  <c r="B274" i="5"/>
  <c r="V263" i="5"/>
  <c r="U263" i="5"/>
  <c r="T263" i="5"/>
  <c r="R263" i="5"/>
  <c r="Q263" i="5"/>
  <c r="Q275" i="5" s="1"/>
  <c r="P263" i="5"/>
  <c r="O263" i="5"/>
  <c r="N263" i="5"/>
  <c r="M263" i="5"/>
  <c r="L263" i="5"/>
  <c r="K263" i="5"/>
  <c r="J263" i="5"/>
  <c r="I263" i="5"/>
  <c r="I275" i="5" s="1"/>
  <c r="H263" i="5"/>
  <c r="G263" i="5"/>
  <c r="E263" i="5"/>
  <c r="D263" i="5"/>
  <c r="D275" i="5" s="1"/>
  <c r="C263" i="5"/>
  <c r="B263" i="5"/>
  <c r="V255" i="5"/>
  <c r="U255" i="5"/>
  <c r="T255" i="5"/>
  <c r="R255" i="5"/>
  <c r="Q255" i="5"/>
  <c r="P255" i="5"/>
  <c r="O255" i="5"/>
  <c r="N255" i="5"/>
  <c r="M255" i="5"/>
  <c r="L255" i="5"/>
  <c r="K255" i="5"/>
  <c r="J255" i="5"/>
  <c r="I255" i="5"/>
  <c r="H255" i="5"/>
  <c r="G255" i="5"/>
  <c r="E255" i="5"/>
  <c r="D255" i="5"/>
  <c r="C255" i="5"/>
  <c r="B255" i="5"/>
  <c r="W245" i="5"/>
  <c r="V244" i="5"/>
  <c r="U244" i="5"/>
  <c r="T244" i="5"/>
  <c r="R244" i="5"/>
  <c r="Q244" i="5"/>
  <c r="Q256" i="5" s="1"/>
  <c r="P244" i="5"/>
  <c r="O244" i="5"/>
  <c r="N244" i="5"/>
  <c r="M244" i="5"/>
  <c r="L244" i="5"/>
  <c r="K244" i="5"/>
  <c r="J244" i="5"/>
  <c r="I244" i="5"/>
  <c r="I256" i="5" s="1"/>
  <c r="H244" i="5"/>
  <c r="G244" i="5"/>
  <c r="E244" i="5"/>
  <c r="D244" i="5"/>
  <c r="C244" i="5"/>
  <c r="B244" i="5"/>
  <c r="V236" i="5"/>
  <c r="U236" i="5"/>
  <c r="T236" i="5"/>
  <c r="R236" i="5"/>
  <c r="Q236" i="5"/>
  <c r="P236" i="5"/>
  <c r="O236" i="5"/>
  <c r="N236" i="5"/>
  <c r="M236" i="5"/>
  <c r="L236" i="5"/>
  <c r="K236" i="5"/>
  <c r="J236" i="5"/>
  <c r="I236" i="5"/>
  <c r="H236" i="5"/>
  <c r="G236" i="5"/>
  <c r="E236" i="5"/>
  <c r="D236" i="5"/>
  <c r="C236" i="5"/>
  <c r="B236" i="5"/>
  <c r="W229" i="5"/>
  <c r="V225" i="5"/>
  <c r="U225" i="5"/>
  <c r="T225" i="5"/>
  <c r="R225" i="5"/>
  <c r="R237" i="5" s="1"/>
  <c r="Q225" i="5"/>
  <c r="P225" i="5"/>
  <c r="O225" i="5"/>
  <c r="N225" i="5"/>
  <c r="M225" i="5"/>
  <c r="L225" i="5"/>
  <c r="K225" i="5"/>
  <c r="J225" i="5"/>
  <c r="J237" i="5" s="1"/>
  <c r="I225" i="5"/>
  <c r="H225" i="5"/>
  <c r="G225" i="5"/>
  <c r="E225" i="5"/>
  <c r="D225" i="5"/>
  <c r="C225" i="5"/>
  <c r="B225" i="5"/>
  <c r="W222" i="5"/>
  <c r="V217" i="5"/>
  <c r="U217" i="5"/>
  <c r="T217" i="5"/>
  <c r="R217" i="5"/>
  <c r="Q217" i="5"/>
  <c r="P217" i="5"/>
  <c r="O217" i="5"/>
  <c r="N217" i="5"/>
  <c r="M217" i="5"/>
  <c r="L217" i="5"/>
  <c r="K217" i="5"/>
  <c r="J217" i="5"/>
  <c r="I217" i="5"/>
  <c r="H217" i="5"/>
  <c r="G217" i="5"/>
  <c r="E217" i="5"/>
  <c r="D217" i="5"/>
  <c r="C217" i="5"/>
  <c r="B217" i="5"/>
  <c r="W216" i="5"/>
  <c r="W213" i="5"/>
  <c r="V206" i="5"/>
  <c r="U206" i="5"/>
  <c r="T206" i="5"/>
  <c r="R206" i="5"/>
  <c r="Q206" i="5"/>
  <c r="P206" i="5"/>
  <c r="O206" i="5"/>
  <c r="N206" i="5"/>
  <c r="M206" i="5"/>
  <c r="L206" i="5"/>
  <c r="K206" i="5"/>
  <c r="J206" i="5"/>
  <c r="I206" i="5"/>
  <c r="H206" i="5"/>
  <c r="G206" i="5"/>
  <c r="E206" i="5"/>
  <c r="D206" i="5"/>
  <c r="B206" i="5"/>
  <c r="V198" i="5"/>
  <c r="U198" i="5"/>
  <c r="T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C198" i="5"/>
  <c r="B198" i="5"/>
  <c r="W197" i="5"/>
  <c r="W196" i="5"/>
  <c r="W195" i="5"/>
  <c r="W194" i="5"/>
  <c r="W193" i="5"/>
  <c r="W192" i="5"/>
  <c r="W191" i="5"/>
  <c r="W190" i="5"/>
  <c r="W189" i="5"/>
  <c r="W188" i="5"/>
  <c r="V187" i="5"/>
  <c r="U187" i="5"/>
  <c r="T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C187" i="5"/>
  <c r="B187" i="5"/>
  <c r="W186" i="5"/>
  <c r="W185" i="5"/>
  <c r="W184" i="5"/>
  <c r="V179" i="5"/>
  <c r="U179" i="5"/>
  <c r="T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B179" i="5"/>
  <c r="W178" i="5"/>
  <c r="W177" i="5"/>
  <c r="W176" i="5"/>
  <c r="W175" i="5"/>
  <c r="W174" i="5"/>
  <c r="W173" i="5"/>
  <c r="W172" i="5"/>
  <c r="W171" i="5"/>
  <c r="W170" i="5"/>
  <c r="W169" i="5"/>
  <c r="V168" i="5"/>
  <c r="U168" i="5"/>
  <c r="T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E168" i="5"/>
  <c r="D168" i="5"/>
  <c r="B168" i="5"/>
  <c r="W167" i="5"/>
  <c r="W166" i="5"/>
  <c r="W165" i="5"/>
  <c r="W164" i="5"/>
  <c r="C248" i="4" l="1"/>
  <c r="W269" i="5"/>
  <c r="W232" i="5"/>
  <c r="W224" i="5"/>
  <c r="W260" i="5"/>
  <c r="W267" i="5"/>
  <c r="W272" i="5"/>
  <c r="T218" i="6"/>
  <c r="N237" i="6"/>
  <c r="P256" i="6"/>
  <c r="E294" i="6"/>
  <c r="V294" i="6"/>
  <c r="H313" i="6"/>
  <c r="T332" i="6"/>
  <c r="L168" i="4"/>
  <c r="M218" i="6"/>
  <c r="V218" i="6"/>
  <c r="V332" i="6"/>
  <c r="B237" i="5"/>
  <c r="D168" i="4"/>
  <c r="E218" i="6"/>
  <c r="J248" i="4"/>
  <c r="S248" i="4"/>
  <c r="K218" i="6"/>
  <c r="H256" i="6"/>
  <c r="M294" i="6"/>
  <c r="K332" i="6"/>
  <c r="U168" i="4"/>
  <c r="O332" i="6"/>
  <c r="B275" i="5"/>
  <c r="K275" i="5"/>
  <c r="T275" i="5"/>
  <c r="H218" i="6"/>
  <c r="E256" i="6"/>
  <c r="M256" i="6"/>
  <c r="V256" i="6"/>
  <c r="H275" i="6"/>
  <c r="B294" i="6"/>
  <c r="J294" i="6"/>
  <c r="S294" i="6"/>
  <c r="M313" i="6"/>
  <c r="V313" i="6"/>
  <c r="I228" i="4"/>
  <c r="R228" i="4"/>
  <c r="B248" i="4"/>
  <c r="K248" i="4"/>
  <c r="T248" i="4"/>
  <c r="R308" i="4"/>
  <c r="C199" i="6"/>
  <c r="D237" i="6"/>
  <c r="D351" i="6"/>
  <c r="B228" i="4"/>
  <c r="C332" i="5"/>
  <c r="C218" i="6"/>
  <c r="N294" i="6"/>
  <c r="C332" i="6"/>
  <c r="D228" i="4"/>
  <c r="I308" i="4"/>
  <c r="G288" i="4"/>
  <c r="P288" i="4"/>
  <c r="C268" i="4"/>
  <c r="L268" i="4"/>
  <c r="U268" i="4"/>
  <c r="D268" i="4"/>
  <c r="M268" i="4"/>
  <c r="V268" i="4"/>
  <c r="E268" i="4"/>
  <c r="G208" i="4"/>
  <c r="P208" i="4"/>
  <c r="M188" i="4"/>
  <c r="V188" i="4"/>
  <c r="E188" i="4"/>
  <c r="G332" i="6"/>
  <c r="H332" i="6"/>
  <c r="P332" i="6"/>
  <c r="G313" i="6"/>
  <c r="G256" i="6"/>
  <c r="G237" i="6"/>
  <c r="K237" i="6"/>
  <c r="T237" i="6"/>
  <c r="C237" i="6"/>
  <c r="G218" i="5"/>
  <c r="C275" i="5"/>
  <c r="L275" i="5"/>
  <c r="U275" i="5"/>
  <c r="G275" i="5"/>
  <c r="W264" i="5"/>
  <c r="W226" i="5"/>
  <c r="F244" i="5"/>
  <c r="W265" i="5"/>
  <c r="W221" i="5"/>
  <c r="F225" i="5"/>
  <c r="W223" i="5"/>
  <c r="W231" i="5"/>
  <c r="W271" i="5"/>
  <c r="W233" i="5"/>
  <c r="W259" i="5"/>
  <c r="W261" i="5"/>
  <c r="F206" i="5"/>
  <c r="F282" i="5"/>
  <c r="W234" i="5"/>
  <c r="F263" i="5"/>
  <c r="W227" i="5"/>
  <c r="W266" i="5"/>
  <c r="W228" i="5"/>
  <c r="W262" i="5"/>
  <c r="W270" i="5"/>
  <c r="K180" i="5"/>
  <c r="I332" i="5"/>
  <c r="B256" i="6"/>
  <c r="J256" i="6"/>
  <c r="S256" i="6"/>
  <c r="B268" i="4"/>
  <c r="F217" i="5"/>
  <c r="C199" i="5"/>
  <c r="H218" i="5"/>
  <c r="P218" i="5"/>
  <c r="O332" i="5"/>
  <c r="F293" i="5"/>
  <c r="P332" i="5"/>
  <c r="H332" i="5"/>
  <c r="T256" i="6"/>
  <c r="G294" i="6"/>
  <c r="O294" i="6"/>
  <c r="L332" i="6"/>
  <c r="U332" i="6"/>
  <c r="N351" i="6"/>
  <c r="H188" i="4"/>
  <c r="Q188" i="4"/>
  <c r="J208" i="4"/>
  <c r="S208" i="4"/>
  <c r="K228" i="4"/>
  <c r="T228" i="4"/>
  <c r="O268" i="4"/>
  <c r="H288" i="4"/>
  <c r="Q288" i="4"/>
  <c r="P218" i="6"/>
  <c r="J237" i="6"/>
  <c r="S237" i="6"/>
  <c r="N275" i="6"/>
  <c r="B313" i="6"/>
  <c r="J313" i="6"/>
  <c r="S313" i="6"/>
  <c r="D332" i="6"/>
  <c r="G351" i="6"/>
  <c r="O351" i="6"/>
  <c r="I188" i="4"/>
  <c r="R188" i="4"/>
  <c r="B208" i="4"/>
  <c r="K208" i="4"/>
  <c r="T208" i="4"/>
  <c r="C228" i="4"/>
  <c r="L228" i="4"/>
  <c r="U228" i="4"/>
  <c r="M248" i="4"/>
  <c r="V248" i="4"/>
  <c r="G248" i="4"/>
  <c r="G268" i="4"/>
  <c r="P268" i="4"/>
  <c r="B237" i="6"/>
  <c r="I294" i="6"/>
  <c r="Q294" i="6"/>
  <c r="H351" i="6"/>
  <c r="P351" i="6"/>
  <c r="C208" i="4"/>
  <c r="J275" i="5"/>
  <c r="R275" i="5"/>
  <c r="B332" i="5"/>
  <c r="K199" i="5"/>
  <c r="T199" i="5"/>
  <c r="R332" i="5"/>
  <c r="J332" i="5"/>
  <c r="P228" i="4"/>
  <c r="J268" i="4"/>
  <c r="S268" i="4"/>
  <c r="B188" i="4"/>
  <c r="K188" i="4"/>
  <c r="T188" i="4"/>
  <c r="D208" i="4"/>
  <c r="M208" i="4"/>
  <c r="V208" i="4"/>
  <c r="E248" i="4"/>
  <c r="O248" i="4"/>
  <c r="I288" i="4"/>
  <c r="R288" i="4"/>
  <c r="C188" i="4"/>
  <c r="O188" i="4"/>
  <c r="E208" i="4"/>
  <c r="O228" i="4"/>
  <c r="P248" i="4"/>
  <c r="I268" i="4"/>
  <c r="R268" i="4"/>
  <c r="J288" i="4"/>
  <c r="S288" i="4"/>
  <c r="K308" i="4"/>
  <c r="T308" i="4"/>
  <c r="S188" i="4"/>
  <c r="U208" i="4"/>
  <c r="B168" i="4"/>
  <c r="W207" i="4"/>
  <c r="I208" i="4"/>
  <c r="R208" i="4"/>
  <c r="B288" i="4"/>
  <c r="C308" i="4"/>
  <c r="J188" i="4"/>
  <c r="P308" i="4"/>
  <c r="L208" i="4"/>
  <c r="G188" i="4"/>
  <c r="P188" i="4"/>
  <c r="W187" i="4"/>
  <c r="M288" i="4"/>
  <c r="V288" i="4"/>
  <c r="O308" i="4"/>
  <c r="W287" i="4"/>
  <c r="W296" i="4"/>
  <c r="W307" i="4"/>
  <c r="F308" i="4"/>
  <c r="B308" i="4"/>
  <c r="J308" i="4"/>
  <c r="S308" i="4"/>
  <c r="E308" i="4"/>
  <c r="M308" i="4"/>
  <c r="V308" i="4"/>
  <c r="W276" i="4"/>
  <c r="F288" i="4"/>
  <c r="C288" i="4"/>
  <c r="K288" i="4"/>
  <c r="T288" i="4"/>
  <c r="W256" i="4"/>
  <c r="W267" i="4"/>
  <c r="H268" i="4"/>
  <c r="Q268" i="4"/>
  <c r="W236" i="4"/>
  <c r="W247" i="4"/>
  <c r="H248" i="4"/>
  <c r="Q248" i="4"/>
  <c r="I248" i="4"/>
  <c r="R248" i="4"/>
  <c r="D248" i="4"/>
  <c r="L248" i="4"/>
  <c r="U248" i="4"/>
  <c r="W216" i="4"/>
  <c r="W227" i="4"/>
  <c r="E228" i="4"/>
  <c r="M228" i="4"/>
  <c r="V228" i="4"/>
  <c r="H228" i="4"/>
  <c r="Q228" i="4"/>
  <c r="W196" i="4"/>
  <c r="F208" i="4"/>
  <c r="O208" i="4"/>
  <c r="W176" i="4"/>
  <c r="F188" i="4"/>
  <c r="D188" i="4"/>
  <c r="L188" i="4"/>
  <c r="U188" i="4"/>
  <c r="C168" i="4"/>
  <c r="K168" i="4"/>
  <c r="T168" i="4"/>
  <c r="N218" i="6"/>
  <c r="H237" i="6"/>
  <c r="P237" i="6"/>
  <c r="D294" i="6"/>
  <c r="L294" i="6"/>
  <c r="U294" i="6"/>
  <c r="C313" i="6"/>
  <c r="K313" i="6"/>
  <c r="T313" i="6"/>
  <c r="M332" i="6"/>
  <c r="G218" i="6"/>
  <c r="O218" i="6"/>
  <c r="I237" i="6"/>
  <c r="Q237" i="6"/>
  <c r="C256" i="6"/>
  <c r="K256" i="6"/>
  <c r="C275" i="6"/>
  <c r="K275" i="6"/>
  <c r="T275" i="6"/>
  <c r="E275" i="6"/>
  <c r="M275" i="6"/>
  <c r="V275" i="6"/>
  <c r="E332" i="6"/>
  <c r="W301" i="6"/>
  <c r="W263" i="6"/>
  <c r="P275" i="6"/>
  <c r="W244" i="6"/>
  <c r="W274" i="6"/>
  <c r="W339" i="6"/>
  <c r="W350" i="6"/>
  <c r="C294" i="6"/>
  <c r="B351" i="6"/>
  <c r="J351" i="6"/>
  <c r="S351" i="6"/>
  <c r="C351" i="6"/>
  <c r="K351" i="6"/>
  <c r="T351" i="6"/>
  <c r="W331" i="6"/>
  <c r="W320" i="6"/>
  <c r="F332" i="6"/>
  <c r="N332" i="6"/>
  <c r="I332" i="6"/>
  <c r="Q332" i="6"/>
  <c r="W312" i="6"/>
  <c r="I313" i="6"/>
  <c r="Q313" i="6"/>
  <c r="D313" i="6"/>
  <c r="L313" i="6"/>
  <c r="U313" i="6"/>
  <c r="P313" i="6"/>
  <c r="W282" i="6"/>
  <c r="W293" i="6"/>
  <c r="N199" i="6"/>
  <c r="W187" i="6"/>
  <c r="H294" i="6"/>
  <c r="P294" i="6"/>
  <c r="Q275" i="6"/>
  <c r="B275" i="6"/>
  <c r="J275" i="6"/>
  <c r="S275" i="6"/>
  <c r="G275" i="6"/>
  <c r="O275" i="6"/>
  <c r="I275" i="6"/>
  <c r="W255" i="6"/>
  <c r="I256" i="6"/>
  <c r="Q256" i="6"/>
  <c r="D256" i="6"/>
  <c r="L256" i="6"/>
  <c r="U256" i="6"/>
  <c r="W236" i="6"/>
  <c r="W225" i="6"/>
  <c r="E237" i="6"/>
  <c r="M237" i="6"/>
  <c r="V237" i="6"/>
  <c r="W206" i="6"/>
  <c r="W217" i="6"/>
  <c r="W198" i="6"/>
  <c r="M199" i="6"/>
  <c r="G199" i="6"/>
  <c r="O199" i="6"/>
  <c r="E199" i="6"/>
  <c r="V199" i="6"/>
  <c r="I199" i="6"/>
  <c r="Q199" i="6"/>
  <c r="B199" i="6"/>
  <c r="J199" i="6"/>
  <c r="S199" i="6"/>
  <c r="W168" i="6"/>
  <c r="I180" i="6"/>
  <c r="C180" i="6"/>
  <c r="K180" i="6"/>
  <c r="T180" i="6"/>
  <c r="W207" i="5"/>
  <c r="W217" i="5" s="1"/>
  <c r="F274" i="5"/>
  <c r="F255" i="5"/>
  <c r="I218" i="5"/>
  <c r="Q218" i="5"/>
  <c r="W273" i="5"/>
  <c r="W230" i="5"/>
  <c r="F236" i="5"/>
  <c r="Q332" i="5"/>
  <c r="G332" i="5"/>
  <c r="W331" i="5"/>
  <c r="W268" i="5"/>
  <c r="W301" i="5"/>
  <c r="D332" i="5"/>
  <c r="W235" i="5"/>
  <c r="U332" i="5"/>
  <c r="L332" i="5"/>
  <c r="I237" i="5"/>
  <c r="Q237" i="5"/>
  <c r="W320" i="5"/>
  <c r="V332" i="5"/>
  <c r="M332" i="5"/>
  <c r="E332" i="5"/>
  <c r="N332" i="5"/>
  <c r="F332" i="5"/>
  <c r="W312" i="5"/>
  <c r="C294" i="5"/>
  <c r="K294" i="5"/>
  <c r="T294" i="5"/>
  <c r="D294" i="5"/>
  <c r="L294" i="5"/>
  <c r="U294" i="5"/>
  <c r="B294" i="5"/>
  <c r="J294" i="5"/>
  <c r="R294" i="5"/>
  <c r="W293" i="5"/>
  <c r="W282" i="5"/>
  <c r="E294" i="5"/>
  <c r="V294" i="5"/>
  <c r="M294" i="5"/>
  <c r="N294" i="5"/>
  <c r="O256" i="5"/>
  <c r="N256" i="5"/>
  <c r="G237" i="5"/>
  <c r="O237" i="5"/>
  <c r="N237" i="5"/>
  <c r="H237" i="5"/>
  <c r="P237" i="5"/>
  <c r="C237" i="5"/>
  <c r="K237" i="5"/>
  <c r="T237" i="5"/>
  <c r="L256" i="5"/>
  <c r="U256" i="5"/>
  <c r="D256" i="5"/>
  <c r="O275" i="5"/>
  <c r="W255" i="5"/>
  <c r="W244" i="5"/>
  <c r="O199" i="5"/>
  <c r="G199" i="5"/>
  <c r="M199" i="5"/>
  <c r="P199" i="5"/>
  <c r="H199" i="5"/>
  <c r="G256" i="5"/>
  <c r="H256" i="5"/>
  <c r="P256" i="5"/>
  <c r="W206" i="5"/>
  <c r="W198" i="5"/>
  <c r="E199" i="5"/>
  <c r="V199" i="5"/>
  <c r="N199" i="5"/>
  <c r="G168" i="4"/>
  <c r="P168" i="4"/>
  <c r="I313" i="5"/>
  <c r="Q313" i="5"/>
  <c r="G180" i="6"/>
  <c r="B180" i="6"/>
  <c r="Q180" i="6"/>
  <c r="J180" i="6"/>
  <c r="S180" i="6"/>
  <c r="H180" i="6"/>
  <c r="H313" i="5"/>
  <c r="P313" i="5"/>
  <c r="E313" i="5"/>
  <c r="M313" i="5"/>
  <c r="V313" i="5"/>
  <c r="F313" i="5"/>
  <c r="N313" i="5"/>
  <c r="G313" i="5"/>
  <c r="O313" i="5"/>
  <c r="I168" i="4"/>
  <c r="R168" i="4"/>
  <c r="J168" i="4"/>
  <c r="S168" i="4"/>
  <c r="E168" i="4"/>
  <c r="M168" i="4"/>
  <c r="V168" i="4"/>
  <c r="W156" i="4"/>
  <c r="F168" i="4"/>
  <c r="O168" i="4"/>
  <c r="W167" i="4"/>
  <c r="H168" i="4"/>
  <c r="Q168" i="4"/>
  <c r="N180" i="6"/>
  <c r="O180" i="6"/>
  <c r="P180" i="6"/>
  <c r="F180" i="6"/>
  <c r="W179" i="6"/>
  <c r="D180" i="6"/>
  <c r="L180" i="6"/>
  <c r="U180" i="6"/>
  <c r="E180" i="6"/>
  <c r="M180" i="6"/>
  <c r="V180" i="6"/>
  <c r="I199" i="5"/>
  <c r="Q199" i="5"/>
  <c r="D237" i="5"/>
  <c r="L237" i="5"/>
  <c r="U237" i="5"/>
  <c r="B256" i="5"/>
  <c r="J256" i="5"/>
  <c r="R256" i="5"/>
  <c r="E275" i="5"/>
  <c r="M275" i="5"/>
  <c r="V275" i="5"/>
  <c r="G294" i="5"/>
  <c r="O294" i="5"/>
  <c r="B313" i="5"/>
  <c r="J313" i="5"/>
  <c r="R313" i="5"/>
  <c r="B199" i="5"/>
  <c r="J199" i="5"/>
  <c r="R199" i="5"/>
  <c r="E237" i="5"/>
  <c r="M237" i="5"/>
  <c r="V237" i="5"/>
  <c r="C256" i="5"/>
  <c r="K256" i="5"/>
  <c r="T256" i="5"/>
  <c r="N275" i="5"/>
  <c r="H294" i="5"/>
  <c r="P294" i="5"/>
  <c r="C313" i="5"/>
  <c r="K313" i="5"/>
  <c r="T313" i="5"/>
  <c r="O218" i="5"/>
  <c r="I294" i="5"/>
  <c r="Q294" i="5"/>
  <c r="D313" i="5"/>
  <c r="L313" i="5"/>
  <c r="U313" i="5"/>
  <c r="B180" i="5"/>
  <c r="D199" i="5"/>
  <c r="L199" i="5"/>
  <c r="U199" i="5"/>
  <c r="N218" i="5"/>
  <c r="E256" i="5"/>
  <c r="M256" i="5"/>
  <c r="V256" i="5"/>
  <c r="H275" i="5"/>
  <c r="P275" i="5"/>
  <c r="C218" i="5"/>
  <c r="K218" i="5"/>
  <c r="T218" i="5"/>
  <c r="E218" i="5"/>
  <c r="M218" i="5"/>
  <c r="V218" i="5"/>
  <c r="D218" i="5"/>
  <c r="L218" i="5"/>
  <c r="U218" i="5"/>
  <c r="B218" i="5"/>
  <c r="J218" i="5"/>
  <c r="R218" i="5"/>
  <c r="J180" i="5"/>
  <c r="R180" i="5"/>
  <c r="T180" i="5"/>
  <c r="P180" i="5"/>
  <c r="H180" i="5"/>
  <c r="E180" i="5"/>
  <c r="F180" i="5"/>
  <c r="N180" i="5"/>
  <c r="M180" i="5"/>
  <c r="O180" i="5"/>
  <c r="V180" i="5"/>
  <c r="G180" i="5"/>
  <c r="I180" i="5"/>
  <c r="Q180" i="5"/>
  <c r="D180" i="5"/>
  <c r="L180" i="5"/>
  <c r="U180" i="5"/>
  <c r="W168" i="5"/>
  <c r="W179" i="5"/>
  <c r="W199" i="6" l="1"/>
  <c r="W288" i="4"/>
  <c r="W268" i="4"/>
  <c r="W208" i="4"/>
  <c r="W188" i="4"/>
  <c r="W351" i="6"/>
  <c r="W275" i="6"/>
  <c r="F294" i="5"/>
  <c r="F256" i="5"/>
  <c r="W225" i="5"/>
  <c r="F218" i="5"/>
  <c r="W263" i="5"/>
  <c r="F237" i="5"/>
  <c r="W236" i="5"/>
  <c r="W237" i="5" s="1"/>
  <c r="F275" i="5"/>
  <c r="W228" i="4"/>
  <c r="W332" i="5"/>
  <c r="W274" i="5"/>
  <c r="W256" i="6"/>
  <c r="W248" i="4"/>
  <c r="W308" i="4"/>
  <c r="W313" i="6"/>
  <c r="W237" i="6"/>
  <c r="W332" i="6"/>
  <c r="W294" i="6"/>
  <c r="W218" i="6"/>
  <c r="W180" i="6"/>
  <c r="W313" i="5"/>
  <c r="W218" i="5"/>
  <c r="W256" i="5"/>
  <c r="W294" i="5"/>
  <c r="W168" i="4"/>
  <c r="W180" i="5"/>
  <c r="W275" i="5" l="1"/>
  <c r="W101" i="5"/>
  <c r="V99" i="5"/>
  <c r="U99" i="5"/>
  <c r="T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B99" i="5"/>
  <c r="W98" i="5"/>
  <c r="W97" i="5"/>
  <c r="W96" i="5"/>
  <c r="W95" i="5"/>
  <c r="W94" i="5"/>
  <c r="W93" i="5"/>
  <c r="W92" i="5"/>
  <c r="W91" i="5"/>
  <c r="W90" i="5"/>
  <c r="W89" i="5"/>
  <c r="V88" i="5"/>
  <c r="U88" i="5"/>
  <c r="T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B88" i="5"/>
  <c r="W87" i="5"/>
  <c r="W86" i="5"/>
  <c r="W85" i="5"/>
  <c r="W84" i="5"/>
  <c r="C100" i="5" l="1"/>
  <c r="W88" i="5"/>
  <c r="K100" i="5"/>
  <c r="E100" i="5"/>
  <c r="M100" i="5"/>
  <c r="U100" i="5"/>
  <c r="W99" i="5"/>
  <c r="I100" i="5"/>
  <c r="Q100" i="5"/>
  <c r="O100" i="5"/>
  <c r="H100" i="5"/>
  <c r="P100" i="5"/>
  <c r="B100" i="5"/>
  <c r="J100" i="5"/>
  <c r="R100" i="5"/>
  <c r="G100" i="5"/>
  <c r="D100" i="5"/>
  <c r="L100" i="5"/>
  <c r="T100" i="5"/>
  <c r="F100" i="5"/>
  <c r="V100" i="5"/>
  <c r="N100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W100" i="5" l="1"/>
  <c r="V146" i="4"/>
  <c r="U146" i="4"/>
  <c r="T146" i="4"/>
  <c r="S146" i="4"/>
  <c r="R146" i="4"/>
  <c r="Q146" i="4"/>
  <c r="P146" i="4"/>
  <c r="O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T135" i="4"/>
  <c r="S135" i="4"/>
  <c r="R135" i="4"/>
  <c r="Q135" i="4"/>
  <c r="P135" i="4"/>
  <c r="O135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W134" i="4"/>
  <c r="W133" i="4"/>
  <c r="W132" i="4"/>
  <c r="W131" i="4"/>
  <c r="W130" i="4"/>
  <c r="V125" i="4"/>
  <c r="U125" i="4"/>
  <c r="T125" i="4"/>
  <c r="S125" i="4"/>
  <c r="R125" i="4"/>
  <c r="Q125" i="4"/>
  <c r="P125" i="4"/>
  <c r="O125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T114" i="4"/>
  <c r="S114" i="4"/>
  <c r="R114" i="4"/>
  <c r="Q114" i="4"/>
  <c r="P114" i="4"/>
  <c r="O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W113" i="4"/>
  <c r="W112" i="4"/>
  <c r="W111" i="4"/>
  <c r="W110" i="4"/>
  <c r="W109" i="4"/>
  <c r="V104" i="4"/>
  <c r="U104" i="4"/>
  <c r="T104" i="4"/>
  <c r="S104" i="4"/>
  <c r="R104" i="4"/>
  <c r="Q104" i="4"/>
  <c r="P104" i="4"/>
  <c r="O104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U93" i="4"/>
  <c r="T93" i="4"/>
  <c r="S93" i="4"/>
  <c r="R93" i="4"/>
  <c r="Q93" i="4"/>
  <c r="P93" i="4"/>
  <c r="O93" i="4"/>
  <c r="M93" i="4"/>
  <c r="L93" i="4"/>
  <c r="K93" i="4"/>
  <c r="J93" i="4"/>
  <c r="I93" i="4"/>
  <c r="H93" i="4"/>
  <c r="G93" i="4"/>
  <c r="F93" i="4"/>
  <c r="E93" i="4"/>
  <c r="D93" i="4"/>
  <c r="C93" i="4"/>
  <c r="B93" i="4"/>
  <c r="W92" i="4"/>
  <c r="W91" i="4"/>
  <c r="W90" i="4"/>
  <c r="W89" i="4"/>
  <c r="W88" i="4"/>
  <c r="V41" i="4"/>
  <c r="U41" i="4"/>
  <c r="T41" i="4"/>
  <c r="S41" i="4"/>
  <c r="R41" i="4"/>
  <c r="Q41" i="4"/>
  <c r="P41" i="4"/>
  <c r="O41" i="4"/>
  <c r="M41" i="4"/>
  <c r="L41" i="4"/>
  <c r="K41" i="4"/>
  <c r="J41" i="4"/>
  <c r="I41" i="4"/>
  <c r="H41" i="4"/>
  <c r="G41" i="4"/>
  <c r="F41" i="4"/>
  <c r="E41" i="4"/>
  <c r="D41" i="4"/>
  <c r="C41" i="4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P30" i="4"/>
  <c r="O30" i="4"/>
  <c r="M30" i="4"/>
  <c r="L30" i="4"/>
  <c r="K30" i="4"/>
  <c r="J30" i="4"/>
  <c r="I30" i="4"/>
  <c r="H30" i="4"/>
  <c r="G30" i="4"/>
  <c r="F30" i="4"/>
  <c r="E30" i="4"/>
  <c r="D30" i="4"/>
  <c r="C30" i="4"/>
  <c r="B30" i="4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M20" i="4"/>
  <c r="L20" i="4"/>
  <c r="K20" i="4"/>
  <c r="J20" i="4"/>
  <c r="I20" i="4"/>
  <c r="H20" i="4"/>
  <c r="G20" i="4"/>
  <c r="F20" i="4"/>
  <c r="E20" i="4"/>
  <c r="D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T9" i="4"/>
  <c r="S9" i="4"/>
  <c r="R9" i="4"/>
  <c r="Q9" i="4"/>
  <c r="P9" i="4"/>
  <c r="O9" i="4"/>
  <c r="M9" i="4"/>
  <c r="L9" i="4"/>
  <c r="K9" i="4"/>
  <c r="J9" i="4"/>
  <c r="I9" i="4"/>
  <c r="H9" i="4"/>
  <c r="G9" i="4"/>
  <c r="F9" i="4"/>
  <c r="E9" i="4"/>
  <c r="D9" i="4"/>
  <c r="C9" i="4"/>
  <c r="B9" i="4"/>
  <c r="W8" i="4"/>
  <c r="W7" i="4"/>
  <c r="W6" i="4"/>
  <c r="W5" i="4"/>
  <c r="W4" i="4"/>
  <c r="V62" i="4"/>
  <c r="U62" i="4"/>
  <c r="T62" i="4"/>
  <c r="S62" i="4"/>
  <c r="R62" i="4"/>
  <c r="Q62" i="4"/>
  <c r="P62" i="4"/>
  <c r="O62" i="4"/>
  <c r="M62" i="4"/>
  <c r="L62" i="4"/>
  <c r="K62" i="4"/>
  <c r="J62" i="4"/>
  <c r="I62" i="4"/>
  <c r="H62" i="4"/>
  <c r="G62" i="4"/>
  <c r="F62" i="4"/>
  <c r="E62" i="4"/>
  <c r="D62" i="4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U51" i="4"/>
  <c r="T51" i="4"/>
  <c r="S51" i="4"/>
  <c r="R51" i="4"/>
  <c r="Q51" i="4"/>
  <c r="P51" i="4"/>
  <c r="O51" i="4"/>
  <c r="M51" i="4"/>
  <c r="L51" i="4"/>
  <c r="K51" i="4"/>
  <c r="J51" i="4"/>
  <c r="I51" i="4"/>
  <c r="H51" i="4"/>
  <c r="G51" i="4"/>
  <c r="F51" i="4"/>
  <c r="E51" i="4"/>
  <c r="D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08" i="6"/>
  <c r="B19" i="6"/>
  <c r="B8" i="6"/>
  <c r="B59" i="6"/>
  <c r="B48" i="6"/>
  <c r="B39" i="6"/>
  <c r="B28" i="6"/>
  <c r="B99" i="6"/>
  <c r="B88" i="6"/>
  <c r="D68" i="6"/>
  <c r="I21" i="4" l="1"/>
  <c r="B21" i="4"/>
  <c r="Q42" i="4"/>
  <c r="O105" i="4"/>
  <c r="M147" i="4"/>
  <c r="E147" i="4"/>
  <c r="F126" i="4"/>
  <c r="O126" i="4"/>
  <c r="G126" i="4"/>
  <c r="G105" i="4"/>
  <c r="I42" i="4"/>
  <c r="W146" i="4"/>
  <c r="W135" i="4"/>
  <c r="W125" i="4"/>
  <c r="W114" i="4"/>
  <c r="W104" i="4"/>
  <c r="W93" i="4"/>
  <c r="W62" i="4"/>
  <c r="W51" i="4"/>
  <c r="W41" i="4"/>
  <c r="W30" i="4"/>
  <c r="W20" i="4"/>
  <c r="W9" i="4"/>
  <c r="U147" i="4"/>
  <c r="L63" i="4"/>
  <c r="C21" i="4"/>
  <c r="K21" i="4"/>
  <c r="S21" i="4"/>
  <c r="B42" i="4"/>
  <c r="J42" i="4"/>
  <c r="I105" i="4"/>
  <c r="Q105" i="4"/>
  <c r="D63" i="4"/>
  <c r="T63" i="4"/>
  <c r="E63" i="4"/>
  <c r="M63" i="4"/>
  <c r="U63" i="4"/>
  <c r="D21" i="4"/>
  <c r="L21" i="4"/>
  <c r="T21" i="4"/>
  <c r="C42" i="4"/>
  <c r="K42" i="4"/>
  <c r="S42" i="4"/>
  <c r="U21" i="4"/>
  <c r="C126" i="4"/>
  <c r="K126" i="4"/>
  <c r="S126" i="4"/>
  <c r="E21" i="4"/>
  <c r="E126" i="4"/>
  <c r="M126" i="4"/>
  <c r="D147" i="4"/>
  <c r="M21" i="4"/>
  <c r="K105" i="4"/>
  <c r="I147" i="4"/>
  <c r="Q147" i="4"/>
  <c r="V63" i="4"/>
  <c r="E105" i="4"/>
  <c r="M105" i="4"/>
  <c r="U105" i="4"/>
  <c r="C147" i="4"/>
  <c r="K147" i="4"/>
  <c r="S147" i="4"/>
  <c r="Q21" i="4"/>
  <c r="G42" i="4"/>
  <c r="O42" i="4"/>
  <c r="U126" i="4"/>
  <c r="F63" i="4"/>
  <c r="G63" i="4"/>
  <c r="V21" i="4"/>
  <c r="L42" i="4"/>
  <c r="H63" i="4"/>
  <c r="U42" i="4"/>
  <c r="C63" i="4"/>
  <c r="K63" i="4"/>
  <c r="S63" i="4"/>
  <c r="J21" i="4"/>
  <c r="R21" i="4"/>
  <c r="H42" i="4"/>
  <c r="P42" i="4"/>
  <c r="F105" i="4"/>
  <c r="V105" i="4"/>
  <c r="D126" i="4"/>
  <c r="L126" i="4"/>
  <c r="T126" i="4"/>
  <c r="B147" i="4"/>
  <c r="J147" i="4"/>
  <c r="R147" i="4"/>
  <c r="M42" i="4"/>
  <c r="O63" i="4"/>
  <c r="G21" i="4"/>
  <c r="R42" i="4"/>
  <c r="H105" i="4"/>
  <c r="P105" i="4"/>
  <c r="V126" i="4"/>
  <c r="L147" i="4"/>
  <c r="T147" i="4"/>
  <c r="F21" i="4"/>
  <c r="T42" i="4"/>
  <c r="H126" i="4"/>
  <c r="P126" i="4"/>
  <c r="F147" i="4"/>
  <c r="V147" i="4"/>
  <c r="D42" i="4"/>
  <c r="O21" i="4"/>
  <c r="E42" i="4"/>
  <c r="S105" i="4"/>
  <c r="Q126" i="4"/>
  <c r="O147" i="4"/>
  <c r="P63" i="4"/>
  <c r="C105" i="4"/>
  <c r="I126" i="4"/>
  <c r="G147" i="4"/>
  <c r="I63" i="4"/>
  <c r="Q63" i="4"/>
  <c r="H21" i="4"/>
  <c r="P21" i="4"/>
  <c r="F42" i="4"/>
  <c r="V42" i="4"/>
  <c r="D105" i="4"/>
  <c r="L105" i="4"/>
  <c r="T105" i="4"/>
  <c r="B126" i="4"/>
  <c r="J126" i="4"/>
  <c r="R126" i="4"/>
  <c r="H147" i="4"/>
  <c r="P147" i="4"/>
  <c r="B63" i="4"/>
  <c r="J63" i="4"/>
  <c r="R63" i="4"/>
  <c r="B105" i="4"/>
  <c r="J105" i="4"/>
  <c r="R105" i="4"/>
  <c r="V119" i="5"/>
  <c r="U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B108" i="5"/>
  <c r="W107" i="5"/>
  <c r="W106" i="5"/>
  <c r="W105" i="5"/>
  <c r="W104" i="5"/>
  <c r="V59" i="6"/>
  <c r="U59" i="6"/>
  <c r="T59" i="6"/>
  <c r="S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S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W47" i="6"/>
  <c r="W46" i="6"/>
  <c r="W45" i="6"/>
  <c r="W44" i="6"/>
  <c r="V99" i="6"/>
  <c r="U99" i="6"/>
  <c r="T99" i="6"/>
  <c r="S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W98" i="6"/>
  <c r="W97" i="6"/>
  <c r="W96" i="6"/>
  <c r="W95" i="6"/>
  <c r="W94" i="6"/>
  <c r="W93" i="6"/>
  <c r="W92" i="6"/>
  <c r="W91" i="6"/>
  <c r="W90" i="6"/>
  <c r="W89" i="6"/>
  <c r="V88" i="6"/>
  <c r="U88" i="6"/>
  <c r="T88" i="6"/>
  <c r="S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W87" i="6"/>
  <c r="W86" i="6"/>
  <c r="W85" i="6"/>
  <c r="W84" i="6"/>
  <c r="V159" i="6"/>
  <c r="U159" i="6"/>
  <c r="T159" i="6"/>
  <c r="S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W147" i="6"/>
  <c r="W146" i="6"/>
  <c r="W145" i="6"/>
  <c r="W144" i="6"/>
  <c r="V139" i="6"/>
  <c r="U139" i="6"/>
  <c r="T139" i="6"/>
  <c r="S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W138" i="6"/>
  <c r="W137" i="6"/>
  <c r="W136" i="6"/>
  <c r="W135" i="6"/>
  <c r="W134" i="6"/>
  <c r="W133" i="6"/>
  <c r="W132" i="6"/>
  <c r="W131" i="6"/>
  <c r="W130" i="6"/>
  <c r="W129" i="6"/>
  <c r="V128" i="6"/>
  <c r="U128" i="6"/>
  <c r="T128" i="6"/>
  <c r="S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W127" i="6"/>
  <c r="W126" i="6"/>
  <c r="W125" i="6"/>
  <c r="W124" i="6"/>
  <c r="V119" i="6"/>
  <c r="U119" i="6"/>
  <c r="T119" i="6"/>
  <c r="S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W107" i="6"/>
  <c r="W106" i="6"/>
  <c r="W105" i="6"/>
  <c r="W104" i="6"/>
  <c r="V19" i="6"/>
  <c r="U19" i="6"/>
  <c r="T19" i="6"/>
  <c r="S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W18" i="6"/>
  <c r="W17" i="6"/>
  <c r="W16" i="6"/>
  <c r="W15" i="6"/>
  <c r="W14" i="6"/>
  <c r="W13" i="6"/>
  <c r="W12" i="6"/>
  <c r="W11" i="6"/>
  <c r="W10" i="6"/>
  <c r="W9" i="6"/>
  <c r="V8" i="6"/>
  <c r="U8" i="6"/>
  <c r="T8" i="6"/>
  <c r="S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W7" i="6"/>
  <c r="W6" i="6"/>
  <c r="W5" i="6"/>
  <c r="W4" i="6"/>
  <c r="V39" i="6"/>
  <c r="U39" i="6"/>
  <c r="T39" i="6"/>
  <c r="S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W27" i="6"/>
  <c r="W26" i="6"/>
  <c r="W25" i="6"/>
  <c r="W24" i="6"/>
  <c r="V79" i="6"/>
  <c r="U79" i="6"/>
  <c r="T79" i="6"/>
  <c r="S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C68" i="6"/>
  <c r="B68" i="6"/>
  <c r="W67" i="6"/>
  <c r="W66" i="6"/>
  <c r="W65" i="6"/>
  <c r="W64" i="6"/>
  <c r="V139" i="5"/>
  <c r="U139" i="5"/>
  <c r="T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D139" i="5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T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D128" i="5"/>
  <c r="C128" i="5"/>
  <c r="B128" i="5"/>
  <c r="W127" i="5"/>
  <c r="W126" i="5"/>
  <c r="W125" i="5"/>
  <c r="W124" i="5"/>
  <c r="V79" i="5"/>
  <c r="U79" i="5"/>
  <c r="T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W67" i="5"/>
  <c r="W66" i="5"/>
  <c r="W65" i="5"/>
  <c r="W64" i="5"/>
  <c r="V159" i="5"/>
  <c r="U159" i="5"/>
  <c r="T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U148" i="5"/>
  <c r="T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B148" i="5"/>
  <c r="W147" i="5"/>
  <c r="W146" i="5"/>
  <c r="W145" i="5"/>
  <c r="W144" i="5"/>
  <c r="V19" i="5"/>
  <c r="U19" i="5"/>
  <c r="T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W7" i="5"/>
  <c r="W6" i="5"/>
  <c r="W5" i="5"/>
  <c r="W4" i="5"/>
  <c r="V39" i="5"/>
  <c r="U39" i="5"/>
  <c r="T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W27" i="5"/>
  <c r="W26" i="5"/>
  <c r="W25" i="5"/>
  <c r="W24" i="5"/>
  <c r="V59" i="5"/>
  <c r="U59" i="5"/>
  <c r="T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W47" i="5"/>
  <c r="W46" i="5"/>
  <c r="W45" i="5"/>
  <c r="W44" i="5"/>
  <c r="W128" i="6" l="1"/>
  <c r="W42" i="4"/>
  <c r="W147" i="4"/>
  <c r="W21" i="4"/>
  <c r="W63" i="4"/>
  <c r="W126" i="4"/>
  <c r="W105" i="4"/>
  <c r="W139" i="6"/>
  <c r="W108" i="6"/>
  <c r="W48" i="6"/>
  <c r="W8" i="6"/>
  <c r="W28" i="5"/>
  <c r="W8" i="5"/>
  <c r="W148" i="5"/>
  <c r="W68" i="5"/>
  <c r="W48" i="5"/>
  <c r="W88" i="6"/>
  <c r="W159" i="6"/>
  <c r="W148" i="6"/>
  <c r="W119" i="6"/>
  <c r="W99" i="6"/>
  <c r="W79" i="6"/>
  <c r="W68" i="6"/>
  <c r="W59" i="6"/>
  <c r="W39" i="6"/>
  <c r="W28" i="6"/>
  <c r="W19" i="6"/>
  <c r="W159" i="5"/>
  <c r="W139" i="5"/>
  <c r="W119" i="5"/>
  <c r="W128" i="5"/>
  <c r="W108" i="5"/>
  <c r="W79" i="5"/>
  <c r="W59" i="5"/>
  <c r="W39" i="5"/>
  <c r="W19" i="5"/>
  <c r="F40" i="6"/>
  <c r="N40" i="6"/>
  <c r="V40" i="6"/>
  <c r="P80" i="6"/>
  <c r="H80" i="6"/>
  <c r="F60" i="6"/>
  <c r="N60" i="6"/>
  <c r="V60" i="6"/>
  <c r="G140" i="6"/>
  <c r="E80" i="6"/>
  <c r="M80" i="6"/>
  <c r="U80" i="6"/>
  <c r="I20" i="6"/>
  <c r="Q20" i="6"/>
  <c r="E140" i="6"/>
  <c r="M140" i="6"/>
  <c r="U140" i="6"/>
  <c r="G20" i="6"/>
  <c r="O20" i="6"/>
  <c r="S160" i="6"/>
  <c r="U120" i="5"/>
  <c r="F120" i="5"/>
  <c r="N120" i="5"/>
  <c r="V120" i="5"/>
  <c r="E120" i="5"/>
  <c r="M120" i="5"/>
  <c r="H40" i="6"/>
  <c r="P40" i="6"/>
  <c r="H160" i="6"/>
  <c r="P160" i="6"/>
  <c r="F100" i="6"/>
  <c r="N100" i="6"/>
  <c r="V100" i="6"/>
  <c r="I100" i="6"/>
  <c r="Q100" i="6"/>
  <c r="H120" i="6"/>
  <c r="P120" i="6"/>
  <c r="F60" i="5"/>
  <c r="N60" i="5"/>
  <c r="V60" i="5"/>
  <c r="F140" i="5"/>
  <c r="N140" i="5"/>
  <c r="V140" i="5"/>
  <c r="C60" i="6"/>
  <c r="O140" i="6"/>
  <c r="G160" i="6"/>
  <c r="O160" i="6"/>
  <c r="G60" i="6"/>
  <c r="O60" i="6"/>
  <c r="J160" i="6"/>
  <c r="K20" i="6"/>
  <c r="D160" i="6"/>
  <c r="L160" i="6"/>
  <c r="T160" i="6"/>
  <c r="D100" i="6"/>
  <c r="L100" i="6"/>
  <c r="T100" i="6"/>
  <c r="D60" i="6"/>
  <c r="L60" i="6"/>
  <c r="T60" i="6"/>
  <c r="S20" i="6"/>
  <c r="C20" i="6"/>
  <c r="B80" i="6"/>
  <c r="J80" i="6"/>
  <c r="B40" i="6"/>
  <c r="J40" i="6"/>
  <c r="B120" i="6"/>
  <c r="J120" i="6"/>
  <c r="H100" i="6"/>
  <c r="P100" i="6"/>
  <c r="D80" i="6"/>
  <c r="L80" i="6"/>
  <c r="T80" i="6"/>
  <c r="C140" i="6"/>
  <c r="K140" i="6"/>
  <c r="S140" i="6"/>
  <c r="C160" i="6"/>
  <c r="B100" i="6"/>
  <c r="J100" i="6"/>
  <c r="B60" i="6"/>
  <c r="J60" i="6"/>
  <c r="S60" i="6"/>
  <c r="F160" i="6"/>
  <c r="N160" i="6"/>
  <c r="V160" i="6"/>
  <c r="O100" i="6"/>
  <c r="I40" i="6"/>
  <c r="Q40" i="6"/>
  <c r="H20" i="6"/>
  <c r="P20" i="6"/>
  <c r="E120" i="6"/>
  <c r="M120" i="6"/>
  <c r="U120" i="6"/>
  <c r="K160" i="6"/>
  <c r="K60" i="6"/>
  <c r="C80" i="6"/>
  <c r="K80" i="6"/>
  <c r="S80" i="6"/>
  <c r="C40" i="6"/>
  <c r="K40" i="6"/>
  <c r="S40" i="6"/>
  <c r="G120" i="6"/>
  <c r="O120" i="6"/>
  <c r="F140" i="6"/>
  <c r="N140" i="6"/>
  <c r="V140" i="6"/>
  <c r="E160" i="6"/>
  <c r="M160" i="6"/>
  <c r="U160" i="6"/>
  <c r="G100" i="6"/>
  <c r="E60" i="6"/>
  <c r="M60" i="6"/>
  <c r="U60" i="6"/>
  <c r="D20" i="6"/>
  <c r="L20" i="6"/>
  <c r="T20" i="6"/>
  <c r="H140" i="6"/>
  <c r="P140" i="6"/>
  <c r="F20" i="6"/>
  <c r="N20" i="6"/>
  <c r="V20" i="6"/>
  <c r="C120" i="6"/>
  <c r="K120" i="6"/>
  <c r="S120" i="6"/>
  <c r="B140" i="6"/>
  <c r="J140" i="6"/>
  <c r="I160" i="6"/>
  <c r="Q160" i="6"/>
  <c r="B160" i="6"/>
  <c r="I60" i="6"/>
  <c r="Q60" i="6"/>
  <c r="B120" i="5"/>
  <c r="J120" i="5"/>
  <c r="R120" i="5"/>
  <c r="D120" i="5"/>
  <c r="L120" i="5"/>
  <c r="Q120" i="5"/>
  <c r="I140" i="5"/>
  <c r="Q140" i="5"/>
  <c r="H120" i="5"/>
  <c r="P120" i="5"/>
  <c r="I120" i="5"/>
  <c r="D40" i="5"/>
  <c r="L40" i="5"/>
  <c r="T40" i="5"/>
  <c r="D80" i="5"/>
  <c r="L80" i="5"/>
  <c r="T80" i="5"/>
  <c r="D140" i="5"/>
  <c r="L140" i="5"/>
  <c r="T140" i="5"/>
  <c r="C120" i="5"/>
  <c r="K120" i="5"/>
  <c r="P140" i="5"/>
  <c r="G120" i="5"/>
  <c r="O120" i="5"/>
  <c r="Q60" i="5"/>
  <c r="I60" i="5"/>
  <c r="O140" i="5"/>
  <c r="I80" i="6"/>
  <c r="Q80" i="6"/>
  <c r="G40" i="6"/>
  <c r="O40" i="6"/>
  <c r="E20" i="6"/>
  <c r="M20" i="6"/>
  <c r="U20" i="6"/>
  <c r="F120" i="6"/>
  <c r="N120" i="6"/>
  <c r="V120" i="6"/>
  <c r="D140" i="6"/>
  <c r="L140" i="6"/>
  <c r="T140" i="6"/>
  <c r="E100" i="6"/>
  <c r="M100" i="6"/>
  <c r="U100" i="6"/>
  <c r="H60" i="6"/>
  <c r="P60" i="6"/>
  <c r="I120" i="6"/>
  <c r="Q120" i="6"/>
  <c r="N80" i="6"/>
  <c r="D40" i="6"/>
  <c r="T40" i="6"/>
  <c r="J20" i="6"/>
  <c r="I140" i="6"/>
  <c r="Q140" i="6"/>
  <c r="F80" i="6"/>
  <c r="V80" i="6"/>
  <c r="L40" i="6"/>
  <c r="B20" i="6"/>
  <c r="G80" i="6"/>
  <c r="O80" i="6"/>
  <c r="E40" i="6"/>
  <c r="M40" i="6"/>
  <c r="U40" i="6"/>
  <c r="D120" i="6"/>
  <c r="L120" i="6"/>
  <c r="T120" i="6"/>
  <c r="C100" i="6"/>
  <c r="K100" i="6"/>
  <c r="S100" i="6"/>
  <c r="H140" i="5"/>
  <c r="R60" i="5"/>
  <c r="B80" i="5"/>
  <c r="J80" i="5"/>
  <c r="R80" i="5"/>
  <c r="B140" i="5"/>
  <c r="J140" i="5"/>
  <c r="R140" i="5"/>
  <c r="B60" i="5"/>
  <c r="G140" i="5"/>
  <c r="C140" i="5"/>
  <c r="K140" i="5"/>
  <c r="E20" i="5"/>
  <c r="M20" i="5"/>
  <c r="U20" i="5"/>
  <c r="E140" i="5"/>
  <c r="M140" i="5"/>
  <c r="U140" i="5"/>
  <c r="G40" i="5"/>
  <c r="O40" i="5"/>
  <c r="O20" i="5"/>
  <c r="G160" i="5"/>
  <c r="O160" i="5"/>
  <c r="H80" i="5"/>
  <c r="P80" i="5"/>
  <c r="K60" i="5"/>
  <c r="B20" i="5"/>
  <c r="J160" i="5"/>
  <c r="R20" i="5"/>
  <c r="B160" i="5"/>
  <c r="R160" i="5"/>
  <c r="C40" i="5"/>
  <c r="K40" i="5"/>
  <c r="C20" i="5"/>
  <c r="K20" i="5"/>
  <c r="C160" i="5"/>
  <c r="K160" i="5"/>
  <c r="J20" i="5"/>
  <c r="O60" i="5"/>
  <c r="C60" i="5"/>
  <c r="F80" i="5"/>
  <c r="N80" i="5"/>
  <c r="V80" i="5"/>
  <c r="G60" i="5"/>
  <c r="H60" i="5"/>
  <c r="P60" i="5"/>
  <c r="F40" i="5"/>
  <c r="N40" i="5"/>
  <c r="V40" i="5"/>
  <c r="D20" i="5"/>
  <c r="L20" i="5"/>
  <c r="T20" i="5"/>
  <c r="D160" i="5"/>
  <c r="L160" i="5"/>
  <c r="T160" i="5"/>
  <c r="G80" i="5"/>
  <c r="O80" i="5"/>
  <c r="J60" i="5"/>
  <c r="H40" i="5"/>
  <c r="P40" i="5"/>
  <c r="F20" i="5"/>
  <c r="N20" i="5"/>
  <c r="V20" i="5"/>
  <c r="G20" i="5"/>
  <c r="F160" i="5"/>
  <c r="N160" i="5"/>
  <c r="V160" i="5"/>
  <c r="I80" i="5"/>
  <c r="Q80" i="5"/>
  <c r="D60" i="5"/>
  <c r="L60" i="5"/>
  <c r="T60" i="5"/>
  <c r="B40" i="5"/>
  <c r="J40" i="5"/>
  <c r="R40" i="5"/>
  <c r="H20" i="5"/>
  <c r="P20" i="5"/>
  <c r="H160" i="5"/>
  <c r="P160" i="5"/>
  <c r="C80" i="5"/>
  <c r="K80" i="5"/>
  <c r="E80" i="5"/>
  <c r="M80" i="5"/>
  <c r="U80" i="5"/>
  <c r="E40" i="5"/>
  <c r="M40" i="5"/>
  <c r="U40" i="5"/>
  <c r="E160" i="5"/>
  <c r="M160" i="5"/>
  <c r="U160" i="5"/>
  <c r="I40" i="5"/>
  <c r="Q40" i="5"/>
  <c r="I160" i="5"/>
  <c r="Q160" i="5"/>
  <c r="E60" i="5"/>
  <c r="M60" i="5"/>
  <c r="U60" i="5"/>
  <c r="I20" i="5"/>
  <c r="Q20" i="5"/>
  <c r="W20" i="5"/>
  <c r="M83" i="4"/>
  <c r="L83" i="4"/>
  <c r="K83" i="4"/>
  <c r="J83" i="4"/>
  <c r="I83" i="4"/>
  <c r="H83" i="4"/>
  <c r="G83" i="4"/>
  <c r="F83" i="4"/>
  <c r="M72" i="4"/>
  <c r="L72" i="4"/>
  <c r="K72" i="4"/>
  <c r="J72" i="4"/>
  <c r="I72" i="4"/>
  <c r="H72" i="4"/>
  <c r="G72" i="4"/>
  <c r="F72" i="4"/>
  <c r="V83" i="4"/>
  <c r="U83" i="4"/>
  <c r="T83" i="4"/>
  <c r="S83" i="4"/>
  <c r="R83" i="4"/>
  <c r="Q83" i="4"/>
  <c r="P83" i="4"/>
  <c r="O83" i="4"/>
  <c r="E83" i="4"/>
  <c r="D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U72" i="4"/>
  <c r="T72" i="4"/>
  <c r="S72" i="4"/>
  <c r="R72" i="4"/>
  <c r="Q72" i="4"/>
  <c r="P72" i="4"/>
  <c r="O72" i="4"/>
  <c r="E72" i="4"/>
  <c r="D72" i="4"/>
  <c r="C72" i="4"/>
  <c r="B72" i="4"/>
  <c r="W71" i="4"/>
  <c r="W70" i="4"/>
  <c r="W69" i="4"/>
  <c r="W67" i="4"/>
  <c r="W140" i="6" l="1"/>
  <c r="W40" i="5"/>
  <c r="G84" i="4"/>
  <c r="W20" i="6"/>
  <c r="W60" i="5"/>
  <c r="F84" i="4"/>
  <c r="W140" i="5"/>
  <c r="W80" i="6"/>
  <c r="W40" i="6"/>
  <c r="I84" i="4"/>
  <c r="K84" i="4"/>
  <c r="W72" i="4"/>
  <c r="J84" i="4"/>
  <c r="W160" i="6"/>
  <c r="W120" i="6"/>
  <c r="W100" i="6"/>
  <c r="W60" i="6"/>
  <c r="W120" i="5"/>
  <c r="W80" i="5"/>
  <c r="W160" i="5"/>
  <c r="W83" i="4"/>
  <c r="L84" i="4"/>
  <c r="M84" i="4"/>
  <c r="H84" i="4"/>
  <c r="Q84" i="4"/>
  <c r="B84" i="4"/>
  <c r="R84" i="4"/>
  <c r="S84" i="4"/>
  <c r="C84" i="4"/>
  <c r="E84" i="4"/>
  <c r="U84" i="4"/>
  <c r="O84" i="4"/>
  <c r="D84" i="4"/>
  <c r="T84" i="4"/>
  <c r="V84" i="4"/>
  <c r="P84" i="4"/>
  <c r="W84" i="4" l="1"/>
  <c r="W183" i="5"/>
  <c r="W187" i="5" s="1"/>
  <c r="W199" i="5" s="1"/>
  <c r="F19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Serkan Dost</author>
  </authors>
  <commentList>
    <comment ref="O64" authorId="0" shapeId="0" xr:uid="{00000000-0006-0000-0000-000001000000}">
      <text>
        <r>
          <rPr>
            <sz val="9"/>
            <color indexed="81"/>
            <rFont val="Tahoma"/>
            <family val="2"/>
          </rPr>
          <t>3dB less insertion loss requires PA to need 1/2 the output power</t>
        </r>
      </text>
    </comment>
    <comment ref="O66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</t>
        </r>
      </text>
    </comment>
    <comment ref="O7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No need for simutaneous FFT and IFFT
</t>
        </r>
      </text>
    </comment>
    <comment ref="O75" authorId="0" shapeId="0" xr:uid="{00000000-0006-0000-0000-000004000000}">
      <text>
        <r>
          <rPr>
            <sz val="9"/>
            <color indexed="81"/>
            <rFont val="Tahoma"/>
            <family val="2"/>
          </rPr>
          <t>No need to support simultaneous UL processing.</t>
        </r>
      </text>
    </comment>
    <comment ref="O77" authorId="0" shapeId="0" xr:uid="{00000000-0006-0000-0000-000005000000}">
      <text>
        <r>
          <rPr>
            <sz val="9"/>
            <color indexed="81"/>
            <rFont val="Tahoma"/>
            <family val="2"/>
          </rPr>
          <t>No need to support simultaneous DL processing.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6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Need only 1 synth.
</t>
        </r>
      </text>
    </comment>
  </commentList>
</comments>
</file>

<file path=xl/sharedStrings.xml><?xml version="1.0" encoding="utf-8"?>
<sst xmlns="http://schemas.openxmlformats.org/spreadsheetml/2006/main" count="1315" uniqueCount="97">
  <si>
    <t>Reference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</si>
  <si>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</si>
  <si>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</si>
  <si>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</si>
  <si>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</si>
  <si>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</si>
  <si>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</si>
  <si>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</si>
  <si>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</si>
  <si>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</si>
  <si>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</si>
  <si>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</si>
  <si>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</si>
  <si>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</si>
  <si>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</si>
  <si>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</si>
  <si>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</si>
  <si>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</si>
  <si>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</si>
  <si>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</si>
  <si>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</si>
  <si>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</si>
  <si>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</si>
  <si>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UE bandwidth (20 MHz instead of 100 MHz)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</si>
  <si>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</si>
  <si>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</si>
  <si>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</si>
  <si>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</si>
  <si>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</si>
  <si>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</si>
  <si>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</si>
  <si>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</si>
  <si>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</si>
  <si>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</si>
  <si>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</si>
  <si>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</si>
  <si>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</si>
  <si>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</si>
  <si>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</si>
  <si>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</si>
  <si>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</si>
  <si>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</si>
  <si>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</si>
  <si>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Nokia</t>
  </si>
  <si>
    <t>Ericsson</t>
  </si>
  <si>
    <t>Samsung</t>
  </si>
  <si>
    <t>vivo</t>
  </si>
  <si>
    <t>CATT</t>
  </si>
  <si>
    <t>ZTE</t>
  </si>
  <si>
    <t>OPPO</t>
  </si>
  <si>
    <t>Xiaomi</t>
  </si>
  <si>
    <t>SPRD</t>
  </si>
  <si>
    <t>LG</t>
  </si>
  <si>
    <t>Apple</t>
  </si>
  <si>
    <t>Sierra</t>
  </si>
  <si>
    <t>SONY</t>
  </si>
  <si>
    <t>InterDigital</t>
  </si>
  <si>
    <t>Intel</t>
  </si>
  <si>
    <t>N</t>
  </si>
  <si>
    <t>Y</t>
  </si>
  <si>
    <t>Huawei, HiSilicon</t>
    <phoneticPr fontId="9" type="noConversion"/>
  </si>
  <si>
    <t>N</t>
    <phoneticPr fontId="9" type="noConversion"/>
  </si>
  <si>
    <t>Y</t>
    <phoneticPr fontId="9" type="noConversion"/>
  </si>
  <si>
    <t>Y</t>
    <phoneticPr fontId="9" type="noConversion"/>
  </si>
  <si>
    <t>N</t>
    <phoneticPr fontId="9" type="noConversion"/>
  </si>
  <si>
    <t>Huawei, HiSilicon</t>
    <phoneticPr fontId="9" type="noConversion"/>
  </si>
  <si>
    <t>Y</t>
    <phoneticPr fontId="9" type="noConversion"/>
  </si>
  <si>
    <t>Y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</si>
  <si>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</si>
  <si>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</si>
  <si>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</si>
  <si>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Y</t>
    <phoneticPr fontId="9" type="noConversion"/>
  </si>
  <si>
    <t>N</t>
    <phoneticPr fontId="9" type="noConversion"/>
  </si>
  <si>
    <t>N</t>
    <phoneticPr fontId="9" type="noConversion"/>
  </si>
  <si>
    <t>1 layer, 1 Rx</t>
  </si>
  <si>
    <t>20 MHz, 1 layer, 1 Rx</t>
  </si>
  <si>
    <t>20 MHz, 1 layer, 1 Rx, double N1/N2</t>
  </si>
  <si>
    <t>20 MHz, 2 layers, 2 Rx, double N1/N2</t>
  </si>
  <si>
    <t>20 MHz, 1 layer, 1 Rx, relaxed mods</t>
  </si>
  <si>
    <t>20 MHz, 1 layer, 1 Rx, relaxed mods, double N1/N2</t>
  </si>
  <si>
    <t>20 MHz, 1 layer, 1 Rx, relaxed mods, HD-FDD type A, double N1/N2</t>
  </si>
  <si>
    <t>20 MHz, 1 layer, 1 Rx, HD type A</t>
  </si>
  <si>
    <t>20 MHz, 2 layers, 2 Rx, HD type A</t>
  </si>
  <si>
    <t>2 layers, 2 Rx</t>
  </si>
  <si>
    <t>20 MHz, 2 layers, 2 Rx</t>
  </si>
  <si>
    <t>20 MHz, 2 layers, 2 Rx, relaxed mods</t>
  </si>
  <si>
    <t>20 MHz, 2 layers, 2 Rx, relaxed mods, double N1/N2</t>
  </si>
  <si>
    <t>Reduced number of Rx branches (1 instead of 2)</t>
  </si>
  <si>
    <t>Reduced number of Rx branches (2 instead of 4)</t>
  </si>
  <si>
    <t>Reduced number of Rx branches (1 instead of 4)</t>
  </si>
  <si>
    <t>100 MHz, 1 layer, 1 Rx</t>
  </si>
  <si>
    <t>100 MHz, 1 layer, 1 Rx, relaxed mods</t>
  </si>
  <si>
    <t>100 MHz, 2 layers, 2 Rx, relaxed mods</t>
  </si>
  <si>
    <t>100 MHz, 1 layer, 1 Rx, double N1/N2</t>
  </si>
  <si>
    <t>100 MHz, 2 layers, 2 Rx, double N1/N2</t>
  </si>
  <si>
    <t>100 MHz, 1 layer, 1 Rx, relaxed mods, double N1/N2</t>
  </si>
  <si>
    <t>100 MHz, 2 layers, 2 Rx, relaxed mods, double N1/N2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</si>
</sst>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%"/>
    <numFmt numFmtId="166" formatCode="0.000000%"/>
    <numFmt numFmtId="167" formatCode="0.0000%"/>
  </numFmts>
  <fonts count="11">
    <font>
      <sz val="11"/>
      <color theme="1"/>
      <name val="Calibri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sz val="8"/>
      <name val="Calibri  "/>
    </font>
    <font>
      <sz val="9"/>
      <color indexed="81"/>
      <name val="Tahoma"/>
      <family val="2"/>
    </font>
    <font>
      <b/>
      <sz val="8"/>
      <name val="Calibri  "/>
    </font>
    <font>
      <sz val="9"/>
      <name val="Calibri"/>
      <family val="3"/>
      <charset val="134"/>
      <scheme val="minor"/>
    </font>
    <font>
      <b/>
      <sz val="8"/>
      <color rgb="FF0070C0"/>
      <name val="Calibri  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164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/>
    <xf numFmtId="164" fontId="2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/>
    <xf numFmtId="164" fontId="1" fillId="2" borderId="1" xfId="0" applyNumberFormat="1" applyFont="1" applyFill="1" applyBorder="1" applyAlignment="1">
      <alignment vertical="center" wrapText="1"/>
    </xf>
    <xf numFmtId="164" fontId="3" fillId="0" borderId="0" xfId="0" applyNumberFormat="1" applyFont="1" applyBorder="1"/>
    <xf numFmtId="164" fontId="3" fillId="2" borderId="1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/>
    <xf numFmtId="10" fontId="3" fillId="3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10" fontId="3" fillId="0" borderId="1" xfId="0" applyNumberFormat="1" applyFont="1" applyBorder="1"/>
    <xf numFmtId="10" fontId="3" fillId="0" borderId="1" xfId="0" applyNumberFormat="1" applyFont="1" applyBorder="1" applyAlignment="1">
      <alignment vertical="center" wrapText="1"/>
    </xf>
    <xf numFmtId="10" fontId="5" fillId="2" borderId="1" xfId="0" applyNumberFormat="1" applyFont="1" applyFill="1" applyBorder="1" applyAlignment="1">
      <alignment vertical="center" wrapText="1"/>
    </xf>
    <xf numFmtId="10" fontId="2" fillId="2" borderId="1" xfId="0" applyNumberFormat="1" applyFont="1" applyFill="1" applyBorder="1" applyAlignment="1">
      <alignment vertical="center" wrapText="1"/>
    </xf>
    <xf numFmtId="10" fontId="1" fillId="2" borderId="1" xfId="0" applyNumberFormat="1" applyFont="1" applyFill="1" applyBorder="1" applyAlignment="1">
      <alignment vertical="center" wrapText="1"/>
    </xf>
    <xf numFmtId="10" fontId="1" fillId="0" borderId="1" xfId="0" applyNumberFormat="1" applyFont="1" applyBorder="1" applyAlignment="1">
      <alignment vertical="center" wrapText="1"/>
    </xf>
    <xf numFmtId="10" fontId="3" fillId="0" borderId="0" xfId="0" applyNumberFormat="1" applyFont="1" applyBorder="1"/>
    <xf numFmtId="165" fontId="3" fillId="0" borderId="1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 wrapText="1"/>
    </xf>
    <xf numFmtId="167" fontId="3" fillId="0" borderId="1" xfId="0" applyNumberFormat="1" applyFont="1" applyBorder="1"/>
    <xf numFmtId="165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3"/>
  <sheetViews>
    <sheetView tabSelected="1" zoomScaleNormal="100" workbookViewId="0">
      <pane xSplit="2" ySplit="1" topLeftCell="C280" activePane="bottomRight" state="frozen"/>
      <selection pane="topRight" activeCell="C1" sqref="C1"/>
      <selection pane="bottomLeft" activeCell="A2" sqref="A2"/>
      <selection pane="bottomRight" activeCell="C336" sqref="C336"/>
    </sheetView>
  </sheetViews>
  <sheetFormatPr defaultColWidth="9.140625" defaultRowHeight="11.25" outlineLevelRow="2" outlineLevelCol="1"/>
  <cols>
    <col min="1" max="1" width="52.42578125" style="6" customWidth="1"/>
    <col min="2" max="2" width="9.28515625" style="1" customWidth="1"/>
    <col min="3" max="5" width="9.28515625" style="1" customWidth="1" outlineLevel="1"/>
    <col min="6" max="6" width="9.28515625" style="36" customWidth="1" outlineLevel="1"/>
    <col min="7" max="22" width="9.28515625" style="1" customWidth="1" outlineLevel="1"/>
    <col min="23" max="23" width="9.28515625" style="1" customWidth="1"/>
    <col min="24" max="16384" width="9.140625" style="1"/>
  </cols>
  <sheetData>
    <row r="1" spans="1:23" ht="22.5">
      <c r="B1" s="8" t="s">
        <v>0</v>
      </c>
      <c r="C1" s="8" t="s">
        <v>42</v>
      </c>
      <c r="D1" s="8" t="s">
        <v>43</v>
      </c>
      <c r="E1" s="8" t="s">
        <v>44</v>
      </c>
      <c r="F1" s="32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50</v>
      </c>
      <c r="L1" s="8" t="s">
        <v>51</v>
      </c>
      <c r="M1" s="8" t="s">
        <v>52</v>
      </c>
      <c r="N1" s="8" t="s">
        <v>53</v>
      </c>
      <c r="O1" s="8" t="s">
        <v>54</v>
      </c>
      <c r="P1" s="8" t="s">
        <v>55</v>
      </c>
      <c r="Q1" s="8" t="s">
        <v>56</v>
      </c>
      <c r="R1" s="8" t="s">
        <v>57</v>
      </c>
      <c r="S1" s="23" t="s">
        <v>60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23</v>
      </c>
      <c r="B3" s="7"/>
      <c r="C3" s="7"/>
      <c r="D3" s="7"/>
      <c r="E3" s="7"/>
      <c r="F3" s="33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outlineLevel="2">
      <c r="A4" s="2" t="s">
        <v>2</v>
      </c>
      <c r="B4" s="18">
        <v>0.25</v>
      </c>
      <c r="C4" s="12">
        <v>0.25</v>
      </c>
      <c r="D4" s="12">
        <v>0.25</v>
      </c>
      <c r="E4" s="12">
        <v>0.25</v>
      </c>
      <c r="F4" s="31">
        <v>0.25</v>
      </c>
      <c r="G4" s="12">
        <v>0.2</v>
      </c>
      <c r="H4" s="12">
        <v>0.25</v>
      </c>
      <c r="I4" s="12">
        <v>0.25</v>
      </c>
      <c r="J4" s="12">
        <v>0.2</v>
      </c>
      <c r="K4" s="13">
        <v>0.25</v>
      </c>
      <c r="L4" s="12">
        <v>0.25</v>
      </c>
      <c r="M4" s="13">
        <v>0.25</v>
      </c>
      <c r="N4" s="13">
        <v>0.25</v>
      </c>
      <c r="O4" s="13">
        <v>0.2</v>
      </c>
      <c r="P4" s="13">
        <v>0.25</v>
      </c>
      <c r="Q4" s="13"/>
      <c r="R4" s="19">
        <v>0.25</v>
      </c>
      <c r="S4" s="13">
        <v>0.25</v>
      </c>
      <c r="T4" s="13"/>
      <c r="U4" s="13"/>
      <c r="V4" s="13"/>
      <c r="W4" s="15">
        <f>AVERAGE(C4:V4)</f>
        <v>0.24062500000000001</v>
      </c>
    </row>
    <row r="5" spans="1:23" outlineLevel="2">
      <c r="A5" s="2" t="s">
        <v>3</v>
      </c>
      <c r="B5" s="18">
        <v>0.1</v>
      </c>
      <c r="C5" s="12">
        <v>0.1</v>
      </c>
      <c r="D5" s="12">
        <v>0.1</v>
      </c>
      <c r="E5" s="12">
        <v>0.1</v>
      </c>
      <c r="F5" s="31">
        <v>0.1</v>
      </c>
      <c r="G5" s="12">
        <v>0.1</v>
      </c>
      <c r="H5" s="12">
        <v>0.1</v>
      </c>
      <c r="I5" s="12">
        <v>0.1</v>
      </c>
      <c r="J5" s="12">
        <v>0.1</v>
      </c>
      <c r="K5" s="13">
        <v>0.1</v>
      </c>
      <c r="L5" s="12">
        <v>0.1</v>
      </c>
      <c r="M5" s="13">
        <v>0.1</v>
      </c>
      <c r="N5" s="12">
        <v>0.1</v>
      </c>
      <c r="O5" s="13">
        <v>0.1</v>
      </c>
      <c r="P5" s="13">
        <v>0.1</v>
      </c>
      <c r="Q5" s="13"/>
      <c r="R5" s="19">
        <v>0.1</v>
      </c>
      <c r="S5" s="13">
        <v>0.1</v>
      </c>
      <c r="T5" s="13"/>
      <c r="U5" s="13"/>
      <c r="V5" s="13"/>
      <c r="W5" s="15">
        <f t="shared" ref="W5:W7" si="0">AVERAGE(C5:V5)</f>
        <v>0.10000000000000002</v>
      </c>
    </row>
    <row r="6" spans="1:23" outlineLevel="2">
      <c r="A6" s="2" t="s">
        <v>4</v>
      </c>
      <c r="B6" s="18">
        <v>0.45</v>
      </c>
      <c r="C6" s="12">
        <v>0.45</v>
      </c>
      <c r="D6" s="12">
        <v>0.45</v>
      </c>
      <c r="E6" s="12">
        <v>0.45</v>
      </c>
      <c r="F6" s="31">
        <v>0.36</v>
      </c>
      <c r="G6" s="12">
        <v>0.45</v>
      </c>
      <c r="H6" s="12">
        <v>0.45</v>
      </c>
      <c r="I6" s="12">
        <v>0.45</v>
      </c>
      <c r="J6" s="12">
        <v>0.4</v>
      </c>
      <c r="K6" s="13">
        <v>0.45</v>
      </c>
      <c r="L6" s="12">
        <v>0.45</v>
      </c>
      <c r="M6" s="13">
        <v>0.45</v>
      </c>
      <c r="N6" s="12">
        <v>0.42749999999999999</v>
      </c>
      <c r="O6" s="13">
        <v>0.4</v>
      </c>
      <c r="P6" s="13">
        <v>0.45</v>
      </c>
      <c r="Q6" s="13"/>
      <c r="R6" s="19">
        <v>0.45</v>
      </c>
      <c r="S6" s="13">
        <v>0.45</v>
      </c>
      <c r="T6" s="13"/>
      <c r="U6" s="13"/>
      <c r="V6" s="13"/>
      <c r="W6" s="15">
        <f t="shared" si="0"/>
        <v>0.4367187500000001</v>
      </c>
    </row>
    <row r="7" spans="1:23" outlineLevel="2">
      <c r="A7" s="2" t="s">
        <v>5</v>
      </c>
      <c r="B7" s="18">
        <v>0.2</v>
      </c>
      <c r="C7" s="12">
        <v>0.2</v>
      </c>
      <c r="D7" s="12">
        <v>0.2</v>
      </c>
      <c r="E7" s="12">
        <v>0.2</v>
      </c>
      <c r="F7" s="31">
        <v>0.2</v>
      </c>
      <c r="G7" s="12">
        <v>0.2</v>
      </c>
      <c r="H7" s="12">
        <v>0.2</v>
      </c>
      <c r="I7" s="12">
        <v>0.2</v>
      </c>
      <c r="J7" s="12">
        <v>0.2</v>
      </c>
      <c r="K7" s="13">
        <v>0.2</v>
      </c>
      <c r="L7" s="12">
        <v>0.2</v>
      </c>
      <c r="M7" s="13">
        <v>0.2</v>
      </c>
      <c r="N7" s="12">
        <v>0.2</v>
      </c>
      <c r="O7" s="13">
        <v>0.2</v>
      </c>
      <c r="P7" s="13">
        <v>0.2</v>
      </c>
      <c r="Q7" s="13"/>
      <c r="R7" s="19">
        <v>0.2</v>
      </c>
      <c r="S7" s="13">
        <v>0.2</v>
      </c>
      <c r="T7" s="13"/>
      <c r="U7" s="13"/>
      <c r="V7" s="13"/>
      <c r="W7" s="15">
        <f t="shared" si="0"/>
        <v>0.20000000000000004</v>
      </c>
    </row>
    <row r="8" spans="1:23" s="5" customFormat="1" outlineLevel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34">
        <f t="shared" si="1"/>
        <v>0.90999999999999992</v>
      </c>
      <c r="G8" s="16">
        <f t="shared" si="1"/>
        <v>0.95</v>
      </c>
      <c r="H8" s="16">
        <f t="shared" si="1"/>
        <v>1</v>
      </c>
      <c r="I8" s="16">
        <f t="shared" si="1"/>
        <v>1</v>
      </c>
      <c r="J8" s="16">
        <f t="shared" si="1"/>
        <v>0.90000000000000013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0.97750000000000004</v>
      </c>
      <c r="O8" s="16">
        <f t="shared" si="1"/>
        <v>0.90000000000000013</v>
      </c>
      <c r="P8" s="16">
        <f t="shared" si="1"/>
        <v>1</v>
      </c>
      <c r="Q8" s="16">
        <f t="shared" si="1"/>
        <v>0</v>
      </c>
      <c r="R8" s="16">
        <f t="shared" si="1"/>
        <v>1</v>
      </c>
      <c r="S8" s="16">
        <v>1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0.97734375000000018</v>
      </c>
    </row>
    <row r="9" spans="1:23" outlineLevel="2">
      <c r="A9" s="2" t="s">
        <v>7</v>
      </c>
      <c r="B9" s="18">
        <v>0.1</v>
      </c>
      <c r="C9" s="12">
        <v>0.02</v>
      </c>
      <c r="D9" s="12">
        <v>1.8999999999999996E-2</v>
      </c>
      <c r="E9" s="13">
        <v>2.5000000000000001E-2</v>
      </c>
      <c r="F9" s="30">
        <v>0.02</v>
      </c>
      <c r="G9" s="12">
        <v>0.02</v>
      </c>
      <c r="H9" s="13">
        <v>0.02</v>
      </c>
      <c r="I9" s="13">
        <v>0.02</v>
      </c>
      <c r="J9" s="13">
        <v>0.02</v>
      </c>
      <c r="K9" s="13">
        <v>0.02</v>
      </c>
      <c r="L9" s="13">
        <v>0.03</v>
      </c>
      <c r="M9" s="13">
        <v>0.02</v>
      </c>
      <c r="N9" s="13">
        <v>0.1</v>
      </c>
      <c r="O9" s="12">
        <v>0.02</v>
      </c>
      <c r="P9" s="13">
        <v>0.02</v>
      </c>
      <c r="Q9" s="13"/>
      <c r="R9" s="13">
        <v>0.02</v>
      </c>
      <c r="S9" s="13">
        <v>0.05</v>
      </c>
      <c r="T9" s="13"/>
      <c r="U9" s="13"/>
      <c r="V9" s="13"/>
      <c r="W9" s="15">
        <f t="shared" ref="W9:W18" si="2">AVERAGE(C9:V9)</f>
        <v>2.775E-2</v>
      </c>
    </row>
    <row r="10" spans="1:23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30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0.02</v>
      </c>
      <c r="O10" s="12">
        <v>8.0000000000000002E-3</v>
      </c>
      <c r="P10" s="13">
        <v>3.0000000000000001E-3</v>
      </c>
      <c r="Q10" s="13"/>
      <c r="R10" s="13">
        <v>1.83E-2</v>
      </c>
      <c r="S10" s="13">
        <v>1.84E-2</v>
      </c>
      <c r="T10" s="13"/>
      <c r="U10" s="13"/>
      <c r="V10" s="13"/>
      <c r="W10" s="15">
        <f t="shared" si="2"/>
        <v>1.088125E-2</v>
      </c>
    </row>
    <row r="11" spans="1:23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30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0.05</v>
      </c>
      <c r="O11" s="12">
        <v>0.02</v>
      </c>
      <c r="P11" s="13">
        <v>0.02</v>
      </c>
      <c r="Q11" s="13"/>
      <c r="R11" s="13">
        <v>1.9400000000000001E-2</v>
      </c>
      <c r="S11" s="13">
        <v>4.0000000000000008E-2</v>
      </c>
      <c r="T11" s="13"/>
      <c r="U11" s="13"/>
      <c r="V11" s="13"/>
      <c r="W11" s="15">
        <f t="shared" si="2"/>
        <v>2.3025000000000004E-2</v>
      </c>
    </row>
    <row r="12" spans="1:23" outlineLevel="2">
      <c r="A12" s="2" t="s">
        <v>10</v>
      </c>
      <c r="B12" s="18">
        <v>0.24</v>
      </c>
      <c r="C12" s="12">
        <v>0.12</v>
      </c>
      <c r="D12" s="12">
        <v>0.14399999999999999</v>
      </c>
      <c r="E12" s="13">
        <v>6.720000000000001E-2</v>
      </c>
      <c r="F12" s="30">
        <v>0.14399999999999999</v>
      </c>
      <c r="G12" s="12">
        <v>4.8000000000000001E-2</v>
      </c>
      <c r="H12" s="13">
        <v>0.1</v>
      </c>
      <c r="I12" s="13">
        <v>0.14399999999999999</v>
      </c>
      <c r="J12" s="13">
        <v>0.05</v>
      </c>
      <c r="K12" s="13">
        <v>4.8000000000000001E-2</v>
      </c>
      <c r="L12" s="13">
        <v>0.05</v>
      </c>
      <c r="M12" s="13">
        <v>4.8000000000000001E-2</v>
      </c>
      <c r="N12" s="13">
        <v>0.16800000000000001</v>
      </c>
      <c r="O12" s="12">
        <v>0.14399999999999999</v>
      </c>
      <c r="P12" s="13">
        <v>4.8000000000000001E-2</v>
      </c>
      <c r="Q12" s="13"/>
      <c r="R12" s="13">
        <v>4.6600000000000003E-2</v>
      </c>
      <c r="S12" s="13">
        <v>8.6399999999999991E-2</v>
      </c>
      <c r="T12" s="13"/>
      <c r="U12" s="13"/>
      <c r="V12" s="13"/>
      <c r="W12" s="15">
        <f t="shared" si="2"/>
        <v>9.101250000000001E-2</v>
      </c>
    </row>
    <row r="13" spans="1:23" outlineLevel="2">
      <c r="A13" s="2" t="s">
        <v>11</v>
      </c>
      <c r="B13" s="18">
        <v>0.1</v>
      </c>
      <c r="C13" s="12">
        <v>0.02</v>
      </c>
      <c r="D13" s="12">
        <v>0.06</v>
      </c>
      <c r="E13" s="13">
        <v>2.5000000000000001E-2</v>
      </c>
      <c r="F13" s="30">
        <v>0.06</v>
      </c>
      <c r="G13" s="12">
        <v>0.02</v>
      </c>
      <c r="H13" s="13">
        <v>0.04</v>
      </c>
      <c r="I13" s="13">
        <v>0.05</v>
      </c>
      <c r="J13" s="13">
        <v>0.02</v>
      </c>
      <c r="K13" s="13">
        <v>0.02</v>
      </c>
      <c r="L13" s="13">
        <v>0.1</v>
      </c>
      <c r="M13" s="13">
        <v>0.02</v>
      </c>
      <c r="N13" s="13">
        <v>5.5E-2</v>
      </c>
      <c r="O13" s="12">
        <v>0.02</v>
      </c>
      <c r="P13" s="13">
        <v>0.02</v>
      </c>
      <c r="Q13" s="13"/>
      <c r="R13" s="13">
        <v>3.8800000000000001E-2</v>
      </c>
      <c r="S13" s="13">
        <v>3.2000000000000001E-2</v>
      </c>
      <c r="T13" s="13"/>
      <c r="U13" s="13"/>
      <c r="V13" s="13"/>
      <c r="W13" s="15">
        <f t="shared" si="2"/>
        <v>3.755E-2</v>
      </c>
    </row>
    <row r="14" spans="1:23" outlineLevel="2">
      <c r="A14" s="2" t="s">
        <v>12</v>
      </c>
      <c r="B14" s="18">
        <v>0.14000000000000001</v>
      </c>
      <c r="C14" s="12">
        <v>2.8000000000000001E-2</v>
      </c>
      <c r="D14" s="12">
        <v>2.6599999999999995E-2</v>
      </c>
      <c r="E14" s="13">
        <v>2.7999999999999997E-2</v>
      </c>
      <c r="F14" s="30">
        <v>2.8000000000000001E-2</v>
      </c>
      <c r="G14" s="12">
        <v>2.8000000000000001E-2</v>
      </c>
      <c r="H14" s="13">
        <v>2.8000000000000001E-2</v>
      </c>
      <c r="I14" s="13">
        <v>2.8000000000000001E-2</v>
      </c>
      <c r="J14" s="13">
        <v>0.03</v>
      </c>
      <c r="K14" s="13">
        <v>2.7999999999999997E-2</v>
      </c>
      <c r="L14" s="13">
        <v>0.14000000000000001</v>
      </c>
      <c r="M14" s="13">
        <v>2.7999999999999997E-2</v>
      </c>
      <c r="N14" s="13">
        <v>8.4000000000000005E-2</v>
      </c>
      <c r="O14" s="12">
        <v>2.8000000000000001E-2</v>
      </c>
      <c r="P14" s="13">
        <v>2.8000000000000001E-2</v>
      </c>
      <c r="Q14" s="13"/>
      <c r="R14" s="13">
        <v>5.4300000000000001E-2</v>
      </c>
      <c r="S14" s="13">
        <v>5.6000000000000008E-2</v>
      </c>
      <c r="T14" s="13"/>
      <c r="U14" s="13"/>
      <c r="V14" s="13"/>
      <c r="W14" s="15">
        <f t="shared" si="2"/>
        <v>4.1931250000000003E-2</v>
      </c>
    </row>
    <row r="15" spans="1:23" outlineLevel="2">
      <c r="A15" s="2" t="s">
        <v>13</v>
      </c>
      <c r="B15" s="18">
        <v>0.05</v>
      </c>
      <c r="C15" s="12">
        <v>0.05</v>
      </c>
      <c r="D15" s="12">
        <v>0.05</v>
      </c>
      <c r="E15" s="13">
        <v>0.05</v>
      </c>
      <c r="F15" s="30">
        <v>0.05</v>
      </c>
      <c r="G15" s="12">
        <v>0.03</v>
      </c>
      <c r="H15" s="13">
        <v>0.05</v>
      </c>
      <c r="I15" s="13">
        <v>0.05</v>
      </c>
      <c r="J15" s="13">
        <v>0.05</v>
      </c>
      <c r="K15" s="13">
        <v>0.05</v>
      </c>
      <c r="L15" s="13">
        <v>0.01</v>
      </c>
      <c r="M15" s="13">
        <v>0.05</v>
      </c>
      <c r="N15" s="13">
        <v>3.5000000000000003E-2</v>
      </c>
      <c r="O15" s="12">
        <v>0.05</v>
      </c>
      <c r="P15" s="13">
        <v>0.05</v>
      </c>
      <c r="Q15" s="13"/>
      <c r="R15" s="13">
        <v>0.05</v>
      </c>
      <c r="S15" s="13">
        <v>0.05</v>
      </c>
      <c r="T15" s="13"/>
      <c r="U15" s="13"/>
      <c r="V15" s="13"/>
      <c r="W15" s="15">
        <f t="shared" si="2"/>
        <v>4.5312500000000012E-2</v>
      </c>
    </row>
    <row r="16" spans="1:23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30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/>
      <c r="R16" s="13">
        <v>0.09</v>
      </c>
      <c r="S16" s="13">
        <v>0.09</v>
      </c>
      <c r="T16" s="13"/>
      <c r="U16" s="13"/>
      <c r="V16" s="13"/>
      <c r="W16" s="15">
        <f t="shared" si="2"/>
        <v>9.0000000000000011E-2</v>
      </c>
    </row>
    <row r="17" spans="1:23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30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3.7499999999999999E-2</v>
      </c>
      <c r="O17" s="12">
        <v>0.02</v>
      </c>
      <c r="P17" s="13">
        <v>0.05</v>
      </c>
      <c r="Q17" s="13"/>
      <c r="R17" s="13">
        <v>0.01</v>
      </c>
      <c r="S17" s="13">
        <v>2.8999999999999998E-2</v>
      </c>
      <c r="T17" s="13"/>
      <c r="U17" s="13"/>
      <c r="V17" s="13"/>
      <c r="W17" s="15">
        <f t="shared" si="2"/>
        <v>3.540625E-2</v>
      </c>
    </row>
    <row r="18" spans="1:23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30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6.3E-2</v>
      </c>
      <c r="O18" s="12">
        <v>0.09</v>
      </c>
      <c r="P18" s="13">
        <v>0.09</v>
      </c>
      <c r="Q18" s="13"/>
      <c r="R18" s="13">
        <v>0.09</v>
      </c>
      <c r="S18" s="13">
        <v>5.994E-2</v>
      </c>
      <c r="T18" s="13"/>
      <c r="U18" s="13"/>
      <c r="V18" s="13"/>
      <c r="W18" s="15">
        <f t="shared" si="2"/>
        <v>8.2058750000000014E-2</v>
      </c>
    </row>
    <row r="19" spans="1:23" s="5" customFormat="1" outlineLevel="1">
      <c r="A19" s="3" t="s">
        <v>17</v>
      </c>
      <c r="B19" s="16">
        <f>SUM(B9:B18)</f>
        <v>1</v>
      </c>
      <c r="C19" s="16">
        <f t="shared" ref="C19:W19" si="3">SUM(C9:C18)</f>
        <v>0.46599999999999997</v>
      </c>
      <c r="D19" s="16">
        <f t="shared" si="3"/>
        <v>0.53459999999999996</v>
      </c>
      <c r="E19" s="16">
        <f t="shared" si="3"/>
        <v>0.43359999999999999</v>
      </c>
      <c r="F19" s="34">
        <f t="shared" si="3"/>
        <v>0.56000000000000005</v>
      </c>
      <c r="G19" s="16">
        <f t="shared" si="3"/>
        <v>0.40400000000000003</v>
      </c>
      <c r="H19" s="16">
        <f t="shared" si="3"/>
        <v>0.46799999999999997</v>
      </c>
      <c r="I19" s="16">
        <f t="shared" si="3"/>
        <v>0.53400000000000003</v>
      </c>
      <c r="J19" s="16">
        <f t="shared" si="3"/>
        <v>0.43000000000000005</v>
      </c>
      <c r="K19" s="16">
        <f t="shared" si="3"/>
        <v>0.42400000000000004</v>
      </c>
      <c r="L19" s="16">
        <f t="shared" si="3"/>
        <v>0.52000000000000013</v>
      </c>
      <c r="M19" s="16">
        <f t="shared" si="3"/>
        <v>0.42400000000000004</v>
      </c>
      <c r="N19" s="16">
        <f t="shared" si="3"/>
        <v>0.7024999999999999</v>
      </c>
      <c r="O19" s="16">
        <f t="shared" si="3"/>
        <v>0.49</v>
      </c>
      <c r="P19" s="16">
        <f t="shared" si="3"/>
        <v>0.41900000000000004</v>
      </c>
      <c r="Q19" s="16">
        <f t="shared" si="3"/>
        <v>0</v>
      </c>
      <c r="R19" s="16">
        <f t="shared" si="3"/>
        <v>0.43740000000000001</v>
      </c>
      <c r="S19" s="16">
        <v>0.51173999999999997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0.48492750000000012</v>
      </c>
    </row>
    <row r="20" spans="1:23">
      <c r="A20" s="3" t="s">
        <v>18</v>
      </c>
      <c r="B20" s="16">
        <f t="shared" ref="B20:W20" si="4">0.4*B8+0.6*B19</f>
        <v>1</v>
      </c>
      <c r="C20" s="16">
        <f t="shared" si="4"/>
        <v>0.67959999999999998</v>
      </c>
      <c r="D20" s="16">
        <f t="shared" si="4"/>
        <v>0.72076000000000007</v>
      </c>
      <c r="E20" s="16">
        <f t="shared" si="4"/>
        <v>0.66016000000000008</v>
      </c>
      <c r="F20" s="34">
        <f t="shared" si="4"/>
        <v>0.7</v>
      </c>
      <c r="G20" s="16">
        <f t="shared" si="4"/>
        <v>0.62240000000000006</v>
      </c>
      <c r="H20" s="16">
        <f t="shared" si="4"/>
        <v>0.68080000000000007</v>
      </c>
      <c r="I20" s="16">
        <f t="shared" si="4"/>
        <v>0.72040000000000004</v>
      </c>
      <c r="J20" s="16">
        <f t="shared" si="4"/>
        <v>0.6180000000000001</v>
      </c>
      <c r="K20" s="16">
        <f t="shared" si="4"/>
        <v>0.65440000000000009</v>
      </c>
      <c r="L20" s="16">
        <f t="shared" si="4"/>
        <v>0.71200000000000008</v>
      </c>
      <c r="M20" s="16">
        <f t="shared" si="4"/>
        <v>0.65440000000000009</v>
      </c>
      <c r="N20" s="16">
        <f t="shared" si="4"/>
        <v>0.8125</v>
      </c>
      <c r="O20" s="16">
        <f t="shared" si="4"/>
        <v>0.65400000000000014</v>
      </c>
      <c r="P20" s="16">
        <f t="shared" si="4"/>
        <v>0.65139999999999998</v>
      </c>
      <c r="Q20" s="16">
        <f t="shared" si="4"/>
        <v>0</v>
      </c>
      <c r="R20" s="16">
        <f t="shared" si="4"/>
        <v>0.66244000000000003</v>
      </c>
      <c r="S20" s="16">
        <v>0.70704400000000001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0.68189400000000022</v>
      </c>
    </row>
    <row r="21" spans="1:23" s="11" customFormat="1">
      <c r="A21" s="3" t="s">
        <v>40</v>
      </c>
      <c r="B21" s="4"/>
      <c r="C21" s="10" t="s">
        <v>58</v>
      </c>
      <c r="D21" s="10" t="s">
        <v>58</v>
      </c>
      <c r="E21" s="10" t="s">
        <v>58</v>
      </c>
      <c r="F21" s="35" t="s">
        <v>59</v>
      </c>
      <c r="G21" s="10" t="s">
        <v>59</v>
      </c>
      <c r="H21" s="10" t="s">
        <v>58</v>
      </c>
      <c r="I21" s="10" t="s">
        <v>58</v>
      </c>
      <c r="J21" s="10" t="s">
        <v>59</v>
      </c>
      <c r="K21" s="10" t="s">
        <v>58</v>
      </c>
      <c r="L21" s="10" t="s">
        <v>58</v>
      </c>
      <c r="M21" s="10" t="s">
        <v>58</v>
      </c>
      <c r="N21" s="10" t="s">
        <v>58</v>
      </c>
      <c r="O21" s="10" t="s">
        <v>59</v>
      </c>
      <c r="P21" s="10" t="s">
        <v>58</v>
      </c>
      <c r="Q21" s="10"/>
      <c r="R21" s="10" t="s">
        <v>58</v>
      </c>
      <c r="S21" s="24" t="s">
        <v>61</v>
      </c>
      <c r="T21" s="10"/>
      <c r="U21" s="10"/>
      <c r="V21" s="10"/>
      <c r="W21" s="16">
        <f>COUNTIF(C21:V21,"Y")/COUNTA(C21:V21)</f>
        <v>0.25</v>
      </c>
    </row>
    <row r="22" spans="1:23">
      <c r="W22" s="17"/>
    </row>
    <row r="23" spans="1:23">
      <c r="A23" s="9" t="s">
        <v>22</v>
      </c>
      <c r="B23" s="7"/>
      <c r="C23" s="7"/>
      <c r="D23" s="7"/>
      <c r="E23" s="7"/>
      <c r="F23" s="33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30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/>
      <c r="R24" s="13">
        <v>0.25</v>
      </c>
      <c r="S24" s="13">
        <v>0.25</v>
      </c>
      <c r="T24" s="13"/>
      <c r="U24" s="13"/>
      <c r="V24" s="13"/>
      <c r="W24" s="15">
        <f>AVERAGE(C24:V24)</f>
        <v>0.25</v>
      </c>
    </row>
    <row r="25" spans="1:23" outlineLevel="2">
      <c r="A25" s="2" t="s">
        <v>3</v>
      </c>
      <c r="B25" s="18">
        <v>0.1</v>
      </c>
      <c r="C25" s="12">
        <v>0.1</v>
      </c>
      <c r="D25" s="12">
        <v>0.1</v>
      </c>
      <c r="E25" s="13">
        <v>0.1</v>
      </c>
      <c r="F25" s="30">
        <v>0.1</v>
      </c>
      <c r="G25" s="12">
        <v>0.1</v>
      </c>
      <c r="H25" s="13">
        <v>0.1</v>
      </c>
      <c r="I25" s="13">
        <v>0.1</v>
      </c>
      <c r="J25" s="13">
        <v>0.1</v>
      </c>
      <c r="K25" s="13">
        <v>0.1</v>
      </c>
      <c r="L25" s="13">
        <v>0.1</v>
      </c>
      <c r="M25" s="13">
        <v>0.1</v>
      </c>
      <c r="N25" s="13">
        <v>0.1</v>
      </c>
      <c r="O25" s="12">
        <v>0.1</v>
      </c>
      <c r="P25" s="13">
        <v>0.1</v>
      </c>
      <c r="Q25" s="13"/>
      <c r="R25" s="13">
        <v>0.1</v>
      </c>
      <c r="S25" s="13">
        <v>0.1</v>
      </c>
      <c r="T25" s="13"/>
      <c r="U25" s="13"/>
      <c r="V25" s="13"/>
      <c r="W25" s="15">
        <f t="shared" ref="W25:W27" si="5">AVERAGE(C25:V25)</f>
        <v>0.10000000000000002</v>
      </c>
    </row>
    <row r="26" spans="1:23" outlineLevel="2">
      <c r="A26" s="2" t="s">
        <v>4</v>
      </c>
      <c r="B26" s="18">
        <v>0.45</v>
      </c>
      <c r="C26" s="12">
        <v>0.45</v>
      </c>
      <c r="D26" s="12">
        <v>0.45</v>
      </c>
      <c r="E26" s="13">
        <v>0.45</v>
      </c>
      <c r="F26" s="30">
        <v>0.45</v>
      </c>
      <c r="G26" s="12">
        <v>0.45</v>
      </c>
      <c r="H26" s="13">
        <v>0.45</v>
      </c>
      <c r="I26" s="13">
        <v>0.45</v>
      </c>
      <c r="J26" s="13">
        <v>0.45</v>
      </c>
      <c r="K26" s="13">
        <v>0.45</v>
      </c>
      <c r="L26" s="13">
        <v>0.45</v>
      </c>
      <c r="M26" s="13">
        <v>0.45</v>
      </c>
      <c r="N26" s="13">
        <v>0.45</v>
      </c>
      <c r="O26" s="12">
        <v>0.45</v>
      </c>
      <c r="P26" s="13">
        <v>0.45</v>
      </c>
      <c r="Q26" s="13"/>
      <c r="R26" s="13">
        <v>0.45</v>
      </c>
      <c r="S26" s="13">
        <v>0.45</v>
      </c>
      <c r="T26" s="13"/>
      <c r="U26" s="13"/>
      <c r="V26" s="13"/>
      <c r="W26" s="15">
        <f t="shared" si="5"/>
        <v>0.45000000000000012</v>
      </c>
    </row>
    <row r="27" spans="1:23" outlineLevel="2">
      <c r="A27" s="2" t="s">
        <v>5</v>
      </c>
      <c r="B27" s="18">
        <v>0.2</v>
      </c>
      <c r="C27" s="12">
        <v>0.2</v>
      </c>
      <c r="D27" s="12">
        <v>0.2</v>
      </c>
      <c r="E27" s="13">
        <v>0.2</v>
      </c>
      <c r="F27" s="30">
        <v>0.2</v>
      </c>
      <c r="G27" s="12">
        <v>0.2</v>
      </c>
      <c r="H27" s="13">
        <v>0.2</v>
      </c>
      <c r="I27" s="13">
        <v>0.2</v>
      </c>
      <c r="J27" s="13">
        <v>0.2</v>
      </c>
      <c r="K27" s="13">
        <v>0.2</v>
      </c>
      <c r="L27" s="13">
        <v>0.2</v>
      </c>
      <c r="M27" s="13">
        <v>0.2</v>
      </c>
      <c r="N27" s="13">
        <v>0.2</v>
      </c>
      <c r="O27" s="12">
        <v>0.2</v>
      </c>
      <c r="P27" s="13">
        <v>0.2</v>
      </c>
      <c r="Q27" s="13"/>
      <c r="R27" s="13">
        <v>0.2</v>
      </c>
      <c r="S27" s="13">
        <v>0.2</v>
      </c>
      <c r="T27" s="13"/>
      <c r="U27" s="13"/>
      <c r="V27" s="13"/>
      <c r="W27" s="15">
        <f t="shared" si="5"/>
        <v>0.20000000000000004</v>
      </c>
    </row>
    <row r="28" spans="1:23" s="5" customFormat="1" outlineLevel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34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0</v>
      </c>
      <c r="R28" s="16">
        <f t="shared" si="6"/>
        <v>1</v>
      </c>
      <c r="S28" s="16">
        <v>1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1.0000000000000002</v>
      </c>
    </row>
    <row r="29" spans="1:23" outlineLevel="2">
      <c r="A29" s="2" t="s">
        <v>7</v>
      </c>
      <c r="B29" s="18">
        <v>0.1</v>
      </c>
      <c r="C29" s="12">
        <v>0.1</v>
      </c>
      <c r="D29" s="12">
        <v>0.1</v>
      </c>
      <c r="E29" s="13">
        <v>0.1</v>
      </c>
      <c r="F29" s="30">
        <v>0.1</v>
      </c>
      <c r="G29" s="12">
        <v>0.1</v>
      </c>
      <c r="H29" s="13">
        <v>0.1</v>
      </c>
      <c r="I29" s="13">
        <v>0.1</v>
      </c>
      <c r="J29" s="13">
        <v>0.1</v>
      </c>
      <c r="K29" s="13">
        <v>0.1</v>
      </c>
      <c r="L29" s="13">
        <v>0.1</v>
      </c>
      <c r="M29" s="13">
        <v>0.1</v>
      </c>
      <c r="N29" s="13">
        <v>0.1</v>
      </c>
      <c r="O29" s="12">
        <v>0.1</v>
      </c>
      <c r="P29" s="13">
        <v>0.1</v>
      </c>
      <c r="Q29" s="13"/>
      <c r="R29" s="13">
        <v>0.1</v>
      </c>
      <c r="S29" s="13">
        <v>0.1</v>
      </c>
      <c r="T29" s="13"/>
      <c r="U29" s="13"/>
      <c r="V29" s="13"/>
      <c r="W29" s="15">
        <f t="shared" ref="W29:W38" si="7">AVERAGE(C29:V29)</f>
        <v>0.10000000000000002</v>
      </c>
    </row>
    <row r="30" spans="1:23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30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2.4E-2</v>
      </c>
      <c r="O30" s="12">
        <v>0.04</v>
      </c>
      <c r="P30" s="13">
        <v>0.04</v>
      </c>
      <c r="Q30" s="13"/>
      <c r="R30" s="13">
        <v>0.04</v>
      </c>
      <c r="S30" s="13">
        <v>0.04</v>
      </c>
      <c r="T30" s="13"/>
      <c r="U30" s="13"/>
      <c r="V30" s="13"/>
      <c r="W30" s="15">
        <f t="shared" si="7"/>
        <v>3.9000000000000007E-2</v>
      </c>
    </row>
    <row r="31" spans="1:23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30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0.06</v>
      </c>
      <c r="O31" s="12">
        <v>0.1</v>
      </c>
      <c r="P31" s="13">
        <v>0.1</v>
      </c>
      <c r="Q31" s="13"/>
      <c r="R31" s="13">
        <v>0.1</v>
      </c>
      <c r="S31" s="13">
        <v>0.1</v>
      </c>
      <c r="T31" s="13"/>
      <c r="U31" s="13"/>
      <c r="V31" s="13"/>
      <c r="W31" s="15">
        <f t="shared" si="7"/>
        <v>9.7500000000000017E-2</v>
      </c>
    </row>
    <row r="32" spans="1:23" outlineLevel="2">
      <c r="A32" s="2" t="s">
        <v>10</v>
      </c>
      <c r="B32" s="18">
        <v>0.24</v>
      </c>
      <c r="C32" s="12">
        <v>0.24</v>
      </c>
      <c r="D32" s="12">
        <v>0.24</v>
      </c>
      <c r="E32" s="13">
        <v>0.20399999999999999</v>
      </c>
      <c r="F32" s="30">
        <v>0.24</v>
      </c>
      <c r="G32" s="12">
        <v>0.12</v>
      </c>
      <c r="H32" s="13">
        <v>0.24</v>
      </c>
      <c r="I32" s="13">
        <v>0.12</v>
      </c>
      <c r="J32" s="13">
        <v>0.24</v>
      </c>
      <c r="K32" s="13">
        <v>0.12</v>
      </c>
      <c r="L32" s="13">
        <v>0.12</v>
      </c>
      <c r="M32" s="13">
        <v>0.24</v>
      </c>
      <c r="N32" s="13">
        <v>0.16800000000000001</v>
      </c>
      <c r="O32" s="12">
        <v>0.24</v>
      </c>
      <c r="P32" s="13">
        <v>0.24</v>
      </c>
      <c r="Q32" s="13"/>
      <c r="R32" s="13">
        <v>0.24</v>
      </c>
      <c r="S32" s="13">
        <v>0.14399999999999999</v>
      </c>
      <c r="T32" s="13"/>
      <c r="U32" s="13"/>
      <c r="V32" s="13"/>
      <c r="W32" s="15">
        <f t="shared" si="7"/>
        <v>0.19725000000000004</v>
      </c>
    </row>
    <row r="33" spans="1:23" outlineLevel="2">
      <c r="A33" s="2" t="s">
        <v>11</v>
      </c>
      <c r="B33" s="18">
        <v>0.1</v>
      </c>
      <c r="C33" s="12">
        <v>0.05</v>
      </c>
      <c r="D33" s="12">
        <v>0.05</v>
      </c>
      <c r="E33" s="13">
        <v>0.05</v>
      </c>
      <c r="F33" s="30">
        <v>0.05</v>
      </c>
      <c r="G33" s="12">
        <v>0.05</v>
      </c>
      <c r="H33" s="13">
        <v>0.05</v>
      </c>
      <c r="I33" s="13">
        <v>0.05</v>
      </c>
      <c r="J33" s="13">
        <v>0.05</v>
      </c>
      <c r="K33" s="13">
        <v>0.05</v>
      </c>
      <c r="L33" s="13">
        <v>0.05</v>
      </c>
      <c r="M33" s="13">
        <v>0.05</v>
      </c>
      <c r="N33" s="13">
        <v>6.2E-2</v>
      </c>
      <c r="O33" s="12">
        <v>0.05</v>
      </c>
      <c r="P33" s="13">
        <v>0.05</v>
      </c>
      <c r="Q33" s="13"/>
      <c r="R33" s="13">
        <v>0.05</v>
      </c>
      <c r="S33" s="13">
        <v>6.8000000000000005E-2</v>
      </c>
      <c r="T33" s="13"/>
      <c r="U33" s="13"/>
      <c r="V33" s="13"/>
      <c r="W33" s="15">
        <f t="shared" si="7"/>
        <v>5.1875000000000004E-2</v>
      </c>
    </row>
    <row r="34" spans="1:23" outlineLevel="2">
      <c r="A34" s="2" t="s">
        <v>12</v>
      </c>
      <c r="B34" s="18">
        <v>0.14000000000000001</v>
      </c>
      <c r="C34" s="12">
        <v>7.0000000000000007E-2</v>
      </c>
      <c r="D34" s="12">
        <v>8.9600000000000013E-2</v>
      </c>
      <c r="E34" s="13">
        <v>7.0000000000000007E-2</v>
      </c>
      <c r="F34" s="30">
        <v>7.0000000000000007E-2</v>
      </c>
      <c r="G34" s="12">
        <v>7.0000000000000007E-2</v>
      </c>
      <c r="H34" s="13">
        <v>7.0000000000000007E-2</v>
      </c>
      <c r="I34" s="13">
        <v>7.0000000000000007E-2</v>
      </c>
      <c r="J34" s="13">
        <v>7.0000000000000007E-2</v>
      </c>
      <c r="K34" s="13">
        <v>7.0000000000000007E-2</v>
      </c>
      <c r="L34" s="13">
        <v>7.0000000000000007E-2</v>
      </c>
      <c r="M34" s="13">
        <v>7.0000000000000007E-2</v>
      </c>
      <c r="N34" s="13">
        <v>8.6800000000000002E-2</v>
      </c>
      <c r="O34" s="12">
        <v>7.0000000000000007E-2</v>
      </c>
      <c r="P34" s="13">
        <v>7.0000000000000007E-2</v>
      </c>
      <c r="Q34" s="13"/>
      <c r="R34" s="13">
        <v>7.0000000000000007E-2</v>
      </c>
      <c r="S34" s="13">
        <v>7.0000000000000007E-2</v>
      </c>
      <c r="T34" s="13"/>
      <c r="U34" s="13"/>
      <c r="V34" s="13"/>
      <c r="W34" s="15">
        <f t="shared" si="7"/>
        <v>7.2275000000000034E-2</v>
      </c>
    </row>
    <row r="35" spans="1:23" outlineLevel="2">
      <c r="A35" s="2" t="s">
        <v>13</v>
      </c>
      <c r="B35" s="18">
        <v>0.05</v>
      </c>
      <c r="C35" s="12">
        <v>0.05</v>
      </c>
      <c r="D35" s="12">
        <v>0.05</v>
      </c>
      <c r="E35" s="13">
        <v>0.05</v>
      </c>
      <c r="F35" s="30">
        <v>0.05</v>
      </c>
      <c r="G35" s="12">
        <v>0.05</v>
      </c>
      <c r="H35" s="13">
        <v>0.05</v>
      </c>
      <c r="I35" s="13">
        <v>0.05</v>
      </c>
      <c r="J35" s="13">
        <v>0.05</v>
      </c>
      <c r="K35" s="13">
        <v>0.05</v>
      </c>
      <c r="L35" s="13">
        <v>0.05</v>
      </c>
      <c r="M35" s="13">
        <v>0.05</v>
      </c>
      <c r="N35" s="13">
        <v>3.5000000000000003E-2</v>
      </c>
      <c r="O35" s="12">
        <v>0.05</v>
      </c>
      <c r="P35" s="13">
        <v>0.05</v>
      </c>
      <c r="Q35" s="13"/>
      <c r="R35" s="13">
        <v>0.05</v>
      </c>
      <c r="S35" s="13">
        <v>0.05</v>
      </c>
      <c r="T35" s="13"/>
      <c r="U35" s="13"/>
      <c r="V35" s="13"/>
      <c r="W35" s="15">
        <f t="shared" si="7"/>
        <v>4.9062500000000009E-2</v>
      </c>
    </row>
    <row r="36" spans="1:23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30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5.3999999999999999E-2</v>
      </c>
      <c r="O36" s="12">
        <v>0.09</v>
      </c>
      <c r="P36" s="13">
        <v>0.09</v>
      </c>
      <c r="Q36" s="13"/>
      <c r="R36" s="13">
        <v>0.09</v>
      </c>
      <c r="S36" s="13">
        <v>0.09</v>
      </c>
      <c r="T36" s="13"/>
      <c r="U36" s="13"/>
      <c r="V36" s="13"/>
      <c r="W36" s="15">
        <f t="shared" si="7"/>
        <v>8.7750000000000009E-2</v>
      </c>
    </row>
    <row r="37" spans="1:23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30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/>
      <c r="R37" s="13">
        <v>0.05</v>
      </c>
      <c r="S37" s="13">
        <v>0.05</v>
      </c>
      <c r="T37" s="13"/>
      <c r="U37" s="13"/>
      <c r="V37" s="13"/>
      <c r="W37" s="15">
        <f t="shared" si="7"/>
        <v>5.000000000000001E-2</v>
      </c>
    </row>
    <row r="38" spans="1:23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0</v>
      </c>
      <c r="F38" s="30">
        <v>0.09</v>
      </c>
      <c r="G38" s="12">
        <v>0.09</v>
      </c>
      <c r="H38" s="13">
        <v>4.4999999999999998E-2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6.3E-2</v>
      </c>
      <c r="O38" s="12">
        <v>4.4999999999999998E-2</v>
      </c>
      <c r="P38" s="13">
        <v>4.4999999999999998E-2</v>
      </c>
      <c r="Q38" s="13"/>
      <c r="R38" s="13">
        <v>4.4999999999999998E-2</v>
      </c>
      <c r="S38" s="13">
        <v>5.2199999999999996E-2</v>
      </c>
      <c r="T38" s="13"/>
      <c r="U38" s="13"/>
      <c r="V38" s="13"/>
      <c r="W38" s="15">
        <f t="shared" si="7"/>
        <v>4.7825000000000013E-2</v>
      </c>
    </row>
    <row r="39" spans="1:23" s="5" customFormat="1" outlineLevel="1">
      <c r="A39" s="3" t="s">
        <v>17</v>
      </c>
      <c r="B39" s="16">
        <f>SUM(B29:B38)</f>
        <v>1</v>
      </c>
      <c r="C39" s="16">
        <f t="shared" ref="C39:W39" si="8">SUM(C29:C38)</f>
        <v>0.83500000000000019</v>
      </c>
      <c r="D39" s="16">
        <f t="shared" si="8"/>
        <v>0.85460000000000014</v>
      </c>
      <c r="E39" s="16">
        <f t="shared" si="8"/>
        <v>0.75400000000000011</v>
      </c>
      <c r="F39" s="34">
        <f t="shared" si="8"/>
        <v>0.88000000000000012</v>
      </c>
      <c r="G39" s="16">
        <f t="shared" si="8"/>
        <v>0.76</v>
      </c>
      <c r="H39" s="16">
        <f t="shared" si="8"/>
        <v>0.83500000000000019</v>
      </c>
      <c r="I39" s="16">
        <f t="shared" si="8"/>
        <v>0.71500000000000008</v>
      </c>
      <c r="J39" s="16">
        <f t="shared" si="8"/>
        <v>0.83500000000000019</v>
      </c>
      <c r="K39" s="16">
        <f t="shared" si="8"/>
        <v>0.71500000000000008</v>
      </c>
      <c r="L39" s="16">
        <f t="shared" si="8"/>
        <v>0.69000000000000006</v>
      </c>
      <c r="M39" s="16">
        <f t="shared" si="8"/>
        <v>0.83500000000000019</v>
      </c>
      <c r="N39" s="16">
        <f t="shared" si="8"/>
        <v>0.70280000000000009</v>
      </c>
      <c r="O39" s="16">
        <f t="shared" si="8"/>
        <v>0.83500000000000019</v>
      </c>
      <c r="P39" s="16">
        <f t="shared" si="8"/>
        <v>0.83500000000000019</v>
      </c>
      <c r="Q39" s="16">
        <f t="shared" si="8"/>
        <v>0</v>
      </c>
      <c r="R39" s="16">
        <f t="shared" si="8"/>
        <v>0.83500000000000019</v>
      </c>
      <c r="S39" s="16">
        <v>0.7642000000000001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0.79253750000000012</v>
      </c>
    </row>
    <row r="40" spans="1:23">
      <c r="A40" s="3" t="s">
        <v>18</v>
      </c>
      <c r="B40" s="16">
        <f t="shared" ref="B40:W40" si="9">0.4*B28+0.6*B39</f>
        <v>1</v>
      </c>
      <c r="C40" s="16">
        <f t="shared" si="9"/>
        <v>0.90100000000000013</v>
      </c>
      <c r="D40" s="16">
        <f t="shared" si="9"/>
        <v>0.91276000000000013</v>
      </c>
      <c r="E40" s="16">
        <f t="shared" si="9"/>
        <v>0.85240000000000005</v>
      </c>
      <c r="F40" s="34">
        <f t="shared" si="9"/>
        <v>0.92800000000000005</v>
      </c>
      <c r="G40" s="16">
        <f t="shared" si="9"/>
        <v>0.85599999999999998</v>
      </c>
      <c r="H40" s="16">
        <f t="shared" si="9"/>
        <v>0.90100000000000013</v>
      </c>
      <c r="I40" s="16">
        <f t="shared" si="9"/>
        <v>0.82900000000000007</v>
      </c>
      <c r="J40" s="16">
        <f t="shared" si="9"/>
        <v>0.90100000000000013</v>
      </c>
      <c r="K40" s="16">
        <f t="shared" si="9"/>
        <v>0.82900000000000007</v>
      </c>
      <c r="L40" s="16">
        <f t="shared" si="9"/>
        <v>0.81400000000000006</v>
      </c>
      <c r="M40" s="16">
        <f t="shared" si="9"/>
        <v>0.90100000000000013</v>
      </c>
      <c r="N40" s="16">
        <f t="shared" si="9"/>
        <v>0.82168000000000008</v>
      </c>
      <c r="O40" s="16">
        <f t="shared" si="9"/>
        <v>0.90100000000000013</v>
      </c>
      <c r="P40" s="16">
        <f t="shared" si="9"/>
        <v>0.90100000000000013</v>
      </c>
      <c r="Q40" s="16">
        <f t="shared" si="9"/>
        <v>0</v>
      </c>
      <c r="R40" s="16">
        <f t="shared" si="9"/>
        <v>0.90100000000000013</v>
      </c>
      <c r="S40" s="16">
        <v>0.85852000000000006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0.8755225000000002</v>
      </c>
    </row>
    <row r="41" spans="1:23" s="11" customFormat="1">
      <c r="A41" s="3" t="s">
        <v>40</v>
      </c>
      <c r="B41" s="4"/>
      <c r="C41" s="10" t="s">
        <v>58</v>
      </c>
      <c r="D41" s="10" t="s">
        <v>58</v>
      </c>
      <c r="E41" s="10" t="s">
        <v>58</v>
      </c>
      <c r="F41" s="35" t="s">
        <v>58</v>
      </c>
      <c r="G41" s="10" t="s">
        <v>58</v>
      </c>
      <c r="H41" s="10" t="s">
        <v>58</v>
      </c>
      <c r="I41" s="10" t="s">
        <v>58</v>
      </c>
      <c r="J41" s="10" t="s">
        <v>58</v>
      </c>
      <c r="K41" s="10" t="s">
        <v>58</v>
      </c>
      <c r="L41" s="10" t="s">
        <v>58</v>
      </c>
      <c r="M41" s="10" t="s">
        <v>58</v>
      </c>
      <c r="N41" s="10" t="s">
        <v>58</v>
      </c>
      <c r="O41" s="10" t="s">
        <v>58</v>
      </c>
      <c r="P41" s="10"/>
      <c r="Q41" s="10"/>
      <c r="R41" s="10" t="s">
        <v>58</v>
      </c>
      <c r="S41" s="20" t="s">
        <v>61</v>
      </c>
      <c r="T41" s="10"/>
      <c r="U41" s="10"/>
      <c r="V41" s="10"/>
      <c r="W41" s="16">
        <f>COUNTIF(C41:V41,"Y")/COUNTA(C41:V41)</f>
        <v>0</v>
      </c>
    </row>
    <row r="42" spans="1:23">
      <c r="W42" s="17"/>
    </row>
    <row r="43" spans="1:23">
      <c r="A43" s="9" t="s">
        <v>87</v>
      </c>
      <c r="B43" s="7"/>
      <c r="C43" s="7"/>
      <c r="D43" s="7"/>
      <c r="E43" s="7"/>
      <c r="F43" s="33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30">
        <v>0.25</v>
      </c>
      <c r="G44" s="28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>
        <v>0.25</v>
      </c>
      <c r="P44" s="13">
        <v>0.25</v>
      </c>
      <c r="Q44" s="13"/>
      <c r="R44" s="13">
        <v>0.25</v>
      </c>
      <c r="S44" s="13">
        <v>0.25</v>
      </c>
      <c r="T44" s="13"/>
      <c r="U44" s="13"/>
      <c r="V44" s="13"/>
      <c r="W44" s="15">
        <f>AVERAGE(C44:V44)</f>
        <v>0.25</v>
      </c>
    </row>
    <row r="45" spans="1:23" outlineLevel="2">
      <c r="A45" s="2" t="s">
        <v>3</v>
      </c>
      <c r="B45" s="18">
        <v>0.1</v>
      </c>
      <c r="C45" s="12">
        <v>0.05</v>
      </c>
      <c r="D45" s="12">
        <v>0.05</v>
      </c>
      <c r="E45" s="13">
        <v>6.699999999999999E-2</v>
      </c>
      <c r="F45" s="30">
        <v>0.05</v>
      </c>
      <c r="G45" s="28">
        <v>0.05</v>
      </c>
      <c r="H45" s="13">
        <v>0.05</v>
      </c>
      <c r="I45" s="13">
        <v>0.05</v>
      </c>
      <c r="J45" s="13">
        <v>0.05</v>
      </c>
      <c r="K45" s="13">
        <v>0.05</v>
      </c>
      <c r="L45" s="13">
        <v>0.05</v>
      </c>
      <c r="M45" s="13">
        <v>0.05</v>
      </c>
      <c r="N45" s="13">
        <v>0.05</v>
      </c>
      <c r="O45" s="12">
        <v>0.05</v>
      </c>
      <c r="P45" s="13">
        <v>0.05</v>
      </c>
      <c r="Q45" s="13"/>
      <c r="R45" s="13">
        <v>0.05</v>
      </c>
      <c r="S45" s="13">
        <v>0</v>
      </c>
      <c r="T45" s="13"/>
      <c r="U45" s="13"/>
      <c r="V45" s="13"/>
      <c r="W45" s="15">
        <f t="shared" ref="W45:W47" si="10">AVERAGE(C45:V45)</f>
        <v>4.7937500000000008E-2</v>
      </c>
    </row>
    <row r="46" spans="1:23" outlineLevel="2">
      <c r="A46" s="2" t="s">
        <v>4</v>
      </c>
      <c r="B46" s="18">
        <v>0.45</v>
      </c>
      <c r="C46" s="12">
        <v>0.29249999999999998</v>
      </c>
      <c r="D46" s="12">
        <v>0.22500000000000001</v>
      </c>
      <c r="E46" s="13">
        <v>0.315</v>
      </c>
      <c r="F46" s="30">
        <v>0.22500000000000001</v>
      </c>
      <c r="G46" s="28">
        <v>0.22500000000000001</v>
      </c>
      <c r="H46" s="13">
        <v>0.25</v>
      </c>
      <c r="I46" s="13">
        <v>0.22500000000000001</v>
      </c>
      <c r="J46" s="13">
        <v>0.22500000000000001</v>
      </c>
      <c r="K46" s="13">
        <v>0.22500000000000001</v>
      </c>
      <c r="L46" s="13">
        <v>0.22500000000000001</v>
      </c>
      <c r="M46" s="13">
        <v>0.22500000000000001</v>
      </c>
      <c r="N46" s="13">
        <v>0.30600000000000005</v>
      </c>
      <c r="O46" s="12">
        <v>0.22500000000000001</v>
      </c>
      <c r="P46" s="13">
        <v>0.22500000000000001</v>
      </c>
      <c r="Q46" s="13"/>
      <c r="R46" s="13">
        <v>0.27</v>
      </c>
      <c r="S46" s="13">
        <v>0.36000000000000004</v>
      </c>
      <c r="T46" s="13"/>
      <c r="U46" s="13"/>
      <c r="V46" s="13"/>
      <c r="W46" s="15">
        <f t="shared" si="10"/>
        <v>0.25271875000000005</v>
      </c>
    </row>
    <row r="47" spans="1:23" outlineLevel="2">
      <c r="A47" s="2" t="s">
        <v>5</v>
      </c>
      <c r="B47" s="18">
        <v>0.2</v>
      </c>
      <c r="C47" s="12">
        <v>0.2</v>
      </c>
      <c r="D47" s="12">
        <v>0.2</v>
      </c>
      <c r="E47" s="13">
        <v>0.2</v>
      </c>
      <c r="F47" s="30">
        <v>0.2</v>
      </c>
      <c r="G47" s="28">
        <v>0.2</v>
      </c>
      <c r="H47" s="13">
        <v>0.2</v>
      </c>
      <c r="I47" s="13">
        <v>0.2</v>
      </c>
      <c r="J47" s="13">
        <v>0.2</v>
      </c>
      <c r="K47" s="13">
        <v>0.2</v>
      </c>
      <c r="L47" s="13">
        <v>0.2</v>
      </c>
      <c r="M47" s="13">
        <v>0.2</v>
      </c>
      <c r="N47" s="13">
        <v>0.2</v>
      </c>
      <c r="O47" s="12">
        <v>0.2</v>
      </c>
      <c r="P47" s="13">
        <v>0.2</v>
      </c>
      <c r="Q47" s="13"/>
      <c r="R47" s="13">
        <v>0.14000000000000001</v>
      </c>
      <c r="S47" s="13">
        <v>0.2</v>
      </c>
      <c r="T47" s="13"/>
      <c r="U47" s="13"/>
      <c r="V47" s="13"/>
      <c r="W47" s="15">
        <f t="shared" si="10"/>
        <v>0.19625000000000004</v>
      </c>
    </row>
    <row r="48" spans="1:23" s="5" customFormat="1" outlineLevel="1">
      <c r="A48" s="3" t="s">
        <v>6</v>
      </c>
      <c r="B48" s="16">
        <f>SUM(B44:B47)</f>
        <v>1</v>
      </c>
      <c r="C48" s="16">
        <f t="shared" ref="C48:W48" si="11">SUM(C44:C47)</f>
        <v>0.79249999999999998</v>
      </c>
      <c r="D48" s="16">
        <f t="shared" si="11"/>
        <v>0.72500000000000009</v>
      </c>
      <c r="E48" s="16">
        <f t="shared" si="11"/>
        <v>0.83200000000000007</v>
      </c>
      <c r="F48" s="34">
        <f t="shared" si="11"/>
        <v>0.72500000000000009</v>
      </c>
      <c r="G48" s="16">
        <f t="shared" si="11"/>
        <v>0.72500000000000009</v>
      </c>
      <c r="H48" s="16">
        <f t="shared" si="11"/>
        <v>0.75</v>
      </c>
      <c r="I48" s="16">
        <f t="shared" si="11"/>
        <v>0.72500000000000009</v>
      </c>
      <c r="J48" s="16">
        <f t="shared" si="11"/>
        <v>0.72500000000000009</v>
      </c>
      <c r="K48" s="16">
        <f t="shared" si="11"/>
        <v>0.72500000000000009</v>
      </c>
      <c r="L48" s="16">
        <f t="shared" si="11"/>
        <v>0.72500000000000009</v>
      </c>
      <c r="M48" s="16">
        <f t="shared" si="11"/>
        <v>0.72500000000000009</v>
      </c>
      <c r="N48" s="16">
        <f t="shared" si="11"/>
        <v>0.80600000000000005</v>
      </c>
      <c r="O48" s="16">
        <f t="shared" si="11"/>
        <v>0.72500000000000009</v>
      </c>
      <c r="P48" s="16">
        <f t="shared" si="11"/>
        <v>0.72500000000000009</v>
      </c>
      <c r="Q48" s="16">
        <f t="shared" si="11"/>
        <v>0</v>
      </c>
      <c r="R48" s="16">
        <f t="shared" si="11"/>
        <v>0.71000000000000008</v>
      </c>
      <c r="S48" s="16">
        <v>0.81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0.7469062500000001</v>
      </c>
    </row>
    <row r="49" spans="1:23" outlineLevel="2">
      <c r="A49" s="2" t="s">
        <v>7</v>
      </c>
      <c r="B49" s="18">
        <v>0.1</v>
      </c>
      <c r="C49" s="12">
        <v>0.06</v>
      </c>
      <c r="D49" s="12">
        <v>6.9999999999999993E-2</v>
      </c>
      <c r="E49" s="13">
        <v>0.06</v>
      </c>
      <c r="F49" s="30">
        <v>0.05</v>
      </c>
      <c r="G49" s="12">
        <v>7.0000000000000007E-2</v>
      </c>
      <c r="H49" s="13">
        <v>7.0000000000000007E-2</v>
      </c>
      <c r="I49" s="13">
        <v>0.06</v>
      </c>
      <c r="J49" s="13">
        <v>0.06</v>
      </c>
      <c r="K49" s="13">
        <v>0.05</v>
      </c>
      <c r="L49" s="13">
        <v>0.05</v>
      </c>
      <c r="M49" s="13">
        <v>0.05</v>
      </c>
      <c r="N49" s="13">
        <v>0.1</v>
      </c>
      <c r="O49" s="12">
        <v>0.06</v>
      </c>
      <c r="P49" s="13">
        <v>0.06</v>
      </c>
      <c r="Q49" s="13"/>
      <c r="R49" s="13">
        <v>0.05</v>
      </c>
      <c r="S49" s="13">
        <v>0.1</v>
      </c>
      <c r="T49" s="13"/>
      <c r="U49" s="13"/>
      <c r="V49" s="13"/>
      <c r="W49" s="15">
        <f t="shared" ref="W49:W58" si="12">AVERAGE(C49:V49)</f>
        <v>6.3750000000000015E-2</v>
      </c>
    </row>
    <row r="50" spans="1:23" outlineLevel="2">
      <c r="A50" s="2" t="s">
        <v>8</v>
      </c>
      <c r="B50" s="18">
        <v>0.04</v>
      </c>
      <c r="C50" s="12">
        <v>0.02</v>
      </c>
      <c r="D50" s="12">
        <v>0.02</v>
      </c>
      <c r="E50" s="13">
        <v>2.6799999999999997E-2</v>
      </c>
      <c r="F50" s="30">
        <v>0.02</v>
      </c>
      <c r="G50" s="12">
        <v>0.02</v>
      </c>
      <c r="H50" s="13">
        <v>0.02</v>
      </c>
      <c r="I50" s="13">
        <v>0.02</v>
      </c>
      <c r="J50" s="13">
        <v>0.02</v>
      </c>
      <c r="K50" s="13">
        <v>0.02</v>
      </c>
      <c r="L50" s="13">
        <v>0.02</v>
      </c>
      <c r="M50" s="13">
        <v>0.02</v>
      </c>
      <c r="N50" s="13">
        <v>0.04</v>
      </c>
      <c r="O50" s="12">
        <v>0.02</v>
      </c>
      <c r="P50" s="13">
        <v>2.4E-2</v>
      </c>
      <c r="Q50" s="13"/>
      <c r="R50" s="13">
        <v>0.02</v>
      </c>
      <c r="S50" s="13">
        <v>0.04</v>
      </c>
      <c r="T50" s="13"/>
      <c r="U50" s="13"/>
      <c r="V50" s="13"/>
      <c r="W50" s="15">
        <f t="shared" si="12"/>
        <v>2.3174999999999998E-2</v>
      </c>
    </row>
    <row r="51" spans="1:23" outlineLevel="2">
      <c r="A51" s="2" t="s">
        <v>9</v>
      </c>
      <c r="B51" s="18">
        <v>0.1</v>
      </c>
      <c r="C51" s="12">
        <v>0.05</v>
      </c>
      <c r="D51" s="12">
        <v>0.05</v>
      </c>
      <c r="E51" s="13">
        <v>0.05</v>
      </c>
      <c r="F51" s="30">
        <v>0.05</v>
      </c>
      <c r="G51" s="12">
        <v>0.05</v>
      </c>
      <c r="H51" s="13">
        <v>0.05</v>
      </c>
      <c r="I51" s="13">
        <v>0.05</v>
      </c>
      <c r="J51" s="13">
        <v>0.05</v>
      </c>
      <c r="K51" s="13">
        <v>0.05</v>
      </c>
      <c r="L51" s="13">
        <v>0.05</v>
      </c>
      <c r="M51" s="13">
        <v>0.05</v>
      </c>
      <c r="N51" s="13">
        <v>0.1</v>
      </c>
      <c r="O51" s="12">
        <v>0.05</v>
      </c>
      <c r="P51" s="13">
        <v>0.05</v>
      </c>
      <c r="Q51" s="13"/>
      <c r="R51" s="13">
        <v>0.1</v>
      </c>
      <c r="S51" s="13">
        <v>0.1</v>
      </c>
      <c r="T51" s="13"/>
      <c r="U51" s="13"/>
      <c r="V51" s="13"/>
      <c r="W51" s="15">
        <f t="shared" si="12"/>
        <v>5.9374999999999997E-2</v>
      </c>
    </row>
    <row r="52" spans="1:23" outlineLevel="2">
      <c r="A52" s="2" t="s">
        <v>10</v>
      </c>
      <c r="B52" s="18">
        <v>0.24</v>
      </c>
      <c r="C52" s="12">
        <v>0.12</v>
      </c>
      <c r="D52" s="12">
        <v>0.12</v>
      </c>
      <c r="E52" s="13">
        <v>0.156</v>
      </c>
      <c r="F52" s="30">
        <v>0.12</v>
      </c>
      <c r="G52" s="12">
        <v>0.12</v>
      </c>
      <c r="H52" s="13">
        <v>0.12</v>
      </c>
      <c r="I52" s="13">
        <v>0.12</v>
      </c>
      <c r="J52" s="13">
        <v>0.12</v>
      </c>
      <c r="K52" s="13">
        <v>0.12</v>
      </c>
      <c r="L52" s="13">
        <v>0.12</v>
      </c>
      <c r="M52" s="13">
        <v>0.12</v>
      </c>
      <c r="N52" s="13">
        <v>0.24</v>
      </c>
      <c r="O52" s="12">
        <v>0.12</v>
      </c>
      <c r="P52" s="13">
        <v>0.12</v>
      </c>
      <c r="Q52" s="13"/>
      <c r="R52" s="13">
        <v>0.12</v>
      </c>
      <c r="S52" s="13">
        <v>0.24</v>
      </c>
      <c r="T52" s="13"/>
      <c r="U52" s="13"/>
      <c r="V52" s="13"/>
      <c r="W52" s="15">
        <f t="shared" si="12"/>
        <v>0.13725000000000004</v>
      </c>
    </row>
    <row r="53" spans="1:23" outlineLevel="2">
      <c r="A53" s="2" t="s">
        <v>11</v>
      </c>
      <c r="B53" s="18">
        <v>0.1</v>
      </c>
      <c r="C53" s="12">
        <v>0.1</v>
      </c>
      <c r="D53" s="12">
        <v>0.1</v>
      </c>
      <c r="E53" s="13">
        <v>0.1</v>
      </c>
      <c r="F53" s="30">
        <v>0.05</v>
      </c>
      <c r="G53" s="12">
        <v>0.1</v>
      </c>
      <c r="H53" s="13">
        <v>0.1</v>
      </c>
      <c r="I53" s="13">
        <v>0.1</v>
      </c>
      <c r="J53" s="13">
        <v>0.1</v>
      </c>
      <c r="K53" s="13">
        <v>0.1</v>
      </c>
      <c r="L53" s="13">
        <v>0.1</v>
      </c>
      <c r="M53" s="13">
        <v>0.1</v>
      </c>
      <c r="N53" s="13">
        <v>0.1</v>
      </c>
      <c r="O53" s="12">
        <v>0.1</v>
      </c>
      <c r="P53" s="13">
        <v>0.1</v>
      </c>
      <c r="Q53" s="13"/>
      <c r="R53" s="13">
        <v>0.1</v>
      </c>
      <c r="S53" s="13">
        <v>0.1</v>
      </c>
      <c r="T53" s="13"/>
      <c r="U53" s="13"/>
      <c r="V53" s="13"/>
      <c r="W53" s="15">
        <f t="shared" si="12"/>
        <v>9.6875000000000031E-2</v>
      </c>
    </row>
    <row r="54" spans="1:23" outlineLevel="2">
      <c r="A54" s="2" t="s">
        <v>12</v>
      </c>
      <c r="B54" s="18">
        <v>0.14000000000000001</v>
      </c>
      <c r="C54" s="12">
        <v>0.14000000000000001</v>
      </c>
      <c r="D54" s="12">
        <v>0.14000000000000001</v>
      </c>
      <c r="E54" s="13">
        <v>0.14000000000000001</v>
      </c>
      <c r="F54" s="30">
        <v>7.0000000000000007E-2</v>
      </c>
      <c r="G54" s="12">
        <v>0.14000000000000001</v>
      </c>
      <c r="H54" s="13">
        <v>0.14000000000000001</v>
      </c>
      <c r="I54" s="13">
        <v>0.14000000000000001</v>
      </c>
      <c r="J54" s="13">
        <v>0.14000000000000001</v>
      </c>
      <c r="K54" s="13">
        <v>0.14000000000000001</v>
      </c>
      <c r="L54" s="13">
        <v>0.14000000000000001</v>
      </c>
      <c r="M54" s="13">
        <v>0.14000000000000001</v>
      </c>
      <c r="N54" s="13">
        <v>0.14000000000000001</v>
      </c>
      <c r="O54" s="12">
        <v>0.14000000000000001</v>
      </c>
      <c r="P54" s="13">
        <v>0.14000000000000001</v>
      </c>
      <c r="Q54" s="13"/>
      <c r="R54" s="13">
        <v>0.14000000000000001</v>
      </c>
      <c r="S54" s="13">
        <v>0.14000000000000001</v>
      </c>
      <c r="T54" s="13"/>
      <c r="U54" s="13"/>
      <c r="V54" s="13"/>
      <c r="W54" s="15">
        <f t="shared" si="12"/>
        <v>0.13562500000000008</v>
      </c>
    </row>
    <row r="55" spans="1:23" outlineLevel="2">
      <c r="A55" s="2" t="s">
        <v>13</v>
      </c>
      <c r="B55" s="18">
        <v>0.05</v>
      </c>
      <c r="C55" s="12">
        <v>0.05</v>
      </c>
      <c r="D55" s="12">
        <v>0.05</v>
      </c>
      <c r="E55" s="13">
        <v>0.05</v>
      </c>
      <c r="F55" s="30">
        <v>0.05</v>
      </c>
      <c r="G55" s="12">
        <v>0.05</v>
      </c>
      <c r="H55" s="13">
        <v>0.05</v>
      </c>
      <c r="I55" s="13">
        <v>0.05</v>
      </c>
      <c r="J55" s="13">
        <v>0.05</v>
      </c>
      <c r="K55" s="13">
        <v>0.05</v>
      </c>
      <c r="L55" s="13">
        <v>0.04</v>
      </c>
      <c r="M55" s="13">
        <v>0.05</v>
      </c>
      <c r="N55" s="13">
        <v>0.05</v>
      </c>
      <c r="O55" s="12">
        <v>0.05</v>
      </c>
      <c r="P55" s="13">
        <v>0.05</v>
      </c>
      <c r="Q55" s="13"/>
      <c r="R55" s="13">
        <v>0.05</v>
      </c>
      <c r="S55" s="13">
        <v>0.05</v>
      </c>
      <c r="T55" s="13"/>
      <c r="U55" s="13"/>
      <c r="V55" s="13"/>
      <c r="W55" s="15">
        <f t="shared" si="12"/>
        <v>4.9375000000000009E-2</v>
      </c>
    </row>
    <row r="56" spans="1:23" outlineLevel="2">
      <c r="A56" s="2" t="s">
        <v>14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30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4.4999999999999998E-2</v>
      </c>
      <c r="L56" s="13">
        <v>4.4999999999999998E-2</v>
      </c>
      <c r="M56" s="13">
        <v>4.4999999999999998E-2</v>
      </c>
      <c r="N56" s="13">
        <v>0.09</v>
      </c>
      <c r="O56" s="12">
        <v>4.4999999999999998E-2</v>
      </c>
      <c r="P56" s="13">
        <v>4.4999999999999998E-2</v>
      </c>
      <c r="Q56" s="13"/>
      <c r="R56" s="13">
        <v>0.09</v>
      </c>
      <c r="S56" s="13">
        <v>0.09</v>
      </c>
      <c r="T56" s="13"/>
      <c r="U56" s="13"/>
      <c r="V56" s="13"/>
      <c r="W56" s="15">
        <f t="shared" si="12"/>
        <v>5.3437499999999992E-2</v>
      </c>
    </row>
    <row r="57" spans="1:23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30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/>
      <c r="R57" s="13">
        <v>0.05</v>
      </c>
      <c r="S57" s="13">
        <v>0.05</v>
      </c>
      <c r="T57" s="13"/>
      <c r="U57" s="13"/>
      <c r="V57" s="13"/>
      <c r="W57" s="15">
        <f t="shared" si="12"/>
        <v>5.000000000000001E-2</v>
      </c>
    </row>
    <row r="58" spans="1:23" outlineLevel="2">
      <c r="A58" s="2" t="s">
        <v>16</v>
      </c>
      <c r="B58" s="18">
        <v>0.09</v>
      </c>
      <c r="C58" s="12">
        <v>0.09</v>
      </c>
      <c r="D58" s="12">
        <v>0.09</v>
      </c>
      <c r="E58" s="13">
        <v>0.09</v>
      </c>
      <c r="F58" s="30">
        <v>4.4999999999999998E-2</v>
      </c>
      <c r="G58" s="12">
        <v>4.4999999999999998E-2</v>
      </c>
      <c r="H58" s="13">
        <v>0.09</v>
      </c>
      <c r="I58" s="13">
        <v>4.4999999999999998E-2</v>
      </c>
      <c r="J58" s="13">
        <v>0.09</v>
      </c>
      <c r="K58" s="13">
        <v>0.09</v>
      </c>
      <c r="L58" s="13">
        <v>0.09</v>
      </c>
      <c r="M58" s="13">
        <v>0.09</v>
      </c>
      <c r="N58" s="13">
        <v>0.09</v>
      </c>
      <c r="O58" s="12">
        <v>0.09</v>
      </c>
      <c r="P58" s="13">
        <v>0.09</v>
      </c>
      <c r="Q58" s="13"/>
      <c r="R58" s="13">
        <v>0.09</v>
      </c>
      <c r="S58" s="13">
        <v>0.09</v>
      </c>
      <c r="T58" s="13"/>
      <c r="U58" s="13"/>
      <c r="V58" s="13"/>
      <c r="W58" s="15">
        <f t="shared" si="12"/>
        <v>8.156250000000001E-2</v>
      </c>
    </row>
    <row r="59" spans="1:23" s="5" customFormat="1" outlineLevel="1">
      <c r="A59" s="3" t="s">
        <v>17</v>
      </c>
      <c r="B59" s="16">
        <f>SUM(B49:B58)</f>
        <v>1</v>
      </c>
      <c r="C59" s="16">
        <f t="shared" ref="C59:W59" si="13">SUM(C49:C58)</f>
        <v>0.72500000000000009</v>
      </c>
      <c r="D59" s="16">
        <f t="shared" si="13"/>
        <v>0.7350000000000001</v>
      </c>
      <c r="E59" s="16">
        <f t="shared" si="13"/>
        <v>0.76780000000000004</v>
      </c>
      <c r="F59" s="34">
        <f t="shared" si="13"/>
        <v>0.55000000000000004</v>
      </c>
      <c r="G59" s="16">
        <f t="shared" si="13"/>
        <v>0.69000000000000017</v>
      </c>
      <c r="H59" s="16">
        <f t="shared" si="13"/>
        <v>0.7350000000000001</v>
      </c>
      <c r="I59" s="16">
        <f t="shared" si="13"/>
        <v>0.68000000000000016</v>
      </c>
      <c r="J59" s="16">
        <f t="shared" si="13"/>
        <v>0.72500000000000009</v>
      </c>
      <c r="K59" s="16">
        <f t="shared" si="13"/>
        <v>0.71500000000000008</v>
      </c>
      <c r="L59" s="16">
        <f t="shared" si="13"/>
        <v>0.70500000000000007</v>
      </c>
      <c r="M59" s="16">
        <f t="shared" si="13"/>
        <v>0.71500000000000008</v>
      </c>
      <c r="N59" s="16">
        <f t="shared" si="13"/>
        <v>1</v>
      </c>
      <c r="O59" s="16">
        <f t="shared" si="13"/>
        <v>0.72500000000000009</v>
      </c>
      <c r="P59" s="16">
        <f t="shared" si="13"/>
        <v>0.72900000000000009</v>
      </c>
      <c r="Q59" s="16">
        <f t="shared" si="13"/>
        <v>0</v>
      </c>
      <c r="R59" s="16">
        <f t="shared" si="13"/>
        <v>0.81</v>
      </c>
      <c r="S59" s="16">
        <v>1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0.75042500000000034</v>
      </c>
    </row>
    <row r="60" spans="1:23">
      <c r="A60" s="3" t="s">
        <v>18</v>
      </c>
      <c r="B60" s="16">
        <f t="shared" ref="B60:W60" si="14">0.4*B48+0.6*B59</f>
        <v>1</v>
      </c>
      <c r="C60" s="16">
        <f t="shared" si="14"/>
        <v>0.752</v>
      </c>
      <c r="D60" s="16">
        <f t="shared" si="14"/>
        <v>0.73100000000000009</v>
      </c>
      <c r="E60" s="16">
        <f t="shared" si="14"/>
        <v>0.79347999999999996</v>
      </c>
      <c r="F60" s="34">
        <f t="shared" si="14"/>
        <v>0.62000000000000011</v>
      </c>
      <c r="G60" s="16">
        <f t="shared" si="14"/>
        <v>0.70400000000000018</v>
      </c>
      <c r="H60" s="16">
        <f t="shared" si="14"/>
        <v>0.7410000000000001</v>
      </c>
      <c r="I60" s="16">
        <f t="shared" si="14"/>
        <v>0.69800000000000018</v>
      </c>
      <c r="J60" s="16">
        <f t="shared" si="14"/>
        <v>0.72500000000000009</v>
      </c>
      <c r="K60" s="16">
        <f t="shared" si="14"/>
        <v>0.71900000000000008</v>
      </c>
      <c r="L60" s="16">
        <f t="shared" si="14"/>
        <v>0.71300000000000008</v>
      </c>
      <c r="M60" s="16">
        <f t="shared" si="14"/>
        <v>0.71900000000000008</v>
      </c>
      <c r="N60" s="16">
        <f t="shared" si="14"/>
        <v>0.9224</v>
      </c>
      <c r="O60" s="16">
        <f t="shared" si="14"/>
        <v>0.72500000000000009</v>
      </c>
      <c r="P60" s="16">
        <f t="shared" si="14"/>
        <v>0.72740000000000005</v>
      </c>
      <c r="Q60" s="16">
        <f t="shared" si="14"/>
        <v>0</v>
      </c>
      <c r="R60" s="16">
        <f t="shared" si="14"/>
        <v>0.77</v>
      </c>
      <c r="S60" s="16">
        <v>0.92400000000000004</v>
      </c>
      <c r="T60" s="16">
        <f t="shared" si="14"/>
        <v>0</v>
      </c>
      <c r="U60" s="16">
        <f t="shared" si="14"/>
        <v>0</v>
      </c>
      <c r="V60" s="16">
        <f t="shared" si="14"/>
        <v>0</v>
      </c>
      <c r="W60" s="16">
        <f t="shared" si="14"/>
        <v>0.74901750000000022</v>
      </c>
    </row>
    <row r="61" spans="1:23" s="11" customFormat="1">
      <c r="A61" s="3" t="s">
        <v>40</v>
      </c>
      <c r="B61" s="4"/>
      <c r="C61" s="10" t="s">
        <v>59</v>
      </c>
      <c r="D61" s="10" t="s">
        <v>59</v>
      </c>
      <c r="E61" s="10" t="s">
        <v>59</v>
      </c>
      <c r="F61" s="35" t="s">
        <v>59</v>
      </c>
      <c r="G61" s="10" t="s">
        <v>59</v>
      </c>
      <c r="H61" s="10" t="s">
        <v>59</v>
      </c>
      <c r="I61" s="10" t="s">
        <v>59</v>
      </c>
      <c r="J61" s="10" t="s">
        <v>59</v>
      </c>
      <c r="K61" s="10" t="s">
        <v>59</v>
      </c>
      <c r="L61" s="10" t="s">
        <v>59</v>
      </c>
      <c r="M61" s="10" t="s">
        <v>59</v>
      </c>
      <c r="N61" s="10" t="s">
        <v>59</v>
      </c>
      <c r="O61" s="10" t="s">
        <v>59</v>
      </c>
      <c r="P61" s="10"/>
      <c r="Q61" s="10"/>
      <c r="R61" s="10" t="s">
        <v>59</v>
      </c>
      <c r="S61" s="20" t="s">
        <v>59</v>
      </c>
      <c r="T61" s="10"/>
      <c r="U61" s="10"/>
      <c r="V61" s="10"/>
      <c r="W61" s="16">
        <f>COUNTIF(C61:V61,"Y")/COUNTA(C61:V61)</f>
        <v>1</v>
      </c>
    </row>
    <row r="62" spans="1:23">
      <c r="W62" s="17"/>
    </row>
    <row r="63" spans="1:23">
      <c r="A63" s="9" t="s">
        <v>19</v>
      </c>
      <c r="B63" s="7"/>
      <c r="C63" s="7"/>
      <c r="D63" s="7"/>
      <c r="E63" s="7"/>
      <c r="F63" s="33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14"/>
      <c r="T63" s="7"/>
      <c r="U63" s="7"/>
      <c r="V63" s="7"/>
      <c r="W63" s="14"/>
    </row>
    <row r="64" spans="1:23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30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/>
      <c r="L64" s="13">
        <v>0.25</v>
      </c>
      <c r="M64" s="13">
        <v>0.25</v>
      </c>
      <c r="N64" s="13">
        <v>0.25</v>
      </c>
      <c r="O64" s="13">
        <v>0.15</v>
      </c>
      <c r="P64" s="13">
        <v>0.2</v>
      </c>
      <c r="Q64" s="13">
        <v>0.25</v>
      </c>
      <c r="R64" s="13">
        <v>0.25</v>
      </c>
      <c r="S64" s="12">
        <v>0.25</v>
      </c>
      <c r="T64" s="13"/>
      <c r="U64" s="13"/>
      <c r="V64" s="13"/>
      <c r="W64" s="15">
        <f>AVERAGE(C64:V64)</f>
        <v>0.24062500000000001</v>
      </c>
    </row>
    <row r="65" spans="1:23" outlineLevel="2">
      <c r="A65" s="2" t="s">
        <v>3</v>
      </c>
      <c r="B65" s="18">
        <v>0.1</v>
      </c>
      <c r="C65" s="12">
        <v>0.1</v>
      </c>
      <c r="D65" s="12">
        <v>0.1</v>
      </c>
      <c r="E65" s="13">
        <v>0.1</v>
      </c>
      <c r="F65" s="30">
        <v>0.1</v>
      </c>
      <c r="G65" s="12">
        <v>0.1</v>
      </c>
      <c r="H65" s="13">
        <v>0.1</v>
      </c>
      <c r="I65" s="13">
        <v>0.1</v>
      </c>
      <c r="J65" s="13">
        <v>0.1</v>
      </c>
      <c r="K65" s="13"/>
      <c r="L65" s="13">
        <v>0.1</v>
      </c>
      <c r="M65" s="13">
        <v>0.1</v>
      </c>
      <c r="N65" s="13">
        <v>0.1</v>
      </c>
      <c r="O65" s="13">
        <v>0.1</v>
      </c>
      <c r="P65" s="13">
        <v>0.1</v>
      </c>
      <c r="Q65" s="13">
        <v>0.1</v>
      </c>
      <c r="R65" s="13">
        <v>0.1</v>
      </c>
      <c r="S65" s="12">
        <v>0.2</v>
      </c>
      <c r="T65" s="13"/>
      <c r="U65" s="13"/>
      <c r="V65" s="13"/>
      <c r="W65" s="15">
        <f t="shared" ref="W65:W67" si="15">AVERAGE(C65:V65)</f>
        <v>0.10625000000000001</v>
      </c>
    </row>
    <row r="66" spans="1:23" outlineLevel="2">
      <c r="A66" s="2" t="s">
        <v>4</v>
      </c>
      <c r="B66" s="18">
        <v>0.45</v>
      </c>
      <c r="C66" s="12">
        <v>0.45</v>
      </c>
      <c r="D66" s="12">
        <v>0.45</v>
      </c>
      <c r="E66" s="13">
        <v>0.45</v>
      </c>
      <c r="F66" s="30">
        <v>0.45</v>
      </c>
      <c r="G66" s="12">
        <v>0.45</v>
      </c>
      <c r="H66" s="13">
        <v>0.45</v>
      </c>
      <c r="I66" s="13">
        <v>0.45</v>
      </c>
      <c r="J66" s="13">
        <v>0.45</v>
      </c>
      <c r="K66" s="13"/>
      <c r="L66" s="13">
        <v>0.45</v>
      </c>
      <c r="M66" s="13">
        <v>0.45</v>
      </c>
      <c r="N66" s="13">
        <v>0.45</v>
      </c>
      <c r="O66" s="13">
        <v>0.35</v>
      </c>
      <c r="P66" s="13">
        <v>0.45</v>
      </c>
      <c r="Q66" s="13">
        <v>0.45</v>
      </c>
      <c r="R66" s="13">
        <v>0.45</v>
      </c>
      <c r="S66" s="12">
        <v>0.45</v>
      </c>
      <c r="T66" s="13"/>
      <c r="U66" s="13"/>
      <c r="V66" s="13"/>
      <c r="W66" s="15">
        <f t="shared" si="15"/>
        <v>0.44375000000000009</v>
      </c>
    </row>
    <row r="67" spans="1:23" outlineLevel="2">
      <c r="A67" s="2" t="s">
        <v>5</v>
      </c>
      <c r="B67" s="18">
        <v>0.2</v>
      </c>
      <c r="C67" s="12">
        <v>0.05</v>
      </c>
      <c r="D67" s="12">
        <v>3.9999999999999994E-2</v>
      </c>
      <c r="E67" s="13">
        <v>3.9999999999999994E-2</v>
      </c>
      <c r="F67" s="30">
        <v>0.05</v>
      </c>
      <c r="G67" s="12">
        <v>3.9999999999999994E-2</v>
      </c>
      <c r="H67" s="13">
        <v>0.05</v>
      </c>
      <c r="I67" s="13">
        <v>0.04</v>
      </c>
      <c r="J67" s="13">
        <v>0.05</v>
      </c>
      <c r="K67" s="13"/>
      <c r="L67" s="13">
        <v>0.04</v>
      </c>
      <c r="M67" s="13">
        <v>0.05</v>
      </c>
      <c r="N67" s="13">
        <v>0.1</v>
      </c>
      <c r="O67" s="13">
        <v>0.04</v>
      </c>
      <c r="P67" s="13">
        <v>0.04</v>
      </c>
      <c r="Q67" s="13">
        <v>0.05</v>
      </c>
      <c r="R67" s="13">
        <v>0.04</v>
      </c>
      <c r="S67" s="12">
        <v>0.05</v>
      </c>
      <c r="T67" s="13"/>
      <c r="U67" s="13"/>
      <c r="V67" s="13"/>
      <c r="W67" s="15">
        <f t="shared" si="15"/>
        <v>4.8125000000000008E-2</v>
      </c>
    </row>
    <row r="68" spans="1:23" s="5" customFormat="1" outlineLevel="1">
      <c r="A68" s="3" t="s">
        <v>6</v>
      </c>
      <c r="B68" s="16">
        <f>SUM(B64:B67)</f>
        <v>1</v>
      </c>
      <c r="C68" s="16">
        <f t="shared" ref="C68:W68" si="16">SUM(C64:C67)</f>
        <v>0.85000000000000009</v>
      </c>
      <c r="D68" s="16">
        <f t="shared" si="16"/>
        <v>0.84000000000000008</v>
      </c>
      <c r="E68" s="16">
        <f t="shared" si="16"/>
        <v>0.84000000000000008</v>
      </c>
      <c r="F68" s="34">
        <f t="shared" si="16"/>
        <v>0.85000000000000009</v>
      </c>
      <c r="G68" s="16">
        <f t="shared" si="16"/>
        <v>0.84000000000000008</v>
      </c>
      <c r="H68" s="16">
        <f t="shared" si="16"/>
        <v>0.85000000000000009</v>
      </c>
      <c r="I68" s="16">
        <f t="shared" si="16"/>
        <v>0.84000000000000008</v>
      </c>
      <c r="J68" s="16">
        <f t="shared" si="16"/>
        <v>0.85000000000000009</v>
      </c>
      <c r="K68" s="16">
        <f t="shared" si="16"/>
        <v>0</v>
      </c>
      <c r="L68" s="16">
        <f t="shared" si="16"/>
        <v>0.84000000000000008</v>
      </c>
      <c r="M68" s="16">
        <f t="shared" si="16"/>
        <v>0.85000000000000009</v>
      </c>
      <c r="N68" s="16">
        <f t="shared" si="16"/>
        <v>0.9</v>
      </c>
      <c r="O68" s="16">
        <f t="shared" si="16"/>
        <v>0.64</v>
      </c>
      <c r="P68" s="16">
        <f t="shared" si="16"/>
        <v>0.79</v>
      </c>
      <c r="Q68" s="16">
        <f t="shared" si="16"/>
        <v>0.85000000000000009</v>
      </c>
      <c r="R68" s="16">
        <f t="shared" si="16"/>
        <v>0.84000000000000008</v>
      </c>
      <c r="S68" s="16">
        <v>0.95000000000000007</v>
      </c>
      <c r="T68" s="16">
        <f t="shared" si="16"/>
        <v>0</v>
      </c>
      <c r="U68" s="16">
        <f t="shared" si="16"/>
        <v>0</v>
      </c>
      <c r="V68" s="16">
        <f t="shared" si="16"/>
        <v>0</v>
      </c>
      <c r="W68" s="16">
        <f t="shared" si="16"/>
        <v>0.83875000000000011</v>
      </c>
    </row>
    <row r="69" spans="1:23" outlineLevel="2">
      <c r="A69" s="2" t="s">
        <v>7</v>
      </c>
      <c r="B69" s="18">
        <v>0.1</v>
      </c>
      <c r="C69" s="12">
        <v>0.1</v>
      </c>
      <c r="D69" s="12">
        <v>0.1</v>
      </c>
      <c r="E69" s="13">
        <v>0.1</v>
      </c>
      <c r="F69" s="30">
        <v>0.1</v>
      </c>
      <c r="G69" s="12">
        <v>0.1</v>
      </c>
      <c r="H69" s="13">
        <v>0.1</v>
      </c>
      <c r="I69" s="13">
        <v>0.1</v>
      </c>
      <c r="J69" s="13">
        <v>0.1</v>
      </c>
      <c r="K69" s="13"/>
      <c r="L69" s="13">
        <v>0.1</v>
      </c>
      <c r="M69" s="13">
        <v>0.1</v>
      </c>
      <c r="N69" s="13">
        <v>0.1</v>
      </c>
      <c r="O69" s="13">
        <v>0.1</v>
      </c>
      <c r="P69" s="13">
        <v>0.1</v>
      </c>
      <c r="Q69" s="13">
        <v>0.1</v>
      </c>
      <c r="R69" s="13">
        <v>0.1</v>
      </c>
      <c r="S69" s="12">
        <v>0.1</v>
      </c>
      <c r="T69" s="13"/>
      <c r="U69" s="13"/>
      <c r="V69" s="13"/>
      <c r="W69" s="15">
        <f t="shared" ref="W69:W78" si="17">AVERAGE(C69:V69)</f>
        <v>0.10000000000000002</v>
      </c>
    </row>
    <row r="70" spans="1:23" outlineLevel="2">
      <c r="A70" s="2" t="s">
        <v>8</v>
      </c>
      <c r="B70" s="18">
        <v>0.04</v>
      </c>
      <c r="C70" s="12">
        <v>0.04</v>
      </c>
      <c r="D70" s="12">
        <v>0.04</v>
      </c>
      <c r="E70" s="13">
        <v>2.4E-2</v>
      </c>
      <c r="F70" s="30">
        <v>0.04</v>
      </c>
      <c r="G70" s="12">
        <v>0.04</v>
      </c>
      <c r="H70" s="13">
        <v>0.04</v>
      </c>
      <c r="I70" s="13">
        <v>0.04</v>
      </c>
      <c r="J70" s="13">
        <v>0.04</v>
      </c>
      <c r="K70" s="13"/>
      <c r="L70" s="13">
        <v>0.04</v>
      </c>
      <c r="M70" s="13">
        <v>0.04</v>
      </c>
      <c r="N70" s="13">
        <v>0.04</v>
      </c>
      <c r="O70" s="13">
        <v>2.4E-2</v>
      </c>
      <c r="P70" s="13">
        <v>0.04</v>
      </c>
      <c r="Q70" s="13">
        <v>0.04</v>
      </c>
      <c r="R70" s="13">
        <v>0.04</v>
      </c>
      <c r="S70" s="12">
        <v>0.04</v>
      </c>
      <c r="T70" s="13"/>
      <c r="U70" s="13"/>
      <c r="V70" s="13"/>
      <c r="W70" s="15">
        <f t="shared" si="17"/>
        <v>3.7999999999999999E-2</v>
      </c>
    </row>
    <row r="71" spans="1:23" outlineLevel="2">
      <c r="A71" s="2" t="s">
        <v>9</v>
      </c>
      <c r="B71" s="18">
        <v>0.1</v>
      </c>
      <c r="C71" s="12">
        <v>0.1</v>
      </c>
      <c r="D71" s="12">
        <v>0.1</v>
      </c>
      <c r="E71" s="13">
        <v>9.0000000000000011E-2</v>
      </c>
      <c r="F71" s="30">
        <v>0.1</v>
      </c>
      <c r="G71" s="12">
        <v>0.1</v>
      </c>
      <c r="H71" s="13">
        <v>0.1</v>
      </c>
      <c r="I71" s="13">
        <v>0.1</v>
      </c>
      <c r="J71" s="13">
        <v>0.1</v>
      </c>
      <c r="K71" s="13"/>
      <c r="L71" s="13">
        <v>0.1</v>
      </c>
      <c r="M71" s="13">
        <v>0.1</v>
      </c>
      <c r="N71" s="13">
        <v>0.1</v>
      </c>
      <c r="O71" s="13">
        <v>0.09</v>
      </c>
      <c r="P71" s="13">
        <v>0.1</v>
      </c>
      <c r="Q71" s="13">
        <v>0.1</v>
      </c>
      <c r="R71" s="13">
        <v>0.1</v>
      </c>
      <c r="S71" s="12">
        <v>0.1</v>
      </c>
      <c r="T71" s="13"/>
      <c r="U71" s="13"/>
      <c r="V71" s="13"/>
      <c r="W71" s="15">
        <f t="shared" si="17"/>
        <v>9.8750000000000018E-2</v>
      </c>
    </row>
    <row r="72" spans="1:23" outlineLevel="2">
      <c r="A72" s="2" t="s">
        <v>10</v>
      </c>
      <c r="B72" s="18">
        <v>0.24</v>
      </c>
      <c r="C72" s="12">
        <v>0.24</v>
      </c>
      <c r="D72" s="12">
        <v>0.24</v>
      </c>
      <c r="E72" s="13">
        <v>0.24</v>
      </c>
      <c r="F72" s="30">
        <v>0.24</v>
      </c>
      <c r="G72" s="12">
        <v>0.24</v>
      </c>
      <c r="H72" s="13">
        <v>0.24</v>
      </c>
      <c r="I72" s="13">
        <v>0.24</v>
      </c>
      <c r="J72" s="13">
        <v>0.24</v>
      </c>
      <c r="K72" s="13"/>
      <c r="L72" s="13">
        <v>0.24</v>
      </c>
      <c r="M72" s="13">
        <v>0.24</v>
      </c>
      <c r="N72" s="13">
        <v>0.24</v>
      </c>
      <c r="O72" s="13">
        <v>0.24</v>
      </c>
      <c r="P72" s="13">
        <v>0.24</v>
      </c>
      <c r="Q72" s="13">
        <v>0.24</v>
      </c>
      <c r="R72" s="13">
        <v>0.24</v>
      </c>
      <c r="S72" s="12">
        <v>0.24</v>
      </c>
      <c r="T72" s="13"/>
      <c r="U72" s="13"/>
      <c r="V72" s="13"/>
      <c r="W72" s="15">
        <f t="shared" si="17"/>
        <v>0.2400000000000001</v>
      </c>
    </row>
    <row r="73" spans="1:23" outlineLevel="2">
      <c r="A73" s="2" t="s">
        <v>11</v>
      </c>
      <c r="B73" s="18">
        <v>0.1</v>
      </c>
      <c r="C73" s="12">
        <v>0.1</v>
      </c>
      <c r="D73" s="12">
        <v>0.1</v>
      </c>
      <c r="E73" s="13">
        <v>0.1</v>
      </c>
      <c r="F73" s="30">
        <v>0.1</v>
      </c>
      <c r="G73" s="12">
        <v>0.1</v>
      </c>
      <c r="H73" s="13">
        <v>0.1</v>
      </c>
      <c r="I73" s="13">
        <v>0.1</v>
      </c>
      <c r="J73" s="13">
        <v>0.1</v>
      </c>
      <c r="K73" s="13"/>
      <c r="L73" s="13">
        <v>0.1</v>
      </c>
      <c r="M73" s="13">
        <v>0.1</v>
      </c>
      <c r="N73" s="13">
        <v>0.1</v>
      </c>
      <c r="O73" s="13">
        <v>0.1</v>
      </c>
      <c r="P73" s="13">
        <v>0.1</v>
      </c>
      <c r="Q73" s="13">
        <v>0.1</v>
      </c>
      <c r="R73" s="13">
        <v>0.1</v>
      </c>
      <c r="S73" s="12">
        <v>0.1</v>
      </c>
      <c r="T73" s="13"/>
      <c r="U73" s="13"/>
      <c r="V73" s="13"/>
      <c r="W73" s="15">
        <f t="shared" si="17"/>
        <v>0.10000000000000002</v>
      </c>
    </row>
    <row r="74" spans="1:23" outlineLevel="2">
      <c r="A74" s="2" t="s">
        <v>12</v>
      </c>
      <c r="B74" s="18">
        <v>0.14000000000000001</v>
      </c>
      <c r="C74" s="12">
        <v>0.14000000000000001</v>
      </c>
      <c r="D74" s="12">
        <v>0.14000000000000001</v>
      </c>
      <c r="E74" s="13">
        <v>0.14000000000000001</v>
      </c>
      <c r="F74" s="30">
        <v>0.14000000000000001</v>
      </c>
      <c r="G74" s="12">
        <v>0.14000000000000001</v>
      </c>
      <c r="H74" s="13">
        <v>0.14000000000000001</v>
      </c>
      <c r="I74" s="13">
        <v>0.14000000000000001</v>
      </c>
      <c r="J74" s="13">
        <v>0.14000000000000001</v>
      </c>
      <c r="K74" s="13"/>
      <c r="L74" s="13">
        <v>0.14000000000000001</v>
      </c>
      <c r="M74" s="13">
        <v>0.14000000000000001</v>
      </c>
      <c r="N74" s="13">
        <v>0.14000000000000001</v>
      </c>
      <c r="O74" s="13">
        <v>0.14000000000000001</v>
      </c>
      <c r="P74" s="13">
        <v>0.14000000000000001</v>
      </c>
      <c r="Q74" s="13">
        <v>0.14000000000000001</v>
      </c>
      <c r="R74" s="13">
        <v>0.14000000000000001</v>
      </c>
      <c r="S74" s="12">
        <v>0.14000000000000001</v>
      </c>
      <c r="T74" s="13"/>
      <c r="U74" s="13"/>
      <c r="V74" s="13"/>
      <c r="W74" s="15">
        <f t="shared" si="17"/>
        <v>0.14000000000000007</v>
      </c>
    </row>
    <row r="75" spans="1:23" outlineLevel="2">
      <c r="A75" s="2" t="s">
        <v>13</v>
      </c>
      <c r="B75" s="18">
        <v>0.05</v>
      </c>
      <c r="C75" s="12">
        <v>0.05</v>
      </c>
      <c r="D75" s="12">
        <v>0.05</v>
      </c>
      <c r="E75" s="13">
        <v>0.05</v>
      </c>
      <c r="F75" s="30">
        <v>0.05</v>
      </c>
      <c r="G75" s="12">
        <v>0.05</v>
      </c>
      <c r="H75" s="13">
        <v>0.05</v>
      </c>
      <c r="I75" s="13">
        <v>0.05</v>
      </c>
      <c r="J75" s="13">
        <v>0.05</v>
      </c>
      <c r="K75" s="13"/>
      <c r="L75" s="13">
        <v>0.05</v>
      </c>
      <c r="M75" s="13">
        <v>0.05</v>
      </c>
      <c r="N75" s="13">
        <v>0.05</v>
      </c>
      <c r="O75" s="13">
        <v>2.5000000000000001E-2</v>
      </c>
      <c r="P75" s="13">
        <v>0.05</v>
      </c>
      <c r="Q75" s="13">
        <v>0.05</v>
      </c>
      <c r="R75" s="13">
        <v>0.05</v>
      </c>
      <c r="S75" s="12">
        <v>0.05</v>
      </c>
      <c r="T75" s="13"/>
      <c r="U75" s="13"/>
      <c r="V75" s="13"/>
      <c r="W75" s="15">
        <f t="shared" si="17"/>
        <v>4.8437500000000008E-2</v>
      </c>
    </row>
    <row r="76" spans="1:23" outlineLevel="2">
      <c r="A76" s="2" t="s">
        <v>14</v>
      </c>
      <c r="B76" s="18">
        <v>0.09</v>
      </c>
      <c r="C76" s="12">
        <v>0.09</v>
      </c>
      <c r="D76" s="12">
        <v>0.09</v>
      </c>
      <c r="E76" s="13">
        <v>0.09</v>
      </c>
      <c r="F76" s="30">
        <v>0.09</v>
      </c>
      <c r="G76" s="12">
        <v>0.09</v>
      </c>
      <c r="H76" s="13">
        <v>0.09</v>
      </c>
      <c r="I76" s="13">
        <v>0.09</v>
      </c>
      <c r="J76" s="13">
        <v>0.09</v>
      </c>
      <c r="K76" s="13"/>
      <c r="L76" s="13">
        <v>0.09</v>
      </c>
      <c r="M76" s="13">
        <v>0.09</v>
      </c>
      <c r="N76" s="13">
        <v>0.09</v>
      </c>
      <c r="O76" s="13">
        <v>0.09</v>
      </c>
      <c r="P76" s="13">
        <v>0.09</v>
      </c>
      <c r="Q76" s="13">
        <v>0.09</v>
      </c>
      <c r="R76" s="13">
        <v>0.09</v>
      </c>
      <c r="S76" s="12">
        <v>0.09</v>
      </c>
      <c r="T76" s="13"/>
      <c r="U76" s="13"/>
      <c r="V76" s="13"/>
      <c r="W76" s="15">
        <f t="shared" si="17"/>
        <v>9.0000000000000011E-2</v>
      </c>
    </row>
    <row r="77" spans="1:23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30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/>
      <c r="L77" s="13">
        <v>0.05</v>
      </c>
      <c r="M77" s="13">
        <v>0.05</v>
      </c>
      <c r="N77" s="13">
        <v>0.05</v>
      </c>
      <c r="O77" s="13">
        <v>2.5000000000000001E-2</v>
      </c>
      <c r="P77" s="13">
        <v>0.05</v>
      </c>
      <c r="Q77" s="13">
        <v>0.05</v>
      </c>
      <c r="R77" s="13">
        <v>0.05</v>
      </c>
      <c r="S77" s="12">
        <v>0.05</v>
      </c>
      <c r="T77" s="13"/>
      <c r="U77" s="13"/>
      <c r="V77" s="13"/>
      <c r="W77" s="15">
        <f t="shared" si="17"/>
        <v>4.8437500000000008E-2</v>
      </c>
    </row>
    <row r="78" spans="1:23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30">
        <v>0.09</v>
      </c>
      <c r="G78" s="12">
        <v>0.09</v>
      </c>
      <c r="H78" s="13">
        <v>0.09</v>
      </c>
      <c r="I78" s="13">
        <v>0.09</v>
      </c>
      <c r="J78" s="13">
        <v>0.09</v>
      </c>
      <c r="K78" s="13"/>
      <c r="L78" s="13">
        <v>0.09</v>
      </c>
      <c r="M78" s="13">
        <v>0.09</v>
      </c>
      <c r="N78" s="13">
        <v>0.09</v>
      </c>
      <c r="O78" s="13">
        <v>0.09</v>
      </c>
      <c r="P78" s="13">
        <v>0.09</v>
      </c>
      <c r="Q78" s="13">
        <v>0.09</v>
      </c>
      <c r="R78" s="13">
        <v>0.09</v>
      </c>
      <c r="S78" s="12">
        <v>0.09</v>
      </c>
      <c r="T78" s="13"/>
      <c r="U78" s="13"/>
      <c r="V78" s="13"/>
      <c r="W78" s="15">
        <f t="shared" si="17"/>
        <v>9.0000000000000011E-2</v>
      </c>
    </row>
    <row r="79" spans="1:23" s="5" customFormat="1" outlineLevel="1">
      <c r="A79" s="3" t="s">
        <v>17</v>
      </c>
      <c r="B79" s="16">
        <f>SUM(B69:B78)</f>
        <v>1</v>
      </c>
      <c r="C79" s="16">
        <f t="shared" ref="C79:W79" si="18">SUM(C69:C78)</f>
        <v>1</v>
      </c>
      <c r="D79" s="16">
        <f t="shared" si="18"/>
        <v>1</v>
      </c>
      <c r="E79" s="16">
        <f t="shared" si="18"/>
        <v>0.97400000000000009</v>
      </c>
      <c r="F79" s="34">
        <f t="shared" si="18"/>
        <v>1</v>
      </c>
      <c r="G79" s="16">
        <f t="shared" si="18"/>
        <v>1</v>
      </c>
      <c r="H79" s="16">
        <f t="shared" si="18"/>
        <v>1</v>
      </c>
      <c r="I79" s="16">
        <f t="shared" si="18"/>
        <v>1</v>
      </c>
      <c r="J79" s="16">
        <f t="shared" si="18"/>
        <v>1</v>
      </c>
      <c r="K79" s="16">
        <f t="shared" si="18"/>
        <v>0</v>
      </c>
      <c r="L79" s="16">
        <f t="shared" si="18"/>
        <v>1</v>
      </c>
      <c r="M79" s="16">
        <f t="shared" si="18"/>
        <v>1</v>
      </c>
      <c r="N79" s="16">
        <f t="shared" si="18"/>
        <v>1</v>
      </c>
      <c r="O79" s="16">
        <f t="shared" si="18"/>
        <v>0.92399999999999993</v>
      </c>
      <c r="P79" s="16">
        <f t="shared" si="18"/>
        <v>1</v>
      </c>
      <c r="Q79" s="16">
        <f t="shared" si="18"/>
        <v>1</v>
      </c>
      <c r="R79" s="16">
        <f t="shared" si="18"/>
        <v>1</v>
      </c>
      <c r="S79" s="16">
        <v>1</v>
      </c>
      <c r="T79" s="16">
        <f t="shared" si="18"/>
        <v>0</v>
      </c>
      <c r="U79" s="16">
        <f t="shared" si="18"/>
        <v>0</v>
      </c>
      <c r="V79" s="16">
        <f t="shared" si="18"/>
        <v>0</v>
      </c>
      <c r="W79" s="16">
        <f t="shared" si="18"/>
        <v>0.9936250000000002</v>
      </c>
    </row>
    <row r="80" spans="1:23">
      <c r="A80" s="3" t="s">
        <v>18</v>
      </c>
      <c r="B80" s="16">
        <f t="shared" ref="B80:W80" si="19">0.4*B68+0.6*B79</f>
        <v>1</v>
      </c>
      <c r="C80" s="16">
        <f t="shared" si="19"/>
        <v>0.94000000000000006</v>
      </c>
      <c r="D80" s="16">
        <f t="shared" si="19"/>
        <v>0.93600000000000005</v>
      </c>
      <c r="E80" s="16">
        <f t="shared" si="19"/>
        <v>0.92040000000000011</v>
      </c>
      <c r="F80" s="34">
        <f t="shared" si="19"/>
        <v>0.94000000000000006</v>
      </c>
      <c r="G80" s="16">
        <f t="shared" si="19"/>
        <v>0.93600000000000005</v>
      </c>
      <c r="H80" s="16">
        <f t="shared" si="19"/>
        <v>0.94000000000000006</v>
      </c>
      <c r="I80" s="16">
        <f t="shared" si="19"/>
        <v>0.93600000000000005</v>
      </c>
      <c r="J80" s="16">
        <f t="shared" si="19"/>
        <v>0.94000000000000006</v>
      </c>
      <c r="K80" s="16">
        <f t="shared" si="19"/>
        <v>0</v>
      </c>
      <c r="L80" s="16">
        <f t="shared" si="19"/>
        <v>0.93600000000000005</v>
      </c>
      <c r="M80" s="16">
        <f t="shared" si="19"/>
        <v>0.94000000000000006</v>
      </c>
      <c r="N80" s="16">
        <f t="shared" si="19"/>
        <v>0.96</v>
      </c>
      <c r="O80" s="16">
        <f t="shared" si="19"/>
        <v>0.8103999999999999</v>
      </c>
      <c r="P80" s="16">
        <f t="shared" si="19"/>
        <v>0.91600000000000004</v>
      </c>
      <c r="Q80" s="16">
        <f t="shared" si="19"/>
        <v>0.94000000000000006</v>
      </c>
      <c r="R80" s="16">
        <f t="shared" si="19"/>
        <v>0.93600000000000005</v>
      </c>
      <c r="S80" s="16">
        <v>0.98</v>
      </c>
      <c r="T80" s="16">
        <f t="shared" si="19"/>
        <v>0</v>
      </c>
      <c r="U80" s="16">
        <f t="shared" si="19"/>
        <v>0</v>
      </c>
      <c r="V80" s="16">
        <f t="shared" si="19"/>
        <v>0</v>
      </c>
      <c r="W80" s="16">
        <f t="shared" si="19"/>
        <v>0.93167500000000025</v>
      </c>
    </row>
    <row r="81" spans="1:23" s="11" customFormat="1">
      <c r="A81" s="3" t="s">
        <v>40</v>
      </c>
      <c r="B81" s="4"/>
      <c r="C81" s="10" t="s">
        <v>59</v>
      </c>
      <c r="D81" s="10" t="s">
        <v>59</v>
      </c>
      <c r="E81" s="10" t="s">
        <v>59</v>
      </c>
      <c r="F81" s="35" t="s">
        <v>59</v>
      </c>
      <c r="G81" s="10" t="s">
        <v>59</v>
      </c>
      <c r="H81" s="10" t="s">
        <v>59</v>
      </c>
      <c r="I81" s="10" t="s">
        <v>59</v>
      </c>
      <c r="J81" s="10" t="s">
        <v>59</v>
      </c>
      <c r="K81" s="10"/>
      <c r="L81" s="10" t="s">
        <v>59</v>
      </c>
      <c r="M81" s="10" t="s">
        <v>59</v>
      </c>
      <c r="N81" s="10" t="s">
        <v>59</v>
      </c>
      <c r="O81" s="10" t="s">
        <v>59</v>
      </c>
      <c r="P81" s="10" t="s">
        <v>59</v>
      </c>
      <c r="Q81" s="10"/>
      <c r="R81" s="10" t="s">
        <v>59</v>
      </c>
      <c r="S81" s="21" t="s">
        <v>62</v>
      </c>
      <c r="T81" s="10"/>
      <c r="U81" s="10"/>
      <c r="V81" s="10"/>
      <c r="W81" s="16">
        <f>COUNTIF(C81:V81,"Y")/COUNTA(C81:V81)</f>
        <v>1</v>
      </c>
    </row>
    <row r="82" spans="1:23">
      <c r="S82" s="17"/>
      <c r="W82" s="17"/>
    </row>
    <row r="83" spans="1:23">
      <c r="A83" s="9" t="s">
        <v>41</v>
      </c>
      <c r="B83" s="7"/>
      <c r="C83" s="7"/>
      <c r="D83" s="7"/>
      <c r="E83" s="7"/>
      <c r="F83" s="33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14"/>
      <c r="T83" s="7"/>
      <c r="U83" s="7"/>
      <c r="V83" s="7"/>
      <c r="W83" s="14"/>
    </row>
    <row r="84" spans="1:23" hidden="1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30">
        <v>0.25</v>
      </c>
      <c r="G84" s="12"/>
      <c r="H84" s="13">
        <v>0.25</v>
      </c>
      <c r="I84" s="13">
        <v>0.25</v>
      </c>
      <c r="J84" s="13"/>
      <c r="K84" s="13"/>
      <c r="L84" s="13">
        <v>0.25</v>
      </c>
      <c r="M84" s="13">
        <v>0.25</v>
      </c>
      <c r="N84" s="13">
        <v>0.25</v>
      </c>
      <c r="O84" s="13">
        <v>0.15</v>
      </c>
      <c r="P84" s="13">
        <v>0.2</v>
      </c>
      <c r="Q84" s="13">
        <v>0.25</v>
      </c>
      <c r="R84" s="13">
        <v>0.25</v>
      </c>
      <c r="S84" s="12">
        <v>0.25</v>
      </c>
      <c r="T84" s="13"/>
      <c r="U84" s="13"/>
      <c r="V84" s="13"/>
      <c r="W84" s="15">
        <f>AVERAGE(C84:V84)</f>
        <v>0.2392857142857143</v>
      </c>
    </row>
    <row r="85" spans="1:23" hidden="1" outlineLevel="2">
      <c r="A85" s="2" t="s">
        <v>3</v>
      </c>
      <c r="B85" s="18">
        <v>0.1</v>
      </c>
      <c r="C85" s="12">
        <v>0.1</v>
      </c>
      <c r="D85" s="12">
        <v>0.1</v>
      </c>
      <c r="E85" s="13">
        <v>0.1</v>
      </c>
      <c r="F85" s="30">
        <v>0.1</v>
      </c>
      <c r="G85" s="12"/>
      <c r="H85" s="13">
        <v>0.1</v>
      </c>
      <c r="I85" s="13">
        <v>0.1</v>
      </c>
      <c r="J85" s="13"/>
      <c r="K85" s="13"/>
      <c r="L85" s="13">
        <v>0.1</v>
      </c>
      <c r="M85" s="13">
        <v>0.1</v>
      </c>
      <c r="N85" s="13">
        <v>0.1</v>
      </c>
      <c r="O85" s="13">
        <v>0.1</v>
      </c>
      <c r="P85" s="13">
        <v>0.1</v>
      </c>
      <c r="Q85" s="13">
        <v>0.1</v>
      </c>
      <c r="R85" s="13">
        <v>0.1</v>
      </c>
      <c r="S85" s="12">
        <v>0.2</v>
      </c>
      <c r="T85" s="13"/>
      <c r="U85" s="13"/>
      <c r="V85" s="13"/>
      <c r="W85" s="15">
        <f t="shared" ref="W85:W87" si="20">AVERAGE(C85:V85)</f>
        <v>0.10714285714285714</v>
      </c>
    </row>
    <row r="86" spans="1:23" hidden="1" outlineLevel="2">
      <c r="A86" s="2" t="s">
        <v>4</v>
      </c>
      <c r="B86" s="18">
        <v>0.45</v>
      </c>
      <c r="C86" s="12">
        <v>0.40500000000000003</v>
      </c>
      <c r="D86" s="12">
        <v>0.36000000000000004</v>
      </c>
      <c r="E86" s="13">
        <v>0.43</v>
      </c>
      <c r="F86" s="30">
        <v>0.36</v>
      </c>
      <c r="G86" s="12"/>
      <c r="H86" s="13">
        <v>0.4</v>
      </c>
      <c r="I86" s="13">
        <v>0.38</v>
      </c>
      <c r="J86" s="13"/>
      <c r="K86" s="13"/>
      <c r="L86" s="13">
        <v>0.40500000000000003</v>
      </c>
      <c r="M86" s="13">
        <v>0.36</v>
      </c>
      <c r="N86" s="13">
        <v>0.27</v>
      </c>
      <c r="O86" s="13">
        <v>0.3</v>
      </c>
      <c r="P86" s="13">
        <v>0.4</v>
      </c>
      <c r="Q86" s="13">
        <v>0.36</v>
      </c>
      <c r="R86" s="13">
        <v>0.40500000000000003</v>
      </c>
      <c r="S86" s="12">
        <v>0.42749999999999999</v>
      </c>
      <c r="T86" s="13"/>
      <c r="U86" s="13"/>
      <c r="V86" s="13"/>
      <c r="W86" s="15">
        <f t="shared" si="20"/>
        <v>0.3758928571428572</v>
      </c>
    </row>
    <row r="87" spans="1:23" hidden="1" outlineLevel="2">
      <c r="A87" s="2" t="s">
        <v>5</v>
      </c>
      <c r="B87" s="18">
        <v>0.2</v>
      </c>
      <c r="C87" s="12">
        <v>0.05</v>
      </c>
      <c r="D87" s="12">
        <v>3.9999999999999994E-2</v>
      </c>
      <c r="E87" s="13">
        <v>3.9999999999999994E-2</v>
      </c>
      <c r="F87" s="30">
        <v>0.05</v>
      </c>
      <c r="G87" s="12"/>
      <c r="H87" s="13">
        <v>0.05</v>
      </c>
      <c r="I87" s="13">
        <v>0.04</v>
      </c>
      <c r="J87" s="13"/>
      <c r="K87" s="13"/>
      <c r="L87" s="13">
        <v>0.04</v>
      </c>
      <c r="M87" s="13">
        <v>0.05</v>
      </c>
      <c r="N87" s="13">
        <v>0.1</v>
      </c>
      <c r="O87" s="13">
        <v>0.04</v>
      </c>
      <c r="P87" s="13">
        <v>0.04</v>
      </c>
      <c r="Q87" s="13">
        <v>0.05</v>
      </c>
      <c r="R87" s="13">
        <v>0.04</v>
      </c>
      <c r="S87" s="12">
        <v>0.05</v>
      </c>
      <c r="T87" s="13"/>
      <c r="U87" s="13"/>
      <c r="V87" s="13"/>
      <c r="W87" s="15">
        <f t="shared" si="20"/>
        <v>4.8571428571428578E-2</v>
      </c>
    </row>
    <row r="88" spans="1:23" s="5" customFormat="1" hidden="1" outlineLevel="1" collapsed="1">
      <c r="A88" s="3" t="s">
        <v>6</v>
      </c>
      <c r="B88" s="16">
        <f>SUM(B84:B87)</f>
        <v>1</v>
      </c>
      <c r="C88" s="16">
        <f t="shared" ref="C88:W88" si="21">SUM(C84:C87)</f>
        <v>0.80500000000000005</v>
      </c>
      <c r="D88" s="16">
        <f t="shared" si="21"/>
        <v>0.75</v>
      </c>
      <c r="E88" s="16">
        <f t="shared" si="21"/>
        <v>0.82000000000000006</v>
      </c>
      <c r="F88" s="34">
        <f t="shared" si="21"/>
        <v>0.76</v>
      </c>
      <c r="G88" s="16">
        <f t="shared" si="21"/>
        <v>0</v>
      </c>
      <c r="H88" s="16">
        <f t="shared" si="21"/>
        <v>0.8</v>
      </c>
      <c r="I88" s="16">
        <f t="shared" si="21"/>
        <v>0.77</v>
      </c>
      <c r="J88" s="16">
        <f t="shared" si="21"/>
        <v>0</v>
      </c>
      <c r="K88" s="16">
        <f t="shared" si="21"/>
        <v>0</v>
      </c>
      <c r="L88" s="16">
        <f t="shared" si="21"/>
        <v>0.79500000000000004</v>
      </c>
      <c r="M88" s="16">
        <f t="shared" si="21"/>
        <v>0.76</v>
      </c>
      <c r="N88" s="16">
        <f t="shared" si="21"/>
        <v>0.72</v>
      </c>
      <c r="O88" s="16">
        <f t="shared" si="21"/>
        <v>0.59000000000000008</v>
      </c>
      <c r="P88" s="16">
        <f t="shared" si="21"/>
        <v>0.7400000000000001</v>
      </c>
      <c r="Q88" s="16">
        <f t="shared" si="21"/>
        <v>0.76</v>
      </c>
      <c r="R88" s="16">
        <f t="shared" si="21"/>
        <v>0.79500000000000004</v>
      </c>
      <c r="S88" s="16">
        <v>0.92749999999999999</v>
      </c>
      <c r="T88" s="16">
        <f t="shared" si="21"/>
        <v>0</v>
      </c>
      <c r="U88" s="16">
        <f t="shared" si="21"/>
        <v>0</v>
      </c>
      <c r="V88" s="16">
        <f t="shared" si="21"/>
        <v>0</v>
      </c>
      <c r="W88" s="16">
        <f t="shared" si="21"/>
        <v>0.77089285714285716</v>
      </c>
    </row>
    <row r="89" spans="1:23" hidden="1" outlineLevel="2">
      <c r="A89" s="2" t="s">
        <v>7</v>
      </c>
      <c r="B89" s="18">
        <v>0.1</v>
      </c>
      <c r="C89" s="12">
        <v>0.1</v>
      </c>
      <c r="D89" s="12">
        <v>0.1</v>
      </c>
      <c r="E89" s="13">
        <v>0.1</v>
      </c>
      <c r="F89" s="30">
        <v>0.1</v>
      </c>
      <c r="G89" s="12"/>
      <c r="H89" s="13">
        <v>0.1</v>
      </c>
      <c r="I89" s="13">
        <v>0.1</v>
      </c>
      <c r="J89" s="13"/>
      <c r="K89" s="13"/>
      <c r="L89" s="13">
        <v>0.1</v>
      </c>
      <c r="M89" s="13">
        <v>0.1</v>
      </c>
      <c r="N89" s="13">
        <v>0.1</v>
      </c>
      <c r="O89" s="13">
        <v>0.1</v>
      </c>
      <c r="P89" s="13">
        <v>0.1</v>
      </c>
      <c r="Q89" s="13">
        <v>0.1</v>
      </c>
      <c r="R89" s="13">
        <v>0.1</v>
      </c>
      <c r="S89" s="12">
        <v>0.1</v>
      </c>
      <c r="T89" s="13"/>
      <c r="U89" s="13"/>
      <c r="V89" s="13"/>
      <c r="W89" s="15">
        <f t="shared" ref="W89:W98" si="22">AVERAGE(C89:V89)</f>
        <v>0.1</v>
      </c>
    </row>
    <row r="90" spans="1:23" hidden="1" outlineLevel="2">
      <c r="A90" s="2" t="s">
        <v>8</v>
      </c>
      <c r="B90" s="18">
        <v>0.04</v>
      </c>
      <c r="C90" s="12">
        <v>0.04</v>
      </c>
      <c r="D90" s="12">
        <v>0.04</v>
      </c>
      <c r="E90" s="13">
        <v>2.4E-2</v>
      </c>
      <c r="F90" s="30">
        <v>0.04</v>
      </c>
      <c r="G90" s="12"/>
      <c r="H90" s="13">
        <v>0.04</v>
      </c>
      <c r="I90" s="13">
        <v>0.04</v>
      </c>
      <c r="J90" s="13"/>
      <c r="K90" s="13"/>
      <c r="L90" s="13">
        <v>0.04</v>
      </c>
      <c r="M90" s="13">
        <v>2.4E-2</v>
      </c>
      <c r="N90" s="13">
        <v>0.04</v>
      </c>
      <c r="O90" s="13">
        <v>2.4E-2</v>
      </c>
      <c r="P90" s="13">
        <v>0.04</v>
      </c>
      <c r="Q90" s="13">
        <v>0.04</v>
      </c>
      <c r="R90" s="13">
        <v>0.04</v>
      </c>
      <c r="S90" s="12">
        <v>0.04</v>
      </c>
      <c r="T90" s="13"/>
      <c r="U90" s="13"/>
      <c r="V90" s="13"/>
      <c r="W90" s="15">
        <f t="shared" si="22"/>
        <v>3.6571428571428574E-2</v>
      </c>
    </row>
    <row r="91" spans="1:23" hidden="1" outlineLevel="2">
      <c r="A91" s="2" t="s">
        <v>9</v>
      </c>
      <c r="B91" s="18">
        <v>0.1</v>
      </c>
      <c r="C91" s="12">
        <v>0.1</v>
      </c>
      <c r="D91" s="12">
        <v>0.1</v>
      </c>
      <c r="E91" s="13">
        <v>9.0000000000000011E-2</v>
      </c>
      <c r="F91" s="30">
        <v>0.1</v>
      </c>
      <c r="G91" s="12"/>
      <c r="H91" s="13">
        <v>0.1</v>
      </c>
      <c r="I91" s="13">
        <v>0.1</v>
      </c>
      <c r="J91" s="13"/>
      <c r="K91" s="13"/>
      <c r="L91" s="13">
        <v>0.1</v>
      </c>
      <c r="M91" s="13">
        <v>0.1</v>
      </c>
      <c r="N91" s="13">
        <v>0.1</v>
      </c>
      <c r="O91" s="13">
        <v>0.09</v>
      </c>
      <c r="P91" s="13">
        <v>0.1</v>
      </c>
      <c r="Q91" s="13">
        <v>0.1</v>
      </c>
      <c r="R91" s="13">
        <v>0.1</v>
      </c>
      <c r="S91" s="12">
        <v>0.1</v>
      </c>
      <c r="T91" s="13"/>
      <c r="U91" s="13"/>
      <c r="V91" s="13"/>
      <c r="W91" s="15">
        <f t="shared" si="22"/>
        <v>9.8571428571428574E-2</v>
      </c>
    </row>
    <row r="92" spans="1:23" hidden="1" outlineLevel="2">
      <c r="A92" s="2" t="s">
        <v>10</v>
      </c>
      <c r="B92" s="18">
        <v>0.24</v>
      </c>
      <c r="C92" s="12">
        <v>0.24</v>
      </c>
      <c r="D92" s="12">
        <v>0.24</v>
      </c>
      <c r="E92" s="13">
        <v>0.24</v>
      </c>
      <c r="F92" s="30">
        <v>0.24</v>
      </c>
      <c r="G92" s="12"/>
      <c r="H92" s="13">
        <v>0.24</v>
      </c>
      <c r="I92" s="13">
        <v>0.24</v>
      </c>
      <c r="J92" s="13"/>
      <c r="K92" s="13"/>
      <c r="L92" s="13">
        <v>0.24</v>
      </c>
      <c r="M92" s="13">
        <v>0.24</v>
      </c>
      <c r="N92" s="13">
        <v>0.24</v>
      </c>
      <c r="O92" s="13">
        <v>0.24</v>
      </c>
      <c r="P92" s="13">
        <v>0.24</v>
      </c>
      <c r="Q92" s="13">
        <v>0.24</v>
      </c>
      <c r="R92" s="13">
        <v>0.24</v>
      </c>
      <c r="S92" s="12">
        <v>0.24</v>
      </c>
      <c r="T92" s="13"/>
      <c r="U92" s="13"/>
      <c r="V92" s="13"/>
      <c r="W92" s="15">
        <f t="shared" si="22"/>
        <v>0.24000000000000007</v>
      </c>
    </row>
    <row r="93" spans="1:23" hidden="1" outlineLevel="2">
      <c r="A93" s="2" t="s">
        <v>11</v>
      </c>
      <c r="B93" s="18">
        <v>0.1</v>
      </c>
      <c r="C93" s="12">
        <v>0.1</v>
      </c>
      <c r="D93" s="12">
        <v>0.1</v>
      </c>
      <c r="E93" s="13">
        <v>0.1</v>
      </c>
      <c r="F93" s="30">
        <v>0.1</v>
      </c>
      <c r="G93" s="12"/>
      <c r="H93" s="13">
        <v>0.1</v>
      </c>
      <c r="I93" s="13">
        <v>0.1</v>
      </c>
      <c r="J93" s="13"/>
      <c r="K93" s="13"/>
      <c r="L93" s="13">
        <v>0.1</v>
      </c>
      <c r="M93" s="13">
        <v>0.1</v>
      </c>
      <c r="N93" s="13">
        <v>0.1</v>
      </c>
      <c r="O93" s="13">
        <v>0.1</v>
      </c>
      <c r="P93" s="13">
        <v>0.1</v>
      </c>
      <c r="Q93" s="13">
        <v>0.1</v>
      </c>
      <c r="R93" s="13">
        <v>0.1</v>
      </c>
      <c r="S93" s="12">
        <v>0.1</v>
      </c>
      <c r="T93" s="13"/>
      <c r="U93" s="13"/>
      <c r="V93" s="13"/>
      <c r="W93" s="15">
        <f t="shared" si="22"/>
        <v>0.1</v>
      </c>
    </row>
    <row r="94" spans="1:23" hidden="1" outlineLevel="2">
      <c r="A94" s="2" t="s">
        <v>12</v>
      </c>
      <c r="B94" s="18">
        <v>0.14000000000000001</v>
      </c>
      <c r="C94" s="12">
        <v>0.14000000000000001</v>
      </c>
      <c r="D94" s="12">
        <v>0.14000000000000001</v>
      </c>
      <c r="E94" s="13">
        <v>0.14000000000000001</v>
      </c>
      <c r="F94" s="30">
        <v>0.14000000000000001</v>
      </c>
      <c r="G94" s="12"/>
      <c r="H94" s="13">
        <v>0.14000000000000001</v>
      </c>
      <c r="I94" s="13">
        <v>0.14000000000000001</v>
      </c>
      <c r="J94" s="13"/>
      <c r="K94" s="13"/>
      <c r="L94" s="13">
        <v>0.14000000000000001</v>
      </c>
      <c r="M94" s="13">
        <v>0.14000000000000001</v>
      </c>
      <c r="N94" s="13">
        <v>0.14000000000000001</v>
      </c>
      <c r="O94" s="13">
        <v>0.14000000000000001</v>
      </c>
      <c r="P94" s="13">
        <v>0.14000000000000001</v>
      </c>
      <c r="Q94" s="13">
        <v>0.14000000000000001</v>
      </c>
      <c r="R94" s="13">
        <v>0.14000000000000001</v>
      </c>
      <c r="S94" s="12">
        <v>0.14000000000000001</v>
      </c>
      <c r="T94" s="13"/>
      <c r="U94" s="13"/>
      <c r="V94" s="13"/>
      <c r="W94" s="15">
        <f t="shared" si="22"/>
        <v>0.14000000000000007</v>
      </c>
    </row>
    <row r="95" spans="1:23" hidden="1" outlineLevel="2">
      <c r="A95" s="2" t="s">
        <v>13</v>
      </c>
      <c r="B95" s="18">
        <v>0.05</v>
      </c>
      <c r="C95" s="12">
        <v>0.05</v>
      </c>
      <c r="D95" s="12">
        <v>0.05</v>
      </c>
      <c r="E95" s="13">
        <v>0.05</v>
      </c>
      <c r="F95" s="30">
        <v>0.05</v>
      </c>
      <c r="G95" s="12"/>
      <c r="H95" s="13">
        <v>0.05</v>
      </c>
      <c r="I95" s="13">
        <v>0.05</v>
      </c>
      <c r="J95" s="13"/>
      <c r="K95" s="13"/>
      <c r="L95" s="13">
        <v>0.05</v>
      </c>
      <c r="M95" s="13">
        <v>0.05</v>
      </c>
      <c r="N95" s="13">
        <v>0.05</v>
      </c>
      <c r="O95" s="13">
        <v>2.5000000000000001E-2</v>
      </c>
      <c r="P95" s="13">
        <v>0.05</v>
      </c>
      <c r="Q95" s="13">
        <v>0.05</v>
      </c>
      <c r="R95" s="13">
        <v>0.05</v>
      </c>
      <c r="S95" s="12">
        <v>0.05</v>
      </c>
      <c r="T95" s="13"/>
      <c r="U95" s="13"/>
      <c r="V95" s="13"/>
      <c r="W95" s="15">
        <f t="shared" si="22"/>
        <v>4.8214285714285723E-2</v>
      </c>
    </row>
    <row r="96" spans="1:23" hidden="1" outlineLevel="2">
      <c r="A96" s="2" t="s">
        <v>14</v>
      </c>
      <c r="B96" s="18">
        <v>0.09</v>
      </c>
      <c r="C96" s="12">
        <v>0.09</v>
      </c>
      <c r="D96" s="12">
        <v>0.09</v>
      </c>
      <c r="E96" s="13">
        <v>0.09</v>
      </c>
      <c r="F96" s="30">
        <v>0.09</v>
      </c>
      <c r="G96" s="12"/>
      <c r="H96" s="13">
        <v>0.09</v>
      </c>
      <c r="I96" s="13">
        <v>0.09</v>
      </c>
      <c r="J96" s="13"/>
      <c r="K96" s="13"/>
      <c r="L96" s="13">
        <v>0.09</v>
      </c>
      <c r="M96" s="13">
        <v>0.09</v>
      </c>
      <c r="N96" s="13">
        <v>0.09</v>
      </c>
      <c r="O96" s="13">
        <v>0.09</v>
      </c>
      <c r="P96" s="13">
        <v>0.09</v>
      </c>
      <c r="Q96" s="13">
        <v>0.09</v>
      </c>
      <c r="R96" s="13">
        <v>0.09</v>
      </c>
      <c r="S96" s="12">
        <v>0.09</v>
      </c>
      <c r="T96" s="13"/>
      <c r="U96" s="13"/>
      <c r="V96" s="13"/>
      <c r="W96" s="15">
        <f t="shared" si="22"/>
        <v>0.09</v>
      </c>
    </row>
    <row r="97" spans="1:23" hidden="1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30">
        <v>0.05</v>
      </c>
      <c r="G97" s="12"/>
      <c r="H97" s="13">
        <v>0.05</v>
      </c>
      <c r="I97" s="13">
        <v>0.05</v>
      </c>
      <c r="J97" s="13"/>
      <c r="K97" s="13"/>
      <c r="L97" s="13">
        <v>0.05</v>
      </c>
      <c r="M97" s="13">
        <v>0.05</v>
      </c>
      <c r="N97" s="13">
        <v>0.05</v>
      </c>
      <c r="O97" s="13">
        <v>2.5000000000000001E-2</v>
      </c>
      <c r="P97" s="13">
        <v>0.05</v>
      </c>
      <c r="Q97" s="13">
        <v>0.05</v>
      </c>
      <c r="R97" s="13">
        <v>0.05</v>
      </c>
      <c r="S97" s="12">
        <v>0.05</v>
      </c>
      <c r="T97" s="13"/>
      <c r="U97" s="13"/>
      <c r="V97" s="13"/>
      <c r="W97" s="15">
        <f t="shared" si="22"/>
        <v>4.8214285714285723E-2</v>
      </c>
    </row>
    <row r="98" spans="1:23" hidden="1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30">
        <v>0.09</v>
      </c>
      <c r="G98" s="12"/>
      <c r="H98" s="13">
        <v>0.09</v>
      </c>
      <c r="I98" s="13">
        <v>0.09</v>
      </c>
      <c r="J98" s="13"/>
      <c r="K98" s="13"/>
      <c r="L98" s="13">
        <v>0.09</v>
      </c>
      <c r="M98" s="13">
        <v>0.09</v>
      </c>
      <c r="N98" s="13">
        <v>0.09</v>
      </c>
      <c r="O98" s="13">
        <v>0.09</v>
      </c>
      <c r="P98" s="13">
        <v>0.09</v>
      </c>
      <c r="Q98" s="13">
        <v>0.09</v>
      </c>
      <c r="R98" s="13">
        <v>0.09</v>
      </c>
      <c r="S98" s="12">
        <v>0.09</v>
      </c>
      <c r="T98" s="13"/>
      <c r="U98" s="13"/>
      <c r="V98" s="13"/>
      <c r="W98" s="15">
        <f t="shared" si="22"/>
        <v>0.09</v>
      </c>
    </row>
    <row r="99" spans="1:23" s="5" customFormat="1" hidden="1" outlineLevel="1" collapsed="1">
      <c r="A99" s="3" t="s">
        <v>17</v>
      </c>
      <c r="B99" s="16">
        <f>SUM(B89:B98)</f>
        <v>1</v>
      </c>
      <c r="C99" s="16">
        <f t="shared" ref="C99:W99" si="23">SUM(C89:C98)</f>
        <v>1</v>
      </c>
      <c r="D99" s="16">
        <f t="shared" si="23"/>
        <v>1</v>
      </c>
      <c r="E99" s="16">
        <f t="shared" si="23"/>
        <v>0.97400000000000009</v>
      </c>
      <c r="F99" s="34">
        <f t="shared" si="23"/>
        <v>1</v>
      </c>
      <c r="G99" s="16">
        <f t="shared" si="23"/>
        <v>0</v>
      </c>
      <c r="H99" s="16">
        <f t="shared" si="23"/>
        <v>1</v>
      </c>
      <c r="I99" s="16">
        <f t="shared" si="23"/>
        <v>1</v>
      </c>
      <c r="J99" s="16">
        <f t="shared" si="23"/>
        <v>0</v>
      </c>
      <c r="K99" s="16">
        <f t="shared" si="23"/>
        <v>0</v>
      </c>
      <c r="L99" s="16">
        <f t="shared" si="23"/>
        <v>1</v>
      </c>
      <c r="M99" s="16">
        <f t="shared" si="23"/>
        <v>0.98399999999999999</v>
      </c>
      <c r="N99" s="16">
        <f t="shared" si="23"/>
        <v>1</v>
      </c>
      <c r="O99" s="16">
        <f t="shared" si="23"/>
        <v>0.92399999999999993</v>
      </c>
      <c r="P99" s="16">
        <f t="shared" si="23"/>
        <v>1</v>
      </c>
      <c r="Q99" s="16">
        <f t="shared" si="23"/>
        <v>1</v>
      </c>
      <c r="R99" s="16">
        <f t="shared" si="23"/>
        <v>1</v>
      </c>
      <c r="S99" s="16">
        <v>1</v>
      </c>
      <c r="T99" s="16">
        <f t="shared" si="23"/>
        <v>0</v>
      </c>
      <c r="U99" s="16">
        <f t="shared" si="23"/>
        <v>0</v>
      </c>
      <c r="V99" s="16">
        <f t="shared" si="23"/>
        <v>0</v>
      </c>
      <c r="W99" s="16">
        <f t="shared" si="23"/>
        <v>0.99157142857142877</v>
      </c>
    </row>
    <row r="100" spans="1:23" collapsed="1">
      <c r="A100" s="3" t="s">
        <v>18</v>
      </c>
      <c r="B100" s="16">
        <f t="shared" ref="B100:W100" si="24">0.4*B88+0.6*B99</f>
        <v>1</v>
      </c>
      <c r="C100" s="16">
        <f t="shared" si="24"/>
        <v>0.92200000000000004</v>
      </c>
      <c r="D100" s="16">
        <f t="shared" si="24"/>
        <v>0.9</v>
      </c>
      <c r="E100" s="16">
        <f t="shared" si="24"/>
        <v>0.9124000000000001</v>
      </c>
      <c r="F100" s="34">
        <f t="shared" si="24"/>
        <v>0.90400000000000003</v>
      </c>
      <c r="G100" s="16">
        <f t="shared" si="24"/>
        <v>0</v>
      </c>
      <c r="H100" s="16">
        <f t="shared" si="24"/>
        <v>0.92</v>
      </c>
      <c r="I100" s="16">
        <f t="shared" si="24"/>
        <v>0.90800000000000003</v>
      </c>
      <c r="J100" s="16">
        <f t="shared" si="24"/>
        <v>0</v>
      </c>
      <c r="K100" s="16">
        <f t="shared" si="24"/>
        <v>0</v>
      </c>
      <c r="L100" s="16">
        <f t="shared" si="24"/>
        <v>0.91800000000000004</v>
      </c>
      <c r="M100" s="16">
        <f t="shared" si="24"/>
        <v>0.89439999999999997</v>
      </c>
      <c r="N100" s="16">
        <f t="shared" si="24"/>
        <v>0.8879999999999999</v>
      </c>
      <c r="O100" s="16">
        <f t="shared" si="24"/>
        <v>0.79039999999999999</v>
      </c>
      <c r="P100" s="16">
        <f t="shared" si="24"/>
        <v>0.89600000000000002</v>
      </c>
      <c r="Q100" s="16">
        <f t="shared" si="24"/>
        <v>0.90400000000000003</v>
      </c>
      <c r="R100" s="16">
        <f t="shared" si="24"/>
        <v>0.91800000000000004</v>
      </c>
      <c r="S100" s="16">
        <v>0.97099999999999997</v>
      </c>
      <c r="T100" s="16">
        <f t="shared" si="24"/>
        <v>0</v>
      </c>
      <c r="U100" s="16">
        <f t="shared" si="24"/>
        <v>0</v>
      </c>
      <c r="V100" s="16">
        <f t="shared" si="24"/>
        <v>0</v>
      </c>
      <c r="W100" s="16">
        <f t="shared" si="24"/>
        <v>0.9033000000000001</v>
      </c>
    </row>
    <row r="101" spans="1:23" s="11" customFormat="1">
      <c r="A101" s="3" t="s">
        <v>40</v>
      </c>
      <c r="B101" s="4"/>
      <c r="C101" s="20" t="s">
        <v>59</v>
      </c>
      <c r="D101" s="20" t="s">
        <v>59</v>
      </c>
      <c r="E101" s="20" t="s">
        <v>59</v>
      </c>
      <c r="F101" s="35" t="s">
        <v>59</v>
      </c>
      <c r="G101" s="20"/>
      <c r="H101" s="21" t="s">
        <v>59</v>
      </c>
      <c r="I101" s="20" t="s">
        <v>59</v>
      </c>
      <c r="J101" s="20"/>
      <c r="K101" s="20"/>
      <c r="L101" s="20" t="s">
        <v>59</v>
      </c>
      <c r="M101" s="20" t="s">
        <v>59</v>
      </c>
      <c r="N101" s="20" t="s">
        <v>59</v>
      </c>
      <c r="O101" s="20" t="s">
        <v>59</v>
      </c>
      <c r="P101" s="20"/>
      <c r="Q101" s="20"/>
      <c r="R101" s="22" t="s">
        <v>59</v>
      </c>
      <c r="S101" s="25" t="s">
        <v>63</v>
      </c>
      <c r="T101" s="10"/>
      <c r="U101" s="10"/>
      <c r="V101" s="10"/>
      <c r="W101" s="16">
        <f>COUNTIF(C101:V101,"Y")/COUNTA(C101:V101)</f>
        <v>1</v>
      </c>
    </row>
    <row r="102" spans="1:23">
      <c r="S102" s="17"/>
      <c r="W102" s="17"/>
    </row>
    <row r="103" spans="1:23">
      <c r="A103" s="9" t="s">
        <v>39</v>
      </c>
      <c r="B103" s="7"/>
      <c r="C103" s="7"/>
      <c r="D103" s="7"/>
      <c r="E103" s="7"/>
      <c r="F103" s="33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14"/>
      <c r="T103" s="7"/>
      <c r="U103" s="7"/>
      <c r="V103" s="7"/>
      <c r="W103" s="14"/>
    </row>
    <row r="104" spans="1:23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30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/>
      <c r="O104" s="13">
        <v>0.25</v>
      </c>
      <c r="P104" s="13"/>
      <c r="Q104" s="13"/>
      <c r="R104" s="13">
        <v>0.25</v>
      </c>
      <c r="S104" s="12">
        <v>0.25</v>
      </c>
      <c r="T104" s="13"/>
      <c r="U104" s="13"/>
      <c r="V104" s="13"/>
      <c r="W104" s="15">
        <f>AVERAGE(C104:V104)</f>
        <v>0.25</v>
      </c>
    </row>
    <row r="105" spans="1:23" outlineLevel="2">
      <c r="A105" s="2" t="s">
        <v>3</v>
      </c>
      <c r="B105" s="18">
        <v>0.1</v>
      </c>
      <c r="C105" s="12">
        <v>0.1</v>
      </c>
      <c r="D105" s="12">
        <v>0.1</v>
      </c>
      <c r="E105" s="13">
        <v>0.1</v>
      </c>
      <c r="F105" s="30">
        <v>0.1</v>
      </c>
      <c r="G105" s="12">
        <v>0.1</v>
      </c>
      <c r="H105" s="13">
        <v>0.1</v>
      </c>
      <c r="I105" s="13">
        <v>0.1</v>
      </c>
      <c r="J105" s="13">
        <v>0.1</v>
      </c>
      <c r="K105" s="13"/>
      <c r="L105" s="13">
        <v>0.1</v>
      </c>
      <c r="M105" s="13">
        <v>0.1</v>
      </c>
      <c r="N105" s="13"/>
      <c r="O105" s="13">
        <v>0.1</v>
      </c>
      <c r="P105" s="13"/>
      <c r="Q105" s="13"/>
      <c r="R105" s="13">
        <v>0.1</v>
      </c>
      <c r="S105" s="12">
        <v>0.1</v>
      </c>
      <c r="T105" s="13"/>
      <c r="U105" s="13"/>
      <c r="V105" s="13"/>
      <c r="W105" s="15">
        <f t="shared" ref="W105:W107" si="25">AVERAGE(C105:V105)</f>
        <v>0.1</v>
      </c>
    </row>
    <row r="106" spans="1:23" outlineLevel="2">
      <c r="A106" s="2" t="s">
        <v>4</v>
      </c>
      <c r="B106" s="18">
        <v>0.45</v>
      </c>
      <c r="C106" s="12">
        <v>0.45</v>
      </c>
      <c r="D106" s="12">
        <v>0.45</v>
      </c>
      <c r="E106" s="13">
        <v>0.45</v>
      </c>
      <c r="F106" s="30">
        <v>0.45</v>
      </c>
      <c r="G106" s="12">
        <v>0.45</v>
      </c>
      <c r="H106" s="13">
        <v>0.45</v>
      </c>
      <c r="I106" s="13">
        <v>0.45</v>
      </c>
      <c r="J106" s="13">
        <v>0.45</v>
      </c>
      <c r="K106" s="13"/>
      <c r="L106" s="13">
        <v>0.45</v>
      </c>
      <c r="M106" s="13">
        <v>0.45</v>
      </c>
      <c r="N106" s="13"/>
      <c r="O106" s="13">
        <v>0.45</v>
      </c>
      <c r="P106" s="13"/>
      <c r="Q106" s="13"/>
      <c r="R106" s="13">
        <v>0.45</v>
      </c>
      <c r="S106" s="12">
        <v>0.45</v>
      </c>
      <c r="T106" s="13"/>
      <c r="U106" s="13"/>
      <c r="V106" s="13"/>
      <c r="W106" s="15">
        <f t="shared" si="25"/>
        <v>0.45000000000000012</v>
      </c>
    </row>
    <row r="107" spans="1:23" outlineLevel="2">
      <c r="A107" s="2" t="s">
        <v>5</v>
      </c>
      <c r="B107" s="18">
        <v>0.2</v>
      </c>
      <c r="C107" s="12">
        <v>0.2</v>
      </c>
      <c r="D107" s="12">
        <v>0.2</v>
      </c>
      <c r="E107" s="13">
        <v>0.2</v>
      </c>
      <c r="F107" s="30">
        <v>0.2</v>
      </c>
      <c r="G107" s="12">
        <v>0.2</v>
      </c>
      <c r="H107" s="13">
        <v>0.2</v>
      </c>
      <c r="I107" s="13">
        <v>0.2</v>
      </c>
      <c r="J107" s="13">
        <v>0.2</v>
      </c>
      <c r="K107" s="13"/>
      <c r="L107" s="13">
        <v>0.2</v>
      </c>
      <c r="M107" s="13">
        <v>0.2</v>
      </c>
      <c r="N107" s="13"/>
      <c r="O107" s="13">
        <v>0.2</v>
      </c>
      <c r="P107" s="13"/>
      <c r="Q107" s="13"/>
      <c r="R107" s="13">
        <v>0.2</v>
      </c>
      <c r="S107" s="12">
        <v>0.2</v>
      </c>
      <c r="T107" s="13"/>
      <c r="U107" s="13"/>
      <c r="V107" s="13"/>
      <c r="W107" s="15">
        <f t="shared" si="25"/>
        <v>0.2</v>
      </c>
    </row>
    <row r="108" spans="1:23" s="5" customFormat="1" outlineLevel="1">
      <c r="A108" s="3" t="s">
        <v>6</v>
      </c>
      <c r="B108" s="16">
        <f>SUM(B104:B107)</f>
        <v>1</v>
      </c>
      <c r="C108" s="16">
        <f t="shared" ref="C108:W108" si="26">SUM(C104:C107)</f>
        <v>1</v>
      </c>
      <c r="D108" s="16">
        <f t="shared" si="26"/>
        <v>1</v>
      </c>
      <c r="E108" s="16">
        <f t="shared" si="26"/>
        <v>1</v>
      </c>
      <c r="F108" s="34">
        <f t="shared" si="26"/>
        <v>1</v>
      </c>
      <c r="G108" s="16">
        <f t="shared" si="26"/>
        <v>1</v>
      </c>
      <c r="H108" s="16">
        <f t="shared" si="26"/>
        <v>1</v>
      </c>
      <c r="I108" s="16">
        <f t="shared" si="26"/>
        <v>1</v>
      </c>
      <c r="J108" s="16">
        <f t="shared" si="26"/>
        <v>1</v>
      </c>
      <c r="K108" s="16">
        <f t="shared" si="26"/>
        <v>0</v>
      </c>
      <c r="L108" s="16">
        <f t="shared" si="26"/>
        <v>1</v>
      </c>
      <c r="M108" s="16">
        <f t="shared" si="26"/>
        <v>1</v>
      </c>
      <c r="N108" s="16">
        <f t="shared" si="26"/>
        <v>0</v>
      </c>
      <c r="O108" s="16">
        <f t="shared" si="26"/>
        <v>1</v>
      </c>
      <c r="P108" s="16">
        <f t="shared" si="26"/>
        <v>0</v>
      </c>
      <c r="Q108" s="16">
        <f t="shared" si="26"/>
        <v>0</v>
      </c>
      <c r="R108" s="16">
        <f t="shared" si="26"/>
        <v>1</v>
      </c>
      <c r="S108" s="16">
        <v>1</v>
      </c>
      <c r="T108" s="16"/>
      <c r="U108" s="16">
        <f t="shared" si="26"/>
        <v>0</v>
      </c>
      <c r="V108" s="16">
        <f t="shared" si="26"/>
        <v>0</v>
      </c>
      <c r="W108" s="16">
        <f t="shared" si="26"/>
        <v>1</v>
      </c>
    </row>
    <row r="109" spans="1:23" outlineLevel="2">
      <c r="A109" s="2" t="s">
        <v>7</v>
      </c>
      <c r="B109" s="18">
        <v>0.1</v>
      </c>
      <c r="C109" s="12">
        <v>0.1</v>
      </c>
      <c r="D109" s="12">
        <v>0.1</v>
      </c>
      <c r="E109" s="13">
        <v>0.1</v>
      </c>
      <c r="F109" s="30">
        <v>0.1</v>
      </c>
      <c r="G109" s="12">
        <v>0.1</v>
      </c>
      <c r="H109" s="13">
        <v>0.1</v>
      </c>
      <c r="I109" s="13">
        <v>0.1</v>
      </c>
      <c r="J109" s="13">
        <v>0.1</v>
      </c>
      <c r="K109" s="13"/>
      <c r="L109" s="13">
        <v>0.1</v>
      </c>
      <c r="M109" s="13">
        <v>0.1</v>
      </c>
      <c r="N109" s="13"/>
      <c r="O109" s="13">
        <v>0.1</v>
      </c>
      <c r="P109" s="13"/>
      <c r="Q109" s="13"/>
      <c r="R109" s="13">
        <v>0.1</v>
      </c>
      <c r="S109" s="12">
        <v>0.1</v>
      </c>
      <c r="T109" s="13"/>
      <c r="U109" s="13"/>
      <c r="V109" s="13"/>
      <c r="W109" s="15">
        <f t="shared" ref="W109:W118" si="27">AVERAGE(C109:V109)</f>
        <v>0.1</v>
      </c>
    </row>
    <row r="110" spans="1:23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30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/>
      <c r="O110" s="13">
        <v>0.04</v>
      </c>
      <c r="P110" s="13"/>
      <c r="Q110" s="13"/>
      <c r="R110" s="13">
        <v>0.04</v>
      </c>
      <c r="S110" s="12">
        <v>0.04</v>
      </c>
      <c r="T110" s="13"/>
      <c r="U110" s="13"/>
      <c r="V110" s="13"/>
      <c r="W110" s="15">
        <f t="shared" si="27"/>
        <v>3.9999999999999994E-2</v>
      </c>
    </row>
    <row r="111" spans="1:23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30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/>
      <c r="O111" s="13">
        <v>0.1</v>
      </c>
      <c r="P111" s="13"/>
      <c r="Q111" s="13"/>
      <c r="R111" s="13">
        <v>0.1</v>
      </c>
      <c r="S111" s="12">
        <v>0.1</v>
      </c>
      <c r="T111" s="13"/>
      <c r="U111" s="13"/>
      <c r="V111" s="13"/>
      <c r="W111" s="15">
        <f t="shared" si="27"/>
        <v>0.1</v>
      </c>
    </row>
    <row r="112" spans="1:23" outlineLevel="2">
      <c r="A112" s="2" t="s">
        <v>10</v>
      </c>
      <c r="B112" s="18">
        <v>0.24</v>
      </c>
      <c r="C112" s="12">
        <v>0.24</v>
      </c>
      <c r="D112" s="12">
        <v>0.24</v>
      </c>
      <c r="E112" s="13">
        <v>0.216</v>
      </c>
      <c r="F112" s="30">
        <v>0.22</v>
      </c>
      <c r="G112" s="12">
        <v>0.12</v>
      </c>
      <c r="H112" s="13">
        <v>0.22</v>
      </c>
      <c r="I112" s="13">
        <v>0.19</v>
      </c>
      <c r="J112" s="13">
        <v>0.15</v>
      </c>
      <c r="K112" s="13"/>
      <c r="L112" s="13">
        <v>0.18</v>
      </c>
      <c r="M112" s="13">
        <v>0.20499999999999999</v>
      </c>
      <c r="N112" s="13"/>
      <c r="O112" s="13">
        <v>0.24</v>
      </c>
      <c r="P112" s="13"/>
      <c r="Q112" s="13"/>
      <c r="R112" s="13">
        <v>0.18</v>
      </c>
      <c r="S112" s="12">
        <v>0.12479999999999999</v>
      </c>
      <c r="T112" s="13"/>
      <c r="U112" s="13"/>
      <c r="V112" s="13"/>
      <c r="W112" s="15">
        <f t="shared" si="27"/>
        <v>0.19429230769230771</v>
      </c>
    </row>
    <row r="113" spans="1:23" outlineLevel="2">
      <c r="A113" s="2" t="s">
        <v>11</v>
      </c>
      <c r="B113" s="18">
        <v>0.1</v>
      </c>
      <c r="C113" s="12">
        <v>0.05</v>
      </c>
      <c r="D113" s="12">
        <v>0.05</v>
      </c>
      <c r="E113" s="13">
        <v>9.0000000000000011E-2</v>
      </c>
      <c r="F113" s="30">
        <v>0.05</v>
      </c>
      <c r="G113" s="12">
        <v>0.05</v>
      </c>
      <c r="H113" s="13">
        <v>7.0000000000000007E-2</v>
      </c>
      <c r="I113" s="13">
        <v>0.08</v>
      </c>
      <c r="J113" s="13">
        <v>0.05</v>
      </c>
      <c r="K113" s="13"/>
      <c r="L113" s="13">
        <v>0.08</v>
      </c>
      <c r="M113" s="13">
        <v>0.06</v>
      </c>
      <c r="N113" s="13"/>
      <c r="O113" s="13">
        <v>0.08</v>
      </c>
      <c r="P113" s="13"/>
      <c r="Q113" s="13"/>
      <c r="R113" s="13">
        <v>0.08</v>
      </c>
      <c r="S113" s="26">
        <v>0.06</v>
      </c>
      <c r="T113" s="13"/>
      <c r="U113" s="13"/>
      <c r="V113" s="13"/>
      <c r="W113" s="15">
        <f t="shared" si="27"/>
        <v>6.5384615384615374E-2</v>
      </c>
    </row>
    <row r="114" spans="1:23" outlineLevel="2">
      <c r="A114" s="2" t="s">
        <v>12</v>
      </c>
      <c r="B114" s="18">
        <v>0.14000000000000001</v>
      </c>
      <c r="C114" s="12">
        <v>0.14000000000000001</v>
      </c>
      <c r="D114" s="12">
        <v>0.14000000000000001</v>
      </c>
      <c r="E114" s="13">
        <v>0.14000000000000001</v>
      </c>
      <c r="F114" s="30">
        <v>0.14000000000000001</v>
      </c>
      <c r="G114" s="12">
        <v>0.14000000000000001</v>
      </c>
      <c r="H114" s="13">
        <v>0.14000000000000001</v>
      </c>
      <c r="I114" s="13">
        <v>0.14000000000000001</v>
      </c>
      <c r="J114" s="13">
        <v>0.14000000000000001</v>
      </c>
      <c r="K114" s="13"/>
      <c r="L114" s="13">
        <v>0.14000000000000001</v>
      </c>
      <c r="M114" s="13">
        <v>0.14000000000000001</v>
      </c>
      <c r="N114" s="13"/>
      <c r="O114" s="13">
        <v>0.14000000000000001</v>
      </c>
      <c r="P114" s="13"/>
      <c r="Q114" s="13"/>
      <c r="R114" s="13">
        <v>0.14000000000000001</v>
      </c>
      <c r="S114" s="12">
        <v>0.14000000000000001</v>
      </c>
      <c r="T114" s="13"/>
      <c r="U114" s="13"/>
      <c r="V114" s="13"/>
      <c r="W114" s="15">
        <f t="shared" si="27"/>
        <v>0.14000000000000007</v>
      </c>
    </row>
    <row r="115" spans="1:23" outlineLevel="2">
      <c r="A115" s="2" t="s">
        <v>13</v>
      </c>
      <c r="B115" s="18">
        <v>0.05</v>
      </c>
      <c r="C115" s="12">
        <v>3.7499999999999999E-2</v>
      </c>
      <c r="D115" s="12">
        <v>0.05</v>
      </c>
      <c r="E115" s="13">
        <v>4.7500000000000001E-2</v>
      </c>
      <c r="F115" s="30">
        <v>0.05</v>
      </c>
      <c r="G115" s="12">
        <v>4.4999999999999998E-2</v>
      </c>
      <c r="H115" s="13">
        <v>4.4999999999999998E-2</v>
      </c>
      <c r="I115" s="13">
        <v>0.04</v>
      </c>
      <c r="J115" s="13">
        <v>0.04</v>
      </c>
      <c r="K115" s="13"/>
      <c r="L115" s="13">
        <v>0.03</v>
      </c>
      <c r="M115" s="13">
        <v>0.05</v>
      </c>
      <c r="N115" s="13"/>
      <c r="O115" s="13">
        <v>4.4999999999999998E-2</v>
      </c>
      <c r="P115" s="13"/>
      <c r="Q115" s="13"/>
      <c r="R115" s="13">
        <v>0.03</v>
      </c>
      <c r="S115" s="12">
        <v>2.5000000000000001E-2</v>
      </c>
      <c r="T115" s="13"/>
      <c r="U115" s="13"/>
      <c r="V115" s="13"/>
      <c r="W115" s="15">
        <f t="shared" si="27"/>
        <v>4.1153846153846145E-2</v>
      </c>
    </row>
    <row r="116" spans="1:23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30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/>
      <c r="O116" s="13">
        <v>0.09</v>
      </c>
      <c r="P116" s="13"/>
      <c r="Q116" s="13"/>
      <c r="R116" s="13">
        <v>0.09</v>
      </c>
      <c r="S116" s="26">
        <v>0.09</v>
      </c>
      <c r="T116" s="13"/>
      <c r="U116" s="13"/>
      <c r="V116" s="13"/>
      <c r="W116" s="15">
        <f t="shared" si="27"/>
        <v>0.09</v>
      </c>
    </row>
    <row r="117" spans="1:23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30">
        <v>0.04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/>
      <c r="O117" s="13">
        <v>0.04</v>
      </c>
      <c r="P117" s="13"/>
      <c r="Q117" s="13"/>
      <c r="R117" s="13">
        <v>0.04</v>
      </c>
      <c r="S117" s="12">
        <v>0.03</v>
      </c>
      <c r="T117" s="13"/>
      <c r="U117" s="13"/>
      <c r="V117" s="13"/>
      <c r="W117" s="15">
        <f t="shared" si="27"/>
        <v>3.692307692307692E-2</v>
      </c>
    </row>
    <row r="118" spans="1:23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30">
        <v>0.09</v>
      </c>
      <c r="G118" s="12">
        <v>0.09</v>
      </c>
      <c r="H118" s="13">
        <v>0.09</v>
      </c>
      <c r="I118" s="13">
        <v>0.09</v>
      </c>
      <c r="J118" s="13">
        <v>0.06</v>
      </c>
      <c r="K118" s="13"/>
      <c r="L118" s="13">
        <v>6.7500000000000004E-2</v>
      </c>
      <c r="M118" s="13">
        <v>0.09</v>
      </c>
      <c r="N118" s="13"/>
      <c r="O118" s="13">
        <v>0.09</v>
      </c>
      <c r="P118" s="13"/>
      <c r="Q118" s="13"/>
      <c r="R118" s="13">
        <v>8.1000000000000003E-2</v>
      </c>
      <c r="S118" s="12">
        <v>0.09</v>
      </c>
      <c r="T118" s="13"/>
      <c r="U118" s="13"/>
      <c r="V118" s="13"/>
      <c r="W118" s="15">
        <f t="shared" si="27"/>
        <v>8.5269230769230778E-2</v>
      </c>
    </row>
    <row r="119" spans="1:23" s="5" customFormat="1" outlineLevel="1">
      <c r="A119" s="3" t="s">
        <v>17</v>
      </c>
      <c r="B119" s="16">
        <f>SUM(B109:B118)</f>
        <v>1</v>
      </c>
      <c r="C119" s="16">
        <f t="shared" ref="C119:W119" si="28">SUM(C109:C118)</f>
        <v>0.92499999999999993</v>
      </c>
      <c r="D119" s="16">
        <f t="shared" si="28"/>
        <v>0.9375</v>
      </c>
      <c r="E119" s="16">
        <f t="shared" si="28"/>
        <v>0.96099999999999997</v>
      </c>
      <c r="F119" s="34">
        <f t="shared" si="28"/>
        <v>0.92</v>
      </c>
      <c r="G119" s="16">
        <f t="shared" si="28"/>
        <v>0.8</v>
      </c>
      <c r="H119" s="16">
        <f t="shared" si="28"/>
        <v>0.93500000000000005</v>
      </c>
      <c r="I119" s="16">
        <f t="shared" si="28"/>
        <v>0.91</v>
      </c>
      <c r="J119" s="16">
        <f t="shared" si="28"/>
        <v>0.8</v>
      </c>
      <c r="K119" s="16">
        <f t="shared" si="28"/>
        <v>0</v>
      </c>
      <c r="L119" s="16">
        <f t="shared" si="28"/>
        <v>0.86499999999999999</v>
      </c>
      <c r="M119" s="16">
        <f t="shared" si="28"/>
        <v>0.91</v>
      </c>
      <c r="N119" s="16">
        <f t="shared" si="28"/>
        <v>0</v>
      </c>
      <c r="O119" s="16">
        <f t="shared" si="28"/>
        <v>0.96499999999999997</v>
      </c>
      <c r="P119" s="16">
        <f t="shared" si="28"/>
        <v>0</v>
      </c>
      <c r="Q119" s="16">
        <f t="shared" si="28"/>
        <v>0</v>
      </c>
      <c r="R119" s="16">
        <f t="shared" si="28"/>
        <v>0.88100000000000001</v>
      </c>
      <c r="S119" s="16">
        <v>0.79979999999999996</v>
      </c>
      <c r="T119" s="16"/>
      <c r="U119" s="16">
        <f t="shared" si="28"/>
        <v>0</v>
      </c>
      <c r="V119" s="16">
        <f t="shared" si="28"/>
        <v>0</v>
      </c>
      <c r="W119" s="16">
        <f t="shared" si="28"/>
        <v>0.89302307692307703</v>
      </c>
    </row>
    <row r="120" spans="1:23">
      <c r="A120" s="3" t="s">
        <v>18</v>
      </c>
      <c r="B120" s="16">
        <f t="shared" ref="B120:W120" si="29">0.4*B108+0.6*B119</f>
        <v>1</v>
      </c>
      <c r="C120" s="16">
        <f t="shared" si="29"/>
        <v>0.95499999999999996</v>
      </c>
      <c r="D120" s="16">
        <f t="shared" si="29"/>
        <v>0.96250000000000002</v>
      </c>
      <c r="E120" s="16">
        <f t="shared" si="29"/>
        <v>0.97660000000000002</v>
      </c>
      <c r="F120" s="34">
        <f t="shared" si="29"/>
        <v>0.95200000000000007</v>
      </c>
      <c r="G120" s="16">
        <f t="shared" si="29"/>
        <v>0.88</v>
      </c>
      <c r="H120" s="16">
        <f t="shared" si="29"/>
        <v>0.96100000000000008</v>
      </c>
      <c r="I120" s="16">
        <f t="shared" si="29"/>
        <v>0.94600000000000006</v>
      </c>
      <c r="J120" s="16">
        <f t="shared" si="29"/>
        <v>0.88</v>
      </c>
      <c r="K120" s="16">
        <f t="shared" si="29"/>
        <v>0</v>
      </c>
      <c r="L120" s="16">
        <f t="shared" si="29"/>
        <v>0.91900000000000004</v>
      </c>
      <c r="M120" s="16">
        <f t="shared" si="29"/>
        <v>0.94600000000000006</v>
      </c>
      <c r="N120" s="16">
        <f t="shared" si="29"/>
        <v>0</v>
      </c>
      <c r="O120" s="16">
        <f t="shared" si="29"/>
        <v>0.97899999999999998</v>
      </c>
      <c r="P120" s="16">
        <f t="shared" si="29"/>
        <v>0</v>
      </c>
      <c r="Q120" s="16">
        <f t="shared" si="29"/>
        <v>0</v>
      </c>
      <c r="R120" s="16">
        <f t="shared" si="29"/>
        <v>0.92859999999999998</v>
      </c>
      <c r="S120" s="16">
        <v>0.88</v>
      </c>
      <c r="T120" s="16"/>
      <c r="U120" s="16">
        <f t="shared" si="29"/>
        <v>0</v>
      </c>
      <c r="V120" s="16">
        <f t="shared" si="29"/>
        <v>0</v>
      </c>
      <c r="W120" s="16">
        <f t="shared" si="29"/>
        <v>0.93581384615384622</v>
      </c>
    </row>
    <row r="121" spans="1:23" s="11" customFormat="1">
      <c r="A121" s="3" t="s">
        <v>40</v>
      </c>
      <c r="B121" s="4"/>
      <c r="C121" s="10" t="s">
        <v>58</v>
      </c>
      <c r="D121" s="10" t="s">
        <v>58</v>
      </c>
      <c r="E121" s="10" t="s">
        <v>58</v>
      </c>
      <c r="F121" s="35" t="s">
        <v>58</v>
      </c>
      <c r="G121" s="10" t="s">
        <v>58</v>
      </c>
      <c r="H121" s="10" t="s">
        <v>58</v>
      </c>
      <c r="I121" s="10" t="s">
        <v>58</v>
      </c>
      <c r="J121" s="10" t="s">
        <v>58</v>
      </c>
      <c r="K121" s="10"/>
      <c r="L121" s="10" t="s">
        <v>58</v>
      </c>
      <c r="M121" s="10" t="s">
        <v>58</v>
      </c>
      <c r="N121" s="10"/>
      <c r="O121" s="10" t="s">
        <v>58</v>
      </c>
      <c r="P121" s="10"/>
      <c r="Q121" s="10"/>
      <c r="R121" s="10" t="s">
        <v>58</v>
      </c>
      <c r="S121" s="21" t="s">
        <v>64</v>
      </c>
      <c r="T121" s="10"/>
      <c r="U121" s="10"/>
      <c r="V121" s="10"/>
      <c r="W121" s="16">
        <f>COUNTIF(C121:V121,"Y")/COUNTA(C121:V121)</f>
        <v>0</v>
      </c>
    </row>
    <row r="122" spans="1:23">
      <c r="S122" s="17"/>
      <c r="W122" s="17"/>
    </row>
    <row r="123" spans="1:23">
      <c r="A123" s="9" t="s">
        <v>20</v>
      </c>
      <c r="B123" s="7"/>
      <c r="C123" s="7"/>
      <c r="D123" s="7"/>
      <c r="E123" s="7"/>
      <c r="F123" s="33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14"/>
      <c r="T123" s="7"/>
      <c r="U123" s="7"/>
      <c r="V123" s="7"/>
      <c r="W123" s="14"/>
    </row>
    <row r="124" spans="1:23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30">
        <v>0.25</v>
      </c>
      <c r="G124" s="12">
        <v>0.25</v>
      </c>
      <c r="H124" s="13">
        <v>0.25</v>
      </c>
      <c r="I124" s="13">
        <v>0.25</v>
      </c>
      <c r="J124" s="13">
        <v>0.25</v>
      </c>
      <c r="K124" s="13"/>
      <c r="L124" s="13">
        <v>0.25</v>
      </c>
      <c r="M124" s="13">
        <v>0.25</v>
      </c>
      <c r="N124" s="13">
        <v>0.25</v>
      </c>
      <c r="O124" s="12">
        <v>0.25</v>
      </c>
      <c r="P124" s="13"/>
      <c r="Q124" s="13"/>
      <c r="R124" s="13">
        <v>0.25</v>
      </c>
      <c r="S124" s="12">
        <v>0.25</v>
      </c>
      <c r="T124" s="13"/>
      <c r="U124" s="13"/>
      <c r="V124" s="13"/>
      <c r="W124" s="15">
        <f>AVERAGE(C124:V124)</f>
        <v>0.25</v>
      </c>
    </row>
    <row r="125" spans="1:23" outlineLevel="2">
      <c r="A125" s="2" t="s">
        <v>3</v>
      </c>
      <c r="B125" s="18">
        <v>0.1</v>
      </c>
      <c r="C125" s="12">
        <v>0.1</v>
      </c>
      <c r="D125" s="12">
        <v>0.1</v>
      </c>
      <c r="E125" s="13">
        <v>0.1</v>
      </c>
      <c r="F125" s="30">
        <v>0.1</v>
      </c>
      <c r="G125" s="12">
        <v>0.1</v>
      </c>
      <c r="H125" s="13">
        <v>0.1</v>
      </c>
      <c r="I125" s="13">
        <v>0.1</v>
      </c>
      <c r="J125" s="13">
        <v>0.1</v>
      </c>
      <c r="K125" s="13"/>
      <c r="L125" s="13">
        <v>0.1</v>
      </c>
      <c r="M125" s="13">
        <v>0.1</v>
      </c>
      <c r="N125" s="13">
        <v>0.1</v>
      </c>
      <c r="O125" s="12">
        <v>0.1</v>
      </c>
      <c r="P125" s="13"/>
      <c r="Q125" s="13"/>
      <c r="R125" s="13">
        <v>0.1</v>
      </c>
      <c r="S125" s="12">
        <v>0.1</v>
      </c>
      <c r="T125" s="13"/>
      <c r="U125" s="13"/>
      <c r="V125" s="13"/>
      <c r="W125" s="15">
        <f t="shared" ref="W125:W127" si="30">AVERAGE(C125:V125)</f>
        <v>0.1</v>
      </c>
    </row>
    <row r="126" spans="1:23" outlineLevel="2">
      <c r="A126" s="2" t="s">
        <v>4</v>
      </c>
      <c r="B126" s="18">
        <v>0.45</v>
      </c>
      <c r="C126" s="12">
        <v>0.42749999999999999</v>
      </c>
      <c r="D126" s="12">
        <v>0.45</v>
      </c>
      <c r="E126" s="13">
        <v>0.42749999999999999</v>
      </c>
      <c r="F126" s="30">
        <v>0.42</v>
      </c>
      <c r="G126" s="12">
        <v>0.42749999999999999</v>
      </c>
      <c r="H126" s="13">
        <v>0.42499999999999999</v>
      </c>
      <c r="I126" s="13">
        <v>0.42749999999999999</v>
      </c>
      <c r="J126" s="13">
        <v>0.42</v>
      </c>
      <c r="K126" s="13"/>
      <c r="L126" s="13">
        <v>0.43</v>
      </c>
      <c r="M126" s="13">
        <v>0.42749999999999999</v>
      </c>
      <c r="N126" s="13">
        <v>0.45</v>
      </c>
      <c r="O126" s="12">
        <v>0.4</v>
      </c>
      <c r="P126" s="13"/>
      <c r="Q126" s="13"/>
      <c r="R126" s="13">
        <v>0.42749999999999999</v>
      </c>
      <c r="S126" s="12">
        <v>0.42749999999999999</v>
      </c>
      <c r="T126" s="13"/>
      <c r="U126" s="13"/>
      <c r="V126" s="13"/>
      <c r="W126" s="15">
        <f t="shared" si="30"/>
        <v>0.42767857142857146</v>
      </c>
    </row>
    <row r="127" spans="1:23" outlineLevel="2">
      <c r="A127" s="2" t="s">
        <v>5</v>
      </c>
      <c r="B127" s="18">
        <v>0.2</v>
      </c>
      <c r="C127" s="12">
        <v>0.2</v>
      </c>
      <c r="D127" s="12">
        <v>0.2</v>
      </c>
      <c r="E127" s="13">
        <v>0.2</v>
      </c>
      <c r="F127" s="30">
        <v>0.2</v>
      </c>
      <c r="G127" s="12">
        <v>0.2</v>
      </c>
      <c r="H127" s="13">
        <v>0.2</v>
      </c>
      <c r="I127" s="13">
        <v>0.2</v>
      </c>
      <c r="J127" s="13">
        <v>0.2</v>
      </c>
      <c r="K127" s="13"/>
      <c r="L127" s="13">
        <v>0.2</v>
      </c>
      <c r="M127" s="13">
        <v>0.2</v>
      </c>
      <c r="N127" s="13">
        <v>0.2</v>
      </c>
      <c r="O127" s="12">
        <v>0.2</v>
      </c>
      <c r="P127" s="13"/>
      <c r="Q127" s="13"/>
      <c r="R127" s="13">
        <v>0.2</v>
      </c>
      <c r="S127" s="12">
        <v>0.2</v>
      </c>
      <c r="T127" s="13"/>
      <c r="U127" s="13"/>
      <c r="V127" s="13"/>
      <c r="W127" s="15">
        <f t="shared" si="30"/>
        <v>0.2</v>
      </c>
    </row>
    <row r="128" spans="1:23" s="5" customFormat="1" outlineLevel="1">
      <c r="A128" s="3" t="s">
        <v>6</v>
      </c>
      <c r="B128" s="16">
        <f>SUM(B124:B127)</f>
        <v>1</v>
      </c>
      <c r="C128" s="16">
        <f t="shared" ref="C128:W128" si="31">SUM(C124:C127)</f>
        <v>0.97750000000000004</v>
      </c>
      <c r="D128" s="16">
        <f t="shared" si="31"/>
        <v>1</v>
      </c>
      <c r="E128" s="16">
        <f t="shared" si="31"/>
        <v>0.97750000000000004</v>
      </c>
      <c r="F128" s="34">
        <f t="shared" si="31"/>
        <v>0.97</v>
      </c>
      <c r="G128" s="16">
        <f t="shared" si="31"/>
        <v>0.97750000000000004</v>
      </c>
      <c r="H128" s="16">
        <f t="shared" si="31"/>
        <v>0.97499999999999987</v>
      </c>
      <c r="I128" s="16">
        <f t="shared" si="31"/>
        <v>0.97750000000000004</v>
      </c>
      <c r="J128" s="16">
        <f t="shared" si="31"/>
        <v>0.97</v>
      </c>
      <c r="K128" s="16">
        <f t="shared" si="31"/>
        <v>0</v>
      </c>
      <c r="L128" s="16">
        <f t="shared" si="31"/>
        <v>0.98</v>
      </c>
      <c r="M128" s="16">
        <f t="shared" si="31"/>
        <v>0.97750000000000004</v>
      </c>
      <c r="N128" s="16">
        <f t="shared" si="31"/>
        <v>1</v>
      </c>
      <c r="O128" s="16">
        <f t="shared" si="31"/>
        <v>0.95</v>
      </c>
      <c r="P128" s="16">
        <f t="shared" si="31"/>
        <v>0</v>
      </c>
      <c r="Q128" s="16">
        <f t="shared" si="31"/>
        <v>0</v>
      </c>
      <c r="R128" s="16">
        <f t="shared" si="31"/>
        <v>0.97750000000000004</v>
      </c>
      <c r="S128" s="16">
        <v>0.97750000000000004</v>
      </c>
      <c r="T128" s="16">
        <f t="shared" si="31"/>
        <v>0</v>
      </c>
      <c r="U128" s="16">
        <f t="shared" si="31"/>
        <v>0</v>
      </c>
      <c r="V128" s="16">
        <f t="shared" si="31"/>
        <v>0</v>
      </c>
      <c r="W128" s="16">
        <f t="shared" si="31"/>
        <v>0.9776785714285714</v>
      </c>
    </row>
    <row r="129" spans="1:23" outlineLevel="2">
      <c r="A129" s="2" t="s">
        <v>7</v>
      </c>
      <c r="B129" s="18">
        <v>0.1</v>
      </c>
      <c r="C129" s="12">
        <v>0.08</v>
      </c>
      <c r="D129" s="12">
        <v>8.5000000000000006E-2</v>
      </c>
      <c r="E129" s="13">
        <v>8.5000000000000006E-2</v>
      </c>
      <c r="F129" s="30">
        <v>0.1</v>
      </c>
      <c r="G129" s="12">
        <v>0.09</v>
      </c>
      <c r="H129" s="13">
        <v>0.09</v>
      </c>
      <c r="I129" s="13">
        <v>0.09</v>
      </c>
      <c r="J129" s="13">
        <v>0.1</v>
      </c>
      <c r="K129" s="13"/>
      <c r="L129" s="13">
        <v>7.0000000000000007E-2</v>
      </c>
      <c r="M129" s="13">
        <v>0.09</v>
      </c>
      <c r="N129" s="13">
        <v>0.1</v>
      </c>
      <c r="O129" s="12">
        <v>0.08</v>
      </c>
      <c r="P129" s="13"/>
      <c r="Q129" s="13"/>
      <c r="R129" s="13">
        <v>0.09</v>
      </c>
      <c r="S129" s="12">
        <v>0.1</v>
      </c>
      <c r="T129" s="13"/>
      <c r="U129" s="13"/>
      <c r="V129" s="13"/>
      <c r="W129" s="15">
        <f t="shared" ref="W129:W138" si="32">AVERAGE(C129:V129)</f>
        <v>8.9285714285714288E-2</v>
      </c>
    </row>
    <row r="130" spans="1:23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30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>
        <v>0.04</v>
      </c>
      <c r="P130" s="13"/>
      <c r="Q130" s="13"/>
      <c r="R130" s="13">
        <v>0.04</v>
      </c>
      <c r="S130" s="12">
        <v>0.04</v>
      </c>
      <c r="T130" s="13"/>
      <c r="U130" s="13"/>
      <c r="V130" s="13"/>
      <c r="W130" s="15">
        <f t="shared" si="32"/>
        <v>3.9999999999999994E-2</v>
      </c>
    </row>
    <row r="131" spans="1:23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30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>
        <v>0.1</v>
      </c>
      <c r="P131" s="13"/>
      <c r="Q131" s="13"/>
      <c r="R131" s="13">
        <v>7.4999999999999997E-2</v>
      </c>
      <c r="S131" s="12">
        <v>0.1</v>
      </c>
      <c r="T131" s="13"/>
      <c r="U131" s="13"/>
      <c r="V131" s="13"/>
      <c r="W131" s="15">
        <f t="shared" si="32"/>
        <v>9.3571428571428569E-2</v>
      </c>
    </row>
    <row r="132" spans="1:23" outlineLevel="2">
      <c r="A132" s="2" t="s">
        <v>10</v>
      </c>
      <c r="B132" s="18">
        <v>0.24</v>
      </c>
      <c r="C132" s="12">
        <v>0.24</v>
      </c>
      <c r="D132" s="12">
        <v>0.216</v>
      </c>
      <c r="E132" s="13">
        <v>0.22799999999999998</v>
      </c>
      <c r="F132" s="30">
        <v>0.24</v>
      </c>
      <c r="G132" s="12">
        <v>0.24</v>
      </c>
      <c r="H132" s="13">
        <v>0.22800000000000001</v>
      </c>
      <c r="I132" s="13">
        <v>0.24</v>
      </c>
      <c r="J132" s="13">
        <v>0.24</v>
      </c>
      <c r="K132" s="13"/>
      <c r="L132" s="13">
        <v>0.24</v>
      </c>
      <c r="M132" s="13">
        <v>0.216</v>
      </c>
      <c r="N132" s="13">
        <v>0.24</v>
      </c>
      <c r="O132" s="12">
        <v>0.24</v>
      </c>
      <c r="P132" s="13"/>
      <c r="Q132" s="13"/>
      <c r="R132" s="13">
        <v>0.192</v>
      </c>
      <c r="S132" s="12">
        <v>0.216</v>
      </c>
      <c r="T132" s="13"/>
      <c r="U132" s="13"/>
      <c r="V132" s="13"/>
      <c r="W132" s="15">
        <f t="shared" si="32"/>
        <v>0.22971428571428579</v>
      </c>
    </row>
    <row r="133" spans="1:23" outlineLevel="2">
      <c r="A133" s="2" t="s">
        <v>11</v>
      </c>
      <c r="B133" s="18">
        <v>0.1</v>
      </c>
      <c r="C133" s="12">
        <v>7.4999999999999997E-2</v>
      </c>
      <c r="D133" s="12">
        <v>8.0000000000000016E-2</v>
      </c>
      <c r="E133" s="13">
        <v>7.5000000000000011E-2</v>
      </c>
      <c r="F133" s="30">
        <v>0.05</v>
      </c>
      <c r="G133" s="12">
        <v>7.4999999999999997E-2</v>
      </c>
      <c r="H133" s="13">
        <v>7.4999999999999997E-2</v>
      </c>
      <c r="I133" s="13">
        <v>7.4999999999999997E-2</v>
      </c>
      <c r="J133" s="13">
        <v>7.4999999999999997E-2</v>
      </c>
      <c r="K133" s="13"/>
      <c r="L133" s="13">
        <v>0.08</v>
      </c>
      <c r="M133" s="13">
        <v>0.08</v>
      </c>
      <c r="N133" s="13">
        <v>8.5000000000000006E-2</v>
      </c>
      <c r="O133" s="12">
        <v>7.4999999999999997E-2</v>
      </c>
      <c r="P133" s="13"/>
      <c r="Q133" s="13"/>
      <c r="R133" s="13">
        <v>0.08</v>
      </c>
      <c r="S133" s="12">
        <v>9.0000000000000011E-2</v>
      </c>
      <c r="T133" s="13"/>
      <c r="U133" s="13"/>
      <c r="V133" s="13"/>
      <c r="W133" s="15">
        <f t="shared" si="32"/>
        <v>7.6428571428571415E-2</v>
      </c>
    </row>
    <row r="134" spans="1:23" outlineLevel="2">
      <c r="A134" s="2" t="s">
        <v>12</v>
      </c>
      <c r="B134" s="18">
        <v>0.14000000000000001</v>
      </c>
      <c r="C134" s="12">
        <v>0.105</v>
      </c>
      <c r="D134" s="12">
        <v>0.11900000000000001</v>
      </c>
      <c r="E134" s="13">
        <v>0.10500000000000001</v>
      </c>
      <c r="F134" s="30">
        <v>7.0000000000000007E-2</v>
      </c>
      <c r="G134" s="12">
        <v>0.105</v>
      </c>
      <c r="H134" s="13">
        <v>0.105</v>
      </c>
      <c r="I134" s="13">
        <v>0.105</v>
      </c>
      <c r="J134" s="13">
        <v>0.105</v>
      </c>
      <c r="K134" s="13"/>
      <c r="L134" s="13">
        <v>0.11</v>
      </c>
      <c r="M134" s="13">
        <v>0.112</v>
      </c>
      <c r="N134" s="13">
        <v>0.11900000000000001</v>
      </c>
      <c r="O134" s="12">
        <v>0.105</v>
      </c>
      <c r="P134" s="13"/>
      <c r="Q134" s="13"/>
      <c r="R134" s="13">
        <v>0.14000000000000001</v>
      </c>
      <c r="S134" s="12">
        <v>0.14000000000000001</v>
      </c>
      <c r="T134" s="13"/>
      <c r="U134" s="13"/>
      <c r="V134" s="13"/>
      <c r="W134" s="15">
        <f t="shared" si="32"/>
        <v>0.11035714285714285</v>
      </c>
    </row>
    <row r="135" spans="1:23" outlineLevel="2">
      <c r="A135" s="2" t="s">
        <v>13</v>
      </c>
      <c r="B135" s="18">
        <v>0.05</v>
      </c>
      <c r="C135" s="12">
        <v>0.05</v>
      </c>
      <c r="D135" s="12">
        <v>0.05</v>
      </c>
      <c r="E135" s="13">
        <v>0.05</v>
      </c>
      <c r="F135" s="30">
        <v>0.05</v>
      </c>
      <c r="G135" s="12">
        <v>0.05</v>
      </c>
      <c r="H135" s="13">
        <v>0.05</v>
      </c>
      <c r="I135" s="13">
        <v>0.05</v>
      </c>
      <c r="J135" s="13">
        <v>0.05</v>
      </c>
      <c r="K135" s="13"/>
      <c r="L135" s="13">
        <v>0.05</v>
      </c>
      <c r="M135" s="13">
        <v>0.05</v>
      </c>
      <c r="N135" s="13">
        <v>0.05</v>
      </c>
      <c r="O135" s="12">
        <v>0.05</v>
      </c>
      <c r="P135" s="13"/>
      <c r="Q135" s="13"/>
      <c r="R135" s="13">
        <v>0.05</v>
      </c>
      <c r="S135" s="12">
        <v>0.05</v>
      </c>
      <c r="T135" s="13"/>
      <c r="U135" s="13"/>
      <c r="V135" s="13"/>
      <c r="W135" s="15">
        <f t="shared" si="32"/>
        <v>0.05</v>
      </c>
    </row>
    <row r="136" spans="1:23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30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>
        <v>0.09</v>
      </c>
      <c r="P136" s="13"/>
      <c r="Q136" s="13"/>
      <c r="R136" s="13">
        <v>0.09</v>
      </c>
      <c r="S136" s="12">
        <v>0.09</v>
      </c>
      <c r="T136" s="13"/>
      <c r="U136" s="13"/>
      <c r="V136" s="13"/>
      <c r="W136" s="15">
        <f t="shared" si="32"/>
        <v>0.09</v>
      </c>
    </row>
    <row r="137" spans="1:23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30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>
        <v>0.05</v>
      </c>
      <c r="P137" s="13"/>
      <c r="Q137" s="13"/>
      <c r="R137" s="13">
        <v>0.05</v>
      </c>
      <c r="S137" s="12">
        <v>0.05</v>
      </c>
      <c r="T137" s="13"/>
      <c r="U137" s="13"/>
      <c r="V137" s="13"/>
      <c r="W137" s="15">
        <f t="shared" si="32"/>
        <v>0.05</v>
      </c>
    </row>
    <row r="138" spans="1:23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30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>
        <v>0.09</v>
      </c>
      <c r="P138" s="13"/>
      <c r="Q138" s="13"/>
      <c r="R138" s="13">
        <v>0.09</v>
      </c>
      <c r="S138" s="12">
        <v>0.09</v>
      </c>
      <c r="T138" s="13"/>
      <c r="U138" s="13"/>
      <c r="V138" s="13"/>
      <c r="W138" s="15">
        <f t="shared" si="32"/>
        <v>8.7142857142857147E-2</v>
      </c>
    </row>
    <row r="139" spans="1:23" s="5" customFormat="1" outlineLevel="1">
      <c r="A139" s="3" t="s">
        <v>17</v>
      </c>
      <c r="B139" s="16">
        <f>SUM(B129:B138)</f>
        <v>1</v>
      </c>
      <c r="C139" s="16">
        <f t="shared" ref="C139:W139" si="33">SUM(C129:C138)</f>
        <v>0.91999999999999993</v>
      </c>
      <c r="D139" s="16">
        <f t="shared" si="33"/>
        <v>0.92</v>
      </c>
      <c r="E139" s="16">
        <f t="shared" si="33"/>
        <v>0.89800000000000002</v>
      </c>
      <c r="F139" s="34">
        <f t="shared" si="33"/>
        <v>0.88000000000000012</v>
      </c>
      <c r="G139" s="16">
        <f t="shared" si="33"/>
        <v>0.90500000000000003</v>
      </c>
      <c r="H139" s="16">
        <f t="shared" si="33"/>
        <v>0.91800000000000004</v>
      </c>
      <c r="I139" s="16">
        <f t="shared" si="33"/>
        <v>0.92999999999999994</v>
      </c>
      <c r="J139" s="16">
        <f t="shared" si="33"/>
        <v>0.91500000000000004</v>
      </c>
      <c r="K139" s="16">
        <f t="shared" si="33"/>
        <v>0</v>
      </c>
      <c r="L139" s="16">
        <f t="shared" si="33"/>
        <v>0.88000000000000012</v>
      </c>
      <c r="M139" s="16">
        <f t="shared" si="33"/>
        <v>0.91800000000000004</v>
      </c>
      <c r="N139" s="16">
        <f t="shared" si="33"/>
        <v>0.96399999999999997</v>
      </c>
      <c r="O139" s="16">
        <f t="shared" si="33"/>
        <v>0.91999999999999993</v>
      </c>
      <c r="P139" s="16">
        <f t="shared" si="33"/>
        <v>0</v>
      </c>
      <c r="Q139" s="16">
        <f t="shared" si="33"/>
        <v>0</v>
      </c>
      <c r="R139" s="16">
        <f t="shared" si="33"/>
        <v>0.89700000000000002</v>
      </c>
      <c r="S139" s="16">
        <v>0.96600000000000008</v>
      </c>
      <c r="T139" s="16">
        <f t="shared" si="33"/>
        <v>0</v>
      </c>
      <c r="U139" s="16">
        <f t="shared" si="33"/>
        <v>0</v>
      </c>
      <c r="V139" s="16">
        <f t="shared" si="33"/>
        <v>0</v>
      </c>
      <c r="W139" s="16">
        <f t="shared" si="33"/>
        <v>0.91650000000000009</v>
      </c>
    </row>
    <row r="140" spans="1:23">
      <c r="A140" s="3" t="s">
        <v>18</v>
      </c>
      <c r="B140" s="16">
        <f t="shared" ref="B140" si="34">0.4*B128+0.6*B139</f>
        <v>1</v>
      </c>
      <c r="C140" s="16">
        <f t="shared" ref="C140" si="35">0.4*C128+0.6*C139</f>
        <v>0.94299999999999995</v>
      </c>
      <c r="D140" s="16">
        <f t="shared" ref="D140" si="36">0.4*D128+0.6*D139</f>
        <v>0.95200000000000007</v>
      </c>
      <c r="E140" s="16">
        <f t="shared" ref="E140" si="37">0.4*E128+0.6*E139</f>
        <v>0.92979999999999996</v>
      </c>
      <c r="F140" s="34">
        <f t="shared" ref="F140" si="38">0.4*F128+0.6*F139</f>
        <v>0.91600000000000004</v>
      </c>
      <c r="G140" s="16">
        <f t="shared" ref="G140" si="39">0.4*G128+0.6*G139</f>
        <v>0.93400000000000005</v>
      </c>
      <c r="H140" s="16">
        <f t="shared" ref="H140" si="40">0.4*H128+0.6*H139</f>
        <v>0.94079999999999986</v>
      </c>
      <c r="I140" s="16">
        <f t="shared" ref="I140" si="41">0.4*I128+0.6*I139</f>
        <v>0.94899999999999995</v>
      </c>
      <c r="J140" s="16">
        <f t="shared" ref="J140" si="42">0.4*J128+0.6*J139</f>
        <v>0.93700000000000006</v>
      </c>
      <c r="K140" s="16">
        <f t="shared" ref="K140" si="43">0.4*K128+0.6*K139</f>
        <v>0</v>
      </c>
      <c r="L140" s="16">
        <f t="shared" ref="L140" si="44">0.4*L128+0.6*L139</f>
        <v>0.92</v>
      </c>
      <c r="M140" s="16">
        <f t="shared" ref="M140" si="45">0.4*M128+0.6*M139</f>
        <v>0.94179999999999997</v>
      </c>
      <c r="N140" s="16">
        <f t="shared" ref="N140" si="46">0.4*N128+0.6*N139</f>
        <v>0.97839999999999994</v>
      </c>
      <c r="O140" s="16">
        <f t="shared" ref="O140" si="47">0.4*O128+0.6*O139</f>
        <v>0.93199999999999994</v>
      </c>
      <c r="P140" s="16">
        <f t="shared" ref="P140" si="48">0.4*P128+0.6*P139</f>
        <v>0</v>
      </c>
      <c r="Q140" s="16">
        <f t="shared" ref="Q140" si="49">0.4*Q128+0.6*Q139</f>
        <v>0</v>
      </c>
      <c r="R140" s="16">
        <f t="shared" ref="R140" si="50">0.4*R128+0.6*R139</f>
        <v>0.92920000000000003</v>
      </c>
      <c r="S140" s="16">
        <v>0.97060000000000002</v>
      </c>
      <c r="T140" s="16">
        <f t="shared" ref="T140" si="51">0.4*T128+0.6*T139</f>
        <v>0</v>
      </c>
      <c r="U140" s="16">
        <f t="shared" ref="U140" si="52">0.4*U128+0.6*U139</f>
        <v>0</v>
      </c>
      <c r="V140" s="16">
        <f t="shared" ref="V140" si="53">0.4*V128+0.6*V139</f>
        <v>0</v>
      </c>
      <c r="W140" s="16">
        <f t="shared" ref="W140" si="54">0.4*W128+0.6*W139</f>
        <v>0.94097142857142857</v>
      </c>
    </row>
    <row r="141" spans="1:23" s="11" customFormat="1">
      <c r="A141" s="3" t="s">
        <v>40</v>
      </c>
      <c r="B141" s="4"/>
      <c r="C141" s="10" t="s">
        <v>58</v>
      </c>
      <c r="D141" s="10" t="s">
        <v>58</v>
      </c>
      <c r="E141" s="10" t="s">
        <v>58</v>
      </c>
      <c r="F141" s="35" t="s">
        <v>58</v>
      </c>
      <c r="G141" s="10" t="s">
        <v>59</v>
      </c>
      <c r="H141" s="10" t="s">
        <v>58</v>
      </c>
      <c r="I141" s="10" t="s">
        <v>58</v>
      </c>
      <c r="J141" s="10" t="s">
        <v>59</v>
      </c>
      <c r="K141" s="10"/>
      <c r="L141" s="10" t="s">
        <v>58</v>
      </c>
      <c r="M141" s="10" t="s">
        <v>58</v>
      </c>
      <c r="N141" s="10" t="s">
        <v>58</v>
      </c>
      <c r="O141" s="10" t="s">
        <v>59</v>
      </c>
      <c r="P141" s="10"/>
      <c r="Q141" s="10"/>
      <c r="R141" s="10" t="s">
        <v>59</v>
      </c>
      <c r="S141" s="25" t="s">
        <v>61</v>
      </c>
      <c r="T141" s="10"/>
      <c r="U141" s="10"/>
      <c r="V141" s="10"/>
      <c r="W141" s="16">
        <f>COUNTIF(C141:V141,"Y")/COUNTA(C141:V141)</f>
        <v>0.2857142857142857</v>
      </c>
    </row>
    <row r="142" spans="1:23">
      <c r="S142" s="17"/>
      <c r="W142" s="17"/>
    </row>
    <row r="143" spans="1:23">
      <c r="A143" s="9" t="s">
        <v>21</v>
      </c>
      <c r="B143" s="7"/>
      <c r="C143" s="7"/>
      <c r="D143" s="7"/>
      <c r="E143" s="7"/>
      <c r="F143" s="33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14"/>
      <c r="T143" s="7"/>
      <c r="U143" s="7"/>
      <c r="V143" s="7"/>
      <c r="W143" s="14"/>
    </row>
    <row r="144" spans="1:23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30">
        <v>0.23</v>
      </c>
      <c r="G144" s="12">
        <v>0.23749999999999999</v>
      </c>
      <c r="H144" s="13">
        <v>0.23</v>
      </c>
      <c r="I144" s="13">
        <v>0.23749999999999999</v>
      </c>
      <c r="J144" s="13">
        <v>0.18</v>
      </c>
      <c r="K144" s="13"/>
      <c r="L144" s="13">
        <v>0.23</v>
      </c>
      <c r="M144" s="13">
        <v>0.22500000000000001</v>
      </c>
      <c r="N144" s="13"/>
      <c r="O144" s="12">
        <v>0.2</v>
      </c>
      <c r="P144" s="13"/>
      <c r="Q144" s="13"/>
      <c r="R144" s="13">
        <v>0.23749999999999999</v>
      </c>
      <c r="S144" s="12">
        <v>0.25</v>
      </c>
      <c r="T144" s="13"/>
      <c r="U144" s="13"/>
      <c r="V144" s="13"/>
      <c r="W144" s="15">
        <f>AVERAGE(C144:V144)</f>
        <v>0.22557692307692309</v>
      </c>
    </row>
    <row r="145" spans="1:23" outlineLevel="2">
      <c r="A145" s="2" t="s">
        <v>3</v>
      </c>
      <c r="B145" s="18">
        <v>0.1</v>
      </c>
      <c r="C145" s="12">
        <v>0.1</v>
      </c>
      <c r="D145" s="12">
        <v>0.1</v>
      </c>
      <c r="E145" s="13">
        <v>0.1</v>
      </c>
      <c r="F145" s="30">
        <v>0.1</v>
      </c>
      <c r="G145" s="12">
        <v>0.1</v>
      </c>
      <c r="H145" s="13">
        <v>0.1</v>
      </c>
      <c r="I145" s="13">
        <v>0.1</v>
      </c>
      <c r="J145" s="13">
        <v>0.1</v>
      </c>
      <c r="K145" s="13"/>
      <c r="L145" s="13">
        <v>0.1</v>
      </c>
      <c r="M145" s="13">
        <v>0.1</v>
      </c>
      <c r="N145" s="13"/>
      <c r="O145" s="12">
        <v>0.1</v>
      </c>
      <c r="P145" s="13"/>
      <c r="Q145" s="13"/>
      <c r="R145" s="13">
        <v>0.1</v>
      </c>
      <c r="S145" s="12">
        <v>0.1</v>
      </c>
      <c r="T145" s="13"/>
      <c r="U145" s="13"/>
      <c r="V145" s="13"/>
      <c r="W145" s="15">
        <f t="shared" ref="W145:W147" si="55">AVERAGE(C145:V145)</f>
        <v>0.1</v>
      </c>
    </row>
    <row r="146" spans="1:23" outlineLevel="2">
      <c r="A146" s="2" t="s">
        <v>4</v>
      </c>
      <c r="B146" s="18">
        <v>0.45</v>
      </c>
      <c r="C146" s="12">
        <v>0.45</v>
      </c>
      <c r="D146" s="12">
        <v>0.45</v>
      </c>
      <c r="E146" s="13">
        <v>0.4365</v>
      </c>
      <c r="F146" s="30">
        <v>0.45</v>
      </c>
      <c r="G146" s="12">
        <v>0.42749999999999999</v>
      </c>
      <c r="H146" s="13">
        <v>0.45</v>
      </c>
      <c r="I146" s="13">
        <v>0.45</v>
      </c>
      <c r="J146" s="13">
        <v>0.45</v>
      </c>
      <c r="K146" s="13"/>
      <c r="L146" s="13">
        <v>0.43</v>
      </c>
      <c r="M146" s="13">
        <v>0.4365</v>
      </c>
      <c r="N146" s="13"/>
      <c r="O146" s="12">
        <v>0.45</v>
      </c>
      <c r="P146" s="13"/>
      <c r="Q146" s="13"/>
      <c r="R146" s="13">
        <v>0.44</v>
      </c>
      <c r="S146" s="12">
        <v>0.441</v>
      </c>
      <c r="T146" s="13"/>
      <c r="U146" s="13"/>
      <c r="V146" s="13"/>
      <c r="W146" s="15">
        <f t="shared" si="55"/>
        <v>0.44319230769230777</v>
      </c>
    </row>
    <row r="147" spans="1:23" outlineLevel="2">
      <c r="A147" s="2" t="s">
        <v>5</v>
      </c>
      <c r="B147" s="18">
        <v>0.2</v>
      </c>
      <c r="C147" s="12">
        <v>0.2</v>
      </c>
      <c r="D147" s="12">
        <v>0.2</v>
      </c>
      <c r="E147" s="13">
        <v>0.2</v>
      </c>
      <c r="F147" s="30">
        <v>0.2</v>
      </c>
      <c r="G147" s="12">
        <v>0.2</v>
      </c>
      <c r="H147" s="13">
        <v>0.2</v>
      </c>
      <c r="I147" s="13">
        <v>0.2</v>
      </c>
      <c r="J147" s="13">
        <v>0.2</v>
      </c>
      <c r="K147" s="13"/>
      <c r="L147" s="13">
        <v>0.2</v>
      </c>
      <c r="M147" s="13">
        <v>0.2</v>
      </c>
      <c r="N147" s="13"/>
      <c r="O147" s="12">
        <v>0.2</v>
      </c>
      <c r="P147" s="13"/>
      <c r="Q147" s="13"/>
      <c r="R147" s="13">
        <v>0.2</v>
      </c>
      <c r="S147" s="12">
        <v>0.2</v>
      </c>
      <c r="T147" s="13"/>
      <c r="U147" s="13"/>
      <c r="V147" s="13"/>
      <c r="W147" s="15">
        <f t="shared" si="55"/>
        <v>0.2</v>
      </c>
    </row>
    <row r="148" spans="1:23" s="5" customFormat="1" outlineLevel="1">
      <c r="A148" s="3" t="s">
        <v>6</v>
      </c>
      <c r="B148" s="16">
        <f>SUM(B144:B147)</f>
        <v>1</v>
      </c>
      <c r="C148" s="16">
        <f t="shared" ref="C148:W148" si="56">SUM(C144:C147)</f>
        <v>0.97500000000000009</v>
      </c>
      <c r="D148" s="16">
        <f t="shared" si="56"/>
        <v>1</v>
      </c>
      <c r="E148" s="16">
        <f t="shared" si="56"/>
        <v>0.93650000000000011</v>
      </c>
      <c r="F148" s="34">
        <f t="shared" si="56"/>
        <v>0.98</v>
      </c>
      <c r="G148" s="16">
        <f t="shared" si="56"/>
        <v>0.96500000000000008</v>
      </c>
      <c r="H148" s="16">
        <f t="shared" si="56"/>
        <v>0.98</v>
      </c>
      <c r="I148" s="16">
        <f t="shared" si="56"/>
        <v>0.98750000000000004</v>
      </c>
      <c r="J148" s="16">
        <f t="shared" si="56"/>
        <v>0.92999999999999994</v>
      </c>
      <c r="K148" s="16">
        <f t="shared" si="56"/>
        <v>0</v>
      </c>
      <c r="L148" s="16">
        <f t="shared" si="56"/>
        <v>0.96</v>
      </c>
      <c r="M148" s="16">
        <f t="shared" si="56"/>
        <v>0.96150000000000002</v>
      </c>
      <c r="N148" s="16">
        <f t="shared" si="56"/>
        <v>0</v>
      </c>
      <c r="O148" s="16">
        <f t="shared" si="56"/>
        <v>0.95</v>
      </c>
      <c r="P148" s="16">
        <f t="shared" si="56"/>
        <v>0</v>
      </c>
      <c r="Q148" s="16">
        <f t="shared" si="56"/>
        <v>0</v>
      </c>
      <c r="R148" s="16">
        <f t="shared" si="56"/>
        <v>0.97750000000000004</v>
      </c>
      <c r="S148" s="16">
        <v>0.99099999999999988</v>
      </c>
      <c r="T148" s="16">
        <f t="shared" si="56"/>
        <v>0</v>
      </c>
      <c r="U148" s="16">
        <f t="shared" si="56"/>
        <v>0</v>
      </c>
      <c r="V148" s="16">
        <f t="shared" si="56"/>
        <v>0</v>
      </c>
      <c r="W148" s="16">
        <f t="shared" si="56"/>
        <v>0.96876923076923083</v>
      </c>
    </row>
    <row r="149" spans="1:23" outlineLevel="2">
      <c r="A149" s="2" t="s">
        <v>7</v>
      </c>
      <c r="B149" s="18">
        <v>0.1</v>
      </c>
      <c r="C149" s="12">
        <v>9.5000000000000001E-2</v>
      </c>
      <c r="D149" s="12">
        <v>9.0000000000000011E-2</v>
      </c>
      <c r="E149" s="13">
        <v>8.5000000000000006E-2</v>
      </c>
      <c r="F149" s="30">
        <v>0.1</v>
      </c>
      <c r="G149" s="12">
        <v>0.09</v>
      </c>
      <c r="H149" s="13">
        <v>0.09</v>
      </c>
      <c r="I149" s="13">
        <v>0.09</v>
      </c>
      <c r="J149" s="13">
        <v>0.1</v>
      </c>
      <c r="K149" s="13"/>
      <c r="L149" s="13">
        <v>7.0000000000000007E-2</v>
      </c>
      <c r="M149" s="13">
        <v>0.09</v>
      </c>
      <c r="N149" s="13"/>
      <c r="O149" s="12">
        <v>0.09</v>
      </c>
      <c r="P149" s="13"/>
      <c r="Q149" s="13"/>
      <c r="R149" s="13">
        <v>0.09</v>
      </c>
      <c r="S149" s="12">
        <v>0.1</v>
      </c>
      <c r="T149" s="13"/>
      <c r="U149" s="13"/>
      <c r="V149" s="13"/>
      <c r="W149" s="15">
        <f t="shared" ref="W149:W158" si="57">AVERAGE(C149:V149)</f>
        <v>9.0769230769230769E-2</v>
      </c>
    </row>
    <row r="150" spans="1:23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30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/>
      <c r="O150" s="12">
        <v>0.04</v>
      </c>
      <c r="P150" s="13"/>
      <c r="Q150" s="13"/>
      <c r="R150" s="13">
        <v>0.04</v>
      </c>
      <c r="S150" s="12">
        <v>0.04</v>
      </c>
      <c r="T150" s="13"/>
      <c r="U150" s="13"/>
      <c r="V150" s="13"/>
      <c r="W150" s="15">
        <f t="shared" si="57"/>
        <v>3.9999999999999994E-2</v>
      </c>
    </row>
    <row r="151" spans="1:23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30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/>
      <c r="O151" s="12">
        <v>0.1</v>
      </c>
      <c r="P151" s="13"/>
      <c r="Q151" s="13"/>
      <c r="R151" s="13">
        <v>0.1</v>
      </c>
      <c r="S151" s="12">
        <v>0.1</v>
      </c>
      <c r="T151" s="13"/>
      <c r="U151" s="13"/>
      <c r="V151" s="13"/>
      <c r="W151" s="15">
        <f t="shared" si="57"/>
        <v>0.1</v>
      </c>
    </row>
    <row r="152" spans="1:23" outlineLevel="2">
      <c r="A152" s="2" t="s">
        <v>10</v>
      </c>
      <c r="B152" s="18">
        <v>0.24</v>
      </c>
      <c r="C152" s="12">
        <v>0.24</v>
      </c>
      <c r="D152" s="12">
        <v>0.24</v>
      </c>
      <c r="E152" s="13">
        <v>0.24</v>
      </c>
      <c r="F152" s="30">
        <v>0.24</v>
      </c>
      <c r="G152" s="12">
        <v>0.24</v>
      </c>
      <c r="H152" s="13">
        <v>0.24</v>
      </c>
      <c r="I152" s="13">
        <v>0.24</v>
      </c>
      <c r="J152" s="13">
        <v>0.24</v>
      </c>
      <c r="K152" s="13"/>
      <c r="L152" s="13">
        <v>0.24</v>
      </c>
      <c r="M152" s="13">
        <v>0.24</v>
      </c>
      <c r="N152" s="13"/>
      <c r="O152" s="12">
        <v>0.24</v>
      </c>
      <c r="P152" s="13"/>
      <c r="Q152" s="13"/>
      <c r="R152" s="13">
        <v>0.24</v>
      </c>
      <c r="S152" s="12">
        <v>0.24</v>
      </c>
      <c r="T152" s="13"/>
      <c r="U152" s="13"/>
      <c r="V152" s="13"/>
      <c r="W152" s="15">
        <f t="shared" si="57"/>
        <v>0.24000000000000007</v>
      </c>
    </row>
    <row r="153" spans="1:23" outlineLevel="2">
      <c r="A153" s="2" t="s">
        <v>11</v>
      </c>
      <c r="B153" s="18">
        <v>0.1</v>
      </c>
      <c r="C153" s="12">
        <v>0.1</v>
      </c>
      <c r="D153" s="12">
        <v>0.1</v>
      </c>
      <c r="E153" s="13">
        <v>0.1</v>
      </c>
      <c r="F153" s="30">
        <v>0.1</v>
      </c>
      <c r="G153" s="12">
        <v>0.1</v>
      </c>
      <c r="H153" s="13">
        <v>0.1</v>
      </c>
      <c r="I153" s="13">
        <v>0.1</v>
      </c>
      <c r="J153" s="13">
        <v>0.1</v>
      </c>
      <c r="K153" s="13"/>
      <c r="L153" s="13">
        <v>0.1</v>
      </c>
      <c r="M153" s="13">
        <v>0.1</v>
      </c>
      <c r="N153" s="13"/>
      <c r="O153" s="12">
        <v>0.1</v>
      </c>
      <c r="P153" s="13"/>
      <c r="Q153" s="13"/>
      <c r="R153" s="13">
        <v>0.1</v>
      </c>
      <c r="S153" s="12">
        <v>0.1</v>
      </c>
      <c r="T153" s="13"/>
      <c r="U153" s="13"/>
      <c r="V153" s="13"/>
      <c r="W153" s="15">
        <f t="shared" si="57"/>
        <v>0.1</v>
      </c>
    </row>
    <row r="154" spans="1:23" outlineLevel="2">
      <c r="A154" s="2" t="s">
        <v>12</v>
      </c>
      <c r="B154" s="18">
        <v>0.14000000000000001</v>
      </c>
      <c r="C154" s="12">
        <v>0.14000000000000001</v>
      </c>
      <c r="D154" s="12">
        <v>0.12600000000000003</v>
      </c>
      <c r="E154" s="13">
        <v>0.14000000000000001</v>
      </c>
      <c r="F154" s="30">
        <v>0.14000000000000001</v>
      </c>
      <c r="G154" s="12">
        <v>0.14000000000000001</v>
      </c>
      <c r="H154" s="13">
        <v>0.14000000000000001</v>
      </c>
      <c r="I154" s="13">
        <v>0.14000000000000001</v>
      </c>
      <c r="J154" s="13">
        <v>0.14000000000000001</v>
      </c>
      <c r="K154" s="13"/>
      <c r="L154" s="13">
        <v>0.14000000000000001</v>
      </c>
      <c r="M154" s="13">
        <v>0.14000000000000001</v>
      </c>
      <c r="N154" s="13"/>
      <c r="O154" s="12">
        <v>0.14000000000000001</v>
      </c>
      <c r="P154" s="13"/>
      <c r="Q154" s="13"/>
      <c r="R154" s="13">
        <v>0.14000000000000001</v>
      </c>
      <c r="S154" s="12">
        <v>0.14000000000000001</v>
      </c>
      <c r="T154" s="13"/>
      <c r="U154" s="13"/>
      <c r="V154" s="13"/>
      <c r="W154" s="15">
        <f t="shared" si="57"/>
        <v>0.13892307692307695</v>
      </c>
    </row>
    <row r="155" spans="1:23" outlineLevel="2">
      <c r="A155" s="2" t="s">
        <v>13</v>
      </c>
      <c r="B155" s="18">
        <v>0.05</v>
      </c>
      <c r="C155" s="12">
        <v>0.05</v>
      </c>
      <c r="D155" s="12">
        <v>0.05</v>
      </c>
      <c r="E155" s="13">
        <v>0.05</v>
      </c>
      <c r="F155" s="30">
        <v>0.05</v>
      </c>
      <c r="G155" s="12">
        <v>0.05</v>
      </c>
      <c r="H155" s="13">
        <v>0.05</v>
      </c>
      <c r="I155" s="13">
        <v>0.05</v>
      </c>
      <c r="J155" s="13">
        <v>0.05</v>
      </c>
      <c r="K155" s="13"/>
      <c r="L155" s="13">
        <v>0.05</v>
      </c>
      <c r="M155" s="13">
        <v>0.05</v>
      </c>
      <c r="N155" s="13"/>
      <c r="O155" s="12">
        <v>0.05</v>
      </c>
      <c r="P155" s="13"/>
      <c r="Q155" s="13"/>
      <c r="R155" s="13">
        <v>0.05</v>
      </c>
      <c r="S155" s="12">
        <v>0.05</v>
      </c>
      <c r="T155" s="13"/>
      <c r="U155" s="13"/>
      <c r="V155" s="13"/>
      <c r="W155" s="15">
        <f t="shared" si="57"/>
        <v>0.05</v>
      </c>
    </row>
    <row r="156" spans="1:23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30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/>
      <c r="O156" s="12">
        <v>0.09</v>
      </c>
      <c r="P156" s="13"/>
      <c r="Q156" s="13"/>
      <c r="R156" s="13">
        <v>0.09</v>
      </c>
      <c r="S156" s="12">
        <v>0.09</v>
      </c>
      <c r="T156" s="13"/>
      <c r="U156" s="13"/>
      <c r="V156" s="13"/>
      <c r="W156" s="15">
        <f t="shared" si="57"/>
        <v>0.09</v>
      </c>
    </row>
    <row r="157" spans="1:23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30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/>
      <c r="O157" s="12">
        <v>4.4999999999999998E-2</v>
      </c>
      <c r="P157" s="13"/>
      <c r="Q157" s="13"/>
      <c r="R157" s="13">
        <v>3.5000000000000003E-2</v>
      </c>
      <c r="S157" s="12">
        <v>4.7500000000000001E-2</v>
      </c>
      <c r="T157" s="13"/>
      <c r="U157" s="13"/>
      <c r="V157" s="13"/>
      <c r="W157" s="15">
        <f t="shared" si="57"/>
        <v>4.2499999999999989E-2</v>
      </c>
    </row>
    <row r="158" spans="1:23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30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/>
      <c r="O158" s="12">
        <v>0.09</v>
      </c>
      <c r="P158" s="13"/>
      <c r="Q158" s="13"/>
      <c r="R158" s="13">
        <v>0.09</v>
      </c>
      <c r="S158" s="12">
        <v>0.09</v>
      </c>
      <c r="T158" s="13"/>
      <c r="U158" s="13"/>
      <c r="V158" s="13"/>
      <c r="W158" s="15">
        <f t="shared" si="57"/>
        <v>0.09</v>
      </c>
    </row>
    <row r="159" spans="1:23" s="5" customFormat="1" outlineLevel="1">
      <c r="A159" s="3" t="s">
        <v>17</v>
      </c>
      <c r="B159" s="16">
        <f>SUM(B149:B158)</f>
        <v>1</v>
      </c>
      <c r="C159" s="16">
        <f t="shared" ref="C159:W159" si="58">SUM(C149:C158)</f>
        <v>0.99</v>
      </c>
      <c r="D159" s="16">
        <f t="shared" si="58"/>
        <v>0.97099999999999997</v>
      </c>
      <c r="E159" s="16">
        <f t="shared" si="58"/>
        <v>0.98</v>
      </c>
      <c r="F159" s="34">
        <f t="shared" si="58"/>
        <v>0.995</v>
      </c>
      <c r="G159" s="16">
        <f t="shared" si="58"/>
        <v>0.97499999999999998</v>
      </c>
      <c r="H159" s="16">
        <f t="shared" si="58"/>
        <v>0.98499999999999999</v>
      </c>
      <c r="I159" s="16">
        <f t="shared" si="58"/>
        <v>0.98499999999999999</v>
      </c>
      <c r="J159" s="16">
        <f t="shared" si="58"/>
        <v>0.98499999999999999</v>
      </c>
      <c r="K159" s="16">
        <f t="shared" si="58"/>
        <v>0</v>
      </c>
      <c r="L159" s="16">
        <f t="shared" si="58"/>
        <v>0.96000000000000008</v>
      </c>
      <c r="M159" s="16">
        <f t="shared" si="58"/>
        <v>0.98499999999999999</v>
      </c>
      <c r="N159" s="16">
        <f t="shared" si="58"/>
        <v>0</v>
      </c>
      <c r="O159" s="16">
        <f t="shared" si="58"/>
        <v>0.98499999999999999</v>
      </c>
      <c r="P159" s="16">
        <f t="shared" si="58"/>
        <v>0</v>
      </c>
      <c r="Q159" s="16">
        <f t="shared" si="58"/>
        <v>0</v>
      </c>
      <c r="R159" s="16">
        <f t="shared" si="58"/>
        <v>0.97499999999999998</v>
      </c>
      <c r="S159" s="16">
        <v>0.99749999999999994</v>
      </c>
      <c r="T159" s="16">
        <f t="shared" si="58"/>
        <v>0</v>
      </c>
      <c r="U159" s="16">
        <f t="shared" si="58"/>
        <v>0</v>
      </c>
      <c r="V159" s="16">
        <f t="shared" si="58"/>
        <v>0</v>
      </c>
      <c r="W159" s="16">
        <f t="shared" si="58"/>
        <v>0.9821923076923077</v>
      </c>
    </row>
    <row r="160" spans="1:23">
      <c r="A160" s="3" t="s">
        <v>18</v>
      </c>
      <c r="B160" s="16">
        <f t="shared" ref="B160:W160" si="59">0.4*B148+0.6*B159</f>
        <v>1</v>
      </c>
      <c r="C160" s="16">
        <f t="shared" si="59"/>
        <v>0.98399999999999999</v>
      </c>
      <c r="D160" s="16">
        <f t="shared" si="59"/>
        <v>0.98260000000000003</v>
      </c>
      <c r="E160" s="16">
        <f t="shared" si="59"/>
        <v>0.96260000000000001</v>
      </c>
      <c r="F160" s="34">
        <f t="shared" si="59"/>
        <v>0.98899999999999999</v>
      </c>
      <c r="G160" s="16">
        <f t="shared" si="59"/>
        <v>0.97100000000000009</v>
      </c>
      <c r="H160" s="16">
        <f t="shared" si="59"/>
        <v>0.98299999999999998</v>
      </c>
      <c r="I160" s="16">
        <f t="shared" si="59"/>
        <v>0.98599999999999999</v>
      </c>
      <c r="J160" s="16">
        <f t="shared" si="59"/>
        <v>0.96299999999999997</v>
      </c>
      <c r="K160" s="16">
        <f t="shared" si="59"/>
        <v>0</v>
      </c>
      <c r="L160" s="16">
        <f t="shared" si="59"/>
        <v>0.96000000000000008</v>
      </c>
      <c r="M160" s="16">
        <f t="shared" si="59"/>
        <v>0.97560000000000002</v>
      </c>
      <c r="N160" s="16">
        <f t="shared" si="59"/>
        <v>0</v>
      </c>
      <c r="O160" s="16">
        <f t="shared" si="59"/>
        <v>0.97099999999999997</v>
      </c>
      <c r="P160" s="16">
        <f t="shared" si="59"/>
        <v>0</v>
      </c>
      <c r="Q160" s="16">
        <f t="shared" si="59"/>
        <v>0</v>
      </c>
      <c r="R160" s="16">
        <f t="shared" si="59"/>
        <v>0.97599999999999998</v>
      </c>
      <c r="S160" s="16">
        <v>0.9948999999999999</v>
      </c>
      <c r="T160" s="16">
        <f t="shared" si="59"/>
        <v>0</v>
      </c>
      <c r="U160" s="16">
        <f t="shared" si="59"/>
        <v>0</v>
      </c>
      <c r="V160" s="16">
        <f t="shared" si="59"/>
        <v>0</v>
      </c>
      <c r="W160" s="16">
        <f t="shared" si="59"/>
        <v>0.97682307692307691</v>
      </c>
    </row>
    <row r="161" spans="1:23" s="11" customFormat="1">
      <c r="A161" s="3" t="s">
        <v>40</v>
      </c>
      <c r="B161" s="4"/>
      <c r="C161" s="10" t="s">
        <v>59</v>
      </c>
      <c r="D161" s="10" t="s">
        <v>58</v>
      </c>
      <c r="E161" s="10" t="s">
        <v>58</v>
      </c>
      <c r="F161" s="35" t="s">
        <v>58</v>
      </c>
      <c r="G161" s="10" t="s">
        <v>59</v>
      </c>
      <c r="H161" s="10" t="s">
        <v>58</v>
      </c>
      <c r="I161" s="10" t="s">
        <v>59</v>
      </c>
      <c r="J161" s="10" t="s">
        <v>59</v>
      </c>
      <c r="K161" s="10"/>
      <c r="L161" s="10" t="s">
        <v>59</v>
      </c>
      <c r="M161" s="10" t="s">
        <v>58</v>
      </c>
      <c r="N161" s="10"/>
      <c r="O161" s="10" t="s">
        <v>59</v>
      </c>
      <c r="P161" s="10"/>
      <c r="Q161" s="10"/>
      <c r="R161" s="10" t="s">
        <v>59</v>
      </c>
      <c r="S161" s="25" t="s">
        <v>61</v>
      </c>
      <c r="T161" s="10"/>
      <c r="U161" s="10"/>
      <c r="V161" s="10"/>
      <c r="W161" s="16">
        <f>COUNTIF(C161:V161,"Y")/COUNTA(C161:V161)</f>
        <v>0.53846153846153844</v>
      </c>
    </row>
    <row r="163" spans="1:23">
      <c r="A163" s="29" t="s">
        <v>74</v>
      </c>
      <c r="B163" s="7"/>
      <c r="C163" s="7"/>
      <c r="D163" s="7"/>
      <c r="E163" s="7"/>
      <c r="F163" s="33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14"/>
    </row>
    <row r="164" spans="1:23" outlineLevel="2">
      <c r="A164" s="2" t="s">
        <v>2</v>
      </c>
      <c r="B164" s="18">
        <v>0.25</v>
      </c>
      <c r="C164" s="12">
        <v>0.25</v>
      </c>
      <c r="D164" s="12"/>
      <c r="E164" s="12"/>
      <c r="F164" s="30">
        <v>0.25</v>
      </c>
      <c r="G164" s="30">
        <v>0.25</v>
      </c>
      <c r="H164" s="12"/>
      <c r="I164" s="12"/>
      <c r="J164" s="12"/>
      <c r="K164" s="13"/>
      <c r="L164" s="12"/>
      <c r="M164" s="13"/>
      <c r="N164" s="13"/>
      <c r="O164" s="13"/>
      <c r="P164" s="13"/>
      <c r="Q164" s="13"/>
      <c r="R164" s="19"/>
      <c r="S164" s="13"/>
      <c r="T164" s="13"/>
      <c r="U164" s="13"/>
      <c r="V164" s="13"/>
      <c r="W164" s="15">
        <f>AVERAGE(C164:V164)</f>
        <v>0.25</v>
      </c>
    </row>
    <row r="165" spans="1:23" outlineLevel="2">
      <c r="A165" s="2" t="s">
        <v>3</v>
      </c>
      <c r="B165" s="18">
        <v>0.1</v>
      </c>
      <c r="C165" s="12">
        <v>0.05</v>
      </c>
      <c r="D165" s="12"/>
      <c r="E165" s="12"/>
      <c r="F165" s="30">
        <v>0.05</v>
      </c>
      <c r="G165" s="30">
        <v>0.05</v>
      </c>
      <c r="H165" s="12"/>
      <c r="I165" s="12"/>
      <c r="J165" s="12"/>
      <c r="K165" s="13"/>
      <c r="L165" s="12"/>
      <c r="M165" s="13"/>
      <c r="N165" s="12"/>
      <c r="O165" s="13"/>
      <c r="P165" s="13"/>
      <c r="Q165" s="13"/>
      <c r="R165" s="19"/>
      <c r="S165" s="13"/>
      <c r="T165" s="13"/>
      <c r="U165" s="13"/>
      <c r="V165" s="13"/>
      <c r="W165" s="15">
        <f t="shared" ref="W165:W167" si="60">AVERAGE(C165:V165)</f>
        <v>5.000000000000001E-2</v>
      </c>
    </row>
    <row r="166" spans="1:23" outlineLevel="2">
      <c r="A166" s="2" t="s">
        <v>4</v>
      </c>
      <c r="B166" s="18">
        <v>0.45</v>
      </c>
      <c r="C166" s="12">
        <v>0.29249999999999998</v>
      </c>
      <c r="D166" s="12"/>
      <c r="E166" s="12"/>
      <c r="F166" s="30">
        <v>0.22500000000000001</v>
      </c>
      <c r="G166" s="30">
        <v>0.22500000000000001</v>
      </c>
      <c r="H166" s="12"/>
      <c r="I166" s="12"/>
      <c r="J166" s="12"/>
      <c r="K166" s="13"/>
      <c r="L166" s="12"/>
      <c r="M166" s="13"/>
      <c r="N166" s="12"/>
      <c r="O166" s="13"/>
      <c r="P166" s="13"/>
      <c r="Q166" s="13"/>
      <c r="R166" s="19"/>
      <c r="S166" s="13"/>
      <c r="T166" s="13"/>
      <c r="U166" s="13"/>
      <c r="V166" s="13"/>
      <c r="W166" s="15">
        <f t="shared" si="60"/>
        <v>0.24749999999999997</v>
      </c>
    </row>
    <row r="167" spans="1:23" outlineLevel="2">
      <c r="A167" s="2" t="s">
        <v>5</v>
      </c>
      <c r="B167" s="18">
        <v>0.2</v>
      </c>
      <c r="C167" s="12">
        <v>0.2</v>
      </c>
      <c r="D167" s="12"/>
      <c r="E167" s="12"/>
      <c r="F167" s="30">
        <v>0.2</v>
      </c>
      <c r="G167" s="30">
        <v>0.2</v>
      </c>
      <c r="H167" s="12"/>
      <c r="I167" s="12"/>
      <c r="J167" s="12"/>
      <c r="K167" s="13"/>
      <c r="L167" s="12"/>
      <c r="M167" s="13"/>
      <c r="N167" s="12"/>
      <c r="O167" s="13"/>
      <c r="P167" s="13"/>
      <c r="Q167" s="13"/>
      <c r="R167" s="19"/>
      <c r="S167" s="13"/>
      <c r="T167" s="13"/>
      <c r="U167" s="13"/>
      <c r="V167" s="13"/>
      <c r="W167" s="15">
        <f t="shared" si="60"/>
        <v>0.20000000000000004</v>
      </c>
    </row>
    <row r="168" spans="1:23" s="5" customFormat="1" outlineLevel="1">
      <c r="A168" s="3" t="s">
        <v>6</v>
      </c>
      <c r="B168" s="16">
        <f>SUM(B164:B167)</f>
        <v>1</v>
      </c>
      <c r="C168" s="16">
        <f t="shared" ref="C168" si="61">SUM(C164:C167)</f>
        <v>0.79249999999999998</v>
      </c>
      <c r="D168" s="16">
        <f t="shared" ref="C168:R168" si="62">SUM(D164:D167)</f>
        <v>0</v>
      </c>
      <c r="E168" s="16">
        <f t="shared" si="62"/>
        <v>0</v>
      </c>
      <c r="F168" s="34">
        <f t="shared" si="62"/>
        <v>0.72500000000000009</v>
      </c>
      <c r="G168" s="16">
        <f t="shared" si="62"/>
        <v>0.72500000000000009</v>
      </c>
      <c r="H168" s="16">
        <f t="shared" si="62"/>
        <v>0</v>
      </c>
      <c r="I168" s="16">
        <f t="shared" si="62"/>
        <v>0</v>
      </c>
      <c r="J168" s="16">
        <f t="shared" si="62"/>
        <v>0</v>
      </c>
      <c r="K168" s="16">
        <f t="shared" si="62"/>
        <v>0</v>
      </c>
      <c r="L168" s="16">
        <f t="shared" si="62"/>
        <v>0</v>
      </c>
      <c r="M168" s="16">
        <f t="shared" si="62"/>
        <v>0</v>
      </c>
      <c r="N168" s="16">
        <f t="shared" si="62"/>
        <v>0</v>
      </c>
      <c r="O168" s="16">
        <f t="shared" si="62"/>
        <v>0</v>
      </c>
      <c r="P168" s="16">
        <f t="shared" si="62"/>
        <v>0</v>
      </c>
      <c r="Q168" s="16">
        <f t="shared" si="62"/>
        <v>0</v>
      </c>
      <c r="R168" s="16">
        <f t="shared" si="62"/>
        <v>0</v>
      </c>
      <c r="S168" s="16">
        <v>1</v>
      </c>
      <c r="T168" s="16">
        <f t="shared" ref="T168:W168" si="63">SUM(T164:T167)</f>
        <v>0</v>
      </c>
      <c r="U168" s="16">
        <f t="shared" si="63"/>
        <v>0</v>
      </c>
      <c r="V168" s="16">
        <f t="shared" si="63"/>
        <v>0</v>
      </c>
      <c r="W168" s="16">
        <f t="shared" si="63"/>
        <v>0.74750000000000005</v>
      </c>
    </row>
    <row r="169" spans="1:23" outlineLevel="2">
      <c r="A169" s="2" t="s">
        <v>7</v>
      </c>
      <c r="B169" s="18">
        <v>0.1</v>
      </c>
      <c r="C169" s="12">
        <v>0.06</v>
      </c>
      <c r="D169" s="12"/>
      <c r="E169" s="13"/>
      <c r="F169" s="30">
        <v>0.05</v>
      </c>
      <c r="G169" s="12">
        <v>7.0000000000000007E-2</v>
      </c>
      <c r="H169" s="13"/>
      <c r="I169" s="13"/>
      <c r="J169" s="13"/>
      <c r="K169" s="13"/>
      <c r="L169" s="13"/>
      <c r="M169" s="13"/>
      <c r="N169" s="13"/>
      <c r="O169" s="12"/>
      <c r="P169" s="13"/>
      <c r="Q169" s="13"/>
      <c r="R169" s="13"/>
      <c r="S169" s="13"/>
      <c r="T169" s="13"/>
      <c r="U169" s="13"/>
      <c r="V169" s="13"/>
      <c r="W169" s="15">
        <f t="shared" ref="W169:W178" si="64">AVERAGE(C169:V169)</f>
        <v>0.06</v>
      </c>
    </row>
    <row r="170" spans="1:23" outlineLevel="2">
      <c r="A170" s="2" t="s">
        <v>8</v>
      </c>
      <c r="B170" s="18">
        <v>0.04</v>
      </c>
      <c r="C170" s="12">
        <v>0.02</v>
      </c>
      <c r="D170" s="12"/>
      <c r="E170" s="13"/>
      <c r="F170" s="30">
        <v>0.02</v>
      </c>
      <c r="G170" s="12">
        <v>0.02</v>
      </c>
      <c r="H170" s="13"/>
      <c r="I170" s="13"/>
      <c r="J170" s="13"/>
      <c r="K170" s="13"/>
      <c r="L170" s="13"/>
      <c r="M170" s="13"/>
      <c r="N170" s="13"/>
      <c r="O170" s="12"/>
      <c r="P170" s="13"/>
      <c r="Q170" s="13"/>
      <c r="R170" s="13"/>
      <c r="S170" s="13"/>
      <c r="T170" s="13"/>
      <c r="U170" s="13"/>
      <c r="V170" s="13"/>
      <c r="W170" s="15">
        <f t="shared" si="64"/>
        <v>0.02</v>
      </c>
    </row>
    <row r="171" spans="1:23" outlineLevel="2">
      <c r="A171" s="2" t="s">
        <v>9</v>
      </c>
      <c r="B171" s="18">
        <v>0.1</v>
      </c>
      <c r="C171" s="12">
        <v>0.05</v>
      </c>
      <c r="D171" s="12"/>
      <c r="E171" s="13"/>
      <c r="F171" s="30">
        <v>0.05</v>
      </c>
      <c r="G171" s="12">
        <v>0.05</v>
      </c>
      <c r="H171" s="13"/>
      <c r="I171" s="13"/>
      <c r="J171" s="13"/>
      <c r="K171" s="13"/>
      <c r="L171" s="13"/>
      <c r="M171" s="13"/>
      <c r="N171" s="13"/>
      <c r="O171" s="12"/>
      <c r="P171" s="13"/>
      <c r="Q171" s="13"/>
      <c r="R171" s="13"/>
      <c r="S171" s="13"/>
      <c r="T171" s="13"/>
      <c r="U171" s="13"/>
      <c r="V171" s="13"/>
      <c r="W171" s="15">
        <f t="shared" si="64"/>
        <v>5.000000000000001E-2</v>
      </c>
    </row>
    <row r="172" spans="1:23" outlineLevel="2">
      <c r="A172" s="2" t="s">
        <v>10</v>
      </c>
      <c r="B172" s="18">
        <v>0.24</v>
      </c>
      <c r="C172" s="12">
        <v>0.12</v>
      </c>
      <c r="D172" s="12"/>
      <c r="E172" s="13"/>
      <c r="F172" s="30">
        <v>0.12</v>
      </c>
      <c r="G172" s="31">
        <v>0.12</v>
      </c>
      <c r="H172" s="13"/>
      <c r="I172" s="13"/>
      <c r="J172" s="13"/>
      <c r="K172" s="13"/>
      <c r="L172" s="13"/>
      <c r="M172" s="13"/>
      <c r="N172" s="13"/>
      <c r="O172" s="12"/>
      <c r="P172" s="13"/>
      <c r="Q172" s="13"/>
      <c r="R172" s="13"/>
      <c r="S172" s="13"/>
      <c r="T172" s="13"/>
      <c r="U172" s="13"/>
      <c r="V172" s="13"/>
      <c r="W172" s="15">
        <f t="shared" si="64"/>
        <v>0.12</v>
      </c>
    </row>
    <row r="173" spans="1:23" outlineLevel="2">
      <c r="A173" s="2" t="s">
        <v>11</v>
      </c>
      <c r="B173" s="18">
        <v>0.1</v>
      </c>
      <c r="C173" s="12">
        <v>0.05</v>
      </c>
      <c r="D173" s="12"/>
      <c r="E173" s="13"/>
      <c r="F173" s="30">
        <v>0.05</v>
      </c>
      <c r="G173" s="12">
        <v>0.05</v>
      </c>
      <c r="H173" s="13"/>
      <c r="I173" s="13"/>
      <c r="J173" s="13"/>
      <c r="K173" s="13"/>
      <c r="L173" s="13"/>
      <c r="M173" s="13"/>
      <c r="N173" s="13"/>
      <c r="O173" s="12"/>
      <c r="P173" s="13"/>
      <c r="Q173" s="13"/>
      <c r="R173" s="13"/>
      <c r="S173" s="13"/>
      <c r="T173" s="13"/>
      <c r="U173" s="13"/>
      <c r="V173" s="13"/>
      <c r="W173" s="15">
        <f t="shared" si="64"/>
        <v>5.000000000000001E-2</v>
      </c>
    </row>
    <row r="174" spans="1:23" outlineLevel="2">
      <c r="A174" s="2" t="s">
        <v>12</v>
      </c>
      <c r="B174" s="18">
        <v>0.14000000000000001</v>
      </c>
      <c r="C174" s="12">
        <v>7.0000000000000007E-2</v>
      </c>
      <c r="D174" s="12"/>
      <c r="E174" s="13"/>
      <c r="F174" s="30">
        <v>7.0000000000000007E-2</v>
      </c>
      <c r="G174" s="12">
        <v>7.0000000000000007E-2</v>
      </c>
      <c r="H174" s="13"/>
      <c r="I174" s="13"/>
      <c r="J174" s="13"/>
      <c r="K174" s="13"/>
      <c r="L174" s="13"/>
      <c r="M174" s="13"/>
      <c r="N174" s="13"/>
      <c r="O174" s="12"/>
      <c r="P174" s="13"/>
      <c r="Q174" s="13"/>
      <c r="R174" s="13"/>
      <c r="S174" s="13"/>
      <c r="T174" s="13"/>
      <c r="U174" s="13"/>
      <c r="V174" s="13"/>
      <c r="W174" s="15">
        <f t="shared" si="64"/>
        <v>7.0000000000000007E-2</v>
      </c>
    </row>
    <row r="175" spans="1:23" outlineLevel="2">
      <c r="A175" s="2" t="s">
        <v>13</v>
      </c>
      <c r="B175" s="18">
        <v>0.05</v>
      </c>
      <c r="C175" s="12">
        <v>0.05</v>
      </c>
      <c r="D175" s="12"/>
      <c r="E175" s="13"/>
      <c r="F175" s="30">
        <v>0.05</v>
      </c>
      <c r="G175" s="12">
        <v>0.05</v>
      </c>
      <c r="H175" s="13"/>
      <c r="I175" s="13"/>
      <c r="J175" s="13"/>
      <c r="K175" s="13"/>
      <c r="L175" s="13"/>
      <c r="M175" s="13"/>
      <c r="N175" s="13"/>
      <c r="O175" s="12"/>
      <c r="P175" s="13"/>
      <c r="Q175" s="13"/>
      <c r="R175" s="13"/>
      <c r="S175" s="13"/>
      <c r="T175" s="13"/>
      <c r="U175" s="13"/>
      <c r="V175" s="13"/>
      <c r="W175" s="15">
        <f t="shared" si="64"/>
        <v>5.000000000000001E-2</v>
      </c>
    </row>
    <row r="176" spans="1:23" outlineLevel="2">
      <c r="A176" s="2" t="s">
        <v>14</v>
      </c>
      <c r="B176" s="18">
        <v>0.09</v>
      </c>
      <c r="C176" s="12">
        <v>4.4999999999999998E-2</v>
      </c>
      <c r="D176" s="12"/>
      <c r="E176" s="13"/>
      <c r="F176" s="30">
        <v>4.4999999999999998E-2</v>
      </c>
      <c r="G176" s="12">
        <v>4.4999999999999998E-2</v>
      </c>
      <c r="H176" s="13"/>
      <c r="I176" s="13"/>
      <c r="J176" s="13"/>
      <c r="K176" s="13"/>
      <c r="L176" s="13"/>
      <c r="M176" s="13"/>
      <c r="N176" s="13"/>
      <c r="O176" s="12"/>
      <c r="P176" s="13"/>
      <c r="Q176" s="13"/>
      <c r="R176" s="13"/>
      <c r="S176" s="13"/>
      <c r="T176" s="13"/>
      <c r="U176" s="13"/>
      <c r="V176" s="13"/>
      <c r="W176" s="15">
        <f t="shared" si="64"/>
        <v>4.5000000000000005E-2</v>
      </c>
    </row>
    <row r="177" spans="1:23" outlineLevel="2">
      <c r="A177" s="2" t="s">
        <v>15</v>
      </c>
      <c r="B177" s="18">
        <v>0.05</v>
      </c>
      <c r="C177" s="12">
        <v>0.05</v>
      </c>
      <c r="D177" s="12"/>
      <c r="E177" s="13"/>
      <c r="F177" s="30">
        <v>0.05</v>
      </c>
      <c r="G177" s="12">
        <v>0.05</v>
      </c>
      <c r="H177" s="13"/>
      <c r="I177" s="13"/>
      <c r="J177" s="13"/>
      <c r="K177" s="13"/>
      <c r="L177" s="13"/>
      <c r="M177" s="13"/>
      <c r="N177" s="13"/>
      <c r="O177" s="12"/>
      <c r="P177" s="13"/>
      <c r="Q177" s="13"/>
      <c r="R177" s="13"/>
      <c r="S177" s="13"/>
      <c r="T177" s="13"/>
      <c r="U177" s="13"/>
      <c r="V177" s="13"/>
      <c r="W177" s="15">
        <f t="shared" si="64"/>
        <v>5.000000000000001E-2</v>
      </c>
    </row>
    <row r="178" spans="1:23" outlineLevel="2">
      <c r="A178" s="2" t="s">
        <v>16</v>
      </c>
      <c r="B178" s="18">
        <v>0.09</v>
      </c>
      <c r="C178" s="12">
        <v>4.4999999999999998E-2</v>
      </c>
      <c r="D178" s="12"/>
      <c r="E178" s="13"/>
      <c r="F178" s="30">
        <v>4.4999999999999998E-2</v>
      </c>
      <c r="G178" s="12">
        <v>4.4999999999999998E-2</v>
      </c>
      <c r="H178" s="13"/>
      <c r="I178" s="13"/>
      <c r="J178" s="13"/>
      <c r="K178" s="13"/>
      <c r="L178" s="13"/>
      <c r="M178" s="13"/>
      <c r="N178" s="13"/>
      <c r="O178" s="12"/>
      <c r="P178" s="13"/>
      <c r="Q178" s="13"/>
      <c r="R178" s="13"/>
      <c r="S178" s="13"/>
      <c r="T178" s="13"/>
      <c r="U178" s="13"/>
      <c r="V178" s="13"/>
      <c r="W178" s="15">
        <f t="shared" si="64"/>
        <v>4.5000000000000005E-2</v>
      </c>
    </row>
    <row r="179" spans="1:23" s="5" customFormat="1" outlineLevel="1">
      <c r="A179" s="3" t="s">
        <v>17</v>
      </c>
      <c r="B179" s="16">
        <f>SUM(B169:B178)</f>
        <v>1</v>
      </c>
      <c r="C179" s="16">
        <f t="shared" ref="C179" si="65">SUM(C169:C178)</f>
        <v>0.56000000000000005</v>
      </c>
      <c r="D179" s="16">
        <f t="shared" ref="C179:R179" si="66">SUM(D169:D178)</f>
        <v>0</v>
      </c>
      <c r="E179" s="16">
        <f t="shared" si="66"/>
        <v>0</v>
      </c>
      <c r="F179" s="34">
        <f t="shared" si="66"/>
        <v>0.55000000000000004</v>
      </c>
      <c r="G179" s="16">
        <f t="shared" si="66"/>
        <v>0.57000000000000006</v>
      </c>
      <c r="H179" s="16">
        <f t="shared" si="66"/>
        <v>0</v>
      </c>
      <c r="I179" s="16">
        <f t="shared" si="66"/>
        <v>0</v>
      </c>
      <c r="J179" s="16">
        <f t="shared" si="66"/>
        <v>0</v>
      </c>
      <c r="K179" s="16">
        <f t="shared" si="66"/>
        <v>0</v>
      </c>
      <c r="L179" s="16">
        <f t="shared" si="66"/>
        <v>0</v>
      </c>
      <c r="M179" s="16">
        <f t="shared" si="66"/>
        <v>0</v>
      </c>
      <c r="N179" s="16">
        <f t="shared" si="66"/>
        <v>0</v>
      </c>
      <c r="O179" s="16">
        <f t="shared" si="66"/>
        <v>0</v>
      </c>
      <c r="P179" s="16">
        <f t="shared" si="66"/>
        <v>0</v>
      </c>
      <c r="Q179" s="16">
        <f t="shared" si="66"/>
        <v>0</v>
      </c>
      <c r="R179" s="16">
        <f t="shared" si="66"/>
        <v>0</v>
      </c>
      <c r="S179" s="16">
        <v>0.51173999999999997</v>
      </c>
      <c r="T179" s="16">
        <f t="shared" ref="T179:W179" si="67">SUM(T169:T178)</f>
        <v>0</v>
      </c>
      <c r="U179" s="16">
        <f t="shared" si="67"/>
        <v>0</v>
      </c>
      <c r="V179" s="16">
        <f t="shared" si="67"/>
        <v>0</v>
      </c>
      <c r="W179" s="16">
        <f t="shared" si="67"/>
        <v>0.56000000000000005</v>
      </c>
    </row>
    <row r="180" spans="1:23">
      <c r="A180" s="3" t="s">
        <v>18</v>
      </c>
      <c r="B180" s="16">
        <f t="shared" ref="B180:R180" si="68">0.4*B168+0.6*B179</f>
        <v>1</v>
      </c>
      <c r="C180" s="16">
        <f t="shared" si="68"/>
        <v>0.65300000000000002</v>
      </c>
      <c r="D180" s="16">
        <f t="shared" si="68"/>
        <v>0</v>
      </c>
      <c r="E180" s="16">
        <f t="shared" si="68"/>
        <v>0</v>
      </c>
      <c r="F180" s="34">
        <f t="shared" si="68"/>
        <v>0.62000000000000011</v>
      </c>
      <c r="G180" s="16">
        <f t="shared" si="68"/>
        <v>0.63200000000000012</v>
      </c>
      <c r="H180" s="16">
        <f t="shared" si="68"/>
        <v>0</v>
      </c>
      <c r="I180" s="16">
        <f t="shared" si="68"/>
        <v>0</v>
      </c>
      <c r="J180" s="16">
        <f t="shared" si="68"/>
        <v>0</v>
      </c>
      <c r="K180" s="16">
        <f t="shared" si="68"/>
        <v>0</v>
      </c>
      <c r="L180" s="16">
        <f t="shared" si="68"/>
        <v>0</v>
      </c>
      <c r="M180" s="16">
        <f t="shared" si="68"/>
        <v>0</v>
      </c>
      <c r="N180" s="16">
        <f t="shared" si="68"/>
        <v>0</v>
      </c>
      <c r="O180" s="16">
        <f t="shared" si="68"/>
        <v>0</v>
      </c>
      <c r="P180" s="16">
        <f t="shared" si="68"/>
        <v>0</v>
      </c>
      <c r="Q180" s="16">
        <f t="shared" si="68"/>
        <v>0</v>
      </c>
      <c r="R180" s="16">
        <f t="shared" si="68"/>
        <v>0</v>
      </c>
      <c r="S180" s="16">
        <v>0.70704400000000001</v>
      </c>
      <c r="T180" s="16">
        <f t="shared" ref="T180:W180" si="69">0.4*T168+0.6*T179</f>
        <v>0</v>
      </c>
      <c r="U180" s="16">
        <f t="shared" si="69"/>
        <v>0</v>
      </c>
      <c r="V180" s="16">
        <f t="shared" si="69"/>
        <v>0</v>
      </c>
      <c r="W180" s="16">
        <f t="shared" si="69"/>
        <v>0.63500000000000001</v>
      </c>
    </row>
    <row r="181" spans="1:23">
      <c r="W181" s="17"/>
    </row>
    <row r="182" spans="1:23">
      <c r="A182" s="29" t="s">
        <v>75</v>
      </c>
      <c r="B182" s="7"/>
      <c r="C182" s="7"/>
      <c r="D182" s="7"/>
      <c r="E182" s="7"/>
      <c r="F182" s="33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4"/>
    </row>
    <row r="183" spans="1:23" outlineLevel="2">
      <c r="A183" s="2" t="s">
        <v>2</v>
      </c>
      <c r="B183" s="18">
        <v>0.25</v>
      </c>
      <c r="C183" s="12">
        <f>C4*C164/B183</f>
        <v>0.25</v>
      </c>
      <c r="D183" s="12"/>
      <c r="E183" s="12"/>
      <c r="F183" s="30">
        <f>F4*F44/B4</f>
        <v>0.25</v>
      </c>
      <c r="G183" s="12">
        <v>0.2</v>
      </c>
      <c r="H183" s="12"/>
      <c r="I183" s="12"/>
      <c r="J183" s="12"/>
      <c r="K183" s="13"/>
      <c r="L183" s="12"/>
      <c r="M183" s="13"/>
      <c r="N183" s="13"/>
      <c r="O183" s="13"/>
      <c r="P183" s="13"/>
      <c r="Q183" s="13"/>
      <c r="R183" s="19"/>
      <c r="S183" s="13"/>
      <c r="T183" s="13"/>
      <c r="U183" s="13"/>
      <c r="V183" s="13"/>
      <c r="W183" s="15">
        <f>AVERAGE(C183:V183)</f>
        <v>0.23333333333333331</v>
      </c>
    </row>
    <row r="184" spans="1:23" outlineLevel="2">
      <c r="A184" s="2" t="s">
        <v>3</v>
      </c>
      <c r="B184" s="18">
        <v>0.1</v>
      </c>
      <c r="C184" s="12">
        <f t="shared" ref="C184:C186" si="70">C5*C165/B184</f>
        <v>5.000000000000001E-2</v>
      </c>
      <c r="D184" s="12"/>
      <c r="E184" s="12"/>
      <c r="F184" s="30">
        <f>F5*F45/B5</f>
        <v>5.000000000000001E-2</v>
      </c>
      <c r="G184" s="12">
        <v>0.05</v>
      </c>
      <c r="H184" s="12"/>
      <c r="I184" s="12"/>
      <c r="J184" s="12"/>
      <c r="K184" s="13"/>
      <c r="L184" s="12"/>
      <c r="M184" s="13"/>
      <c r="N184" s="12"/>
      <c r="O184" s="13"/>
      <c r="P184" s="13"/>
      <c r="Q184" s="13"/>
      <c r="R184" s="19"/>
      <c r="S184" s="13"/>
      <c r="T184" s="13"/>
      <c r="U184" s="13"/>
      <c r="V184" s="13"/>
      <c r="W184" s="15">
        <f t="shared" ref="W184:W186" si="71">AVERAGE(C184:V184)</f>
        <v>5.000000000000001E-2</v>
      </c>
    </row>
    <row r="185" spans="1:23" outlineLevel="2">
      <c r="A185" s="2" t="s">
        <v>4</v>
      </c>
      <c r="B185" s="18">
        <v>0.45</v>
      </c>
      <c r="C185" s="12">
        <f t="shared" si="70"/>
        <v>0.29249999999999998</v>
      </c>
      <c r="D185" s="12"/>
      <c r="E185" s="12"/>
      <c r="F185" s="30">
        <f>F6*F46/B6</f>
        <v>0.18</v>
      </c>
      <c r="G185" s="30">
        <v>0.22500000000000001</v>
      </c>
      <c r="H185" s="12"/>
      <c r="I185" s="12"/>
      <c r="J185" s="12"/>
      <c r="K185" s="13"/>
      <c r="L185" s="12"/>
      <c r="M185" s="13"/>
      <c r="N185" s="12"/>
      <c r="O185" s="13"/>
      <c r="P185" s="13"/>
      <c r="Q185" s="13"/>
      <c r="R185" s="19"/>
      <c r="S185" s="13"/>
      <c r="T185" s="13"/>
      <c r="U185" s="13"/>
      <c r="V185" s="13"/>
      <c r="W185" s="15">
        <f t="shared" si="71"/>
        <v>0.23250000000000001</v>
      </c>
    </row>
    <row r="186" spans="1:23" outlineLevel="2">
      <c r="A186" s="2" t="s">
        <v>5</v>
      </c>
      <c r="B186" s="18">
        <v>0.2</v>
      </c>
      <c r="C186" s="12">
        <f t="shared" si="70"/>
        <v>0.20000000000000004</v>
      </c>
      <c r="D186" s="12"/>
      <c r="E186" s="12"/>
      <c r="F186" s="30">
        <f>F7*F47/B7</f>
        <v>0.20000000000000004</v>
      </c>
      <c r="G186" s="12">
        <v>0.2</v>
      </c>
      <c r="H186" s="12"/>
      <c r="I186" s="12"/>
      <c r="J186" s="12"/>
      <c r="K186" s="13"/>
      <c r="L186" s="12"/>
      <c r="M186" s="13"/>
      <c r="N186" s="12"/>
      <c r="O186" s="13"/>
      <c r="P186" s="13"/>
      <c r="Q186" s="13"/>
      <c r="R186" s="19"/>
      <c r="S186" s="13"/>
      <c r="T186" s="13"/>
      <c r="U186" s="13"/>
      <c r="V186" s="13"/>
      <c r="W186" s="15">
        <f t="shared" si="71"/>
        <v>0.20000000000000004</v>
      </c>
    </row>
    <row r="187" spans="1:23" s="5" customFormat="1" outlineLevel="1">
      <c r="A187" s="3" t="s">
        <v>6</v>
      </c>
      <c r="B187" s="16">
        <f>SUM(B183:B186)</f>
        <v>1</v>
      </c>
      <c r="C187" s="16">
        <f t="shared" ref="C187:R187" si="72">SUM(C183:C186)</f>
        <v>0.79250000000000009</v>
      </c>
      <c r="D187" s="16">
        <f t="shared" si="72"/>
        <v>0</v>
      </c>
      <c r="E187" s="16">
        <f t="shared" si="72"/>
        <v>0</v>
      </c>
      <c r="F187" s="34">
        <f t="shared" si="72"/>
        <v>0.68</v>
      </c>
      <c r="G187" s="16">
        <f t="shared" si="72"/>
        <v>0.67500000000000004</v>
      </c>
      <c r="H187" s="16">
        <f t="shared" si="72"/>
        <v>0</v>
      </c>
      <c r="I187" s="16">
        <f t="shared" si="72"/>
        <v>0</v>
      </c>
      <c r="J187" s="16">
        <f t="shared" si="72"/>
        <v>0</v>
      </c>
      <c r="K187" s="16">
        <f t="shared" si="72"/>
        <v>0</v>
      </c>
      <c r="L187" s="16">
        <f t="shared" si="72"/>
        <v>0</v>
      </c>
      <c r="M187" s="16">
        <f t="shared" si="72"/>
        <v>0</v>
      </c>
      <c r="N187" s="16">
        <f t="shared" si="72"/>
        <v>0</v>
      </c>
      <c r="O187" s="16">
        <f t="shared" si="72"/>
        <v>0</v>
      </c>
      <c r="P187" s="16">
        <f t="shared" si="72"/>
        <v>0</v>
      </c>
      <c r="Q187" s="16">
        <f t="shared" si="72"/>
        <v>0</v>
      </c>
      <c r="R187" s="16">
        <f t="shared" si="72"/>
        <v>0</v>
      </c>
      <c r="S187" s="16">
        <v>1</v>
      </c>
      <c r="T187" s="16">
        <f t="shared" ref="T187:W187" si="73">SUM(T183:T186)</f>
        <v>0</v>
      </c>
      <c r="U187" s="16">
        <f t="shared" si="73"/>
        <v>0</v>
      </c>
      <c r="V187" s="16">
        <f t="shared" si="73"/>
        <v>0</v>
      </c>
      <c r="W187" s="16">
        <f t="shared" si="73"/>
        <v>0.71583333333333343</v>
      </c>
    </row>
    <row r="188" spans="1:23" outlineLevel="2">
      <c r="A188" s="2" t="s">
        <v>7</v>
      </c>
      <c r="B188" s="18">
        <v>0.1</v>
      </c>
      <c r="C188" s="12">
        <f>C9*C169/B188</f>
        <v>1.1999999999999999E-2</v>
      </c>
      <c r="D188" s="12"/>
      <c r="E188" s="13"/>
      <c r="F188" s="30">
        <f t="shared" ref="F188:F197" si="74">F9*F49/B9</f>
        <v>0.01</v>
      </c>
      <c r="G188" s="37">
        <f>G9*G49/B9</f>
        <v>1.4000000000000002E-2</v>
      </c>
      <c r="H188" s="13"/>
      <c r="I188" s="13"/>
      <c r="J188" s="13"/>
      <c r="K188" s="13"/>
      <c r="L188" s="13"/>
      <c r="M188" s="13"/>
      <c r="N188" s="13"/>
      <c r="O188" s="12"/>
      <c r="P188" s="13"/>
      <c r="Q188" s="13"/>
      <c r="R188" s="13"/>
      <c r="S188" s="13"/>
      <c r="T188" s="13"/>
      <c r="U188" s="13"/>
      <c r="V188" s="13"/>
      <c r="W188" s="15">
        <f t="shared" ref="W188:W197" si="75">AVERAGE(C188:V188)</f>
        <v>1.2000000000000002E-2</v>
      </c>
    </row>
    <row r="189" spans="1:23" outlineLevel="2">
      <c r="A189" s="2" t="s">
        <v>8</v>
      </c>
      <c r="B189" s="18">
        <v>0.04</v>
      </c>
      <c r="C189" s="12">
        <f t="shared" ref="C189:C197" si="76">C10*C170/B189</f>
        <v>4.0000000000000001E-3</v>
      </c>
      <c r="D189" s="12"/>
      <c r="E189" s="13"/>
      <c r="F189" s="30">
        <f t="shared" si="74"/>
        <v>4.0000000000000001E-3</v>
      </c>
      <c r="G189" s="37">
        <f>G10*G50/B10</f>
        <v>4.0000000000000001E-3</v>
      </c>
      <c r="H189" s="13"/>
      <c r="I189" s="13"/>
      <c r="J189" s="13"/>
      <c r="K189" s="13"/>
      <c r="L189" s="13"/>
      <c r="M189" s="13"/>
      <c r="N189" s="13"/>
      <c r="O189" s="12"/>
      <c r="P189" s="13"/>
      <c r="Q189" s="13"/>
      <c r="R189" s="13"/>
      <c r="S189" s="13"/>
      <c r="T189" s="13"/>
      <c r="U189" s="13"/>
      <c r="V189" s="13"/>
      <c r="W189" s="15">
        <f t="shared" si="75"/>
        <v>4.0000000000000001E-3</v>
      </c>
    </row>
    <row r="190" spans="1:23" outlineLevel="2">
      <c r="A190" s="2" t="s">
        <v>9</v>
      </c>
      <c r="B190" s="18">
        <v>0.1</v>
      </c>
      <c r="C190" s="12">
        <f t="shared" si="76"/>
        <v>0.01</v>
      </c>
      <c r="D190" s="12"/>
      <c r="E190" s="13"/>
      <c r="F190" s="30">
        <f t="shared" si="74"/>
        <v>0.01</v>
      </c>
      <c r="G190" s="31">
        <f>G11*G51/B11</f>
        <v>0.01</v>
      </c>
      <c r="H190" s="13"/>
      <c r="I190" s="13"/>
      <c r="J190" s="13"/>
      <c r="K190" s="13"/>
      <c r="L190" s="13"/>
      <c r="M190" s="13"/>
      <c r="N190" s="13"/>
      <c r="O190" s="12"/>
      <c r="P190" s="13"/>
      <c r="Q190" s="13"/>
      <c r="R190" s="13"/>
      <c r="S190" s="13"/>
      <c r="T190" s="13"/>
      <c r="U190" s="13"/>
      <c r="V190" s="13"/>
      <c r="W190" s="15">
        <f t="shared" si="75"/>
        <v>0.01</v>
      </c>
    </row>
    <row r="191" spans="1:23" outlineLevel="2">
      <c r="A191" s="2" t="s">
        <v>10</v>
      </c>
      <c r="B191" s="18">
        <v>0.24</v>
      </c>
      <c r="C191" s="12">
        <f t="shared" si="76"/>
        <v>0.06</v>
      </c>
      <c r="D191" s="12"/>
      <c r="E191" s="13"/>
      <c r="F191" s="30">
        <f t="shared" si="74"/>
        <v>7.1999999999999995E-2</v>
      </c>
      <c r="G191" s="37">
        <f>G12*G172/B12/B172</f>
        <v>0.1</v>
      </c>
      <c r="H191" s="13"/>
      <c r="I191" s="13"/>
      <c r="J191" s="13"/>
      <c r="K191" s="13"/>
      <c r="L191" s="13"/>
      <c r="M191" s="13"/>
      <c r="N191" s="13"/>
      <c r="O191" s="12"/>
      <c r="P191" s="13"/>
      <c r="Q191" s="13"/>
      <c r="R191" s="13"/>
      <c r="S191" s="13"/>
      <c r="T191" s="13"/>
      <c r="U191" s="13"/>
      <c r="V191" s="13"/>
      <c r="W191" s="15">
        <f t="shared" si="75"/>
        <v>7.7333333333333337E-2</v>
      </c>
    </row>
    <row r="192" spans="1:23" outlineLevel="2">
      <c r="A192" s="2" t="s">
        <v>11</v>
      </c>
      <c r="B192" s="18">
        <v>0.1</v>
      </c>
      <c r="C192" s="12">
        <f t="shared" si="76"/>
        <v>0.01</v>
      </c>
      <c r="D192" s="12"/>
      <c r="E192" s="13"/>
      <c r="F192" s="30">
        <f t="shared" si="74"/>
        <v>0.03</v>
      </c>
      <c r="G192" s="31">
        <f>G13*G33/B13</f>
        <v>0.01</v>
      </c>
      <c r="H192" s="13"/>
      <c r="I192" s="13"/>
      <c r="J192" s="13"/>
      <c r="K192" s="13"/>
      <c r="L192" s="13"/>
      <c r="M192" s="13"/>
      <c r="N192" s="13"/>
      <c r="O192" s="12"/>
      <c r="P192" s="13"/>
      <c r="Q192" s="13"/>
      <c r="R192" s="13"/>
      <c r="S192" s="13"/>
      <c r="T192" s="13"/>
      <c r="U192" s="13"/>
      <c r="V192" s="13"/>
      <c r="W192" s="15">
        <f t="shared" si="75"/>
        <v>1.6666666666666666E-2</v>
      </c>
    </row>
    <row r="193" spans="1:23" outlineLevel="2">
      <c r="A193" s="2" t="s">
        <v>12</v>
      </c>
      <c r="B193" s="18">
        <v>0.14000000000000001</v>
      </c>
      <c r="C193" s="12">
        <f t="shared" si="76"/>
        <v>1.4000000000000002E-2</v>
      </c>
      <c r="D193" s="12"/>
      <c r="E193" s="13"/>
      <c r="F193" s="30">
        <f t="shared" si="74"/>
        <v>1.4000000000000002E-2</v>
      </c>
      <c r="G193" s="37">
        <f>G14*G34/B14</f>
        <v>1.4000000000000002E-2</v>
      </c>
      <c r="H193" s="13"/>
      <c r="I193" s="13"/>
      <c r="J193" s="13"/>
      <c r="K193" s="13"/>
      <c r="L193" s="13"/>
      <c r="M193" s="13"/>
      <c r="N193" s="13"/>
      <c r="O193" s="12"/>
      <c r="P193" s="13"/>
      <c r="Q193" s="13"/>
      <c r="R193" s="13"/>
      <c r="S193" s="13"/>
      <c r="T193" s="13"/>
      <c r="U193" s="13"/>
      <c r="V193" s="13"/>
      <c r="W193" s="15">
        <f t="shared" si="75"/>
        <v>1.4000000000000004E-2</v>
      </c>
    </row>
    <row r="194" spans="1:23" outlineLevel="2">
      <c r="A194" s="2" t="s">
        <v>13</v>
      </c>
      <c r="B194" s="18">
        <v>0.05</v>
      </c>
      <c r="C194" s="12">
        <f t="shared" si="76"/>
        <v>5.000000000000001E-2</v>
      </c>
      <c r="D194" s="12"/>
      <c r="E194" s="13"/>
      <c r="F194" s="30">
        <f t="shared" si="74"/>
        <v>5.000000000000001E-2</v>
      </c>
      <c r="G194" s="12">
        <f>G15</f>
        <v>0.03</v>
      </c>
      <c r="H194" s="13"/>
      <c r="I194" s="13"/>
      <c r="J194" s="13"/>
      <c r="K194" s="13"/>
      <c r="L194" s="13"/>
      <c r="M194" s="13"/>
      <c r="N194" s="13"/>
      <c r="O194" s="12"/>
      <c r="P194" s="13"/>
      <c r="Q194" s="13"/>
      <c r="R194" s="13"/>
      <c r="S194" s="13"/>
      <c r="T194" s="13"/>
      <c r="U194" s="13"/>
      <c r="V194" s="13"/>
      <c r="W194" s="15">
        <f t="shared" si="75"/>
        <v>4.3333333333333335E-2</v>
      </c>
    </row>
    <row r="195" spans="1:23" outlineLevel="2">
      <c r="A195" s="2" t="s">
        <v>14</v>
      </c>
      <c r="B195" s="18">
        <v>0.09</v>
      </c>
      <c r="C195" s="12">
        <f t="shared" si="76"/>
        <v>4.4999999999999998E-2</v>
      </c>
      <c r="D195" s="12"/>
      <c r="E195" s="13"/>
      <c r="F195" s="30">
        <f t="shared" si="74"/>
        <v>4.4999999999999998E-2</v>
      </c>
      <c r="G195" s="12">
        <f>G56</f>
        <v>4.4999999999999998E-2</v>
      </c>
      <c r="H195" s="13"/>
      <c r="I195" s="13"/>
      <c r="J195" s="13"/>
      <c r="K195" s="13"/>
      <c r="L195" s="13"/>
      <c r="M195" s="13"/>
      <c r="N195" s="13"/>
      <c r="O195" s="12"/>
      <c r="P195" s="13"/>
      <c r="Q195" s="13"/>
      <c r="R195" s="13"/>
      <c r="S195" s="13"/>
      <c r="T195" s="13"/>
      <c r="U195" s="13"/>
      <c r="V195" s="13"/>
      <c r="W195" s="15">
        <f t="shared" si="75"/>
        <v>4.5000000000000005E-2</v>
      </c>
    </row>
    <row r="196" spans="1:23" outlineLevel="2">
      <c r="A196" s="2" t="s">
        <v>15</v>
      </c>
      <c r="B196" s="18">
        <v>0.05</v>
      </c>
      <c r="C196" s="12">
        <f t="shared" si="76"/>
        <v>0.02</v>
      </c>
      <c r="D196" s="12"/>
      <c r="E196" s="13"/>
      <c r="F196" s="30">
        <f t="shared" si="74"/>
        <v>5.000000000000001E-2</v>
      </c>
      <c r="G196" s="12">
        <v>0.05</v>
      </c>
      <c r="H196" s="13"/>
      <c r="I196" s="13"/>
      <c r="J196" s="13"/>
      <c r="K196" s="13"/>
      <c r="L196" s="13"/>
      <c r="M196" s="13"/>
      <c r="N196" s="13"/>
      <c r="O196" s="12"/>
      <c r="P196" s="13"/>
      <c r="Q196" s="13"/>
      <c r="R196" s="13"/>
      <c r="S196" s="13"/>
      <c r="T196" s="13"/>
      <c r="U196" s="13"/>
      <c r="V196" s="13"/>
      <c r="W196" s="15">
        <f t="shared" si="75"/>
        <v>0.04</v>
      </c>
    </row>
    <row r="197" spans="1:23" outlineLevel="2">
      <c r="A197" s="2" t="s">
        <v>16</v>
      </c>
      <c r="B197" s="18">
        <v>0.09</v>
      </c>
      <c r="C197" s="12">
        <f t="shared" si="76"/>
        <v>4.4999999999999998E-2</v>
      </c>
      <c r="D197" s="12"/>
      <c r="E197" s="13"/>
      <c r="F197" s="30">
        <f t="shared" si="74"/>
        <v>4.4999999999999998E-2</v>
      </c>
      <c r="G197" s="12">
        <f>G58</f>
        <v>4.4999999999999998E-2</v>
      </c>
      <c r="H197" s="13"/>
      <c r="I197" s="13"/>
      <c r="J197" s="13"/>
      <c r="K197" s="13"/>
      <c r="L197" s="13"/>
      <c r="M197" s="13"/>
      <c r="N197" s="13"/>
      <c r="O197" s="12"/>
      <c r="P197" s="13"/>
      <c r="Q197" s="13"/>
      <c r="R197" s="13"/>
      <c r="S197" s="13"/>
      <c r="T197" s="13"/>
      <c r="U197" s="13"/>
      <c r="V197" s="13"/>
      <c r="W197" s="15">
        <f t="shared" si="75"/>
        <v>4.5000000000000005E-2</v>
      </c>
    </row>
    <row r="198" spans="1:23" s="5" customFormat="1" outlineLevel="1">
      <c r="A198" s="3" t="s">
        <v>17</v>
      </c>
      <c r="B198" s="16">
        <f>SUM(B188:B197)</f>
        <v>1</v>
      </c>
      <c r="C198" s="16">
        <f t="shared" ref="C198:R198" si="77">SUM(C188:C197)</f>
        <v>0.27</v>
      </c>
      <c r="D198" s="16">
        <f t="shared" si="77"/>
        <v>0</v>
      </c>
      <c r="E198" s="16">
        <f t="shared" si="77"/>
        <v>0</v>
      </c>
      <c r="F198" s="34">
        <f t="shared" si="77"/>
        <v>0.33</v>
      </c>
      <c r="G198" s="16">
        <f t="shared" si="77"/>
        <v>0.32200000000000001</v>
      </c>
      <c r="H198" s="16">
        <f t="shared" si="77"/>
        <v>0</v>
      </c>
      <c r="I198" s="16">
        <f t="shared" si="77"/>
        <v>0</v>
      </c>
      <c r="J198" s="16">
        <f t="shared" si="77"/>
        <v>0</v>
      </c>
      <c r="K198" s="16">
        <f t="shared" si="77"/>
        <v>0</v>
      </c>
      <c r="L198" s="16">
        <f t="shared" si="77"/>
        <v>0</v>
      </c>
      <c r="M198" s="16">
        <f t="shared" si="77"/>
        <v>0</v>
      </c>
      <c r="N198" s="16">
        <f t="shared" si="77"/>
        <v>0</v>
      </c>
      <c r="O198" s="16">
        <f t="shared" si="77"/>
        <v>0</v>
      </c>
      <c r="P198" s="16">
        <f t="shared" si="77"/>
        <v>0</v>
      </c>
      <c r="Q198" s="16">
        <f t="shared" si="77"/>
        <v>0</v>
      </c>
      <c r="R198" s="16">
        <f t="shared" si="77"/>
        <v>0</v>
      </c>
      <c r="S198" s="16">
        <v>0.51173999999999997</v>
      </c>
      <c r="T198" s="16">
        <f t="shared" ref="T198:W198" si="78">SUM(T188:T197)</f>
        <v>0</v>
      </c>
      <c r="U198" s="16">
        <f t="shared" si="78"/>
        <v>0</v>
      </c>
      <c r="V198" s="16">
        <f t="shared" si="78"/>
        <v>0</v>
      </c>
      <c r="W198" s="16">
        <f t="shared" si="78"/>
        <v>0.30733333333333335</v>
      </c>
    </row>
    <row r="199" spans="1:23">
      <c r="A199" s="3" t="s">
        <v>18</v>
      </c>
      <c r="B199" s="16">
        <f t="shared" ref="B199:R199" si="79">0.4*B187+0.6*B198</f>
        <v>1</v>
      </c>
      <c r="C199" s="16">
        <f t="shared" si="79"/>
        <v>0.47900000000000009</v>
      </c>
      <c r="D199" s="16">
        <f t="shared" si="79"/>
        <v>0</v>
      </c>
      <c r="E199" s="16">
        <f t="shared" si="79"/>
        <v>0</v>
      </c>
      <c r="F199" s="34">
        <f t="shared" si="79"/>
        <v>0.47000000000000003</v>
      </c>
      <c r="G199" s="16">
        <f t="shared" si="79"/>
        <v>0.46320000000000006</v>
      </c>
      <c r="H199" s="16">
        <f t="shared" si="79"/>
        <v>0</v>
      </c>
      <c r="I199" s="16">
        <f t="shared" si="79"/>
        <v>0</v>
      </c>
      <c r="J199" s="16">
        <f t="shared" si="79"/>
        <v>0</v>
      </c>
      <c r="K199" s="16">
        <f t="shared" si="79"/>
        <v>0</v>
      </c>
      <c r="L199" s="16">
        <f t="shared" si="79"/>
        <v>0</v>
      </c>
      <c r="M199" s="16">
        <f t="shared" si="79"/>
        <v>0</v>
      </c>
      <c r="N199" s="16">
        <f t="shared" si="79"/>
        <v>0</v>
      </c>
      <c r="O199" s="16">
        <f t="shared" si="79"/>
        <v>0</v>
      </c>
      <c r="P199" s="16">
        <f t="shared" si="79"/>
        <v>0</v>
      </c>
      <c r="Q199" s="16">
        <f t="shared" si="79"/>
        <v>0</v>
      </c>
      <c r="R199" s="16">
        <f t="shared" si="79"/>
        <v>0</v>
      </c>
      <c r="S199" s="16">
        <v>0.70704400000000001</v>
      </c>
      <c r="T199" s="16">
        <f t="shared" ref="T199:W199" si="80">0.4*T187+0.6*T198</f>
        <v>0</v>
      </c>
      <c r="U199" s="16">
        <f t="shared" si="80"/>
        <v>0</v>
      </c>
      <c r="V199" s="16">
        <f t="shared" si="80"/>
        <v>0</v>
      </c>
      <c r="W199" s="16">
        <f t="shared" si="80"/>
        <v>0.47073333333333339</v>
      </c>
    </row>
    <row r="200" spans="1:23">
      <c r="W200" s="17"/>
    </row>
    <row r="201" spans="1:23">
      <c r="A201" s="29" t="s">
        <v>81</v>
      </c>
      <c r="B201" s="7"/>
      <c r="C201" s="7"/>
      <c r="D201" s="7"/>
      <c r="E201" s="7"/>
      <c r="F201" s="33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14"/>
    </row>
    <row r="202" spans="1:23" outlineLevel="2">
      <c r="A202" s="2" t="s">
        <v>2</v>
      </c>
      <c r="B202" s="18">
        <v>0.25</v>
      </c>
      <c r="C202" s="12">
        <f>C64*C183/B202</f>
        <v>0.25</v>
      </c>
      <c r="D202" s="12"/>
      <c r="E202" s="12"/>
      <c r="F202" s="31">
        <f>F183*F64/B64</f>
        <v>0.25</v>
      </c>
      <c r="G202" s="31">
        <f>G183*G64/B64</f>
        <v>0.2</v>
      </c>
      <c r="H202" s="12"/>
      <c r="I202" s="12"/>
      <c r="J202" s="12"/>
      <c r="K202" s="13"/>
      <c r="L202" s="12"/>
      <c r="M202" s="13"/>
      <c r="N202" s="13"/>
      <c r="O202" s="13"/>
      <c r="P202" s="13"/>
      <c r="Q202" s="13"/>
      <c r="R202" s="19"/>
      <c r="S202" s="13"/>
      <c r="T202" s="13"/>
      <c r="U202" s="13"/>
      <c r="V202" s="13"/>
      <c r="W202" s="15">
        <f>AVERAGE(C202:V202)</f>
        <v>0.23333333333333331</v>
      </c>
    </row>
    <row r="203" spans="1:23" outlineLevel="2">
      <c r="A203" s="2" t="s">
        <v>3</v>
      </c>
      <c r="B203" s="18">
        <v>0.1</v>
      </c>
      <c r="C203" s="12">
        <f t="shared" ref="C203:C205" si="81">C65*C184/B203</f>
        <v>5.000000000000001E-2</v>
      </c>
      <c r="D203" s="12"/>
      <c r="E203" s="12"/>
      <c r="F203" s="31">
        <f t="shared" ref="F203:F205" si="82">F184*F65/B65</f>
        <v>5.000000000000001E-2</v>
      </c>
      <c r="G203" s="31">
        <f>G184*G65/B65</f>
        <v>5.000000000000001E-2</v>
      </c>
      <c r="H203" s="12"/>
      <c r="I203" s="12"/>
      <c r="J203" s="12"/>
      <c r="K203" s="13"/>
      <c r="L203" s="12"/>
      <c r="M203" s="13"/>
      <c r="N203" s="12"/>
      <c r="O203" s="13"/>
      <c r="P203" s="13"/>
      <c r="Q203" s="13"/>
      <c r="R203" s="19"/>
      <c r="S203" s="13"/>
      <c r="T203" s="13"/>
      <c r="U203" s="13"/>
      <c r="V203" s="13"/>
      <c r="W203" s="15">
        <f t="shared" ref="W203:W205" si="83">AVERAGE(C203:V203)</f>
        <v>5.000000000000001E-2</v>
      </c>
    </row>
    <row r="204" spans="1:23" outlineLevel="2">
      <c r="A204" s="2" t="s">
        <v>4</v>
      </c>
      <c r="B204" s="18">
        <v>0.45</v>
      </c>
      <c r="C204" s="12">
        <f t="shared" si="81"/>
        <v>0.29249999999999998</v>
      </c>
      <c r="D204" s="12"/>
      <c r="E204" s="12"/>
      <c r="F204" s="31">
        <f t="shared" si="82"/>
        <v>0.18</v>
      </c>
      <c r="G204" s="31">
        <f>G185*G66/B66</f>
        <v>0.22500000000000001</v>
      </c>
      <c r="H204" s="12"/>
      <c r="I204" s="12"/>
      <c r="J204" s="12"/>
      <c r="K204" s="13"/>
      <c r="L204" s="12"/>
      <c r="M204" s="13"/>
      <c r="N204" s="12"/>
      <c r="O204" s="13"/>
      <c r="P204" s="13"/>
      <c r="Q204" s="13"/>
      <c r="R204" s="19"/>
      <c r="S204" s="13"/>
      <c r="T204" s="13"/>
      <c r="U204" s="13"/>
      <c r="V204" s="13"/>
      <c r="W204" s="15">
        <f t="shared" si="83"/>
        <v>0.23250000000000001</v>
      </c>
    </row>
    <row r="205" spans="1:23" outlineLevel="2">
      <c r="A205" s="2" t="s">
        <v>5</v>
      </c>
      <c r="B205" s="18">
        <v>0.2</v>
      </c>
      <c r="C205" s="12">
        <f t="shared" si="81"/>
        <v>5.000000000000001E-2</v>
      </c>
      <c r="D205" s="12"/>
      <c r="E205" s="12"/>
      <c r="F205" s="31">
        <f t="shared" si="82"/>
        <v>5.000000000000001E-2</v>
      </c>
      <c r="G205" s="31">
        <f>G186*G67/B67</f>
        <v>3.9999999999999987E-2</v>
      </c>
      <c r="H205" s="12"/>
      <c r="I205" s="12"/>
      <c r="J205" s="12"/>
      <c r="K205" s="13"/>
      <c r="L205" s="12"/>
      <c r="M205" s="13"/>
      <c r="N205" s="12"/>
      <c r="O205" s="13"/>
      <c r="P205" s="13"/>
      <c r="Q205" s="13"/>
      <c r="R205" s="19"/>
      <c r="S205" s="13"/>
      <c r="T205" s="13"/>
      <c r="U205" s="13"/>
      <c r="V205" s="13"/>
      <c r="W205" s="15">
        <f t="shared" si="83"/>
        <v>4.6666666666666669E-2</v>
      </c>
    </row>
    <row r="206" spans="1:23" s="5" customFormat="1" outlineLevel="1">
      <c r="A206" s="3" t="s">
        <v>6</v>
      </c>
      <c r="B206" s="16">
        <f>SUM(B202:B205)</f>
        <v>1</v>
      </c>
      <c r="C206" s="16">
        <f t="shared" ref="C206:R206" si="84">SUM(C202:C205)</f>
        <v>0.64250000000000007</v>
      </c>
      <c r="D206" s="16">
        <f t="shared" si="84"/>
        <v>0</v>
      </c>
      <c r="E206" s="16">
        <f t="shared" si="84"/>
        <v>0</v>
      </c>
      <c r="F206" s="34">
        <f t="shared" si="84"/>
        <v>0.53</v>
      </c>
      <c r="G206" s="16">
        <f t="shared" si="84"/>
        <v>0.51500000000000001</v>
      </c>
      <c r="H206" s="16">
        <f t="shared" si="84"/>
        <v>0</v>
      </c>
      <c r="I206" s="16">
        <f t="shared" si="84"/>
        <v>0</v>
      </c>
      <c r="J206" s="16">
        <f t="shared" si="84"/>
        <v>0</v>
      </c>
      <c r="K206" s="16">
        <f t="shared" si="84"/>
        <v>0</v>
      </c>
      <c r="L206" s="16">
        <f t="shared" si="84"/>
        <v>0</v>
      </c>
      <c r="M206" s="16">
        <f t="shared" si="84"/>
        <v>0</v>
      </c>
      <c r="N206" s="16">
        <f t="shared" si="84"/>
        <v>0</v>
      </c>
      <c r="O206" s="16">
        <f t="shared" si="84"/>
        <v>0</v>
      </c>
      <c r="P206" s="16">
        <f t="shared" si="84"/>
        <v>0</v>
      </c>
      <c r="Q206" s="16">
        <f t="shared" si="84"/>
        <v>0</v>
      </c>
      <c r="R206" s="16">
        <f t="shared" si="84"/>
        <v>0</v>
      </c>
      <c r="S206" s="16">
        <v>1</v>
      </c>
      <c r="T206" s="16">
        <f t="shared" ref="T206:W206" si="85">SUM(T202:T205)</f>
        <v>0</v>
      </c>
      <c r="U206" s="16">
        <f t="shared" si="85"/>
        <v>0</v>
      </c>
      <c r="V206" s="16">
        <f t="shared" si="85"/>
        <v>0</v>
      </c>
      <c r="W206" s="16">
        <f t="shared" si="85"/>
        <v>0.5625</v>
      </c>
    </row>
    <row r="207" spans="1:23" outlineLevel="2">
      <c r="A207" s="2" t="s">
        <v>7</v>
      </c>
      <c r="B207" s="18">
        <v>0.1</v>
      </c>
      <c r="C207" s="12">
        <f>C69*C188/B207</f>
        <v>1.1999999999999999E-2</v>
      </c>
      <c r="D207" s="12"/>
      <c r="E207" s="13"/>
      <c r="F207" s="30">
        <f>F188*F69/B69</f>
        <v>0.01</v>
      </c>
      <c r="G207" s="31">
        <f t="shared" ref="G207:G216" si="86">G188*G69/B69</f>
        <v>1.4000000000000002E-2</v>
      </c>
      <c r="H207" s="13"/>
      <c r="I207" s="13"/>
      <c r="J207" s="13"/>
      <c r="K207" s="13"/>
      <c r="L207" s="13"/>
      <c r="M207" s="13"/>
      <c r="N207" s="13"/>
      <c r="O207" s="12"/>
      <c r="P207" s="13"/>
      <c r="Q207" s="13"/>
      <c r="R207" s="13"/>
      <c r="S207" s="13"/>
      <c r="T207" s="13"/>
      <c r="U207" s="13"/>
      <c r="V207" s="13"/>
      <c r="W207" s="15">
        <f t="shared" ref="W207:W216" si="87">AVERAGE(C207:V207)</f>
        <v>1.2000000000000002E-2</v>
      </c>
    </row>
    <row r="208" spans="1:23" outlineLevel="2">
      <c r="A208" s="2" t="s">
        <v>8</v>
      </c>
      <c r="B208" s="18">
        <v>0.04</v>
      </c>
      <c r="C208" s="12">
        <f t="shared" ref="C208:C216" si="88">C70*C189/B208</f>
        <v>4.0000000000000001E-3</v>
      </c>
      <c r="D208" s="12"/>
      <c r="E208" s="13"/>
      <c r="F208" s="30">
        <f t="shared" ref="F208:F216" si="89">F189*F70/B70</f>
        <v>4.0000000000000001E-3</v>
      </c>
      <c r="G208" s="31">
        <f t="shared" si="86"/>
        <v>4.0000000000000001E-3</v>
      </c>
      <c r="H208" s="13"/>
      <c r="I208" s="13"/>
      <c r="J208" s="13"/>
      <c r="K208" s="13"/>
      <c r="L208" s="13"/>
      <c r="M208" s="13"/>
      <c r="N208" s="13"/>
      <c r="O208" s="12"/>
      <c r="P208" s="13"/>
      <c r="Q208" s="13"/>
      <c r="R208" s="13"/>
      <c r="S208" s="13"/>
      <c r="T208" s="13"/>
      <c r="U208" s="13"/>
      <c r="V208" s="13"/>
      <c r="W208" s="15">
        <f t="shared" si="87"/>
        <v>4.0000000000000001E-3</v>
      </c>
    </row>
    <row r="209" spans="1:23" outlineLevel="2">
      <c r="A209" s="2" t="s">
        <v>9</v>
      </c>
      <c r="B209" s="18">
        <v>0.1</v>
      </c>
      <c r="C209" s="12">
        <f t="shared" si="88"/>
        <v>0.01</v>
      </c>
      <c r="D209" s="12"/>
      <c r="E209" s="13"/>
      <c r="F209" s="30">
        <f t="shared" si="89"/>
        <v>0.01</v>
      </c>
      <c r="G209" s="31">
        <f t="shared" si="86"/>
        <v>0.01</v>
      </c>
      <c r="H209" s="13"/>
      <c r="I209" s="13"/>
      <c r="J209" s="13"/>
      <c r="K209" s="13"/>
      <c r="L209" s="13"/>
      <c r="M209" s="13"/>
      <c r="N209" s="13"/>
      <c r="O209" s="12"/>
      <c r="P209" s="13"/>
      <c r="Q209" s="13"/>
      <c r="R209" s="13"/>
      <c r="S209" s="13"/>
      <c r="T209" s="13"/>
      <c r="U209" s="13"/>
      <c r="V209" s="13"/>
      <c r="W209" s="15">
        <f t="shared" si="87"/>
        <v>0.01</v>
      </c>
    </row>
    <row r="210" spans="1:23" outlineLevel="2">
      <c r="A210" s="2" t="s">
        <v>10</v>
      </c>
      <c r="B210" s="18">
        <v>0.24</v>
      </c>
      <c r="C210" s="12">
        <f t="shared" si="88"/>
        <v>0.06</v>
      </c>
      <c r="D210" s="12"/>
      <c r="E210" s="13"/>
      <c r="F210" s="30">
        <f t="shared" si="89"/>
        <v>7.1999999999999995E-2</v>
      </c>
      <c r="G210" s="31">
        <f t="shared" si="86"/>
        <v>0.1</v>
      </c>
      <c r="H210" s="13"/>
      <c r="I210" s="13"/>
      <c r="J210" s="13"/>
      <c r="K210" s="13"/>
      <c r="L210" s="13"/>
      <c r="M210" s="13"/>
      <c r="N210" s="13"/>
      <c r="O210" s="12"/>
      <c r="P210" s="13"/>
      <c r="Q210" s="13"/>
      <c r="R210" s="13"/>
      <c r="S210" s="13"/>
      <c r="T210" s="13"/>
      <c r="U210" s="13"/>
      <c r="V210" s="13"/>
      <c r="W210" s="15">
        <f t="shared" si="87"/>
        <v>7.7333333333333337E-2</v>
      </c>
    </row>
    <row r="211" spans="1:23" outlineLevel="2">
      <c r="A211" s="2" t="s">
        <v>11</v>
      </c>
      <c r="B211" s="18">
        <v>0.1</v>
      </c>
      <c r="C211" s="12">
        <f t="shared" si="88"/>
        <v>0.01</v>
      </c>
      <c r="D211" s="12"/>
      <c r="E211" s="13"/>
      <c r="F211" s="30">
        <f t="shared" si="89"/>
        <v>0.03</v>
      </c>
      <c r="G211" s="31">
        <f t="shared" si="86"/>
        <v>0.01</v>
      </c>
      <c r="H211" s="13"/>
      <c r="I211" s="13"/>
      <c r="J211" s="13"/>
      <c r="K211" s="13"/>
      <c r="L211" s="13"/>
      <c r="M211" s="13"/>
      <c r="N211" s="13"/>
      <c r="O211" s="12"/>
      <c r="P211" s="13"/>
      <c r="Q211" s="13"/>
      <c r="R211" s="13"/>
      <c r="S211" s="13"/>
      <c r="T211" s="13"/>
      <c r="U211" s="13"/>
      <c r="V211" s="13"/>
      <c r="W211" s="15">
        <f t="shared" si="87"/>
        <v>1.6666666666666666E-2</v>
      </c>
    </row>
    <row r="212" spans="1:23" outlineLevel="2">
      <c r="A212" s="2" t="s">
        <v>12</v>
      </c>
      <c r="B212" s="18">
        <v>0.14000000000000001</v>
      </c>
      <c r="C212" s="12">
        <f t="shared" si="88"/>
        <v>1.4000000000000002E-2</v>
      </c>
      <c r="D212" s="12"/>
      <c r="E212" s="13"/>
      <c r="F212" s="30">
        <f t="shared" si="89"/>
        <v>1.4000000000000002E-2</v>
      </c>
      <c r="G212" s="31">
        <f t="shared" si="86"/>
        <v>1.4000000000000002E-2</v>
      </c>
      <c r="H212" s="13"/>
      <c r="I212" s="13"/>
      <c r="J212" s="13"/>
      <c r="K212" s="13"/>
      <c r="L212" s="13"/>
      <c r="M212" s="13"/>
      <c r="N212" s="13"/>
      <c r="O212" s="12"/>
      <c r="P212" s="13"/>
      <c r="Q212" s="13"/>
      <c r="R212" s="13"/>
      <c r="S212" s="13"/>
      <c r="T212" s="13"/>
      <c r="U212" s="13"/>
      <c r="V212" s="13"/>
      <c r="W212" s="15">
        <f t="shared" si="87"/>
        <v>1.4000000000000004E-2</v>
      </c>
    </row>
    <row r="213" spans="1:23" outlineLevel="2">
      <c r="A213" s="2" t="s">
        <v>13</v>
      </c>
      <c r="B213" s="18">
        <v>0.05</v>
      </c>
      <c r="C213" s="12">
        <f t="shared" si="88"/>
        <v>5.000000000000001E-2</v>
      </c>
      <c r="D213" s="12"/>
      <c r="E213" s="13"/>
      <c r="F213" s="30">
        <f t="shared" si="89"/>
        <v>5.000000000000001E-2</v>
      </c>
      <c r="G213" s="31">
        <f t="shared" si="86"/>
        <v>0.03</v>
      </c>
      <c r="H213" s="13"/>
      <c r="I213" s="13"/>
      <c r="J213" s="13"/>
      <c r="K213" s="13"/>
      <c r="L213" s="13"/>
      <c r="M213" s="13"/>
      <c r="N213" s="13"/>
      <c r="O213" s="12"/>
      <c r="P213" s="13"/>
      <c r="Q213" s="13"/>
      <c r="R213" s="13"/>
      <c r="S213" s="13"/>
      <c r="T213" s="13"/>
      <c r="U213" s="13"/>
      <c r="V213" s="13"/>
      <c r="W213" s="15">
        <f t="shared" si="87"/>
        <v>4.3333333333333335E-2</v>
      </c>
    </row>
    <row r="214" spans="1:23" outlineLevel="2">
      <c r="A214" s="2" t="s">
        <v>14</v>
      </c>
      <c r="B214" s="18">
        <v>0.09</v>
      </c>
      <c r="C214" s="12">
        <f t="shared" si="88"/>
        <v>4.4999999999999998E-2</v>
      </c>
      <c r="D214" s="12"/>
      <c r="E214" s="13"/>
      <c r="F214" s="30">
        <f t="shared" si="89"/>
        <v>4.4999999999999998E-2</v>
      </c>
      <c r="G214" s="31">
        <f t="shared" si="86"/>
        <v>4.4999999999999998E-2</v>
      </c>
      <c r="H214" s="13"/>
      <c r="I214" s="13"/>
      <c r="J214" s="13"/>
      <c r="K214" s="13"/>
      <c r="L214" s="13"/>
      <c r="M214" s="13"/>
      <c r="N214" s="13"/>
      <c r="O214" s="12"/>
      <c r="P214" s="13"/>
      <c r="Q214" s="13"/>
      <c r="R214" s="13"/>
      <c r="S214" s="13"/>
      <c r="T214" s="13"/>
      <c r="U214" s="13"/>
      <c r="V214" s="13"/>
      <c r="W214" s="15">
        <f t="shared" si="87"/>
        <v>4.5000000000000005E-2</v>
      </c>
    </row>
    <row r="215" spans="1:23" outlineLevel="2">
      <c r="A215" s="2" t="s">
        <v>15</v>
      </c>
      <c r="B215" s="18">
        <v>0.05</v>
      </c>
      <c r="C215" s="12">
        <f t="shared" si="88"/>
        <v>0.02</v>
      </c>
      <c r="D215" s="12"/>
      <c r="E215" s="13"/>
      <c r="F215" s="30">
        <f t="shared" si="89"/>
        <v>5.000000000000001E-2</v>
      </c>
      <c r="G215" s="31">
        <f t="shared" si="86"/>
        <v>5.000000000000001E-2</v>
      </c>
      <c r="H215" s="13"/>
      <c r="I215" s="13"/>
      <c r="J215" s="13"/>
      <c r="K215" s="13"/>
      <c r="L215" s="13"/>
      <c r="M215" s="13"/>
      <c r="N215" s="13"/>
      <c r="O215" s="12"/>
      <c r="P215" s="13"/>
      <c r="Q215" s="13"/>
      <c r="R215" s="13"/>
      <c r="S215" s="13"/>
      <c r="T215" s="13"/>
      <c r="U215" s="13"/>
      <c r="V215" s="13"/>
      <c r="W215" s="15">
        <f t="shared" si="87"/>
        <v>4.0000000000000008E-2</v>
      </c>
    </row>
    <row r="216" spans="1:23" outlineLevel="2">
      <c r="A216" s="2" t="s">
        <v>16</v>
      </c>
      <c r="B216" s="18">
        <v>0.09</v>
      </c>
      <c r="C216" s="12">
        <f t="shared" si="88"/>
        <v>4.4999999999999998E-2</v>
      </c>
      <c r="D216" s="12"/>
      <c r="E216" s="13"/>
      <c r="F216" s="30">
        <f t="shared" si="89"/>
        <v>4.4999999999999998E-2</v>
      </c>
      <c r="G216" s="31">
        <f t="shared" si="86"/>
        <v>4.4999999999999998E-2</v>
      </c>
      <c r="H216" s="13"/>
      <c r="I216" s="13"/>
      <c r="J216" s="13"/>
      <c r="K216" s="13"/>
      <c r="L216" s="13"/>
      <c r="M216" s="13"/>
      <c r="N216" s="13"/>
      <c r="O216" s="12"/>
      <c r="P216" s="13"/>
      <c r="Q216" s="13"/>
      <c r="R216" s="13"/>
      <c r="S216" s="13"/>
      <c r="T216" s="13"/>
      <c r="U216" s="13"/>
      <c r="V216" s="13"/>
      <c r="W216" s="15">
        <f t="shared" si="87"/>
        <v>4.5000000000000005E-2</v>
      </c>
    </row>
    <row r="217" spans="1:23" s="5" customFormat="1" outlineLevel="1">
      <c r="A217" s="3" t="s">
        <v>17</v>
      </c>
      <c r="B217" s="16">
        <f>SUM(B207:B216)</f>
        <v>1</v>
      </c>
      <c r="C217" s="16">
        <f t="shared" ref="C217:R217" si="90">SUM(C207:C216)</f>
        <v>0.27</v>
      </c>
      <c r="D217" s="16">
        <f t="shared" si="90"/>
        <v>0</v>
      </c>
      <c r="E217" s="16">
        <f t="shared" si="90"/>
        <v>0</v>
      </c>
      <c r="F217" s="34">
        <f t="shared" si="90"/>
        <v>0.33</v>
      </c>
      <c r="G217" s="16">
        <f t="shared" si="90"/>
        <v>0.32200000000000001</v>
      </c>
      <c r="H217" s="16">
        <f t="shared" si="90"/>
        <v>0</v>
      </c>
      <c r="I217" s="16">
        <f t="shared" si="90"/>
        <v>0</v>
      </c>
      <c r="J217" s="16">
        <f t="shared" si="90"/>
        <v>0</v>
      </c>
      <c r="K217" s="16">
        <f t="shared" si="90"/>
        <v>0</v>
      </c>
      <c r="L217" s="16">
        <f t="shared" si="90"/>
        <v>0</v>
      </c>
      <c r="M217" s="16">
        <f t="shared" si="90"/>
        <v>0</v>
      </c>
      <c r="N217" s="16">
        <f t="shared" si="90"/>
        <v>0</v>
      </c>
      <c r="O217" s="16">
        <f t="shared" si="90"/>
        <v>0</v>
      </c>
      <c r="P217" s="16">
        <f t="shared" si="90"/>
        <v>0</v>
      </c>
      <c r="Q217" s="16">
        <f t="shared" si="90"/>
        <v>0</v>
      </c>
      <c r="R217" s="16">
        <f t="shared" si="90"/>
        <v>0</v>
      </c>
      <c r="S217" s="16">
        <v>0.51173999999999997</v>
      </c>
      <c r="T217" s="16">
        <f t="shared" ref="T217:W217" si="91">SUM(T207:T216)</f>
        <v>0</v>
      </c>
      <c r="U217" s="16">
        <f t="shared" si="91"/>
        <v>0</v>
      </c>
      <c r="V217" s="16">
        <f t="shared" si="91"/>
        <v>0</v>
      </c>
      <c r="W217" s="16">
        <f t="shared" si="91"/>
        <v>0.30733333333333335</v>
      </c>
    </row>
    <row r="218" spans="1:23">
      <c r="A218" s="3" t="s">
        <v>18</v>
      </c>
      <c r="B218" s="16">
        <f t="shared" ref="B218:R218" si="92">0.4*B206+0.6*B217</f>
        <v>1</v>
      </c>
      <c r="C218" s="16">
        <f t="shared" si="92"/>
        <v>0.41900000000000004</v>
      </c>
      <c r="D218" s="16">
        <f t="shared" si="92"/>
        <v>0</v>
      </c>
      <c r="E218" s="16">
        <f t="shared" si="92"/>
        <v>0</v>
      </c>
      <c r="F218" s="34">
        <f>0.4*F206+0.6*F217</f>
        <v>0.41000000000000003</v>
      </c>
      <c r="G218" s="16">
        <f t="shared" si="92"/>
        <v>0.3992</v>
      </c>
      <c r="H218" s="16">
        <f t="shared" si="92"/>
        <v>0</v>
      </c>
      <c r="I218" s="16">
        <f t="shared" si="92"/>
        <v>0</v>
      </c>
      <c r="J218" s="16">
        <f t="shared" si="92"/>
        <v>0</v>
      </c>
      <c r="K218" s="16">
        <f t="shared" si="92"/>
        <v>0</v>
      </c>
      <c r="L218" s="16">
        <f t="shared" si="92"/>
        <v>0</v>
      </c>
      <c r="M218" s="16">
        <f t="shared" si="92"/>
        <v>0</v>
      </c>
      <c r="N218" s="16">
        <f t="shared" si="92"/>
        <v>0</v>
      </c>
      <c r="O218" s="16">
        <f t="shared" si="92"/>
        <v>0</v>
      </c>
      <c r="P218" s="16">
        <f t="shared" si="92"/>
        <v>0</v>
      </c>
      <c r="Q218" s="16">
        <f t="shared" si="92"/>
        <v>0</v>
      </c>
      <c r="R218" s="16">
        <f t="shared" si="92"/>
        <v>0</v>
      </c>
      <c r="S218" s="16">
        <v>0.70704400000000001</v>
      </c>
      <c r="T218" s="16">
        <f t="shared" ref="T218:W218" si="93">0.4*T206+0.6*T217</f>
        <v>0</v>
      </c>
      <c r="U218" s="16">
        <f t="shared" si="93"/>
        <v>0</v>
      </c>
      <c r="V218" s="16">
        <f t="shared" si="93"/>
        <v>0</v>
      </c>
      <c r="W218" s="16">
        <f t="shared" si="93"/>
        <v>0.40939999999999999</v>
      </c>
    </row>
    <row r="219" spans="1:23">
      <c r="W219" s="17"/>
    </row>
    <row r="220" spans="1:23">
      <c r="A220" s="29" t="s">
        <v>78</v>
      </c>
      <c r="B220" s="7"/>
      <c r="C220" s="7"/>
      <c r="D220" s="7"/>
      <c r="E220" s="7"/>
      <c r="F220" s="33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14"/>
    </row>
    <row r="221" spans="1:23" outlineLevel="2">
      <c r="A221" s="2" t="s">
        <v>2</v>
      </c>
      <c r="B221" s="18">
        <v>0.25</v>
      </c>
      <c r="C221" s="12">
        <f>C183*C124*C144/B221/B221</f>
        <v>0.22500000000000001</v>
      </c>
      <c r="D221" s="12"/>
      <c r="E221" s="12"/>
      <c r="F221" s="31">
        <f>F124*F144*F183/B144/B183</f>
        <v>0.23</v>
      </c>
      <c r="G221" s="31">
        <f>G124*G144*G183/B183/B124</f>
        <v>0.19</v>
      </c>
      <c r="H221" s="12"/>
      <c r="I221" s="12"/>
      <c r="J221" s="12"/>
      <c r="K221" s="13"/>
      <c r="L221" s="12"/>
      <c r="M221" s="13"/>
      <c r="N221" s="13"/>
      <c r="O221" s="13"/>
      <c r="P221" s="13"/>
      <c r="Q221" s="13"/>
      <c r="R221" s="19"/>
      <c r="S221" s="13"/>
      <c r="T221" s="13"/>
      <c r="U221" s="13"/>
      <c r="V221" s="13"/>
      <c r="W221" s="15">
        <f>AVERAGE(C221:V221)</f>
        <v>0.215</v>
      </c>
    </row>
    <row r="222" spans="1:23" outlineLevel="2">
      <c r="A222" s="2" t="s">
        <v>3</v>
      </c>
      <c r="B222" s="18">
        <v>0.1</v>
      </c>
      <c r="C222" s="12">
        <f t="shared" ref="C222:C224" si="94">C184*C125*C145/B222/B222</f>
        <v>5.000000000000001E-2</v>
      </c>
      <c r="D222" s="12"/>
      <c r="E222" s="12"/>
      <c r="F222" s="31">
        <f t="shared" ref="F222:F224" si="95">F125*F145*F184/B145/B184</f>
        <v>5.0000000000000017E-2</v>
      </c>
      <c r="G222" s="31">
        <f>G125*G145*G184/B184/B125</f>
        <v>5.000000000000001E-2</v>
      </c>
      <c r="H222" s="12"/>
      <c r="I222" s="12"/>
      <c r="J222" s="12"/>
      <c r="K222" s="13"/>
      <c r="L222" s="12"/>
      <c r="M222" s="13"/>
      <c r="N222" s="12"/>
      <c r="O222" s="13"/>
      <c r="P222" s="13"/>
      <c r="Q222" s="13"/>
      <c r="R222" s="19"/>
      <c r="S222" s="13"/>
      <c r="T222" s="13"/>
      <c r="U222" s="13"/>
      <c r="V222" s="13"/>
      <c r="W222" s="15">
        <f t="shared" ref="W222:W224" si="96">AVERAGE(C222:V222)</f>
        <v>5.0000000000000017E-2</v>
      </c>
    </row>
    <row r="223" spans="1:23" outlineLevel="2">
      <c r="A223" s="2" t="s">
        <v>4</v>
      </c>
      <c r="B223" s="18">
        <v>0.45</v>
      </c>
      <c r="C223" s="12">
        <f t="shared" si="94"/>
        <v>0.27787499999999993</v>
      </c>
      <c r="D223" s="12"/>
      <c r="E223" s="12"/>
      <c r="F223" s="31">
        <f t="shared" si="95"/>
        <v>0.16800000000000001</v>
      </c>
      <c r="G223" s="12">
        <f>G126*G146*G185/B185/B126</f>
        <v>0.20306249999999998</v>
      </c>
      <c r="H223" s="12"/>
      <c r="I223" s="12"/>
      <c r="J223" s="12"/>
      <c r="K223" s="13"/>
      <c r="L223" s="12"/>
      <c r="M223" s="13"/>
      <c r="N223" s="12"/>
      <c r="O223" s="13"/>
      <c r="P223" s="13"/>
      <c r="Q223" s="13"/>
      <c r="R223" s="19"/>
      <c r="S223" s="13"/>
      <c r="T223" s="13"/>
      <c r="U223" s="13"/>
      <c r="V223" s="13"/>
      <c r="W223" s="15">
        <f t="shared" si="96"/>
        <v>0.21631249999999999</v>
      </c>
    </row>
    <row r="224" spans="1:23" outlineLevel="2">
      <c r="A224" s="2" t="s">
        <v>5</v>
      </c>
      <c r="B224" s="18">
        <v>0.2</v>
      </c>
      <c r="C224" s="12">
        <f t="shared" si="94"/>
        <v>0.20000000000000004</v>
      </c>
      <c r="D224" s="12"/>
      <c r="E224" s="12"/>
      <c r="F224" s="31">
        <f t="shared" si="95"/>
        <v>0.20000000000000007</v>
      </c>
      <c r="G224" s="12">
        <v>0.2</v>
      </c>
      <c r="H224" s="12"/>
      <c r="I224" s="12"/>
      <c r="J224" s="12"/>
      <c r="K224" s="13"/>
      <c r="L224" s="12"/>
      <c r="M224" s="13"/>
      <c r="N224" s="12"/>
      <c r="O224" s="13"/>
      <c r="P224" s="13"/>
      <c r="Q224" s="13"/>
      <c r="R224" s="19"/>
      <c r="S224" s="13"/>
      <c r="T224" s="13"/>
      <c r="U224" s="13"/>
      <c r="V224" s="13"/>
      <c r="W224" s="15">
        <f t="shared" si="96"/>
        <v>0.20000000000000004</v>
      </c>
    </row>
    <row r="225" spans="1:23" s="5" customFormat="1" outlineLevel="1">
      <c r="A225" s="3" t="s">
        <v>6</v>
      </c>
      <c r="B225" s="16">
        <f>SUM(B221:B224)</f>
        <v>1</v>
      </c>
      <c r="C225" s="16">
        <f t="shared" ref="C225:R225" si="97">SUM(C221:C224)</f>
        <v>0.75287500000000007</v>
      </c>
      <c r="D225" s="16">
        <f t="shared" si="97"/>
        <v>0</v>
      </c>
      <c r="E225" s="16">
        <f t="shared" si="97"/>
        <v>0</v>
      </c>
      <c r="F225" s="34">
        <f t="shared" si="97"/>
        <v>0.64800000000000013</v>
      </c>
      <c r="G225" s="16">
        <f t="shared" si="97"/>
        <v>0.64306250000000009</v>
      </c>
      <c r="H225" s="16">
        <f t="shared" si="97"/>
        <v>0</v>
      </c>
      <c r="I225" s="16">
        <f t="shared" si="97"/>
        <v>0</v>
      </c>
      <c r="J225" s="16">
        <f t="shared" si="97"/>
        <v>0</v>
      </c>
      <c r="K225" s="16">
        <f t="shared" si="97"/>
        <v>0</v>
      </c>
      <c r="L225" s="16">
        <f t="shared" si="97"/>
        <v>0</v>
      </c>
      <c r="M225" s="16">
        <f t="shared" si="97"/>
        <v>0</v>
      </c>
      <c r="N225" s="16">
        <f t="shared" si="97"/>
        <v>0</v>
      </c>
      <c r="O225" s="16">
        <f t="shared" si="97"/>
        <v>0</v>
      </c>
      <c r="P225" s="16">
        <f t="shared" si="97"/>
        <v>0</v>
      </c>
      <c r="Q225" s="16">
        <f t="shared" si="97"/>
        <v>0</v>
      </c>
      <c r="R225" s="16">
        <f t="shared" si="97"/>
        <v>0</v>
      </c>
      <c r="S225" s="16">
        <v>1</v>
      </c>
      <c r="T225" s="16">
        <f t="shared" ref="T225:W225" si="98">SUM(T221:T224)</f>
        <v>0</v>
      </c>
      <c r="U225" s="16">
        <f t="shared" si="98"/>
        <v>0</v>
      </c>
      <c r="V225" s="16">
        <f t="shared" si="98"/>
        <v>0</v>
      </c>
      <c r="W225" s="16">
        <f t="shared" si="98"/>
        <v>0.6813125000000001</v>
      </c>
    </row>
    <row r="226" spans="1:23" outlineLevel="2">
      <c r="A226" s="2" t="s">
        <v>7</v>
      </c>
      <c r="B226" s="18">
        <v>0.1</v>
      </c>
      <c r="C226" s="12">
        <f>C188*C129*C149/B226/B226</f>
        <v>9.1199999999999996E-3</v>
      </c>
      <c r="D226" s="12"/>
      <c r="E226" s="13"/>
      <c r="F226" s="30">
        <f>F188*F149*F129/B129/B149</f>
        <v>0.01</v>
      </c>
      <c r="G226" s="30">
        <f t="shared" ref="G226:G235" si="99">G188*G149*G129/B129/B149</f>
        <v>1.1339999999999999E-2</v>
      </c>
      <c r="H226" s="13"/>
      <c r="I226" s="13"/>
      <c r="J226" s="13"/>
      <c r="K226" s="13"/>
      <c r="L226" s="13"/>
      <c r="M226" s="13"/>
      <c r="N226" s="13"/>
      <c r="O226" s="12"/>
      <c r="P226" s="13"/>
      <c r="Q226" s="13"/>
      <c r="R226" s="13"/>
      <c r="S226" s="13"/>
      <c r="T226" s="13"/>
      <c r="U226" s="13"/>
      <c r="V226" s="13"/>
      <c r="W226" s="15">
        <f t="shared" ref="W226:W235" si="100">AVERAGE(C226:V226)</f>
        <v>1.0153333333333332E-2</v>
      </c>
    </row>
    <row r="227" spans="1:23" outlineLevel="2">
      <c r="A227" s="2" t="s">
        <v>8</v>
      </c>
      <c r="B227" s="18">
        <v>0.04</v>
      </c>
      <c r="C227" s="12">
        <f t="shared" ref="C227:C235" si="101">C189*C130*C150/B227/B227</f>
        <v>4.0000000000000001E-3</v>
      </c>
      <c r="D227" s="12"/>
      <c r="E227" s="13"/>
      <c r="F227" s="30">
        <f t="shared" ref="F227:F235" si="102">F189*F150*F130/B130/B150</f>
        <v>4.0000000000000001E-3</v>
      </c>
      <c r="G227" s="30">
        <f t="shared" si="99"/>
        <v>4.0000000000000001E-3</v>
      </c>
      <c r="H227" s="13"/>
      <c r="I227" s="13"/>
      <c r="J227" s="13"/>
      <c r="K227" s="13"/>
      <c r="L227" s="13"/>
      <c r="M227" s="13"/>
      <c r="N227" s="13"/>
      <c r="O227" s="12"/>
      <c r="P227" s="13"/>
      <c r="Q227" s="13"/>
      <c r="R227" s="13"/>
      <c r="S227" s="13"/>
      <c r="T227" s="13"/>
      <c r="U227" s="13"/>
      <c r="V227" s="13"/>
      <c r="W227" s="15">
        <f t="shared" si="100"/>
        <v>4.0000000000000001E-3</v>
      </c>
    </row>
    <row r="228" spans="1:23" outlineLevel="2">
      <c r="A228" s="2" t="s">
        <v>9</v>
      </c>
      <c r="B228" s="18">
        <v>0.1</v>
      </c>
      <c r="C228" s="12">
        <f t="shared" si="101"/>
        <v>0.01</v>
      </c>
      <c r="D228" s="12"/>
      <c r="E228" s="13"/>
      <c r="F228" s="30">
        <f t="shared" si="102"/>
        <v>0.01</v>
      </c>
      <c r="G228" s="30">
        <f t="shared" si="99"/>
        <v>7.4999999999999989E-3</v>
      </c>
      <c r="H228" s="13"/>
      <c r="I228" s="13"/>
      <c r="J228" s="13"/>
      <c r="K228" s="13"/>
      <c r="L228" s="13"/>
      <c r="M228" s="13"/>
      <c r="N228" s="13"/>
      <c r="O228" s="12"/>
      <c r="P228" s="13"/>
      <c r="Q228" s="13"/>
      <c r="R228" s="13"/>
      <c r="S228" s="13"/>
      <c r="T228" s="13"/>
      <c r="U228" s="13"/>
      <c r="V228" s="13"/>
      <c r="W228" s="15">
        <f t="shared" si="100"/>
        <v>9.1666666666666667E-3</v>
      </c>
    </row>
    <row r="229" spans="1:23" outlineLevel="2">
      <c r="A229" s="2" t="s">
        <v>10</v>
      </c>
      <c r="B229" s="18">
        <v>0.24</v>
      </c>
      <c r="C229" s="12">
        <f t="shared" si="101"/>
        <v>0.06</v>
      </c>
      <c r="D229" s="12"/>
      <c r="E229" s="13"/>
      <c r="F229" s="30">
        <f t="shared" si="102"/>
        <v>7.1999999999999995E-2</v>
      </c>
      <c r="G229" s="30">
        <f t="shared" si="99"/>
        <v>0.1</v>
      </c>
      <c r="H229" s="13"/>
      <c r="I229" s="13"/>
      <c r="J229" s="13"/>
      <c r="K229" s="13"/>
      <c r="L229" s="13"/>
      <c r="M229" s="13"/>
      <c r="N229" s="13"/>
      <c r="O229" s="12"/>
      <c r="P229" s="13"/>
      <c r="Q229" s="13"/>
      <c r="R229" s="13"/>
      <c r="S229" s="13"/>
      <c r="T229" s="13"/>
      <c r="U229" s="13"/>
      <c r="V229" s="13"/>
      <c r="W229" s="15">
        <f t="shared" si="100"/>
        <v>7.7333333333333337E-2</v>
      </c>
    </row>
    <row r="230" spans="1:23" outlineLevel="2">
      <c r="A230" s="2" t="s">
        <v>11</v>
      </c>
      <c r="B230" s="18">
        <v>0.1</v>
      </c>
      <c r="C230" s="12">
        <f t="shared" si="101"/>
        <v>7.4999999999999997E-3</v>
      </c>
      <c r="D230" s="12"/>
      <c r="E230" s="13"/>
      <c r="F230" s="30">
        <f t="shared" si="102"/>
        <v>1.4999999999999999E-2</v>
      </c>
      <c r="G230" s="30">
        <f t="shared" si="99"/>
        <v>7.4999999999999989E-3</v>
      </c>
      <c r="H230" s="13"/>
      <c r="I230" s="13"/>
      <c r="J230" s="13"/>
      <c r="K230" s="13"/>
      <c r="L230" s="13"/>
      <c r="M230" s="13"/>
      <c r="N230" s="13"/>
      <c r="O230" s="12"/>
      <c r="P230" s="13"/>
      <c r="Q230" s="13"/>
      <c r="R230" s="13"/>
      <c r="S230" s="13"/>
      <c r="T230" s="13"/>
      <c r="U230" s="13"/>
      <c r="V230" s="13"/>
      <c r="W230" s="15">
        <f t="shared" si="100"/>
        <v>0.01</v>
      </c>
    </row>
    <row r="231" spans="1:23" outlineLevel="2">
      <c r="A231" s="2" t="s">
        <v>12</v>
      </c>
      <c r="B231" s="18">
        <v>0.14000000000000001</v>
      </c>
      <c r="C231" s="12">
        <f t="shared" si="101"/>
        <v>1.0500000000000001E-2</v>
      </c>
      <c r="D231" s="12"/>
      <c r="E231" s="13"/>
      <c r="F231" s="30">
        <f t="shared" si="102"/>
        <v>7.000000000000001E-3</v>
      </c>
      <c r="G231" s="30">
        <f t="shared" si="99"/>
        <v>1.0500000000000001E-2</v>
      </c>
      <c r="H231" s="13"/>
      <c r="I231" s="13"/>
      <c r="J231" s="13"/>
      <c r="K231" s="13"/>
      <c r="L231" s="13"/>
      <c r="M231" s="13"/>
      <c r="N231" s="13"/>
      <c r="O231" s="12"/>
      <c r="P231" s="13"/>
      <c r="Q231" s="13"/>
      <c r="R231" s="13"/>
      <c r="S231" s="13"/>
      <c r="T231" s="13"/>
      <c r="U231" s="13"/>
      <c r="V231" s="13"/>
      <c r="W231" s="15">
        <f t="shared" si="100"/>
        <v>9.3333333333333341E-3</v>
      </c>
    </row>
    <row r="232" spans="1:23" outlineLevel="2">
      <c r="A232" s="2" t="s">
        <v>13</v>
      </c>
      <c r="B232" s="18">
        <v>0.05</v>
      </c>
      <c r="C232" s="12">
        <f t="shared" si="101"/>
        <v>5.000000000000001E-2</v>
      </c>
      <c r="D232" s="12"/>
      <c r="E232" s="13"/>
      <c r="F232" s="30">
        <f t="shared" si="102"/>
        <v>5.000000000000001E-2</v>
      </c>
      <c r="G232" s="30">
        <f t="shared" si="99"/>
        <v>0.03</v>
      </c>
      <c r="H232" s="13"/>
      <c r="I232" s="13"/>
      <c r="J232" s="13"/>
      <c r="K232" s="13"/>
      <c r="L232" s="13"/>
      <c r="M232" s="13"/>
      <c r="N232" s="13"/>
      <c r="O232" s="12"/>
      <c r="P232" s="13"/>
      <c r="Q232" s="13"/>
      <c r="R232" s="13"/>
      <c r="S232" s="13"/>
      <c r="T232" s="13"/>
      <c r="U232" s="13"/>
      <c r="V232" s="13"/>
      <c r="W232" s="15">
        <f t="shared" si="100"/>
        <v>4.3333333333333335E-2</v>
      </c>
    </row>
    <row r="233" spans="1:23" outlineLevel="2">
      <c r="A233" s="2" t="s">
        <v>14</v>
      </c>
      <c r="B233" s="18">
        <v>0.09</v>
      </c>
      <c r="C233" s="12">
        <f t="shared" si="101"/>
        <v>4.4999999999999998E-2</v>
      </c>
      <c r="D233" s="12"/>
      <c r="E233" s="13"/>
      <c r="F233" s="30">
        <f t="shared" si="102"/>
        <v>4.4999999999999998E-2</v>
      </c>
      <c r="G233" s="30">
        <f t="shared" si="99"/>
        <v>4.4999999999999998E-2</v>
      </c>
      <c r="H233" s="13"/>
      <c r="I233" s="13"/>
      <c r="J233" s="13"/>
      <c r="K233" s="13"/>
      <c r="L233" s="13"/>
      <c r="M233" s="13"/>
      <c r="N233" s="13"/>
      <c r="O233" s="12"/>
      <c r="P233" s="13"/>
      <c r="Q233" s="13"/>
      <c r="R233" s="13"/>
      <c r="S233" s="13"/>
      <c r="T233" s="13"/>
      <c r="U233" s="13"/>
      <c r="V233" s="13"/>
      <c r="W233" s="15">
        <f t="shared" si="100"/>
        <v>4.5000000000000005E-2</v>
      </c>
    </row>
    <row r="234" spans="1:23" outlineLevel="2">
      <c r="A234" s="2" t="s">
        <v>15</v>
      </c>
      <c r="B234" s="18">
        <v>0.05</v>
      </c>
      <c r="C234" s="12">
        <f t="shared" si="101"/>
        <v>1.7999999999999995E-2</v>
      </c>
      <c r="D234" s="12"/>
      <c r="E234" s="13"/>
      <c r="F234" s="30">
        <f t="shared" si="102"/>
        <v>4.5000000000000005E-2</v>
      </c>
      <c r="G234" s="30">
        <f t="shared" si="99"/>
        <v>3.5000000000000003E-2</v>
      </c>
      <c r="H234" s="13"/>
      <c r="I234" s="13"/>
      <c r="J234" s="13"/>
      <c r="K234" s="13"/>
      <c r="L234" s="13"/>
      <c r="M234" s="13"/>
      <c r="N234" s="13"/>
      <c r="O234" s="12"/>
      <c r="P234" s="13"/>
      <c r="Q234" s="13"/>
      <c r="R234" s="13"/>
      <c r="S234" s="13"/>
      <c r="T234" s="13"/>
      <c r="U234" s="13"/>
      <c r="V234" s="13"/>
      <c r="W234" s="15">
        <f t="shared" si="100"/>
        <v>3.266666666666667E-2</v>
      </c>
    </row>
    <row r="235" spans="1:23" outlineLevel="2">
      <c r="A235" s="2" t="s">
        <v>16</v>
      </c>
      <c r="B235" s="18">
        <v>0.09</v>
      </c>
      <c r="C235" s="12">
        <f t="shared" si="101"/>
        <v>4.4999999999999998E-2</v>
      </c>
      <c r="D235" s="12"/>
      <c r="E235" s="13"/>
      <c r="F235" s="30">
        <f t="shared" si="102"/>
        <v>4.4999999999999998E-2</v>
      </c>
      <c r="G235" s="30">
        <f t="shared" si="99"/>
        <v>4.4999999999999998E-2</v>
      </c>
      <c r="H235" s="13"/>
      <c r="I235" s="13"/>
      <c r="J235" s="13"/>
      <c r="K235" s="13"/>
      <c r="L235" s="13"/>
      <c r="M235" s="13"/>
      <c r="N235" s="13"/>
      <c r="O235" s="12"/>
      <c r="P235" s="13"/>
      <c r="Q235" s="13"/>
      <c r="R235" s="13"/>
      <c r="S235" s="13"/>
      <c r="T235" s="13"/>
      <c r="U235" s="13"/>
      <c r="V235" s="13"/>
      <c r="W235" s="15">
        <f t="shared" si="100"/>
        <v>4.5000000000000005E-2</v>
      </c>
    </row>
    <row r="236" spans="1:23" s="5" customFormat="1" outlineLevel="1">
      <c r="A236" s="3" t="s">
        <v>17</v>
      </c>
      <c r="B236" s="16">
        <f>SUM(B226:B235)</f>
        <v>1</v>
      </c>
      <c r="C236" s="16">
        <f t="shared" ref="C236:R236" si="103">SUM(C226:C235)</f>
        <v>0.25912000000000002</v>
      </c>
      <c r="D236" s="16">
        <f t="shared" si="103"/>
        <v>0</v>
      </c>
      <c r="E236" s="16">
        <f t="shared" si="103"/>
        <v>0</v>
      </c>
      <c r="F236" s="34">
        <f t="shared" si="103"/>
        <v>0.30299999999999999</v>
      </c>
      <c r="G236" s="16">
        <f t="shared" si="103"/>
        <v>0.29584000000000005</v>
      </c>
      <c r="H236" s="16">
        <f t="shared" si="103"/>
        <v>0</v>
      </c>
      <c r="I236" s="16">
        <f t="shared" si="103"/>
        <v>0</v>
      </c>
      <c r="J236" s="16">
        <f t="shared" si="103"/>
        <v>0</v>
      </c>
      <c r="K236" s="16">
        <f t="shared" si="103"/>
        <v>0</v>
      </c>
      <c r="L236" s="16">
        <f t="shared" si="103"/>
        <v>0</v>
      </c>
      <c r="M236" s="16">
        <f t="shared" si="103"/>
        <v>0</v>
      </c>
      <c r="N236" s="16">
        <f t="shared" si="103"/>
        <v>0</v>
      </c>
      <c r="O236" s="16">
        <f t="shared" si="103"/>
        <v>0</v>
      </c>
      <c r="P236" s="16">
        <f t="shared" si="103"/>
        <v>0</v>
      </c>
      <c r="Q236" s="16">
        <f t="shared" si="103"/>
        <v>0</v>
      </c>
      <c r="R236" s="16">
        <f t="shared" si="103"/>
        <v>0</v>
      </c>
      <c r="S236" s="16">
        <v>0.51173999999999997</v>
      </c>
      <c r="T236" s="16">
        <f t="shared" ref="T236:W236" si="104">SUM(T226:T235)</f>
        <v>0</v>
      </c>
      <c r="U236" s="16">
        <f t="shared" si="104"/>
        <v>0</v>
      </c>
      <c r="V236" s="16">
        <f t="shared" si="104"/>
        <v>0</v>
      </c>
      <c r="W236" s="16">
        <f t="shared" si="104"/>
        <v>0.28598666666666672</v>
      </c>
    </row>
    <row r="237" spans="1:23">
      <c r="A237" s="3" t="s">
        <v>18</v>
      </c>
      <c r="B237" s="16">
        <f t="shared" ref="B237:R237" si="105">0.4*B225+0.6*B236</f>
        <v>1</v>
      </c>
      <c r="C237" s="16">
        <f t="shared" si="105"/>
        <v>0.45662200000000003</v>
      </c>
      <c r="D237" s="16">
        <f t="shared" si="105"/>
        <v>0</v>
      </c>
      <c r="E237" s="16">
        <f t="shared" si="105"/>
        <v>0</v>
      </c>
      <c r="F237" s="34">
        <f t="shared" si="105"/>
        <v>0.44100000000000006</v>
      </c>
      <c r="G237" s="16">
        <f t="shared" si="105"/>
        <v>0.43472900000000003</v>
      </c>
      <c r="H237" s="16">
        <f t="shared" si="105"/>
        <v>0</v>
      </c>
      <c r="I237" s="16">
        <f t="shared" si="105"/>
        <v>0</v>
      </c>
      <c r="J237" s="16">
        <f t="shared" si="105"/>
        <v>0</v>
      </c>
      <c r="K237" s="16">
        <f t="shared" si="105"/>
        <v>0</v>
      </c>
      <c r="L237" s="16">
        <f t="shared" si="105"/>
        <v>0</v>
      </c>
      <c r="M237" s="16">
        <f t="shared" si="105"/>
        <v>0</v>
      </c>
      <c r="N237" s="16">
        <f t="shared" si="105"/>
        <v>0</v>
      </c>
      <c r="O237" s="16">
        <f t="shared" si="105"/>
        <v>0</v>
      </c>
      <c r="P237" s="16">
        <f t="shared" si="105"/>
        <v>0</v>
      </c>
      <c r="Q237" s="16">
        <f t="shared" si="105"/>
        <v>0</v>
      </c>
      <c r="R237" s="16">
        <f t="shared" si="105"/>
        <v>0</v>
      </c>
      <c r="S237" s="16">
        <v>0.70704400000000001</v>
      </c>
      <c r="T237" s="16">
        <f t="shared" ref="T237:W237" si="106">0.4*T225+0.6*T236</f>
        <v>0</v>
      </c>
      <c r="U237" s="16">
        <f t="shared" si="106"/>
        <v>0</v>
      </c>
      <c r="V237" s="16">
        <f t="shared" si="106"/>
        <v>0</v>
      </c>
      <c r="W237" s="16">
        <f t="shared" si="106"/>
        <v>0.4441170000000001</v>
      </c>
    </row>
    <row r="238" spans="1:23">
      <c r="W238" s="17"/>
    </row>
    <row r="239" spans="1:23">
      <c r="A239" s="29" t="s">
        <v>76</v>
      </c>
      <c r="B239" s="7"/>
      <c r="C239" s="7"/>
      <c r="D239" s="7"/>
      <c r="E239" s="7"/>
      <c r="F239" s="33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14"/>
    </row>
    <row r="240" spans="1:23" outlineLevel="2">
      <c r="A240" s="2" t="s">
        <v>2</v>
      </c>
      <c r="B240" s="18">
        <v>0.25</v>
      </c>
      <c r="C240" s="12">
        <f>C104*C183/B240</f>
        <v>0.25</v>
      </c>
      <c r="D240" s="12"/>
      <c r="E240" s="12"/>
      <c r="F240" s="31">
        <f>F183*F104/B104</f>
        <v>0.25</v>
      </c>
      <c r="G240" s="31">
        <f>G183*G104/B104</f>
        <v>0.2</v>
      </c>
      <c r="H240" s="12"/>
      <c r="I240" s="12"/>
      <c r="J240" s="12"/>
      <c r="K240" s="13"/>
      <c r="L240" s="12"/>
      <c r="M240" s="13"/>
      <c r="N240" s="13"/>
      <c r="O240" s="13"/>
      <c r="P240" s="13"/>
      <c r="Q240" s="13"/>
      <c r="R240" s="19"/>
      <c r="S240" s="13"/>
      <c r="T240" s="13"/>
      <c r="U240" s="13"/>
      <c r="V240" s="13"/>
      <c r="W240" s="15">
        <f>AVERAGE(C240:V240)</f>
        <v>0.23333333333333331</v>
      </c>
    </row>
    <row r="241" spans="1:23" outlineLevel="2">
      <c r="A241" s="2" t="s">
        <v>3</v>
      </c>
      <c r="B241" s="18">
        <v>0.1</v>
      </c>
      <c r="C241" s="12">
        <f t="shared" ref="C241:C243" si="107">C105*C184/B241</f>
        <v>5.000000000000001E-2</v>
      </c>
      <c r="D241" s="12"/>
      <c r="E241" s="12"/>
      <c r="F241" s="31">
        <f t="shared" ref="F241:F243" si="108">F184*F105/B105</f>
        <v>5.000000000000001E-2</v>
      </c>
      <c r="G241" s="31">
        <f>G184*G105/B105</f>
        <v>5.000000000000001E-2</v>
      </c>
      <c r="H241" s="12"/>
      <c r="I241" s="12"/>
      <c r="J241" s="12"/>
      <c r="K241" s="13"/>
      <c r="L241" s="12"/>
      <c r="M241" s="13"/>
      <c r="N241" s="12"/>
      <c r="O241" s="13"/>
      <c r="P241" s="13"/>
      <c r="Q241" s="13"/>
      <c r="R241" s="19"/>
      <c r="S241" s="13"/>
      <c r="T241" s="13"/>
      <c r="U241" s="13"/>
      <c r="V241" s="13"/>
      <c r="W241" s="15">
        <f t="shared" ref="W241:W243" si="109">AVERAGE(C241:V241)</f>
        <v>5.000000000000001E-2</v>
      </c>
    </row>
    <row r="242" spans="1:23" outlineLevel="2">
      <c r="A242" s="2" t="s">
        <v>4</v>
      </c>
      <c r="B242" s="18">
        <v>0.45</v>
      </c>
      <c r="C242" s="12">
        <f t="shared" si="107"/>
        <v>0.29249999999999998</v>
      </c>
      <c r="D242" s="12"/>
      <c r="E242" s="12"/>
      <c r="F242" s="31">
        <f t="shared" si="108"/>
        <v>0.18</v>
      </c>
      <c r="G242" s="31">
        <f>G185*G106/B106</f>
        <v>0.22500000000000001</v>
      </c>
      <c r="H242" s="12"/>
      <c r="I242" s="12"/>
      <c r="J242" s="12"/>
      <c r="K242" s="13"/>
      <c r="L242" s="12"/>
      <c r="M242" s="13"/>
      <c r="N242" s="12"/>
      <c r="O242" s="13"/>
      <c r="P242" s="13"/>
      <c r="Q242" s="13"/>
      <c r="R242" s="19"/>
      <c r="S242" s="13"/>
      <c r="T242" s="13"/>
      <c r="U242" s="13"/>
      <c r="V242" s="13"/>
      <c r="W242" s="15">
        <f t="shared" si="109"/>
        <v>0.23250000000000001</v>
      </c>
    </row>
    <row r="243" spans="1:23" outlineLevel="2">
      <c r="A243" s="2" t="s">
        <v>5</v>
      </c>
      <c r="B243" s="18">
        <v>0.2</v>
      </c>
      <c r="C243" s="12">
        <f t="shared" si="107"/>
        <v>0.20000000000000004</v>
      </c>
      <c r="D243" s="12"/>
      <c r="E243" s="12"/>
      <c r="F243" s="31">
        <f t="shared" si="108"/>
        <v>0.20000000000000004</v>
      </c>
      <c r="G243" s="31">
        <f>G186*G107/B107</f>
        <v>0.20000000000000004</v>
      </c>
      <c r="H243" s="12"/>
      <c r="I243" s="12"/>
      <c r="J243" s="12"/>
      <c r="K243" s="13"/>
      <c r="L243" s="12"/>
      <c r="M243" s="13"/>
      <c r="N243" s="12"/>
      <c r="O243" s="13"/>
      <c r="P243" s="13"/>
      <c r="Q243" s="13"/>
      <c r="R243" s="19"/>
      <c r="S243" s="13"/>
      <c r="T243" s="13"/>
      <c r="U243" s="13"/>
      <c r="V243" s="13"/>
      <c r="W243" s="15">
        <f t="shared" si="109"/>
        <v>0.20000000000000004</v>
      </c>
    </row>
    <row r="244" spans="1:23" s="5" customFormat="1" outlineLevel="1">
      <c r="A244" s="3" t="s">
        <v>6</v>
      </c>
      <c r="B244" s="16">
        <f>SUM(B240:B243)</f>
        <v>1</v>
      </c>
      <c r="C244" s="16">
        <f t="shared" ref="C244:R244" si="110">SUM(C240:C243)</f>
        <v>0.79250000000000009</v>
      </c>
      <c r="D244" s="16">
        <f t="shared" si="110"/>
        <v>0</v>
      </c>
      <c r="E244" s="16">
        <f t="shared" si="110"/>
        <v>0</v>
      </c>
      <c r="F244" s="34">
        <f t="shared" si="110"/>
        <v>0.68</v>
      </c>
      <c r="G244" s="16">
        <f t="shared" si="110"/>
        <v>0.67500000000000004</v>
      </c>
      <c r="H244" s="16">
        <f t="shared" si="110"/>
        <v>0</v>
      </c>
      <c r="I244" s="16">
        <f t="shared" si="110"/>
        <v>0</v>
      </c>
      <c r="J244" s="16">
        <f t="shared" si="110"/>
        <v>0</v>
      </c>
      <c r="K244" s="16">
        <f t="shared" si="110"/>
        <v>0</v>
      </c>
      <c r="L244" s="16">
        <f t="shared" si="110"/>
        <v>0</v>
      </c>
      <c r="M244" s="16">
        <f t="shared" si="110"/>
        <v>0</v>
      </c>
      <c r="N244" s="16">
        <f t="shared" si="110"/>
        <v>0</v>
      </c>
      <c r="O244" s="16">
        <f t="shared" si="110"/>
        <v>0</v>
      </c>
      <c r="P244" s="16">
        <f t="shared" si="110"/>
        <v>0</v>
      </c>
      <c r="Q244" s="16">
        <f t="shared" si="110"/>
        <v>0</v>
      </c>
      <c r="R244" s="16">
        <f t="shared" si="110"/>
        <v>0</v>
      </c>
      <c r="S244" s="16">
        <v>1</v>
      </c>
      <c r="T244" s="16">
        <f t="shared" ref="T244:W244" si="111">SUM(T240:T243)</f>
        <v>0</v>
      </c>
      <c r="U244" s="16">
        <f t="shared" si="111"/>
        <v>0</v>
      </c>
      <c r="V244" s="16">
        <f t="shared" si="111"/>
        <v>0</v>
      </c>
      <c r="W244" s="16">
        <f t="shared" si="111"/>
        <v>0.71583333333333343</v>
      </c>
    </row>
    <row r="245" spans="1:23" outlineLevel="2">
      <c r="A245" s="2" t="s">
        <v>7</v>
      </c>
      <c r="B245" s="18">
        <v>0.1</v>
      </c>
      <c r="C245" s="12">
        <f>C109*C188/B245</f>
        <v>1.1999999999999999E-2</v>
      </c>
      <c r="D245" s="12"/>
      <c r="E245" s="13"/>
      <c r="F245" s="30">
        <f>F188*F109/B109</f>
        <v>0.01</v>
      </c>
      <c r="G245" s="31">
        <f t="shared" ref="G245:G254" si="112">G188*G109/B109</f>
        <v>1.4000000000000002E-2</v>
      </c>
      <c r="H245" s="13"/>
      <c r="I245" s="13"/>
      <c r="J245" s="13"/>
      <c r="K245" s="13"/>
      <c r="L245" s="13"/>
      <c r="M245" s="13"/>
      <c r="N245" s="13"/>
      <c r="O245" s="12"/>
      <c r="P245" s="13"/>
      <c r="Q245" s="13"/>
      <c r="R245" s="13"/>
      <c r="S245" s="13"/>
      <c r="T245" s="13"/>
      <c r="U245" s="13"/>
      <c r="V245" s="13"/>
      <c r="W245" s="15">
        <f t="shared" ref="W245:W254" si="113">AVERAGE(C245:V245)</f>
        <v>1.2000000000000002E-2</v>
      </c>
    </row>
    <row r="246" spans="1:23" outlineLevel="2">
      <c r="A246" s="2" t="s">
        <v>8</v>
      </c>
      <c r="B246" s="18">
        <v>0.04</v>
      </c>
      <c r="C246" s="12">
        <f t="shared" ref="C246:C254" si="114">C110*C189/B246</f>
        <v>4.0000000000000001E-3</v>
      </c>
      <c r="D246" s="12"/>
      <c r="E246" s="13"/>
      <c r="F246" s="30">
        <f t="shared" ref="F246:F254" si="115">F189*F110/B110</f>
        <v>4.0000000000000001E-3</v>
      </c>
      <c r="G246" s="31">
        <f t="shared" si="112"/>
        <v>4.0000000000000001E-3</v>
      </c>
      <c r="H246" s="13"/>
      <c r="I246" s="13"/>
      <c r="J246" s="13"/>
      <c r="K246" s="13"/>
      <c r="L246" s="13"/>
      <c r="M246" s="13"/>
      <c r="N246" s="13"/>
      <c r="O246" s="12"/>
      <c r="P246" s="13"/>
      <c r="Q246" s="13"/>
      <c r="R246" s="13"/>
      <c r="S246" s="13"/>
      <c r="T246" s="13"/>
      <c r="U246" s="13"/>
      <c r="V246" s="13"/>
      <c r="W246" s="15">
        <f t="shared" si="113"/>
        <v>4.0000000000000001E-3</v>
      </c>
    </row>
    <row r="247" spans="1:23" outlineLevel="2">
      <c r="A247" s="2" t="s">
        <v>9</v>
      </c>
      <c r="B247" s="18">
        <v>0.1</v>
      </c>
      <c r="C247" s="12">
        <f t="shared" si="114"/>
        <v>0.01</v>
      </c>
      <c r="D247" s="12"/>
      <c r="E247" s="13"/>
      <c r="F247" s="30">
        <f t="shared" si="115"/>
        <v>0.01</v>
      </c>
      <c r="G247" s="31">
        <f t="shared" si="112"/>
        <v>0.01</v>
      </c>
      <c r="H247" s="13"/>
      <c r="I247" s="13"/>
      <c r="J247" s="13"/>
      <c r="K247" s="13"/>
      <c r="L247" s="13"/>
      <c r="M247" s="13"/>
      <c r="N247" s="13"/>
      <c r="O247" s="12"/>
      <c r="P247" s="13"/>
      <c r="Q247" s="13"/>
      <c r="R247" s="13"/>
      <c r="S247" s="13"/>
      <c r="T247" s="13"/>
      <c r="U247" s="13"/>
      <c r="V247" s="13"/>
      <c r="W247" s="15">
        <f t="shared" si="113"/>
        <v>0.01</v>
      </c>
    </row>
    <row r="248" spans="1:23" outlineLevel="2">
      <c r="A248" s="2" t="s">
        <v>10</v>
      </c>
      <c r="B248" s="18">
        <v>0.24</v>
      </c>
      <c r="C248" s="12">
        <f t="shared" si="114"/>
        <v>0.06</v>
      </c>
      <c r="D248" s="12"/>
      <c r="E248" s="13"/>
      <c r="F248" s="30">
        <f t="shared" si="115"/>
        <v>6.6000000000000003E-2</v>
      </c>
      <c r="G248" s="31">
        <f t="shared" si="112"/>
        <v>0.05</v>
      </c>
      <c r="H248" s="13"/>
      <c r="I248" s="13"/>
      <c r="J248" s="13"/>
      <c r="K248" s="13"/>
      <c r="L248" s="13"/>
      <c r="M248" s="13"/>
      <c r="N248" s="13"/>
      <c r="O248" s="12"/>
      <c r="P248" s="13"/>
      <c r="Q248" s="13"/>
      <c r="R248" s="13"/>
      <c r="S248" s="13"/>
      <c r="T248" s="13"/>
      <c r="U248" s="13"/>
      <c r="V248" s="13"/>
      <c r="W248" s="15">
        <f t="shared" si="113"/>
        <v>5.8666666666666666E-2</v>
      </c>
    </row>
    <row r="249" spans="1:23" outlineLevel="2">
      <c r="A249" s="2" t="s">
        <v>11</v>
      </c>
      <c r="B249" s="18">
        <v>0.1</v>
      </c>
      <c r="C249" s="12">
        <f t="shared" si="114"/>
        <v>5.0000000000000001E-3</v>
      </c>
      <c r="D249" s="12"/>
      <c r="E249" s="13"/>
      <c r="F249" s="30">
        <f t="shared" si="115"/>
        <v>1.4999999999999999E-2</v>
      </c>
      <c r="G249" s="31">
        <f t="shared" si="112"/>
        <v>5.0000000000000001E-3</v>
      </c>
      <c r="H249" s="13"/>
      <c r="I249" s="13"/>
      <c r="J249" s="13"/>
      <c r="K249" s="13"/>
      <c r="L249" s="13"/>
      <c r="M249" s="13"/>
      <c r="N249" s="13"/>
      <c r="O249" s="12"/>
      <c r="P249" s="13"/>
      <c r="Q249" s="13"/>
      <c r="R249" s="13"/>
      <c r="S249" s="13"/>
      <c r="T249" s="13"/>
      <c r="U249" s="13"/>
      <c r="V249" s="13"/>
      <c r="W249" s="15">
        <f t="shared" si="113"/>
        <v>8.3333333333333332E-3</v>
      </c>
    </row>
    <row r="250" spans="1:23" outlineLevel="2">
      <c r="A250" s="2" t="s">
        <v>12</v>
      </c>
      <c r="B250" s="18">
        <v>0.14000000000000001</v>
      </c>
      <c r="C250" s="12">
        <f t="shared" si="114"/>
        <v>1.4000000000000002E-2</v>
      </c>
      <c r="D250" s="12"/>
      <c r="E250" s="13"/>
      <c r="F250" s="30">
        <f t="shared" si="115"/>
        <v>1.4000000000000002E-2</v>
      </c>
      <c r="G250" s="31">
        <f t="shared" si="112"/>
        <v>1.4000000000000002E-2</v>
      </c>
      <c r="H250" s="13"/>
      <c r="I250" s="13"/>
      <c r="J250" s="13"/>
      <c r="K250" s="13"/>
      <c r="L250" s="13"/>
      <c r="M250" s="13"/>
      <c r="N250" s="13"/>
      <c r="O250" s="12"/>
      <c r="P250" s="13"/>
      <c r="Q250" s="13"/>
      <c r="R250" s="13"/>
      <c r="S250" s="13"/>
      <c r="T250" s="13"/>
      <c r="U250" s="13"/>
      <c r="V250" s="13"/>
      <c r="W250" s="15">
        <f t="shared" si="113"/>
        <v>1.4000000000000004E-2</v>
      </c>
    </row>
    <row r="251" spans="1:23" outlineLevel="2">
      <c r="A251" s="2" t="s">
        <v>13</v>
      </c>
      <c r="B251" s="18">
        <v>0.05</v>
      </c>
      <c r="C251" s="12">
        <f t="shared" si="114"/>
        <v>3.7500000000000006E-2</v>
      </c>
      <c r="D251" s="12"/>
      <c r="E251" s="13"/>
      <c r="F251" s="30">
        <f t="shared" si="115"/>
        <v>5.000000000000001E-2</v>
      </c>
      <c r="G251" s="31">
        <f t="shared" si="112"/>
        <v>2.6999999999999996E-2</v>
      </c>
      <c r="H251" s="13"/>
      <c r="I251" s="13"/>
      <c r="J251" s="13"/>
      <c r="K251" s="13"/>
      <c r="L251" s="13"/>
      <c r="M251" s="13"/>
      <c r="N251" s="13"/>
      <c r="O251" s="12"/>
      <c r="P251" s="13"/>
      <c r="Q251" s="13"/>
      <c r="R251" s="13"/>
      <c r="S251" s="13"/>
      <c r="T251" s="13"/>
      <c r="U251" s="13"/>
      <c r="V251" s="13"/>
      <c r="W251" s="15">
        <f t="shared" si="113"/>
        <v>3.8166666666666675E-2</v>
      </c>
    </row>
    <row r="252" spans="1:23" outlineLevel="2">
      <c r="A252" s="2" t="s">
        <v>14</v>
      </c>
      <c r="B252" s="18">
        <v>0.09</v>
      </c>
      <c r="C252" s="12">
        <f t="shared" si="114"/>
        <v>4.4999999999999998E-2</v>
      </c>
      <c r="D252" s="12"/>
      <c r="E252" s="13"/>
      <c r="F252" s="30">
        <f t="shared" si="115"/>
        <v>4.4999999999999998E-2</v>
      </c>
      <c r="G252" s="31">
        <f t="shared" si="112"/>
        <v>4.4999999999999998E-2</v>
      </c>
      <c r="H252" s="13"/>
      <c r="I252" s="13"/>
      <c r="J252" s="13"/>
      <c r="K252" s="13"/>
      <c r="L252" s="13"/>
      <c r="M252" s="13"/>
      <c r="N252" s="13"/>
      <c r="O252" s="12"/>
      <c r="P252" s="13"/>
      <c r="Q252" s="13"/>
      <c r="R252" s="13"/>
      <c r="S252" s="13"/>
      <c r="T252" s="13"/>
      <c r="U252" s="13"/>
      <c r="V252" s="13"/>
      <c r="W252" s="15">
        <f t="shared" si="113"/>
        <v>4.5000000000000005E-2</v>
      </c>
    </row>
    <row r="253" spans="1:23" outlineLevel="2">
      <c r="A253" s="2" t="s">
        <v>15</v>
      </c>
      <c r="B253" s="18">
        <v>0.05</v>
      </c>
      <c r="C253" s="12">
        <f t="shared" si="114"/>
        <v>1.4999999999999999E-2</v>
      </c>
      <c r="D253" s="12"/>
      <c r="E253" s="13"/>
      <c r="F253" s="30">
        <f t="shared" si="115"/>
        <v>4.0000000000000008E-2</v>
      </c>
      <c r="G253" s="31">
        <f t="shared" si="112"/>
        <v>2.5000000000000005E-2</v>
      </c>
      <c r="H253" s="13"/>
      <c r="I253" s="13"/>
      <c r="J253" s="13"/>
      <c r="K253" s="13"/>
      <c r="L253" s="13"/>
      <c r="M253" s="13"/>
      <c r="N253" s="13"/>
      <c r="O253" s="12"/>
      <c r="P253" s="13"/>
      <c r="Q253" s="13"/>
      <c r="R253" s="13"/>
      <c r="S253" s="13"/>
      <c r="T253" s="13"/>
      <c r="U253" s="13"/>
      <c r="V253" s="13"/>
      <c r="W253" s="15">
        <f t="shared" si="113"/>
        <v>2.6666666666666672E-2</v>
      </c>
    </row>
    <row r="254" spans="1:23" outlineLevel="2">
      <c r="A254" s="2" t="s">
        <v>16</v>
      </c>
      <c r="B254" s="18">
        <v>0.09</v>
      </c>
      <c r="C254" s="12">
        <f t="shared" si="114"/>
        <v>4.4999999999999998E-2</v>
      </c>
      <c r="D254" s="12"/>
      <c r="E254" s="13"/>
      <c r="F254" s="30">
        <f t="shared" si="115"/>
        <v>4.4999999999999998E-2</v>
      </c>
      <c r="G254" s="31">
        <f t="shared" si="112"/>
        <v>4.4999999999999998E-2</v>
      </c>
      <c r="H254" s="13"/>
      <c r="I254" s="13"/>
      <c r="J254" s="13"/>
      <c r="K254" s="13"/>
      <c r="L254" s="13"/>
      <c r="M254" s="13"/>
      <c r="N254" s="13"/>
      <c r="O254" s="12"/>
      <c r="P254" s="13"/>
      <c r="Q254" s="13"/>
      <c r="R254" s="13"/>
      <c r="S254" s="13"/>
      <c r="T254" s="13"/>
      <c r="U254" s="13"/>
      <c r="V254" s="13"/>
      <c r="W254" s="15">
        <f t="shared" si="113"/>
        <v>4.5000000000000005E-2</v>
      </c>
    </row>
    <row r="255" spans="1:23" s="5" customFormat="1" outlineLevel="1">
      <c r="A255" s="3" t="s">
        <v>17</v>
      </c>
      <c r="B255" s="16">
        <f>SUM(B245:B254)</f>
        <v>1</v>
      </c>
      <c r="C255" s="16">
        <f t="shared" ref="C255:R255" si="116">SUM(C245:C254)</f>
        <v>0.2475</v>
      </c>
      <c r="D255" s="16">
        <f t="shared" si="116"/>
        <v>0</v>
      </c>
      <c r="E255" s="16">
        <f t="shared" si="116"/>
        <v>0</v>
      </c>
      <c r="F255" s="34">
        <f t="shared" si="116"/>
        <v>0.29899999999999999</v>
      </c>
      <c r="G255" s="16">
        <f t="shared" si="116"/>
        <v>0.23899999999999999</v>
      </c>
      <c r="H255" s="16">
        <f t="shared" si="116"/>
        <v>0</v>
      </c>
      <c r="I255" s="16">
        <f t="shared" si="116"/>
        <v>0</v>
      </c>
      <c r="J255" s="16">
        <f t="shared" si="116"/>
        <v>0</v>
      </c>
      <c r="K255" s="16">
        <f t="shared" si="116"/>
        <v>0</v>
      </c>
      <c r="L255" s="16">
        <f t="shared" si="116"/>
        <v>0</v>
      </c>
      <c r="M255" s="16">
        <f t="shared" si="116"/>
        <v>0</v>
      </c>
      <c r="N255" s="16">
        <f t="shared" si="116"/>
        <v>0</v>
      </c>
      <c r="O255" s="16">
        <f t="shared" si="116"/>
        <v>0</v>
      </c>
      <c r="P255" s="16">
        <f t="shared" si="116"/>
        <v>0</v>
      </c>
      <c r="Q255" s="16">
        <f t="shared" si="116"/>
        <v>0</v>
      </c>
      <c r="R255" s="16">
        <f t="shared" si="116"/>
        <v>0</v>
      </c>
      <c r="S255" s="16">
        <v>0.51173999999999997</v>
      </c>
      <c r="T255" s="16">
        <f t="shared" ref="T255:W255" si="117">SUM(T245:T254)</f>
        <v>0</v>
      </c>
      <c r="U255" s="16">
        <f t="shared" si="117"/>
        <v>0</v>
      </c>
      <c r="V255" s="16">
        <f t="shared" si="117"/>
        <v>0</v>
      </c>
      <c r="W255" s="16">
        <f t="shared" si="117"/>
        <v>0.26183333333333336</v>
      </c>
    </row>
    <row r="256" spans="1:23">
      <c r="A256" s="3" t="s">
        <v>18</v>
      </c>
      <c r="B256" s="16">
        <f t="shared" ref="B256:R256" si="118">0.4*B244+0.6*B255</f>
        <v>1</v>
      </c>
      <c r="C256" s="16">
        <f t="shared" si="118"/>
        <v>0.46550000000000002</v>
      </c>
      <c r="D256" s="16">
        <f t="shared" si="118"/>
        <v>0</v>
      </c>
      <c r="E256" s="16">
        <f t="shared" si="118"/>
        <v>0</v>
      </c>
      <c r="F256" s="34">
        <f t="shared" si="118"/>
        <v>0.45140000000000002</v>
      </c>
      <c r="G256" s="16">
        <f t="shared" si="118"/>
        <v>0.41339999999999999</v>
      </c>
      <c r="H256" s="16">
        <f t="shared" si="118"/>
        <v>0</v>
      </c>
      <c r="I256" s="16">
        <f t="shared" si="118"/>
        <v>0</v>
      </c>
      <c r="J256" s="16">
        <f t="shared" si="118"/>
        <v>0</v>
      </c>
      <c r="K256" s="16">
        <f t="shared" si="118"/>
        <v>0</v>
      </c>
      <c r="L256" s="16">
        <f t="shared" si="118"/>
        <v>0</v>
      </c>
      <c r="M256" s="16">
        <f t="shared" si="118"/>
        <v>0</v>
      </c>
      <c r="N256" s="16">
        <f t="shared" si="118"/>
        <v>0</v>
      </c>
      <c r="O256" s="16">
        <f t="shared" si="118"/>
        <v>0</v>
      </c>
      <c r="P256" s="16">
        <f t="shared" si="118"/>
        <v>0</v>
      </c>
      <c r="Q256" s="16">
        <f t="shared" si="118"/>
        <v>0</v>
      </c>
      <c r="R256" s="16">
        <f t="shared" si="118"/>
        <v>0</v>
      </c>
      <c r="S256" s="16">
        <v>0.70704400000000001</v>
      </c>
      <c r="T256" s="16">
        <f t="shared" ref="T256:W256" si="119">0.4*T244+0.6*T255</f>
        <v>0</v>
      </c>
      <c r="U256" s="16">
        <f t="shared" si="119"/>
        <v>0</v>
      </c>
      <c r="V256" s="16">
        <f t="shared" si="119"/>
        <v>0</v>
      </c>
      <c r="W256" s="16">
        <f t="shared" si="119"/>
        <v>0.4434333333333334</v>
      </c>
    </row>
    <row r="257" spans="1:23">
      <c r="W257" s="17"/>
    </row>
    <row r="258" spans="1:23">
      <c r="A258" s="29" t="s">
        <v>79</v>
      </c>
      <c r="B258" s="7"/>
      <c r="C258" s="7"/>
      <c r="D258" s="7"/>
      <c r="E258" s="7"/>
      <c r="F258" s="33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14"/>
    </row>
    <row r="259" spans="1:23" outlineLevel="2">
      <c r="A259" s="2" t="s">
        <v>2</v>
      </c>
      <c r="B259" s="18">
        <v>0.25</v>
      </c>
      <c r="C259" s="12">
        <f>C221*C104/B259</f>
        <v>0.22500000000000001</v>
      </c>
      <c r="D259" s="12"/>
      <c r="E259" s="12"/>
      <c r="F259" s="31">
        <f>F221*F104/B104</f>
        <v>0.23</v>
      </c>
      <c r="G259" s="31">
        <f>G221*G104/B104</f>
        <v>0.19</v>
      </c>
      <c r="H259" s="12"/>
      <c r="I259" s="12"/>
      <c r="J259" s="12"/>
      <c r="K259" s="13"/>
      <c r="L259" s="12"/>
      <c r="M259" s="13"/>
      <c r="N259" s="13"/>
      <c r="O259" s="13"/>
      <c r="P259" s="13"/>
      <c r="Q259" s="13"/>
      <c r="R259" s="19"/>
      <c r="S259" s="13"/>
      <c r="T259" s="13"/>
      <c r="U259" s="13"/>
      <c r="V259" s="13"/>
      <c r="W259" s="15">
        <f>AVERAGE(C259:V259)</f>
        <v>0.215</v>
      </c>
    </row>
    <row r="260" spans="1:23" outlineLevel="2">
      <c r="A260" s="2" t="s">
        <v>3</v>
      </c>
      <c r="B260" s="18">
        <v>0.1</v>
      </c>
      <c r="C260" s="12">
        <f t="shared" ref="C260:C262" si="120">C222*C105/B260</f>
        <v>5.000000000000001E-2</v>
      </c>
      <c r="D260" s="12"/>
      <c r="E260" s="12"/>
      <c r="F260" s="31">
        <f t="shared" ref="F260:F262" si="121">F222*F105/B105</f>
        <v>5.0000000000000017E-2</v>
      </c>
      <c r="G260" s="31">
        <f>G222*G105/B105</f>
        <v>5.000000000000001E-2</v>
      </c>
      <c r="H260" s="12"/>
      <c r="I260" s="12"/>
      <c r="J260" s="12"/>
      <c r="K260" s="13"/>
      <c r="L260" s="12"/>
      <c r="M260" s="13"/>
      <c r="N260" s="12"/>
      <c r="O260" s="13"/>
      <c r="P260" s="13"/>
      <c r="Q260" s="13"/>
      <c r="R260" s="19"/>
      <c r="S260" s="13"/>
      <c r="T260" s="13"/>
      <c r="U260" s="13"/>
      <c r="V260" s="13"/>
      <c r="W260" s="15">
        <f t="shared" ref="W260:W262" si="122">AVERAGE(C260:V260)</f>
        <v>5.0000000000000017E-2</v>
      </c>
    </row>
    <row r="261" spans="1:23" outlineLevel="2">
      <c r="A261" s="2" t="s">
        <v>4</v>
      </c>
      <c r="B261" s="18">
        <v>0.45</v>
      </c>
      <c r="C261" s="12">
        <f t="shared" si="120"/>
        <v>0.27787499999999993</v>
      </c>
      <c r="D261" s="12"/>
      <c r="E261" s="12"/>
      <c r="F261" s="31">
        <f t="shared" si="121"/>
        <v>0.16800000000000001</v>
      </c>
      <c r="G261" s="31">
        <f>G223*G106/B106</f>
        <v>0.20306249999999998</v>
      </c>
      <c r="H261" s="12"/>
      <c r="I261" s="12"/>
      <c r="J261" s="12"/>
      <c r="K261" s="13"/>
      <c r="L261" s="12"/>
      <c r="M261" s="13"/>
      <c r="N261" s="12"/>
      <c r="O261" s="13"/>
      <c r="P261" s="13"/>
      <c r="Q261" s="13"/>
      <c r="R261" s="19"/>
      <c r="S261" s="13"/>
      <c r="T261" s="13"/>
      <c r="U261" s="13"/>
      <c r="V261" s="13"/>
      <c r="W261" s="15">
        <f t="shared" si="122"/>
        <v>0.21631249999999999</v>
      </c>
    </row>
    <row r="262" spans="1:23" outlineLevel="2">
      <c r="A262" s="2" t="s">
        <v>5</v>
      </c>
      <c r="B262" s="18">
        <v>0.2</v>
      </c>
      <c r="C262" s="12">
        <f t="shared" si="120"/>
        <v>0.20000000000000004</v>
      </c>
      <c r="D262" s="12"/>
      <c r="E262" s="12"/>
      <c r="F262" s="31">
        <f t="shared" si="121"/>
        <v>0.20000000000000007</v>
      </c>
      <c r="G262" s="31">
        <f>G224*G107/B107</f>
        <v>0.20000000000000004</v>
      </c>
      <c r="H262" s="12"/>
      <c r="I262" s="12"/>
      <c r="J262" s="12"/>
      <c r="K262" s="13"/>
      <c r="L262" s="12"/>
      <c r="M262" s="13"/>
      <c r="N262" s="12"/>
      <c r="O262" s="13"/>
      <c r="P262" s="13"/>
      <c r="Q262" s="13"/>
      <c r="R262" s="19"/>
      <c r="S262" s="13"/>
      <c r="T262" s="13"/>
      <c r="U262" s="13"/>
      <c r="V262" s="13"/>
      <c r="W262" s="15">
        <f t="shared" si="122"/>
        <v>0.20000000000000007</v>
      </c>
    </row>
    <row r="263" spans="1:23" s="5" customFormat="1" outlineLevel="1">
      <c r="A263" s="3" t="s">
        <v>6</v>
      </c>
      <c r="B263" s="16">
        <f>SUM(B259:B262)</f>
        <v>1</v>
      </c>
      <c r="C263" s="16">
        <f t="shared" ref="C263:R263" si="123">SUM(C259:C262)</f>
        <v>0.75287500000000007</v>
      </c>
      <c r="D263" s="16">
        <f t="shared" si="123"/>
        <v>0</v>
      </c>
      <c r="E263" s="16">
        <f t="shared" si="123"/>
        <v>0</v>
      </c>
      <c r="F263" s="34">
        <f t="shared" si="123"/>
        <v>0.64800000000000013</v>
      </c>
      <c r="G263" s="16">
        <f t="shared" si="123"/>
        <v>0.64306250000000009</v>
      </c>
      <c r="H263" s="16">
        <f t="shared" si="123"/>
        <v>0</v>
      </c>
      <c r="I263" s="16">
        <f t="shared" si="123"/>
        <v>0</v>
      </c>
      <c r="J263" s="16">
        <f t="shared" si="123"/>
        <v>0</v>
      </c>
      <c r="K263" s="16">
        <f t="shared" si="123"/>
        <v>0</v>
      </c>
      <c r="L263" s="16">
        <f t="shared" si="123"/>
        <v>0</v>
      </c>
      <c r="M263" s="16">
        <f t="shared" si="123"/>
        <v>0</v>
      </c>
      <c r="N263" s="16">
        <f t="shared" si="123"/>
        <v>0</v>
      </c>
      <c r="O263" s="16">
        <f t="shared" si="123"/>
        <v>0</v>
      </c>
      <c r="P263" s="16">
        <f t="shared" si="123"/>
        <v>0</v>
      </c>
      <c r="Q263" s="16">
        <f t="shared" si="123"/>
        <v>0</v>
      </c>
      <c r="R263" s="16">
        <f t="shared" si="123"/>
        <v>0</v>
      </c>
      <c r="S263" s="16">
        <v>1</v>
      </c>
      <c r="T263" s="16">
        <f t="shared" ref="T263:W263" si="124">SUM(T259:T262)</f>
        <v>0</v>
      </c>
      <c r="U263" s="16">
        <f t="shared" si="124"/>
        <v>0</v>
      </c>
      <c r="V263" s="16">
        <f t="shared" si="124"/>
        <v>0</v>
      </c>
      <c r="W263" s="16">
        <f t="shared" si="124"/>
        <v>0.6813125000000001</v>
      </c>
    </row>
    <row r="264" spans="1:23" outlineLevel="2">
      <c r="A264" s="2" t="s">
        <v>7</v>
      </c>
      <c r="B264" s="18">
        <v>0.1</v>
      </c>
      <c r="C264" s="12">
        <f>C226*C109/B264</f>
        <v>9.1199999999999996E-3</v>
      </c>
      <c r="D264" s="12"/>
      <c r="E264" s="13"/>
      <c r="F264" s="30">
        <f>F226*F109/B109</f>
        <v>0.01</v>
      </c>
      <c r="G264" s="31">
        <f t="shared" ref="G264:G273" si="125">G226*G109/B109</f>
        <v>1.1339999999999999E-2</v>
      </c>
      <c r="H264" s="13"/>
      <c r="I264" s="13"/>
      <c r="J264" s="13"/>
      <c r="K264" s="13"/>
      <c r="L264" s="13"/>
      <c r="M264" s="13"/>
      <c r="N264" s="13"/>
      <c r="O264" s="12"/>
      <c r="P264" s="13"/>
      <c r="Q264" s="13"/>
      <c r="R264" s="13"/>
      <c r="S264" s="13"/>
      <c r="T264" s="13"/>
      <c r="U264" s="13"/>
      <c r="V264" s="13"/>
      <c r="W264" s="15">
        <f t="shared" ref="W264:W273" si="126">AVERAGE(C264:V264)</f>
        <v>1.0153333333333332E-2</v>
      </c>
    </row>
    <row r="265" spans="1:23" outlineLevel="2">
      <c r="A265" s="2" t="s">
        <v>8</v>
      </c>
      <c r="B265" s="18">
        <v>0.04</v>
      </c>
      <c r="C265" s="12">
        <f t="shared" ref="C265:C273" si="127">C227*C110/B265</f>
        <v>4.0000000000000001E-3</v>
      </c>
      <c r="D265" s="12"/>
      <c r="E265" s="13"/>
      <c r="F265" s="30">
        <f t="shared" ref="F265:F273" si="128">F227*F110/B110</f>
        <v>4.0000000000000001E-3</v>
      </c>
      <c r="G265" s="31">
        <f t="shared" si="125"/>
        <v>4.0000000000000001E-3</v>
      </c>
      <c r="H265" s="13"/>
      <c r="I265" s="13"/>
      <c r="J265" s="13"/>
      <c r="K265" s="13"/>
      <c r="L265" s="13"/>
      <c r="M265" s="13"/>
      <c r="N265" s="13"/>
      <c r="O265" s="12"/>
      <c r="P265" s="13"/>
      <c r="Q265" s="13"/>
      <c r="R265" s="13"/>
      <c r="S265" s="13"/>
      <c r="T265" s="13"/>
      <c r="U265" s="13"/>
      <c r="V265" s="13"/>
      <c r="W265" s="15">
        <f t="shared" si="126"/>
        <v>4.0000000000000001E-3</v>
      </c>
    </row>
    <row r="266" spans="1:23" outlineLevel="2">
      <c r="A266" s="2" t="s">
        <v>9</v>
      </c>
      <c r="B266" s="18">
        <v>0.1</v>
      </c>
      <c r="C266" s="12">
        <f t="shared" si="127"/>
        <v>0.01</v>
      </c>
      <c r="D266" s="12"/>
      <c r="E266" s="13"/>
      <c r="F266" s="30">
        <f t="shared" si="128"/>
        <v>0.01</v>
      </c>
      <c r="G266" s="31">
        <f t="shared" si="125"/>
        <v>7.4999999999999989E-3</v>
      </c>
      <c r="H266" s="13"/>
      <c r="I266" s="13"/>
      <c r="J266" s="13"/>
      <c r="K266" s="13"/>
      <c r="L266" s="13"/>
      <c r="M266" s="13"/>
      <c r="N266" s="13"/>
      <c r="O266" s="12"/>
      <c r="P266" s="13"/>
      <c r="Q266" s="13"/>
      <c r="R266" s="13"/>
      <c r="S266" s="13"/>
      <c r="T266" s="13"/>
      <c r="U266" s="13"/>
      <c r="V266" s="13"/>
      <c r="W266" s="15">
        <f t="shared" si="126"/>
        <v>9.1666666666666667E-3</v>
      </c>
    </row>
    <row r="267" spans="1:23" outlineLevel="2">
      <c r="A267" s="2" t="s">
        <v>10</v>
      </c>
      <c r="B267" s="18">
        <v>0.24</v>
      </c>
      <c r="C267" s="12">
        <f t="shared" si="127"/>
        <v>0.06</v>
      </c>
      <c r="D267" s="12"/>
      <c r="E267" s="13"/>
      <c r="F267" s="30">
        <f>F229*F112/B112</f>
        <v>6.6000000000000003E-2</v>
      </c>
      <c r="G267" s="31">
        <f t="shared" si="125"/>
        <v>0.05</v>
      </c>
      <c r="H267" s="13"/>
      <c r="I267" s="13"/>
      <c r="J267" s="13"/>
      <c r="K267" s="13"/>
      <c r="L267" s="13"/>
      <c r="M267" s="13"/>
      <c r="N267" s="13"/>
      <c r="O267" s="12"/>
      <c r="P267" s="13"/>
      <c r="Q267" s="13"/>
      <c r="R267" s="13"/>
      <c r="S267" s="13"/>
      <c r="T267" s="13"/>
      <c r="U267" s="13"/>
      <c r="V267" s="13"/>
      <c r="W267" s="15">
        <f t="shared" si="126"/>
        <v>5.8666666666666666E-2</v>
      </c>
    </row>
    <row r="268" spans="1:23" outlineLevel="2">
      <c r="A268" s="2" t="s">
        <v>11</v>
      </c>
      <c r="B268" s="18">
        <v>0.1</v>
      </c>
      <c r="C268" s="12">
        <f t="shared" si="127"/>
        <v>3.7499999999999999E-3</v>
      </c>
      <c r="D268" s="12"/>
      <c r="E268" s="13"/>
      <c r="F268" s="30">
        <f t="shared" si="128"/>
        <v>7.4999999999999997E-3</v>
      </c>
      <c r="G268" s="31">
        <f t="shared" si="125"/>
        <v>3.7499999999999994E-3</v>
      </c>
      <c r="H268" s="13"/>
      <c r="I268" s="13"/>
      <c r="J268" s="13"/>
      <c r="K268" s="13"/>
      <c r="L268" s="13"/>
      <c r="M268" s="13"/>
      <c r="N268" s="13"/>
      <c r="O268" s="12"/>
      <c r="P268" s="13"/>
      <c r="Q268" s="13"/>
      <c r="R268" s="13"/>
      <c r="S268" s="13"/>
      <c r="T268" s="13"/>
      <c r="U268" s="13"/>
      <c r="V268" s="13"/>
      <c r="W268" s="15">
        <f t="shared" si="126"/>
        <v>5.0000000000000001E-3</v>
      </c>
    </row>
    <row r="269" spans="1:23" outlineLevel="2">
      <c r="A269" s="2" t="s">
        <v>12</v>
      </c>
      <c r="B269" s="18">
        <v>0.14000000000000001</v>
      </c>
      <c r="C269" s="12">
        <f t="shared" si="127"/>
        <v>1.0500000000000001E-2</v>
      </c>
      <c r="D269" s="12"/>
      <c r="E269" s="13"/>
      <c r="F269" s="30">
        <f t="shared" si="128"/>
        <v>7.000000000000001E-3</v>
      </c>
      <c r="G269" s="31">
        <f t="shared" si="125"/>
        <v>1.0500000000000001E-2</v>
      </c>
      <c r="H269" s="13"/>
      <c r="I269" s="13"/>
      <c r="J269" s="13"/>
      <c r="K269" s="13"/>
      <c r="L269" s="13"/>
      <c r="M269" s="13"/>
      <c r="N269" s="13"/>
      <c r="O269" s="12"/>
      <c r="P269" s="13"/>
      <c r="Q269" s="13"/>
      <c r="R269" s="13"/>
      <c r="S269" s="13"/>
      <c r="T269" s="13"/>
      <c r="U269" s="13"/>
      <c r="V269" s="13"/>
      <c r="W269" s="15">
        <f t="shared" si="126"/>
        <v>9.3333333333333341E-3</v>
      </c>
    </row>
    <row r="270" spans="1:23" outlineLevel="2">
      <c r="A270" s="2" t="s">
        <v>13</v>
      </c>
      <c r="B270" s="18">
        <v>0.05</v>
      </c>
      <c r="C270" s="12">
        <f t="shared" si="127"/>
        <v>3.7500000000000006E-2</v>
      </c>
      <c r="D270" s="12"/>
      <c r="E270" s="13"/>
      <c r="F270" s="30">
        <f t="shared" si="128"/>
        <v>5.000000000000001E-2</v>
      </c>
      <c r="G270" s="31">
        <f t="shared" si="125"/>
        <v>2.6999999999999996E-2</v>
      </c>
      <c r="H270" s="13"/>
      <c r="I270" s="13"/>
      <c r="J270" s="13"/>
      <c r="K270" s="13"/>
      <c r="L270" s="13"/>
      <c r="M270" s="13"/>
      <c r="N270" s="13"/>
      <c r="O270" s="12"/>
      <c r="P270" s="13"/>
      <c r="Q270" s="13"/>
      <c r="R270" s="13"/>
      <c r="S270" s="13"/>
      <c r="T270" s="13"/>
      <c r="U270" s="13"/>
      <c r="V270" s="13"/>
      <c r="W270" s="15">
        <f t="shared" si="126"/>
        <v>3.8166666666666675E-2</v>
      </c>
    </row>
    <row r="271" spans="1:23" outlineLevel="2">
      <c r="A271" s="2" t="s">
        <v>14</v>
      </c>
      <c r="B271" s="18">
        <v>0.09</v>
      </c>
      <c r="C271" s="12">
        <f t="shared" si="127"/>
        <v>4.4999999999999998E-2</v>
      </c>
      <c r="D271" s="12"/>
      <c r="E271" s="13"/>
      <c r="F271" s="30">
        <f t="shared" si="128"/>
        <v>4.4999999999999998E-2</v>
      </c>
      <c r="G271" s="31">
        <f t="shared" si="125"/>
        <v>4.4999999999999998E-2</v>
      </c>
      <c r="H271" s="13"/>
      <c r="I271" s="13"/>
      <c r="J271" s="13"/>
      <c r="K271" s="13"/>
      <c r="L271" s="13"/>
      <c r="M271" s="13"/>
      <c r="N271" s="13"/>
      <c r="O271" s="12"/>
      <c r="P271" s="13"/>
      <c r="Q271" s="13"/>
      <c r="R271" s="13"/>
      <c r="S271" s="13"/>
      <c r="T271" s="13"/>
      <c r="U271" s="13"/>
      <c r="V271" s="13"/>
      <c r="W271" s="15">
        <f t="shared" si="126"/>
        <v>4.5000000000000005E-2</v>
      </c>
    </row>
    <row r="272" spans="1:23" outlineLevel="2">
      <c r="A272" s="2" t="s">
        <v>15</v>
      </c>
      <c r="B272" s="18">
        <v>0.05</v>
      </c>
      <c r="C272" s="12">
        <f t="shared" si="127"/>
        <v>1.3499999999999996E-2</v>
      </c>
      <c r="D272" s="12"/>
      <c r="E272" s="13"/>
      <c r="F272" s="30">
        <f t="shared" si="128"/>
        <v>3.6000000000000004E-2</v>
      </c>
      <c r="G272" s="31">
        <f t="shared" si="125"/>
        <v>1.7500000000000002E-2</v>
      </c>
      <c r="H272" s="13"/>
      <c r="I272" s="13"/>
      <c r="J272" s="13"/>
      <c r="K272" s="13"/>
      <c r="L272" s="13"/>
      <c r="M272" s="13"/>
      <c r="N272" s="13"/>
      <c r="O272" s="12"/>
      <c r="P272" s="13"/>
      <c r="Q272" s="13"/>
      <c r="R272" s="13"/>
      <c r="S272" s="13"/>
      <c r="T272" s="13"/>
      <c r="U272" s="13"/>
      <c r="V272" s="13"/>
      <c r="W272" s="15">
        <f t="shared" si="126"/>
        <v>2.2333333333333334E-2</v>
      </c>
    </row>
    <row r="273" spans="1:23" outlineLevel="2">
      <c r="A273" s="2" t="s">
        <v>16</v>
      </c>
      <c r="B273" s="18">
        <v>0.09</v>
      </c>
      <c r="C273" s="12">
        <f t="shared" si="127"/>
        <v>4.4999999999999998E-2</v>
      </c>
      <c r="D273" s="12"/>
      <c r="E273" s="13"/>
      <c r="F273" s="30">
        <f t="shared" si="128"/>
        <v>4.4999999999999998E-2</v>
      </c>
      <c r="G273" s="31">
        <f t="shared" si="125"/>
        <v>4.4999999999999998E-2</v>
      </c>
      <c r="H273" s="13"/>
      <c r="I273" s="13"/>
      <c r="J273" s="13"/>
      <c r="K273" s="13"/>
      <c r="L273" s="13"/>
      <c r="M273" s="13"/>
      <c r="N273" s="13"/>
      <c r="O273" s="12"/>
      <c r="P273" s="13"/>
      <c r="Q273" s="13"/>
      <c r="R273" s="13"/>
      <c r="S273" s="13"/>
      <c r="T273" s="13"/>
      <c r="U273" s="13"/>
      <c r="V273" s="13"/>
      <c r="W273" s="15">
        <f t="shared" si="126"/>
        <v>4.5000000000000005E-2</v>
      </c>
    </row>
    <row r="274" spans="1:23" s="5" customFormat="1" outlineLevel="1">
      <c r="A274" s="3" t="s">
        <v>17</v>
      </c>
      <c r="B274" s="16">
        <f>SUM(B264:B273)</f>
        <v>1</v>
      </c>
      <c r="C274" s="16">
        <f t="shared" ref="C274:R274" si="129">SUM(C264:C273)</f>
        <v>0.23836999999999997</v>
      </c>
      <c r="D274" s="16">
        <f t="shared" si="129"/>
        <v>0</v>
      </c>
      <c r="E274" s="16">
        <f t="shared" si="129"/>
        <v>0</v>
      </c>
      <c r="F274" s="34">
        <f t="shared" si="129"/>
        <v>0.28050000000000003</v>
      </c>
      <c r="G274" s="16">
        <f t="shared" si="129"/>
        <v>0.22159000000000001</v>
      </c>
      <c r="H274" s="16">
        <f t="shared" si="129"/>
        <v>0</v>
      </c>
      <c r="I274" s="16">
        <f t="shared" si="129"/>
        <v>0</v>
      </c>
      <c r="J274" s="16">
        <f t="shared" si="129"/>
        <v>0</v>
      </c>
      <c r="K274" s="16">
        <f t="shared" si="129"/>
        <v>0</v>
      </c>
      <c r="L274" s="16">
        <f t="shared" si="129"/>
        <v>0</v>
      </c>
      <c r="M274" s="16">
        <f t="shared" si="129"/>
        <v>0</v>
      </c>
      <c r="N274" s="16">
        <f t="shared" si="129"/>
        <v>0</v>
      </c>
      <c r="O274" s="16">
        <f t="shared" si="129"/>
        <v>0</v>
      </c>
      <c r="P274" s="16">
        <f t="shared" si="129"/>
        <v>0</v>
      </c>
      <c r="Q274" s="16">
        <f t="shared" si="129"/>
        <v>0</v>
      </c>
      <c r="R274" s="16">
        <f t="shared" si="129"/>
        <v>0</v>
      </c>
      <c r="S274" s="16">
        <v>0.51173999999999997</v>
      </c>
      <c r="T274" s="16">
        <f t="shared" ref="T274:W274" si="130">SUM(T264:T273)</f>
        <v>0</v>
      </c>
      <c r="U274" s="16">
        <f t="shared" si="130"/>
        <v>0</v>
      </c>
      <c r="V274" s="16">
        <f t="shared" si="130"/>
        <v>0</v>
      </c>
      <c r="W274" s="16">
        <f t="shared" si="130"/>
        <v>0.24682000000000004</v>
      </c>
    </row>
    <row r="275" spans="1:23">
      <c r="A275" s="3" t="s">
        <v>18</v>
      </c>
      <c r="B275" s="16">
        <f t="shared" ref="B275:R275" si="131">0.4*B263+0.6*B274</f>
        <v>1</v>
      </c>
      <c r="C275" s="16">
        <f t="shared" si="131"/>
        <v>0.44417200000000001</v>
      </c>
      <c r="D275" s="16">
        <f t="shared" si="131"/>
        <v>0</v>
      </c>
      <c r="E275" s="16">
        <f t="shared" si="131"/>
        <v>0</v>
      </c>
      <c r="F275" s="34">
        <f t="shared" si="131"/>
        <v>0.42750000000000005</v>
      </c>
      <c r="G275" s="16">
        <f t="shared" si="131"/>
        <v>0.39017900000000005</v>
      </c>
      <c r="H275" s="16">
        <f t="shared" si="131"/>
        <v>0</v>
      </c>
      <c r="I275" s="16">
        <f t="shared" si="131"/>
        <v>0</v>
      </c>
      <c r="J275" s="16">
        <f t="shared" si="131"/>
        <v>0</v>
      </c>
      <c r="K275" s="16">
        <f t="shared" si="131"/>
        <v>0</v>
      </c>
      <c r="L275" s="16">
        <f t="shared" si="131"/>
        <v>0</v>
      </c>
      <c r="M275" s="16">
        <f t="shared" si="131"/>
        <v>0</v>
      </c>
      <c r="N275" s="16">
        <f t="shared" si="131"/>
        <v>0</v>
      </c>
      <c r="O275" s="16">
        <f t="shared" si="131"/>
        <v>0</v>
      </c>
      <c r="P275" s="16">
        <f t="shared" si="131"/>
        <v>0</v>
      </c>
      <c r="Q275" s="16">
        <f t="shared" si="131"/>
        <v>0</v>
      </c>
      <c r="R275" s="16">
        <f t="shared" si="131"/>
        <v>0</v>
      </c>
      <c r="S275" s="16">
        <v>0.70704400000000001</v>
      </c>
      <c r="T275" s="16">
        <f t="shared" ref="T275:W275" si="132">0.4*T263+0.6*T274</f>
        <v>0</v>
      </c>
      <c r="U275" s="16">
        <f t="shared" si="132"/>
        <v>0</v>
      </c>
      <c r="V275" s="16">
        <f t="shared" si="132"/>
        <v>0</v>
      </c>
      <c r="W275" s="16">
        <f t="shared" si="132"/>
        <v>0.42061700000000013</v>
      </c>
    </row>
    <row r="276" spans="1:23">
      <c r="W276" s="17"/>
    </row>
    <row r="277" spans="1:23">
      <c r="A277" s="29" t="s">
        <v>80</v>
      </c>
      <c r="B277" s="7"/>
      <c r="C277" s="7"/>
      <c r="D277" s="7"/>
      <c r="E277" s="7"/>
      <c r="F277" s="33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14"/>
    </row>
    <row r="278" spans="1:23" outlineLevel="2">
      <c r="A278" s="2" t="s">
        <v>2</v>
      </c>
      <c r="B278" s="18">
        <v>0.25</v>
      </c>
      <c r="C278" s="12">
        <v>0.22500000000000001</v>
      </c>
      <c r="D278" s="12"/>
      <c r="E278" s="12"/>
      <c r="F278" s="31">
        <f>F259*F64/B64</f>
        <v>0.23</v>
      </c>
      <c r="G278" s="31">
        <f>G259*G64/B64</f>
        <v>0.19</v>
      </c>
      <c r="H278" s="12"/>
      <c r="I278" s="12"/>
      <c r="J278" s="12"/>
      <c r="K278" s="13"/>
      <c r="L278" s="12"/>
      <c r="M278" s="13"/>
      <c r="N278" s="13"/>
      <c r="O278" s="13"/>
      <c r="P278" s="13"/>
      <c r="Q278" s="13"/>
      <c r="R278" s="19"/>
      <c r="S278" s="13"/>
      <c r="T278" s="13"/>
      <c r="U278" s="13"/>
      <c r="V278" s="13"/>
      <c r="W278" s="15">
        <f>AVERAGE(C278:V278)</f>
        <v>0.215</v>
      </c>
    </row>
    <row r="279" spans="1:23" outlineLevel="2">
      <c r="A279" s="2" t="s">
        <v>3</v>
      </c>
      <c r="B279" s="18">
        <v>0.1</v>
      </c>
      <c r="C279" s="12">
        <v>5.000000000000001E-2</v>
      </c>
      <c r="D279" s="12"/>
      <c r="E279" s="12"/>
      <c r="F279" s="31">
        <f t="shared" ref="F279:F281" si="133">F260*F65/B65</f>
        <v>5.0000000000000017E-2</v>
      </c>
      <c r="G279" s="31">
        <f>G260*G65/B65</f>
        <v>5.000000000000001E-2</v>
      </c>
      <c r="H279" s="12"/>
      <c r="I279" s="12"/>
      <c r="J279" s="12"/>
      <c r="K279" s="13"/>
      <c r="L279" s="12"/>
      <c r="M279" s="13"/>
      <c r="N279" s="12"/>
      <c r="O279" s="13"/>
      <c r="P279" s="13"/>
      <c r="Q279" s="13"/>
      <c r="R279" s="19"/>
      <c r="S279" s="13"/>
      <c r="T279" s="13"/>
      <c r="U279" s="13"/>
      <c r="V279" s="13"/>
      <c r="W279" s="15">
        <f t="shared" ref="W279:W281" si="134">AVERAGE(C279:V279)</f>
        <v>5.0000000000000017E-2</v>
      </c>
    </row>
    <row r="280" spans="1:23" outlineLevel="2">
      <c r="A280" s="2" t="s">
        <v>4</v>
      </c>
      <c r="B280" s="18">
        <v>0.45</v>
      </c>
      <c r="C280" s="12">
        <v>0.27787499999999993</v>
      </c>
      <c r="D280" s="12"/>
      <c r="E280" s="12"/>
      <c r="F280" s="31">
        <f t="shared" si="133"/>
        <v>0.16800000000000001</v>
      </c>
      <c r="G280" s="31">
        <f>G261*G66/B66</f>
        <v>0.20306249999999998</v>
      </c>
      <c r="H280" s="12"/>
      <c r="I280" s="12"/>
      <c r="J280" s="12"/>
      <c r="K280" s="13"/>
      <c r="L280" s="12"/>
      <c r="M280" s="13"/>
      <c r="N280" s="12"/>
      <c r="O280" s="13"/>
      <c r="P280" s="13"/>
      <c r="Q280" s="13"/>
      <c r="R280" s="19"/>
      <c r="S280" s="13"/>
      <c r="T280" s="13"/>
      <c r="U280" s="13"/>
      <c r="V280" s="13"/>
      <c r="W280" s="15">
        <f t="shared" si="134"/>
        <v>0.21631249999999999</v>
      </c>
    </row>
    <row r="281" spans="1:23" outlineLevel="2">
      <c r="A281" s="2" t="s">
        <v>5</v>
      </c>
      <c r="B281" s="18">
        <v>0.2</v>
      </c>
      <c r="C281" s="12">
        <v>0.05</v>
      </c>
      <c r="D281" s="12"/>
      <c r="E281" s="12"/>
      <c r="F281" s="31">
        <f t="shared" si="133"/>
        <v>5.0000000000000017E-2</v>
      </c>
      <c r="G281" s="31">
        <f>G262*G67/B67</f>
        <v>0.04</v>
      </c>
      <c r="H281" s="12"/>
      <c r="I281" s="12"/>
      <c r="J281" s="12"/>
      <c r="K281" s="13"/>
      <c r="L281" s="12"/>
      <c r="M281" s="13"/>
      <c r="N281" s="12"/>
      <c r="O281" s="13"/>
      <c r="P281" s="13"/>
      <c r="Q281" s="13"/>
      <c r="R281" s="19"/>
      <c r="S281" s="13"/>
      <c r="T281" s="13"/>
      <c r="U281" s="13"/>
      <c r="V281" s="13"/>
      <c r="W281" s="15">
        <f t="shared" si="134"/>
        <v>4.6666666666666669E-2</v>
      </c>
    </row>
    <row r="282" spans="1:23" s="5" customFormat="1" outlineLevel="1">
      <c r="A282" s="3" t="s">
        <v>6</v>
      </c>
      <c r="B282" s="16">
        <f>SUM(B278:B281)</f>
        <v>1</v>
      </c>
      <c r="C282" s="16">
        <f t="shared" ref="C282:R282" si="135">SUM(C278:C281)</f>
        <v>0.60287500000000005</v>
      </c>
      <c r="D282" s="16">
        <f t="shared" si="135"/>
        <v>0</v>
      </c>
      <c r="E282" s="16">
        <f t="shared" si="135"/>
        <v>0</v>
      </c>
      <c r="F282" s="34">
        <f t="shared" si="135"/>
        <v>0.49800000000000011</v>
      </c>
      <c r="G282" s="16">
        <f t="shared" si="135"/>
        <v>0.48306250000000001</v>
      </c>
      <c r="H282" s="16">
        <f t="shared" si="135"/>
        <v>0</v>
      </c>
      <c r="I282" s="16">
        <f t="shared" si="135"/>
        <v>0</v>
      </c>
      <c r="J282" s="16">
        <f t="shared" si="135"/>
        <v>0</v>
      </c>
      <c r="K282" s="16">
        <f t="shared" si="135"/>
        <v>0</v>
      </c>
      <c r="L282" s="16">
        <f t="shared" si="135"/>
        <v>0</v>
      </c>
      <c r="M282" s="16">
        <f t="shared" si="135"/>
        <v>0</v>
      </c>
      <c r="N282" s="16">
        <f t="shared" si="135"/>
        <v>0</v>
      </c>
      <c r="O282" s="16">
        <f t="shared" si="135"/>
        <v>0</v>
      </c>
      <c r="P282" s="16">
        <f t="shared" si="135"/>
        <v>0</v>
      </c>
      <c r="Q282" s="16">
        <f t="shared" si="135"/>
        <v>0</v>
      </c>
      <c r="R282" s="16">
        <f t="shared" si="135"/>
        <v>0</v>
      </c>
      <c r="S282" s="16">
        <v>1</v>
      </c>
      <c r="T282" s="16">
        <f t="shared" ref="T282:W282" si="136">SUM(T278:T281)</f>
        <v>0</v>
      </c>
      <c r="U282" s="16">
        <f t="shared" si="136"/>
        <v>0</v>
      </c>
      <c r="V282" s="16">
        <f t="shared" si="136"/>
        <v>0</v>
      </c>
      <c r="W282" s="16">
        <f t="shared" si="136"/>
        <v>0.52797916666666667</v>
      </c>
    </row>
    <row r="283" spans="1:23" outlineLevel="2">
      <c r="A283" s="2" t="s">
        <v>7</v>
      </c>
      <c r="B283" s="18">
        <v>0.1</v>
      </c>
      <c r="C283" s="12">
        <v>9.1199999999999996E-3</v>
      </c>
      <c r="D283" s="12"/>
      <c r="E283" s="13"/>
      <c r="F283" s="30">
        <f>F264*F69/B69</f>
        <v>0.01</v>
      </c>
      <c r="G283" s="31">
        <f t="shared" ref="G283:G292" si="137">G264*G69/B69</f>
        <v>1.1339999999999999E-2</v>
      </c>
      <c r="H283" s="13"/>
      <c r="I283" s="13"/>
      <c r="J283" s="13"/>
      <c r="K283" s="13"/>
      <c r="L283" s="13"/>
      <c r="M283" s="13"/>
      <c r="N283" s="13"/>
      <c r="O283" s="12"/>
      <c r="P283" s="13"/>
      <c r="Q283" s="13"/>
      <c r="R283" s="13"/>
      <c r="S283" s="13"/>
      <c r="T283" s="13"/>
      <c r="U283" s="13"/>
      <c r="V283" s="13"/>
      <c r="W283" s="15">
        <f t="shared" ref="W283:W292" si="138">AVERAGE(C283:V283)</f>
        <v>1.0153333333333332E-2</v>
      </c>
    </row>
    <row r="284" spans="1:23" outlineLevel="2">
      <c r="A284" s="2" t="s">
        <v>8</v>
      </c>
      <c r="B284" s="18">
        <v>0.04</v>
      </c>
      <c r="C284" s="12">
        <v>4.0000000000000001E-3</v>
      </c>
      <c r="D284" s="12"/>
      <c r="E284" s="13"/>
      <c r="F284" s="30">
        <f t="shared" ref="F284:F292" si="139">F265*F70/B70</f>
        <v>4.0000000000000001E-3</v>
      </c>
      <c r="G284" s="31">
        <f t="shared" si="137"/>
        <v>4.0000000000000001E-3</v>
      </c>
      <c r="H284" s="13"/>
      <c r="I284" s="13"/>
      <c r="J284" s="13"/>
      <c r="K284" s="13"/>
      <c r="L284" s="13"/>
      <c r="M284" s="13"/>
      <c r="N284" s="13"/>
      <c r="O284" s="12"/>
      <c r="P284" s="13"/>
      <c r="Q284" s="13"/>
      <c r="R284" s="13"/>
      <c r="S284" s="13"/>
      <c r="T284" s="13"/>
      <c r="U284" s="13"/>
      <c r="V284" s="13"/>
      <c r="W284" s="15">
        <f t="shared" si="138"/>
        <v>4.0000000000000001E-3</v>
      </c>
    </row>
    <row r="285" spans="1:23" outlineLevel="2">
      <c r="A285" s="2" t="s">
        <v>9</v>
      </c>
      <c r="B285" s="18">
        <v>0.1</v>
      </c>
      <c r="C285" s="12">
        <v>0.01</v>
      </c>
      <c r="D285" s="12"/>
      <c r="E285" s="13"/>
      <c r="F285" s="30">
        <f t="shared" si="139"/>
        <v>0.01</v>
      </c>
      <c r="G285" s="31">
        <f t="shared" si="137"/>
        <v>7.4999999999999989E-3</v>
      </c>
      <c r="H285" s="13"/>
      <c r="I285" s="13"/>
      <c r="J285" s="13"/>
      <c r="K285" s="13"/>
      <c r="L285" s="13"/>
      <c r="M285" s="13"/>
      <c r="N285" s="13"/>
      <c r="O285" s="12"/>
      <c r="P285" s="13"/>
      <c r="Q285" s="13"/>
      <c r="R285" s="13"/>
      <c r="S285" s="13"/>
      <c r="T285" s="13"/>
      <c r="U285" s="13"/>
      <c r="V285" s="13"/>
      <c r="W285" s="15">
        <f t="shared" si="138"/>
        <v>9.1666666666666667E-3</v>
      </c>
    </row>
    <row r="286" spans="1:23" outlineLevel="2">
      <c r="A286" s="2" t="s">
        <v>10</v>
      </c>
      <c r="B286" s="18">
        <v>0.24</v>
      </c>
      <c r="C286" s="12">
        <v>0.06</v>
      </c>
      <c r="D286" s="12"/>
      <c r="E286" s="13"/>
      <c r="F286" s="30">
        <f t="shared" si="139"/>
        <v>6.6000000000000003E-2</v>
      </c>
      <c r="G286" s="31">
        <f t="shared" si="137"/>
        <v>0.05</v>
      </c>
      <c r="H286" s="13"/>
      <c r="I286" s="13"/>
      <c r="J286" s="13"/>
      <c r="K286" s="13"/>
      <c r="L286" s="13"/>
      <c r="M286" s="13"/>
      <c r="N286" s="13"/>
      <c r="O286" s="12"/>
      <c r="P286" s="13"/>
      <c r="Q286" s="13"/>
      <c r="R286" s="13"/>
      <c r="S286" s="13"/>
      <c r="T286" s="13"/>
      <c r="U286" s="13"/>
      <c r="V286" s="13"/>
      <c r="W286" s="15">
        <f t="shared" si="138"/>
        <v>5.8666666666666666E-2</v>
      </c>
    </row>
    <row r="287" spans="1:23" outlineLevel="2">
      <c r="A287" s="2" t="s">
        <v>11</v>
      </c>
      <c r="B287" s="18">
        <v>0.1</v>
      </c>
      <c r="C287" s="12">
        <v>3.7499999999999999E-3</v>
      </c>
      <c r="D287" s="12"/>
      <c r="E287" s="13"/>
      <c r="F287" s="30">
        <f t="shared" si="139"/>
        <v>7.4999999999999997E-3</v>
      </c>
      <c r="G287" s="31">
        <f t="shared" si="137"/>
        <v>3.7499999999999994E-3</v>
      </c>
      <c r="H287" s="13"/>
      <c r="I287" s="13"/>
      <c r="J287" s="13"/>
      <c r="K287" s="13"/>
      <c r="L287" s="13"/>
      <c r="M287" s="13"/>
      <c r="N287" s="13"/>
      <c r="O287" s="12"/>
      <c r="P287" s="13"/>
      <c r="Q287" s="13"/>
      <c r="R287" s="13"/>
      <c r="S287" s="13"/>
      <c r="T287" s="13"/>
      <c r="U287" s="13"/>
      <c r="V287" s="13"/>
      <c r="W287" s="15">
        <f t="shared" si="138"/>
        <v>5.0000000000000001E-3</v>
      </c>
    </row>
    <row r="288" spans="1:23" outlineLevel="2">
      <c r="A288" s="2" t="s">
        <v>12</v>
      </c>
      <c r="B288" s="18">
        <v>0.14000000000000001</v>
      </c>
      <c r="C288" s="12">
        <v>1.0500000000000001E-2</v>
      </c>
      <c r="D288" s="12"/>
      <c r="E288" s="13"/>
      <c r="F288" s="30">
        <f t="shared" si="139"/>
        <v>7.000000000000001E-3</v>
      </c>
      <c r="G288" s="31">
        <f t="shared" si="137"/>
        <v>1.0500000000000001E-2</v>
      </c>
      <c r="H288" s="13"/>
      <c r="I288" s="13"/>
      <c r="J288" s="13"/>
      <c r="K288" s="13"/>
      <c r="L288" s="13"/>
      <c r="M288" s="13"/>
      <c r="N288" s="13"/>
      <c r="O288" s="12"/>
      <c r="P288" s="13"/>
      <c r="Q288" s="13"/>
      <c r="R288" s="13"/>
      <c r="S288" s="13"/>
      <c r="T288" s="13"/>
      <c r="U288" s="13"/>
      <c r="V288" s="13"/>
      <c r="W288" s="15">
        <f t="shared" si="138"/>
        <v>9.3333333333333341E-3</v>
      </c>
    </row>
    <row r="289" spans="1:23" outlineLevel="2">
      <c r="A289" s="2" t="s">
        <v>13</v>
      </c>
      <c r="B289" s="18">
        <v>0.05</v>
      </c>
      <c r="C289" s="12">
        <v>3.7500000000000006E-2</v>
      </c>
      <c r="D289" s="12"/>
      <c r="E289" s="13"/>
      <c r="F289" s="30">
        <f t="shared" si="139"/>
        <v>5.000000000000001E-2</v>
      </c>
      <c r="G289" s="31">
        <f t="shared" si="137"/>
        <v>2.6999999999999996E-2</v>
      </c>
      <c r="H289" s="13"/>
      <c r="I289" s="13"/>
      <c r="J289" s="13"/>
      <c r="K289" s="13"/>
      <c r="L289" s="13"/>
      <c r="M289" s="13"/>
      <c r="N289" s="13"/>
      <c r="O289" s="12"/>
      <c r="P289" s="13"/>
      <c r="Q289" s="13"/>
      <c r="R289" s="13"/>
      <c r="S289" s="13"/>
      <c r="T289" s="13"/>
      <c r="U289" s="13"/>
      <c r="V289" s="13"/>
      <c r="W289" s="15">
        <f t="shared" si="138"/>
        <v>3.8166666666666675E-2</v>
      </c>
    </row>
    <row r="290" spans="1:23" outlineLevel="2">
      <c r="A290" s="2" t="s">
        <v>14</v>
      </c>
      <c r="B290" s="18">
        <v>0.09</v>
      </c>
      <c r="C290" s="12">
        <v>4.4999999999999998E-2</v>
      </c>
      <c r="D290" s="12"/>
      <c r="E290" s="13"/>
      <c r="F290" s="30">
        <f t="shared" si="139"/>
        <v>4.4999999999999998E-2</v>
      </c>
      <c r="G290" s="31">
        <f t="shared" si="137"/>
        <v>4.4999999999999998E-2</v>
      </c>
      <c r="H290" s="13"/>
      <c r="I290" s="13"/>
      <c r="J290" s="13"/>
      <c r="K290" s="13"/>
      <c r="L290" s="13"/>
      <c r="M290" s="13"/>
      <c r="N290" s="13"/>
      <c r="O290" s="12"/>
      <c r="P290" s="13"/>
      <c r="Q290" s="13"/>
      <c r="R290" s="13"/>
      <c r="S290" s="13"/>
      <c r="T290" s="13"/>
      <c r="U290" s="13"/>
      <c r="V290" s="13"/>
      <c r="W290" s="15">
        <f t="shared" si="138"/>
        <v>4.5000000000000005E-2</v>
      </c>
    </row>
    <row r="291" spans="1:23" outlineLevel="2">
      <c r="A291" s="2" t="s">
        <v>15</v>
      </c>
      <c r="B291" s="18">
        <v>0.05</v>
      </c>
      <c r="C291" s="12">
        <v>1.3499999999999996E-2</v>
      </c>
      <c r="D291" s="12"/>
      <c r="E291" s="13"/>
      <c r="F291" s="30">
        <f t="shared" si="139"/>
        <v>3.6000000000000004E-2</v>
      </c>
      <c r="G291" s="31">
        <f t="shared" si="137"/>
        <v>1.7500000000000002E-2</v>
      </c>
      <c r="H291" s="13"/>
      <c r="I291" s="13"/>
      <c r="J291" s="13"/>
      <c r="K291" s="13"/>
      <c r="L291" s="13"/>
      <c r="M291" s="13"/>
      <c r="N291" s="13"/>
      <c r="O291" s="12"/>
      <c r="P291" s="13"/>
      <c r="Q291" s="13"/>
      <c r="R291" s="13"/>
      <c r="S291" s="13"/>
      <c r="T291" s="13"/>
      <c r="U291" s="13"/>
      <c r="V291" s="13"/>
      <c r="W291" s="15">
        <f t="shared" si="138"/>
        <v>2.2333333333333334E-2</v>
      </c>
    </row>
    <row r="292" spans="1:23" outlineLevel="2">
      <c r="A292" s="2" t="s">
        <v>16</v>
      </c>
      <c r="B292" s="18">
        <v>0.09</v>
      </c>
      <c r="C292" s="12">
        <v>4.4999999999999998E-2</v>
      </c>
      <c r="D292" s="12"/>
      <c r="E292" s="13"/>
      <c r="F292" s="30">
        <f t="shared" si="139"/>
        <v>4.4999999999999998E-2</v>
      </c>
      <c r="G292" s="31">
        <f t="shared" si="137"/>
        <v>4.4999999999999998E-2</v>
      </c>
      <c r="H292" s="13"/>
      <c r="I292" s="13"/>
      <c r="J292" s="13"/>
      <c r="K292" s="13"/>
      <c r="L292" s="13"/>
      <c r="M292" s="13"/>
      <c r="N292" s="13"/>
      <c r="O292" s="12"/>
      <c r="P292" s="13"/>
      <c r="Q292" s="13"/>
      <c r="R292" s="13"/>
      <c r="S292" s="13"/>
      <c r="T292" s="13"/>
      <c r="U292" s="13"/>
      <c r="V292" s="13"/>
      <c r="W292" s="15">
        <f t="shared" si="138"/>
        <v>4.5000000000000005E-2</v>
      </c>
    </row>
    <row r="293" spans="1:23" s="5" customFormat="1" outlineLevel="1">
      <c r="A293" s="3" t="s">
        <v>17</v>
      </c>
      <c r="B293" s="16">
        <f>SUM(B283:B292)</f>
        <v>1</v>
      </c>
      <c r="C293" s="16">
        <f t="shared" ref="C293:R293" si="140">SUM(C283:C292)</f>
        <v>0.23836999999999997</v>
      </c>
      <c r="D293" s="16">
        <f t="shared" si="140"/>
        <v>0</v>
      </c>
      <c r="E293" s="16">
        <f t="shared" si="140"/>
        <v>0</v>
      </c>
      <c r="F293" s="34">
        <f t="shared" si="140"/>
        <v>0.28050000000000003</v>
      </c>
      <c r="G293" s="16">
        <f t="shared" si="140"/>
        <v>0.22159000000000001</v>
      </c>
      <c r="H293" s="16">
        <f t="shared" si="140"/>
        <v>0</v>
      </c>
      <c r="I293" s="16">
        <f t="shared" si="140"/>
        <v>0</v>
      </c>
      <c r="J293" s="16">
        <f t="shared" si="140"/>
        <v>0</v>
      </c>
      <c r="K293" s="16">
        <f t="shared" si="140"/>
        <v>0</v>
      </c>
      <c r="L293" s="16">
        <f t="shared" si="140"/>
        <v>0</v>
      </c>
      <c r="M293" s="16">
        <f t="shared" si="140"/>
        <v>0</v>
      </c>
      <c r="N293" s="16">
        <f t="shared" si="140"/>
        <v>0</v>
      </c>
      <c r="O293" s="16">
        <f t="shared" si="140"/>
        <v>0</v>
      </c>
      <c r="P293" s="16">
        <f t="shared" si="140"/>
        <v>0</v>
      </c>
      <c r="Q293" s="16">
        <f t="shared" si="140"/>
        <v>0</v>
      </c>
      <c r="R293" s="16">
        <f t="shared" si="140"/>
        <v>0</v>
      </c>
      <c r="S293" s="16">
        <v>0.51173999999999997</v>
      </c>
      <c r="T293" s="16">
        <f t="shared" ref="T293:W293" si="141">SUM(T283:T292)</f>
        <v>0</v>
      </c>
      <c r="U293" s="16">
        <f t="shared" si="141"/>
        <v>0</v>
      </c>
      <c r="V293" s="16">
        <f t="shared" si="141"/>
        <v>0</v>
      </c>
      <c r="W293" s="16">
        <f t="shared" si="141"/>
        <v>0.24682000000000004</v>
      </c>
    </row>
    <row r="294" spans="1:23">
      <c r="A294" s="3" t="s">
        <v>18</v>
      </c>
      <c r="B294" s="16">
        <f t="shared" ref="B294:R294" si="142">0.4*B282+0.6*B293</f>
        <v>1</v>
      </c>
      <c r="C294" s="16">
        <f t="shared" si="142"/>
        <v>0.38417200000000001</v>
      </c>
      <c r="D294" s="16">
        <f t="shared" si="142"/>
        <v>0</v>
      </c>
      <c r="E294" s="16">
        <f t="shared" si="142"/>
        <v>0</v>
      </c>
      <c r="F294" s="34">
        <f t="shared" si="142"/>
        <v>0.36750000000000005</v>
      </c>
      <c r="G294" s="16">
        <f t="shared" si="142"/>
        <v>0.326179</v>
      </c>
      <c r="H294" s="16">
        <f t="shared" si="142"/>
        <v>0</v>
      </c>
      <c r="I294" s="16">
        <f t="shared" si="142"/>
        <v>0</v>
      </c>
      <c r="J294" s="16">
        <f t="shared" si="142"/>
        <v>0</v>
      </c>
      <c r="K294" s="16">
        <f t="shared" si="142"/>
        <v>0</v>
      </c>
      <c r="L294" s="16">
        <f t="shared" si="142"/>
        <v>0</v>
      </c>
      <c r="M294" s="16">
        <f t="shared" si="142"/>
        <v>0</v>
      </c>
      <c r="N294" s="16">
        <f t="shared" si="142"/>
        <v>0</v>
      </c>
      <c r="O294" s="16">
        <f t="shared" si="142"/>
        <v>0</v>
      </c>
      <c r="P294" s="16">
        <f t="shared" si="142"/>
        <v>0</v>
      </c>
      <c r="Q294" s="16">
        <f t="shared" si="142"/>
        <v>0</v>
      </c>
      <c r="R294" s="16">
        <f t="shared" si="142"/>
        <v>0</v>
      </c>
      <c r="S294" s="16">
        <v>0.70704400000000001</v>
      </c>
      <c r="T294" s="16">
        <f t="shared" ref="T294:W294" si="143">0.4*T282+0.6*T293</f>
        <v>0</v>
      </c>
      <c r="U294" s="16">
        <f t="shared" si="143"/>
        <v>0</v>
      </c>
      <c r="V294" s="16">
        <f t="shared" si="143"/>
        <v>0</v>
      </c>
      <c r="W294" s="16">
        <f t="shared" si="143"/>
        <v>0.35928366666666667</v>
      </c>
    </row>
    <row r="295" spans="1:23">
      <c r="W295" s="17"/>
    </row>
    <row r="296" spans="1:23">
      <c r="A296" s="29" t="s">
        <v>82</v>
      </c>
      <c r="B296" s="7"/>
      <c r="C296" s="7"/>
      <c r="D296" s="7"/>
      <c r="E296" s="7"/>
      <c r="F296" s="33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14"/>
    </row>
    <row r="297" spans="1:23" outlineLevel="2">
      <c r="A297" s="2" t="s">
        <v>2</v>
      </c>
      <c r="B297" s="18">
        <v>0.25</v>
      </c>
      <c r="C297" s="12">
        <f>C4</f>
        <v>0.25</v>
      </c>
      <c r="D297" s="12"/>
      <c r="E297" s="12"/>
      <c r="F297" s="31">
        <f>F4*F64/B64</f>
        <v>0.25</v>
      </c>
      <c r="G297" s="31">
        <f>G4*G64/B64</f>
        <v>0.2</v>
      </c>
      <c r="H297" s="12"/>
      <c r="I297" s="12"/>
      <c r="J297" s="12"/>
      <c r="K297" s="13"/>
      <c r="L297" s="12"/>
      <c r="M297" s="13"/>
      <c r="N297" s="13"/>
      <c r="O297" s="13"/>
      <c r="P297" s="13"/>
      <c r="Q297" s="13"/>
      <c r="R297" s="19"/>
      <c r="S297" s="13"/>
      <c r="T297" s="13"/>
      <c r="U297" s="13"/>
      <c r="V297" s="13"/>
      <c r="W297" s="15">
        <f>AVERAGE(C297:V297)</f>
        <v>0.23333333333333331</v>
      </c>
    </row>
    <row r="298" spans="1:23" outlineLevel="2">
      <c r="A298" s="2" t="s">
        <v>3</v>
      </c>
      <c r="B298" s="18">
        <v>0.1</v>
      </c>
      <c r="C298" s="12">
        <f t="shared" ref="C298:C300" si="144">C5</f>
        <v>0.1</v>
      </c>
      <c r="D298" s="12"/>
      <c r="E298" s="12"/>
      <c r="F298" s="31">
        <f t="shared" ref="F298:F311" si="145">F5*F65/B65</f>
        <v>0.10000000000000002</v>
      </c>
      <c r="G298" s="31">
        <f>G5*G65/B65</f>
        <v>0.10000000000000002</v>
      </c>
      <c r="H298" s="12"/>
      <c r="I298" s="12"/>
      <c r="J298" s="12"/>
      <c r="K298" s="13"/>
      <c r="L298" s="12"/>
      <c r="M298" s="13"/>
      <c r="N298" s="12"/>
      <c r="O298" s="13"/>
      <c r="P298" s="13"/>
      <c r="Q298" s="13"/>
      <c r="R298" s="19"/>
      <c r="S298" s="13"/>
      <c r="T298" s="13"/>
      <c r="U298" s="13"/>
      <c r="V298" s="13"/>
      <c r="W298" s="15">
        <f t="shared" ref="W298:W300" si="146">AVERAGE(C298:V298)</f>
        <v>0.10000000000000002</v>
      </c>
    </row>
    <row r="299" spans="1:23" outlineLevel="2">
      <c r="A299" s="2" t="s">
        <v>4</v>
      </c>
      <c r="B299" s="18">
        <v>0.45</v>
      </c>
      <c r="C299" s="12">
        <f t="shared" si="144"/>
        <v>0.45</v>
      </c>
      <c r="D299" s="12"/>
      <c r="E299" s="12"/>
      <c r="F299" s="31">
        <f t="shared" si="145"/>
        <v>0.36</v>
      </c>
      <c r="G299" s="31">
        <f>G6*G66/B66</f>
        <v>0.45</v>
      </c>
      <c r="H299" s="12"/>
      <c r="I299" s="12"/>
      <c r="J299" s="12"/>
      <c r="K299" s="13"/>
      <c r="L299" s="12"/>
      <c r="M299" s="13"/>
      <c r="N299" s="12"/>
      <c r="O299" s="13"/>
      <c r="P299" s="13"/>
      <c r="Q299" s="13"/>
      <c r="R299" s="19"/>
      <c r="S299" s="13"/>
      <c r="T299" s="13"/>
      <c r="U299" s="13"/>
      <c r="V299" s="13"/>
      <c r="W299" s="15">
        <f t="shared" si="146"/>
        <v>0.42</v>
      </c>
    </row>
    <row r="300" spans="1:23" outlineLevel="2">
      <c r="A300" s="2" t="s">
        <v>5</v>
      </c>
      <c r="B300" s="18">
        <v>0.2</v>
      </c>
      <c r="C300" s="12">
        <v>0.05</v>
      </c>
      <c r="D300" s="12"/>
      <c r="E300" s="12"/>
      <c r="F300" s="31">
        <f t="shared" si="145"/>
        <v>5.000000000000001E-2</v>
      </c>
      <c r="G300" s="31">
        <f>G7*G67/B67</f>
        <v>3.9999999999999987E-2</v>
      </c>
      <c r="H300" s="12"/>
      <c r="I300" s="12"/>
      <c r="J300" s="12"/>
      <c r="K300" s="13"/>
      <c r="L300" s="12"/>
      <c r="M300" s="13"/>
      <c r="N300" s="12"/>
      <c r="O300" s="13"/>
      <c r="P300" s="13"/>
      <c r="Q300" s="13"/>
      <c r="R300" s="19"/>
      <c r="S300" s="13"/>
      <c r="T300" s="13"/>
      <c r="U300" s="13"/>
      <c r="V300" s="13"/>
      <c r="W300" s="15">
        <f t="shared" si="146"/>
        <v>4.6666666666666662E-2</v>
      </c>
    </row>
    <row r="301" spans="1:23" s="5" customFormat="1" outlineLevel="1">
      <c r="A301" s="3" t="s">
        <v>6</v>
      </c>
      <c r="B301" s="16">
        <f>SUM(B297:B300)</f>
        <v>1</v>
      </c>
      <c r="C301" s="16">
        <f t="shared" ref="C301:R301" si="147">SUM(C297:C300)</f>
        <v>0.85000000000000009</v>
      </c>
      <c r="D301" s="16">
        <f t="shared" si="147"/>
        <v>0</v>
      </c>
      <c r="E301" s="16">
        <f t="shared" si="147"/>
        <v>0</v>
      </c>
      <c r="F301" s="16">
        <f t="shared" si="147"/>
        <v>0.76</v>
      </c>
      <c r="G301" s="16">
        <f t="shared" si="147"/>
        <v>0.79</v>
      </c>
      <c r="H301" s="16">
        <f t="shared" si="147"/>
        <v>0</v>
      </c>
      <c r="I301" s="16">
        <f t="shared" si="147"/>
        <v>0</v>
      </c>
      <c r="J301" s="16">
        <f t="shared" si="147"/>
        <v>0</v>
      </c>
      <c r="K301" s="16">
        <f t="shared" si="147"/>
        <v>0</v>
      </c>
      <c r="L301" s="16">
        <f t="shared" si="147"/>
        <v>0</v>
      </c>
      <c r="M301" s="16">
        <f t="shared" si="147"/>
        <v>0</v>
      </c>
      <c r="N301" s="16">
        <f t="shared" si="147"/>
        <v>0</v>
      </c>
      <c r="O301" s="16">
        <f t="shared" si="147"/>
        <v>0</v>
      </c>
      <c r="P301" s="16">
        <f t="shared" si="147"/>
        <v>0</v>
      </c>
      <c r="Q301" s="16">
        <f t="shared" si="147"/>
        <v>0</v>
      </c>
      <c r="R301" s="16">
        <f t="shared" si="147"/>
        <v>0</v>
      </c>
      <c r="S301" s="16">
        <v>1</v>
      </c>
      <c r="T301" s="16">
        <f t="shared" ref="T301:W301" si="148">SUM(T297:T300)</f>
        <v>0</v>
      </c>
      <c r="U301" s="16">
        <f t="shared" si="148"/>
        <v>0</v>
      </c>
      <c r="V301" s="16">
        <f t="shared" si="148"/>
        <v>0</v>
      </c>
      <c r="W301" s="16">
        <f t="shared" si="148"/>
        <v>0.79999999999999993</v>
      </c>
    </row>
    <row r="302" spans="1:23" outlineLevel="2">
      <c r="A302" s="2" t="s">
        <v>7</v>
      </c>
      <c r="B302" s="18">
        <v>0.1</v>
      </c>
      <c r="C302" s="12">
        <f>C9</f>
        <v>0.02</v>
      </c>
      <c r="D302" s="12"/>
      <c r="E302" s="13"/>
      <c r="F302" s="31">
        <f t="shared" si="145"/>
        <v>0.02</v>
      </c>
      <c r="G302" s="31">
        <f t="shared" ref="G302:G311" si="149">G9*G69/B69</f>
        <v>0.02</v>
      </c>
      <c r="H302" s="13"/>
      <c r="I302" s="13"/>
      <c r="J302" s="13"/>
      <c r="K302" s="13"/>
      <c r="L302" s="13"/>
      <c r="M302" s="13"/>
      <c r="N302" s="13"/>
      <c r="O302" s="12"/>
      <c r="P302" s="13"/>
      <c r="Q302" s="13"/>
      <c r="R302" s="13"/>
      <c r="S302" s="13"/>
      <c r="T302" s="13"/>
      <c r="U302" s="13"/>
      <c r="V302" s="13"/>
      <c r="W302" s="15">
        <f t="shared" ref="W302:W311" si="150">AVERAGE(C302:V302)</f>
        <v>0.02</v>
      </c>
    </row>
    <row r="303" spans="1:23" outlineLevel="2">
      <c r="A303" s="2" t="s">
        <v>8</v>
      </c>
      <c r="B303" s="18">
        <v>0.04</v>
      </c>
      <c r="C303" s="12">
        <f t="shared" ref="C303:C311" si="151">C10</f>
        <v>8.0000000000000002E-3</v>
      </c>
      <c r="D303" s="12"/>
      <c r="E303" s="13"/>
      <c r="F303" s="31">
        <f t="shared" si="145"/>
        <v>8.0000000000000002E-3</v>
      </c>
      <c r="G303" s="31">
        <f t="shared" si="149"/>
        <v>8.0000000000000002E-3</v>
      </c>
      <c r="H303" s="13"/>
      <c r="I303" s="13"/>
      <c r="J303" s="13"/>
      <c r="K303" s="13"/>
      <c r="L303" s="13"/>
      <c r="M303" s="13"/>
      <c r="N303" s="13"/>
      <c r="O303" s="12"/>
      <c r="P303" s="13"/>
      <c r="Q303" s="13"/>
      <c r="R303" s="13"/>
      <c r="S303" s="13"/>
      <c r="T303" s="13"/>
      <c r="U303" s="13"/>
      <c r="V303" s="13"/>
      <c r="W303" s="15">
        <f t="shared" si="150"/>
        <v>8.0000000000000002E-3</v>
      </c>
    </row>
    <row r="304" spans="1:23" outlineLevel="2">
      <c r="A304" s="2" t="s">
        <v>9</v>
      </c>
      <c r="B304" s="18">
        <v>0.1</v>
      </c>
      <c r="C304" s="12">
        <f t="shared" si="151"/>
        <v>0.02</v>
      </c>
      <c r="D304" s="12"/>
      <c r="E304" s="13"/>
      <c r="F304" s="31">
        <f t="shared" si="145"/>
        <v>0.02</v>
      </c>
      <c r="G304" s="31">
        <f t="shared" si="149"/>
        <v>0.02</v>
      </c>
      <c r="H304" s="13"/>
      <c r="I304" s="13"/>
      <c r="J304" s="13"/>
      <c r="K304" s="13"/>
      <c r="L304" s="13"/>
      <c r="M304" s="13"/>
      <c r="N304" s="13"/>
      <c r="O304" s="12"/>
      <c r="P304" s="13"/>
      <c r="Q304" s="13"/>
      <c r="R304" s="13"/>
      <c r="S304" s="13"/>
      <c r="T304" s="13"/>
      <c r="U304" s="13"/>
      <c r="V304" s="13"/>
      <c r="W304" s="15">
        <f t="shared" si="150"/>
        <v>0.02</v>
      </c>
    </row>
    <row r="305" spans="1:23" outlineLevel="2">
      <c r="A305" s="2" t="s">
        <v>10</v>
      </c>
      <c r="B305" s="18">
        <v>0.24</v>
      </c>
      <c r="C305" s="12">
        <f t="shared" si="151"/>
        <v>0.12</v>
      </c>
      <c r="D305" s="12"/>
      <c r="E305" s="13"/>
      <c r="F305" s="31">
        <f t="shared" si="145"/>
        <v>0.14399999999999999</v>
      </c>
      <c r="G305" s="31">
        <f t="shared" si="149"/>
        <v>4.8000000000000001E-2</v>
      </c>
      <c r="H305" s="13"/>
      <c r="I305" s="13"/>
      <c r="J305" s="13"/>
      <c r="K305" s="13"/>
      <c r="L305" s="13"/>
      <c r="M305" s="13"/>
      <c r="N305" s="13"/>
      <c r="O305" s="12"/>
      <c r="P305" s="13"/>
      <c r="Q305" s="13"/>
      <c r="R305" s="13"/>
      <c r="S305" s="13"/>
      <c r="T305" s="13"/>
      <c r="U305" s="13"/>
      <c r="V305" s="13"/>
      <c r="W305" s="15">
        <f t="shared" si="150"/>
        <v>0.104</v>
      </c>
    </row>
    <row r="306" spans="1:23" outlineLevel="2">
      <c r="A306" s="2" t="s">
        <v>11</v>
      </c>
      <c r="B306" s="18">
        <v>0.1</v>
      </c>
      <c r="C306" s="12">
        <f t="shared" si="151"/>
        <v>0.02</v>
      </c>
      <c r="D306" s="12"/>
      <c r="E306" s="13"/>
      <c r="F306" s="31">
        <f t="shared" si="145"/>
        <v>0.06</v>
      </c>
      <c r="G306" s="31">
        <f t="shared" si="149"/>
        <v>0.02</v>
      </c>
      <c r="H306" s="13"/>
      <c r="I306" s="13"/>
      <c r="J306" s="13"/>
      <c r="K306" s="13"/>
      <c r="L306" s="13"/>
      <c r="M306" s="13"/>
      <c r="N306" s="13"/>
      <c r="O306" s="12"/>
      <c r="P306" s="13"/>
      <c r="Q306" s="13"/>
      <c r="R306" s="13"/>
      <c r="S306" s="13"/>
      <c r="T306" s="13"/>
      <c r="U306" s="13"/>
      <c r="V306" s="13"/>
      <c r="W306" s="15">
        <f t="shared" si="150"/>
        <v>3.3333333333333333E-2</v>
      </c>
    </row>
    <row r="307" spans="1:23" outlineLevel="2">
      <c r="A307" s="2" t="s">
        <v>12</v>
      </c>
      <c r="B307" s="18">
        <v>0.14000000000000001</v>
      </c>
      <c r="C307" s="12">
        <f t="shared" si="151"/>
        <v>2.8000000000000001E-2</v>
      </c>
      <c r="D307" s="12"/>
      <c r="E307" s="13"/>
      <c r="F307" s="31">
        <f t="shared" si="145"/>
        <v>2.8000000000000004E-2</v>
      </c>
      <c r="G307" s="31">
        <f t="shared" si="149"/>
        <v>2.8000000000000004E-2</v>
      </c>
      <c r="H307" s="13"/>
      <c r="I307" s="13"/>
      <c r="J307" s="13"/>
      <c r="K307" s="13"/>
      <c r="L307" s="13"/>
      <c r="M307" s="13"/>
      <c r="N307" s="13"/>
      <c r="O307" s="12"/>
      <c r="P307" s="13"/>
      <c r="Q307" s="13"/>
      <c r="R307" s="13"/>
      <c r="S307" s="13"/>
      <c r="T307" s="13"/>
      <c r="U307" s="13"/>
      <c r="V307" s="13"/>
      <c r="W307" s="15">
        <f t="shared" si="150"/>
        <v>2.8000000000000008E-2</v>
      </c>
    </row>
    <row r="308" spans="1:23" outlineLevel="2">
      <c r="A308" s="2" t="s">
        <v>13</v>
      </c>
      <c r="B308" s="18">
        <v>0.05</v>
      </c>
      <c r="C308" s="12">
        <f t="shared" si="151"/>
        <v>0.05</v>
      </c>
      <c r="D308" s="12"/>
      <c r="E308" s="13"/>
      <c r="F308" s="31">
        <f t="shared" si="145"/>
        <v>5.000000000000001E-2</v>
      </c>
      <c r="G308" s="31">
        <f t="shared" si="149"/>
        <v>0.03</v>
      </c>
      <c r="H308" s="13"/>
      <c r="I308" s="13"/>
      <c r="J308" s="13"/>
      <c r="K308" s="13"/>
      <c r="L308" s="13"/>
      <c r="M308" s="13"/>
      <c r="N308" s="13"/>
      <c r="O308" s="12"/>
      <c r="P308" s="13"/>
      <c r="Q308" s="13"/>
      <c r="R308" s="13"/>
      <c r="S308" s="13"/>
      <c r="T308" s="13"/>
      <c r="U308" s="13"/>
      <c r="V308" s="13"/>
      <c r="W308" s="15">
        <f t="shared" si="150"/>
        <v>4.3333333333333335E-2</v>
      </c>
    </row>
    <row r="309" spans="1:23" outlineLevel="2">
      <c r="A309" s="2" t="s">
        <v>14</v>
      </c>
      <c r="B309" s="18">
        <v>0.09</v>
      </c>
      <c r="C309" s="12">
        <f t="shared" si="151"/>
        <v>0.09</v>
      </c>
      <c r="D309" s="12"/>
      <c r="E309" s="13"/>
      <c r="F309" s="31">
        <f t="shared" si="145"/>
        <v>0.09</v>
      </c>
      <c r="G309" s="31">
        <f t="shared" si="149"/>
        <v>0.09</v>
      </c>
      <c r="H309" s="13"/>
      <c r="I309" s="13"/>
      <c r="J309" s="13"/>
      <c r="K309" s="13"/>
      <c r="L309" s="13"/>
      <c r="M309" s="13"/>
      <c r="N309" s="13"/>
      <c r="O309" s="12"/>
      <c r="P309" s="13"/>
      <c r="Q309" s="13"/>
      <c r="R309" s="13"/>
      <c r="S309" s="13"/>
      <c r="T309" s="13"/>
      <c r="U309" s="13"/>
      <c r="V309" s="13"/>
      <c r="W309" s="15">
        <f t="shared" si="150"/>
        <v>9.0000000000000011E-2</v>
      </c>
    </row>
    <row r="310" spans="1:23" outlineLevel="2">
      <c r="A310" s="2" t="s">
        <v>15</v>
      </c>
      <c r="B310" s="18">
        <v>0.05</v>
      </c>
      <c r="C310" s="12">
        <f t="shared" si="151"/>
        <v>0.02</v>
      </c>
      <c r="D310" s="12"/>
      <c r="E310" s="13"/>
      <c r="F310" s="31">
        <f t="shared" si="145"/>
        <v>5.000000000000001E-2</v>
      </c>
      <c r="G310" s="31">
        <f t="shared" si="149"/>
        <v>5.000000000000001E-2</v>
      </c>
      <c r="H310" s="13"/>
      <c r="I310" s="13"/>
      <c r="J310" s="13"/>
      <c r="K310" s="13"/>
      <c r="L310" s="13"/>
      <c r="M310" s="13"/>
      <c r="N310" s="13"/>
      <c r="O310" s="12"/>
      <c r="P310" s="13"/>
      <c r="Q310" s="13"/>
      <c r="R310" s="13"/>
      <c r="S310" s="13"/>
      <c r="T310" s="13"/>
      <c r="U310" s="13"/>
      <c r="V310" s="13"/>
      <c r="W310" s="15">
        <f t="shared" si="150"/>
        <v>4.0000000000000008E-2</v>
      </c>
    </row>
    <row r="311" spans="1:23" outlineLevel="2">
      <c r="A311" s="2" t="s">
        <v>16</v>
      </c>
      <c r="B311" s="18">
        <v>0.09</v>
      </c>
      <c r="C311" s="12">
        <f t="shared" si="151"/>
        <v>0.09</v>
      </c>
      <c r="D311" s="12"/>
      <c r="E311" s="13"/>
      <c r="F311" s="31">
        <f t="shared" si="145"/>
        <v>0.09</v>
      </c>
      <c r="G311" s="31">
        <f t="shared" si="149"/>
        <v>0.09</v>
      </c>
      <c r="H311" s="13"/>
      <c r="I311" s="13"/>
      <c r="J311" s="13"/>
      <c r="K311" s="13"/>
      <c r="L311" s="13"/>
      <c r="M311" s="13"/>
      <c r="N311" s="13"/>
      <c r="O311" s="12"/>
      <c r="P311" s="13"/>
      <c r="Q311" s="13"/>
      <c r="R311" s="13"/>
      <c r="S311" s="13"/>
      <c r="T311" s="13"/>
      <c r="U311" s="13"/>
      <c r="V311" s="13"/>
      <c r="W311" s="15">
        <f t="shared" si="150"/>
        <v>9.0000000000000011E-2</v>
      </c>
    </row>
    <row r="312" spans="1:23" s="5" customFormat="1" outlineLevel="1">
      <c r="A312" s="3" t="s">
        <v>17</v>
      </c>
      <c r="B312" s="16">
        <f>SUM(B302:B311)</f>
        <v>1</v>
      </c>
      <c r="C312" s="16">
        <f t="shared" ref="C312:R312" si="152">SUM(C302:C311)</f>
        <v>0.46599999999999997</v>
      </c>
      <c r="D312" s="16">
        <f t="shared" si="152"/>
        <v>0</v>
      </c>
      <c r="E312" s="16">
        <f t="shared" si="152"/>
        <v>0</v>
      </c>
      <c r="F312" s="34">
        <f t="shared" si="152"/>
        <v>0.56000000000000005</v>
      </c>
      <c r="G312" s="16">
        <f t="shared" si="152"/>
        <v>0.40400000000000003</v>
      </c>
      <c r="H312" s="16">
        <f t="shared" si="152"/>
        <v>0</v>
      </c>
      <c r="I312" s="16">
        <f t="shared" si="152"/>
        <v>0</v>
      </c>
      <c r="J312" s="16">
        <f t="shared" si="152"/>
        <v>0</v>
      </c>
      <c r="K312" s="16">
        <f t="shared" si="152"/>
        <v>0</v>
      </c>
      <c r="L312" s="16">
        <f t="shared" si="152"/>
        <v>0</v>
      </c>
      <c r="M312" s="16">
        <f t="shared" si="152"/>
        <v>0</v>
      </c>
      <c r="N312" s="16">
        <f t="shared" si="152"/>
        <v>0</v>
      </c>
      <c r="O312" s="16">
        <f t="shared" si="152"/>
        <v>0</v>
      </c>
      <c r="P312" s="16">
        <f t="shared" si="152"/>
        <v>0</v>
      </c>
      <c r="Q312" s="16">
        <f t="shared" si="152"/>
        <v>0</v>
      </c>
      <c r="R312" s="16">
        <f t="shared" si="152"/>
        <v>0</v>
      </c>
      <c r="S312" s="16">
        <v>0.51173999999999997</v>
      </c>
      <c r="T312" s="16">
        <f t="shared" ref="T312:W312" si="153">SUM(T302:T311)</f>
        <v>0</v>
      </c>
      <c r="U312" s="16">
        <f t="shared" si="153"/>
        <v>0</v>
      </c>
      <c r="V312" s="16">
        <f t="shared" si="153"/>
        <v>0</v>
      </c>
      <c r="W312" s="16">
        <f t="shared" si="153"/>
        <v>0.47666666666666674</v>
      </c>
    </row>
    <row r="313" spans="1:23">
      <c r="A313" s="3" t="s">
        <v>18</v>
      </c>
      <c r="B313" s="16">
        <f t="shared" ref="B313:R313" si="154">0.4*B301+0.6*B312</f>
        <v>1</v>
      </c>
      <c r="C313" s="16">
        <f t="shared" si="154"/>
        <v>0.61960000000000004</v>
      </c>
      <c r="D313" s="16">
        <f t="shared" si="154"/>
        <v>0</v>
      </c>
      <c r="E313" s="16">
        <f t="shared" si="154"/>
        <v>0</v>
      </c>
      <c r="F313" s="34">
        <f t="shared" si="154"/>
        <v>0.64000000000000012</v>
      </c>
      <c r="G313" s="16">
        <f t="shared" si="154"/>
        <v>0.55840000000000001</v>
      </c>
      <c r="H313" s="16">
        <f t="shared" si="154"/>
        <v>0</v>
      </c>
      <c r="I313" s="16">
        <f t="shared" si="154"/>
        <v>0</v>
      </c>
      <c r="J313" s="16">
        <f t="shared" si="154"/>
        <v>0</v>
      </c>
      <c r="K313" s="16">
        <f t="shared" si="154"/>
        <v>0</v>
      </c>
      <c r="L313" s="16">
        <f t="shared" si="154"/>
        <v>0</v>
      </c>
      <c r="M313" s="16">
        <f t="shared" si="154"/>
        <v>0</v>
      </c>
      <c r="N313" s="16">
        <f t="shared" si="154"/>
        <v>0</v>
      </c>
      <c r="O313" s="16">
        <f t="shared" si="154"/>
        <v>0</v>
      </c>
      <c r="P313" s="16">
        <f t="shared" si="154"/>
        <v>0</v>
      </c>
      <c r="Q313" s="16">
        <f t="shared" si="154"/>
        <v>0</v>
      </c>
      <c r="R313" s="16">
        <f t="shared" si="154"/>
        <v>0</v>
      </c>
      <c r="S313" s="16">
        <v>0.70704400000000001</v>
      </c>
      <c r="T313" s="16">
        <f t="shared" ref="T313:W313" si="155">0.4*T301+0.6*T312</f>
        <v>0</v>
      </c>
      <c r="U313" s="16">
        <f t="shared" si="155"/>
        <v>0</v>
      </c>
      <c r="V313" s="16">
        <f t="shared" si="155"/>
        <v>0</v>
      </c>
      <c r="W313" s="16">
        <f t="shared" si="155"/>
        <v>0.60600000000000009</v>
      </c>
    </row>
    <row r="314" spans="1:23">
      <c r="W314" s="17"/>
    </row>
    <row r="315" spans="1:23">
      <c r="A315" s="29" t="s">
        <v>77</v>
      </c>
      <c r="B315" s="7"/>
      <c r="C315" s="7"/>
      <c r="D315" s="7"/>
      <c r="E315" s="7"/>
      <c r="F315" s="33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14"/>
    </row>
    <row r="316" spans="1:23" outlineLevel="2">
      <c r="A316" s="2" t="s">
        <v>2</v>
      </c>
      <c r="B316" s="18">
        <v>0.25</v>
      </c>
      <c r="C316" s="12">
        <f>C4*C104/B316</f>
        <v>0.25</v>
      </c>
      <c r="D316" s="12"/>
      <c r="E316" s="12"/>
      <c r="F316" s="31">
        <f>F4*F104/B104</f>
        <v>0.25</v>
      </c>
      <c r="G316" s="31">
        <f>G4*G104/B104</f>
        <v>0.2</v>
      </c>
      <c r="H316" s="12"/>
      <c r="I316" s="12"/>
      <c r="J316" s="12"/>
      <c r="K316" s="13"/>
      <c r="L316" s="12"/>
      <c r="M316" s="13"/>
      <c r="N316" s="13"/>
      <c r="O316" s="13"/>
      <c r="P316" s="13"/>
      <c r="Q316" s="13"/>
      <c r="R316" s="19"/>
      <c r="S316" s="13"/>
      <c r="T316" s="13"/>
      <c r="U316" s="13"/>
      <c r="V316" s="13"/>
      <c r="W316" s="15">
        <f>AVERAGE(C316:V316)</f>
        <v>0.23333333333333331</v>
      </c>
    </row>
    <row r="317" spans="1:23" outlineLevel="2">
      <c r="A317" s="2" t="s">
        <v>3</v>
      </c>
      <c r="B317" s="18">
        <v>0.1</v>
      </c>
      <c r="C317" s="12">
        <f t="shared" ref="C317:C319" si="156">C5*C105/B317</f>
        <v>0.10000000000000002</v>
      </c>
      <c r="D317" s="12"/>
      <c r="E317" s="12"/>
      <c r="F317" s="31">
        <f t="shared" ref="F317:F330" si="157">F5*F105/B105</f>
        <v>0.10000000000000002</v>
      </c>
      <c r="G317" s="31">
        <f>G5*G105/B105</f>
        <v>0.10000000000000002</v>
      </c>
      <c r="H317" s="12"/>
      <c r="I317" s="12"/>
      <c r="J317" s="12"/>
      <c r="K317" s="13"/>
      <c r="L317" s="12"/>
      <c r="M317" s="13"/>
      <c r="N317" s="12"/>
      <c r="O317" s="13"/>
      <c r="P317" s="13"/>
      <c r="Q317" s="13"/>
      <c r="R317" s="19"/>
      <c r="S317" s="13"/>
      <c r="T317" s="13"/>
      <c r="U317" s="13"/>
      <c r="V317" s="13"/>
      <c r="W317" s="15">
        <f t="shared" ref="W317:W319" si="158">AVERAGE(C317:V317)</f>
        <v>0.10000000000000002</v>
      </c>
    </row>
    <row r="318" spans="1:23" outlineLevel="2">
      <c r="A318" s="2" t="s">
        <v>4</v>
      </c>
      <c r="B318" s="18">
        <v>0.45</v>
      </c>
      <c r="C318" s="12">
        <f t="shared" si="156"/>
        <v>0.45</v>
      </c>
      <c r="D318" s="12"/>
      <c r="E318" s="12"/>
      <c r="F318" s="31">
        <f t="shared" si="157"/>
        <v>0.36</v>
      </c>
      <c r="G318" s="31">
        <f>G6*G106/B106</f>
        <v>0.45</v>
      </c>
      <c r="H318" s="12"/>
      <c r="I318" s="12"/>
      <c r="J318" s="12"/>
      <c r="K318" s="13"/>
      <c r="L318" s="12"/>
      <c r="M318" s="13"/>
      <c r="N318" s="12"/>
      <c r="O318" s="13"/>
      <c r="P318" s="13"/>
      <c r="Q318" s="13"/>
      <c r="R318" s="19"/>
      <c r="S318" s="13"/>
      <c r="T318" s="13"/>
      <c r="U318" s="13"/>
      <c r="V318" s="13"/>
      <c r="W318" s="15">
        <f t="shared" si="158"/>
        <v>0.42</v>
      </c>
    </row>
    <row r="319" spans="1:23" outlineLevel="2">
      <c r="A319" s="2" t="s">
        <v>5</v>
      </c>
      <c r="B319" s="18">
        <v>0.2</v>
      </c>
      <c r="C319" s="12">
        <f t="shared" si="156"/>
        <v>0.20000000000000004</v>
      </c>
      <c r="D319" s="12"/>
      <c r="E319" s="12"/>
      <c r="F319" s="31">
        <f t="shared" si="157"/>
        <v>0.20000000000000004</v>
      </c>
      <c r="G319" s="31">
        <f>G7*G107/B107</f>
        <v>0.20000000000000004</v>
      </c>
      <c r="H319" s="12"/>
      <c r="I319" s="12"/>
      <c r="J319" s="12"/>
      <c r="K319" s="13"/>
      <c r="L319" s="12"/>
      <c r="M319" s="13"/>
      <c r="N319" s="12"/>
      <c r="O319" s="13"/>
      <c r="P319" s="13"/>
      <c r="Q319" s="13"/>
      <c r="R319" s="19"/>
      <c r="S319" s="13"/>
      <c r="T319" s="13"/>
      <c r="U319" s="13"/>
      <c r="V319" s="13"/>
      <c r="W319" s="15">
        <f t="shared" si="158"/>
        <v>0.20000000000000004</v>
      </c>
    </row>
    <row r="320" spans="1:23" s="5" customFormat="1" outlineLevel="1">
      <c r="A320" s="3" t="s">
        <v>6</v>
      </c>
      <c r="B320" s="16">
        <f>SUM(B316:B319)</f>
        <v>1</v>
      </c>
      <c r="C320" s="16">
        <f t="shared" ref="C320:R320" si="159">SUM(C316:C319)</f>
        <v>1</v>
      </c>
      <c r="D320" s="16">
        <f t="shared" si="159"/>
        <v>0</v>
      </c>
      <c r="E320" s="16">
        <f t="shared" si="159"/>
        <v>0</v>
      </c>
      <c r="F320" s="16">
        <f t="shared" si="159"/>
        <v>0.91</v>
      </c>
      <c r="G320" s="16">
        <f t="shared" si="159"/>
        <v>0.95000000000000007</v>
      </c>
      <c r="H320" s="16">
        <f t="shared" si="159"/>
        <v>0</v>
      </c>
      <c r="I320" s="16">
        <f t="shared" si="159"/>
        <v>0</v>
      </c>
      <c r="J320" s="16">
        <f t="shared" si="159"/>
        <v>0</v>
      </c>
      <c r="K320" s="16">
        <f t="shared" si="159"/>
        <v>0</v>
      </c>
      <c r="L320" s="16">
        <f t="shared" si="159"/>
        <v>0</v>
      </c>
      <c r="M320" s="16">
        <f t="shared" si="159"/>
        <v>0</v>
      </c>
      <c r="N320" s="16">
        <f t="shared" si="159"/>
        <v>0</v>
      </c>
      <c r="O320" s="16">
        <f t="shared" si="159"/>
        <v>0</v>
      </c>
      <c r="P320" s="16">
        <f t="shared" si="159"/>
        <v>0</v>
      </c>
      <c r="Q320" s="16">
        <f t="shared" si="159"/>
        <v>0</v>
      </c>
      <c r="R320" s="16">
        <f t="shared" si="159"/>
        <v>0</v>
      </c>
      <c r="S320" s="16">
        <v>1</v>
      </c>
      <c r="T320" s="16">
        <f t="shared" ref="T320:W320" si="160">SUM(T316:T319)</f>
        <v>0</v>
      </c>
      <c r="U320" s="16">
        <f t="shared" si="160"/>
        <v>0</v>
      </c>
      <c r="V320" s="16">
        <f t="shared" si="160"/>
        <v>0</v>
      </c>
      <c r="W320" s="16">
        <f t="shared" si="160"/>
        <v>0.95333333333333337</v>
      </c>
    </row>
    <row r="321" spans="1:23" outlineLevel="2">
      <c r="A321" s="2" t="s">
        <v>7</v>
      </c>
      <c r="B321" s="18">
        <v>0.1</v>
      </c>
      <c r="C321" s="12">
        <f>C9*C109/B321</f>
        <v>0.02</v>
      </c>
      <c r="D321" s="12"/>
      <c r="E321" s="13"/>
      <c r="F321" s="31">
        <f t="shared" si="157"/>
        <v>0.02</v>
      </c>
      <c r="G321" s="31">
        <f t="shared" ref="G321:G330" si="161">G9*G109/B109</f>
        <v>0.02</v>
      </c>
      <c r="H321" s="13"/>
      <c r="I321" s="13"/>
      <c r="J321" s="13"/>
      <c r="K321" s="13"/>
      <c r="L321" s="13"/>
      <c r="M321" s="13"/>
      <c r="N321" s="13"/>
      <c r="O321" s="12"/>
      <c r="P321" s="13"/>
      <c r="Q321" s="13"/>
      <c r="R321" s="13"/>
      <c r="S321" s="13"/>
      <c r="T321" s="13"/>
      <c r="U321" s="13"/>
      <c r="V321" s="13"/>
      <c r="W321" s="15">
        <f t="shared" ref="W321:W330" si="162">AVERAGE(C321:V321)</f>
        <v>0.02</v>
      </c>
    </row>
    <row r="322" spans="1:23" outlineLevel="2">
      <c r="A322" s="2" t="s">
        <v>8</v>
      </c>
      <c r="B322" s="18">
        <v>0.04</v>
      </c>
      <c r="C322" s="12">
        <f t="shared" ref="C322:C330" si="163">C10*C110/B322</f>
        <v>8.0000000000000002E-3</v>
      </c>
      <c r="D322" s="12"/>
      <c r="E322" s="13"/>
      <c r="F322" s="31">
        <f t="shared" si="157"/>
        <v>8.0000000000000002E-3</v>
      </c>
      <c r="G322" s="31">
        <f t="shared" si="161"/>
        <v>8.0000000000000002E-3</v>
      </c>
      <c r="H322" s="13"/>
      <c r="I322" s="13"/>
      <c r="J322" s="13"/>
      <c r="K322" s="13"/>
      <c r="L322" s="13"/>
      <c r="M322" s="13"/>
      <c r="N322" s="13"/>
      <c r="O322" s="12"/>
      <c r="P322" s="13"/>
      <c r="Q322" s="13"/>
      <c r="R322" s="13"/>
      <c r="S322" s="13"/>
      <c r="T322" s="13"/>
      <c r="U322" s="13"/>
      <c r="V322" s="13"/>
      <c r="W322" s="15">
        <f t="shared" si="162"/>
        <v>8.0000000000000002E-3</v>
      </c>
    </row>
    <row r="323" spans="1:23" outlineLevel="2">
      <c r="A323" s="2" t="s">
        <v>9</v>
      </c>
      <c r="B323" s="18">
        <v>0.1</v>
      </c>
      <c r="C323" s="12">
        <f t="shared" si="163"/>
        <v>0.02</v>
      </c>
      <c r="D323" s="12"/>
      <c r="E323" s="13"/>
      <c r="F323" s="31">
        <f t="shared" si="157"/>
        <v>0.02</v>
      </c>
      <c r="G323" s="31">
        <f t="shared" si="161"/>
        <v>0.02</v>
      </c>
      <c r="H323" s="13"/>
      <c r="I323" s="13"/>
      <c r="J323" s="13"/>
      <c r="K323" s="13"/>
      <c r="L323" s="13"/>
      <c r="M323" s="13"/>
      <c r="N323" s="13"/>
      <c r="O323" s="12"/>
      <c r="P323" s="13"/>
      <c r="Q323" s="13"/>
      <c r="R323" s="13"/>
      <c r="S323" s="13"/>
      <c r="T323" s="13"/>
      <c r="U323" s="13"/>
      <c r="V323" s="13"/>
      <c r="W323" s="15">
        <f t="shared" si="162"/>
        <v>0.02</v>
      </c>
    </row>
    <row r="324" spans="1:23" outlineLevel="2">
      <c r="A324" s="2" t="s">
        <v>10</v>
      </c>
      <c r="B324" s="18">
        <v>0.24</v>
      </c>
      <c r="C324" s="12">
        <f t="shared" si="163"/>
        <v>0.12</v>
      </c>
      <c r="D324" s="12"/>
      <c r="E324" s="13"/>
      <c r="F324" s="31">
        <f t="shared" si="157"/>
        <v>0.13200000000000001</v>
      </c>
      <c r="G324" s="31">
        <f t="shared" si="161"/>
        <v>2.4E-2</v>
      </c>
      <c r="H324" s="13"/>
      <c r="I324" s="13"/>
      <c r="J324" s="13"/>
      <c r="K324" s="13"/>
      <c r="L324" s="13"/>
      <c r="M324" s="13"/>
      <c r="N324" s="13"/>
      <c r="O324" s="12"/>
      <c r="P324" s="13"/>
      <c r="Q324" s="13"/>
      <c r="R324" s="13"/>
      <c r="S324" s="13"/>
      <c r="T324" s="13"/>
      <c r="U324" s="13"/>
      <c r="V324" s="13"/>
      <c r="W324" s="15">
        <f t="shared" si="162"/>
        <v>9.2000000000000012E-2</v>
      </c>
    </row>
    <row r="325" spans="1:23" outlineLevel="2">
      <c r="A325" s="2" t="s">
        <v>11</v>
      </c>
      <c r="B325" s="18">
        <v>0.1</v>
      </c>
      <c r="C325" s="12">
        <f t="shared" si="163"/>
        <v>0.01</v>
      </c>
      <c r="D325" s="12"/>
      <c r="E325" s="13"/>
      <c r="F325" s="31">
        <f t="shared" si="157"/>
        <v>0.03</v>
      </c>
      <c r="G325" s="31">
        <f t="shared" si="161"/>
        <v>0.01</v>
      </c>
      <c r="H325" s="13"/>
      <c r="I325" s="13"/>
      <c r="J325" s="13"/>
      <c r="K325" s="13"/>
      <c r="L325" s="13"/>
      <c r="M325" s="13"/>
      <c r="N325" s="13"/>
      <c r="O325" s="12"/>
      <c r="P325" s="13"/>
      <c r="Q325" s="13"/>
      <c r="R325" s="13"/>
      <c r="S325" s="13"/>
      <c r="T325" s="13"/>
      <c r="U325" s="13"/>
      <c r="V325" s="13"/>
      <c r="W325" s="15">
        <f t="shared" si="162"/>
        <v>1.6666666666666666E-2</v>
      </c>
    </row>
    <row r="326" spans="1:23" outlineLevel="2">
      <c r="A326" s="2" t="s">
        <v>12</v>
      </c>
      <c r="B326" s="18">
        <v>0.14000000000000001</v>
      </c>
      <c r="C326" s="12">
        <f t="shared" si="163"/>
        <v>2.8000000000000004E-2</v>
      </c>
      <c r="D326" s="12"/>
      <c r="E326" s="13"/>
      <c r="F326" s="31">
        <f t="shared" si="157"/>
        <v>2.8000000000000004E-2</v>
      </c>
      <c r="G326" s="31">
        <f t="shared" si="161"/>
        <v>2.8000000000000004E-2</v>
      </c>
      <c r="H326" s="13"/>
      <c r="I326" s="13"/>
      <c r="J326" s="13"/>
      <c r="K326" s="13"/>
      <c r="L326" s="13"/>
      <c r="M326" s="13"/>
      <c r="N326" s="13"/>
      <c r="O326" s="12"/>
      <c r="P326" s="13"/>
      <c r="Q326" s="13"/>
      <c r="R326" s="13"/>
      <c r="S326" s="13"/>
      <c r="T326" s="13"/>
      <c r="U326" s="13"/>
      <c r="V326" s="13"/>
      <c r="W326" s="15">
        <f t="shared" si="162"/>
        <v>2.8000000000000008E-2</v>
      </c>
    </row>
    <row r="327" spans="1:23" outlineLevel="2">
      <c r="A327" s="2" t="s">
        <v>13</v>
      </c>
      <c r="B327" s="18">
        <v>0.05</v>
      </c>
      <c r="C327" s="12">
        <f t="shared" si="163"/>
        <v>3.7499999999999999E-2</v>
      </c>
      <c r="D327" s="12"/>
      <c r="E327" s="13"/>
      <c r="F327" s="31">
        <f t="shared" si="157"/>
        <v>5.000000000000001E-2</v>
      </c>
      <c r="G327" s="31">
        <f t="shared" si="161"/>
        <v>2.6999999999999996E-2</v>
      </c>
      <c r="H327" s="13"/>
      <c r="I327" s="13"/>
      <c r="J327" s="13"/>
      <c r="K327" s="13"/>
      <c r="L327" s="13"/>
      <c r="M327" s="13"/>
      <c r="N327" s="13"/>
      <c r="O327" s="12"/>
      <c r="P327" s="13"/>
      <c r="Q327" s="13"/>
      <c r="R327" s="13"/>
      <c r="S327" s="13"/>
      <c r="T327" s="13"/>
      <c r="U327" s="13"/>
      <c r="V327" s="13"/>
      <c r="W327" s="15">
        <f t="shared" si="162"/>
        <v>3.8166666666666668E-2</v>
      </c>
    </row>
    <row r="328" spans="1:23" outlineLevel="2">
      <c r="A328" s="2" t="s">
        <v>14</v>
      </c>
      <c r="B328" s="18">
        <v>0.09</v>
      </c>
      <c r="C328" s="12">
        <f t="shared" si="163"/>
        <v>0.09</v>
      </c>
      <c r="D328" s="12"/>
      <c r="E328" s="13"/>
      <c r="F328" s="31">
        <f t="shared" si="157"/>
        <v>0.09</v>
      </c>
      <c r="G328" s="31">
        <f t="shared" si="161"/>
        <v>0.09</v>
      </c>
      <c r="H328" s="13"/>
      <c r="I328" s="13"/>
      <c r="J328" s="13"/>
      <c r="K328" s="13"/>
      <c r="L328" s="13"/>
      <c r="M328" s="13"/>
      <c r="N328" s="13"/>
      <c r="O328" s="12"/>
      <c r="P328" s="13"/>
      <c r="Q328" s="13"/>
      <c r="R328" s="13"/>
      <c r="S328" s="13"/>
      <c r="T328" s="13"/>
      <c r="U328" s="13"/>
      <c r="V328" s="13"/>
      <c r="W328" s="15">
        <f t="shared" si="162"/>
        <v>9.0000000000000011E-2</v>
      </c>
    </row>
    <row r="329" spans="1:23" outlineLevel="2">
      <c r="A329" s="2" t="s">
        <v>15</v>
      </c>
      <c r="B329" s="18">
        <v>0.05</v>
      </c>
      <c r="C329" s="12">
        <f t="shared" si="163"/>
        <v>1.4999999999999999E-2</v>
      </c>
      <c r="D329" s="12"/>
      <c r="E329" s="13"/>
      <c r="F329" s="31">
        <f t="shared" si="157"/>
        <v>0.04</v>
      </c>
      <c r="G329" s="31">
        <f t="shared" si="161"/>
        <v>2.5000000000000005E-2</v>
      </c>
      <c r="H329" s="13"/>
      <c r="I329" s="13"/>
      <c r="J329" s="13"/>
      <c r="K329" s="13"/>
      <c r="L329" s="13"/>
      <c r="M329" s="13"/>
      <c r="N329" s="13"/>
      <c r="O329" s="12"/>
      <c r="P329" s="13"/>
      <c r="Q329" s="13"/>
      <c r="R329" s="13"/>
      <c r="S329" s="13"/>
      <c r="T329" s="13"/>
      <c r="U329" s="13"/>
      <c r="V329" s="13"/>
      <c r="W329" s="15">
        <f t="shared" si="162"/>
        <v>2.6666666666666668E-2</v>
      </c>
    </row>
    <row r="330" spans="1:23" outlineLevel="2">
      <c r="A330" s="2" t="s">
        <v>16</v>
      </c>
      <c r="B330" s="18">
        <v>0.09</v>
      </c>
      <c r="C330" s="12">
        <f t="shared" si="163"/>
        <v>0.09</v>
      </c>
      <c r="D330" s="12"/>
      <c r="E330" s="13"/>
      <c r="F330" s="31">
        <f t="shared" si="157"/>
        <v>0.09</v>
      </c>
      <c r="G330" s="31">
        <f t="shared" si="161"/>
        <v>0.09</v>
      </c>
      <c r="H330" s="13"/>
      <c r="I330" s="13"/>
      <c r="J330" s="13"/>
      <c r="K330" s="13"/>
      <c r="L330" s="13"/>
      <c r="M330" s="13"/>
      <c r="N330" s="13"/>
      <c r="O330" s="12"/>
      <c r="P330" s="13"/>
      <c r="Q330" s="13"/>
      <c r="R330" s="13"/>
      <c r="S330" s="13"/>
      <c r="T330" s="13"/>
      <c r="U330" s="13"/>
      <c r="V330" s="13"/>
      <c r="W330" s="15">
        <f t="shared" si="162"/>
        <v>9.0000000000000011E-2</v>
      </c>
    </row>
    <row r="331" spans="1:23" s="5" customFormat="1" outlineLevel="1">
      <c r="A331" s="3" t="s">
        <v>17</v>
      </c>
      <c r="B331" s="16">
        <f>SUM(B321:B330)</f>
        <v>1</v>
      </c>
      <c r="C331" s="16">
        <f t="shared" ref="C331:R331" si="164">SUM(C321:C330)</f>
        <v>0.4385</v>
      </c>
      <c r="D331" s="16">
        <f t="shared" si="164"/>
        <v>0</v>
      </c>
      <c r="E331" s="16">
        <f t="shared" si="164"/>
        <v>0</v>
      </c>
      <c r="F331" s="34">
        <f t="shared" si="164"/>
        <v>0.50800000000000001</v>
      </c>
      <c r="G331" s="16">
        <f t="shared" si="164"/>
        <v>0.34199999999999997</v>
      </c>
      <c r="H331" s="16">
        <f t="shared" si="164"/>
        <v>0</v>
      </c>
      <c r="I331" s="16">
        <f t="shared" si="164"/>
        <v>0</v>
      </c>
      <c r="J331" s="16">
        <f t="shared" si="164"/>
        <v>0</v>
      </c>
      <c r="K331" s="16">
        <f t="shared" si="164"/>
        <v>0</v>
      </c>
      <c r="L331" s="16">
        <f t="shared" si="164"/>
        <v>0</v>
      </c>
      <c r="M331" s="16">
        <f t="shared" si="164"/>
        <v>0</v>
      </c>
      <c r="N331" s="16">
        <f t="shared" si="164"/>
        <v>0</v>
      </c>
      <c r="O331" s="16">
        <f t="shared" si="164"/>
        <v>0</v>
      </c>
      <c r="P331" s="16">
        <f t="shared" si="164"/>
        <v>0</v>
      </c>
      <c r="Q331" s="16">
        <f t="shared" si="164"/>
        <v>0</v>
      </c>
      <c r="R331" s="16">
        <f t="shared" si="164"/>
        <v>0</v>
      </c>
      <c r="S331" s="16">
        <v>0.51173999999999997</v>
      </c>
      <c r="T331" s="16">
        <f t="shared" ref="T331:W331" si="165">SUM(T321:T330)</f>
        <v>0</v>
      </c>
      <c r="U331" s="16">
        <f t="shared" si="165"/>
        <v>0</v>
      </c>
      <c r="V331" s="16">
        <f t="shared" si="165"/>
        <v>0</v>
      </c>
      <c r="W331" s="16">
        <f t="shared" si="165"/>
        <v>0.42950000000000005</v>
      </c>
    </row>
    <row r="332" spans="1:23">
      <c r="A332" s="3" t="s">
        <v>18</v>
      </c>
      <c r="B332" s="16">
        <f t="shared" ref="B332:R332" si="166">0.4*B320+0.6*B331</f>
        <v>1</v>
      </c>
      <c r="C332" s="16">
        <f t="shared" si="166"/>
        <v>0.66310000000000002</v>
      </c>
      <c r="D332" s="16">
        <f t="shared" si="166"/>
        <v>0</v>
      </c>
      <c r="E332" s="16">
        <f t="shared" si="166"/>
        <v>0</v>
      </c>
      <c r="F332" s="34">
        <f t="shared" si="166"/>
        <v>0.66880000000000006</v>
      </c>
      <c r="G332" s="16">
        <f t="shared" si="166"/>
        <v>0.58520000000000005</v>
      </c>
      <c r="H332" s="16">
        <f t="shared" si="166"/>
        <v>0</v>
      </c>
      <c r="I332" s="16">
        <f t="shared" si="166"/>
        <v>0</v>
      </c>
      <c r="J332" s="16">
        <f t="shared" si="166"/>
        <v>0</v>
      </c>
      <c r="K332" s="16">
        <f t="shared" si="166"/>
        <v>0</v>
      </c>
      <c r="L332" s="16">
        <f t="shared" si="166"/>
        <v>0</v>
      </c>
      <c r="M332" s="16">
        <f t="shared" si="166"/>
        <v>0</v>
      </c>
      <c r="N332" s="16">
        <f t="shared" si="166"/>
        <v>0</v>
      </c>
      <c r="O332" s="16">
        <f t="shared" si="166"/>
        <v>0</v>
      </c>
      <c r="P332" s="16">
        <f t="shared" si="166"/>
        <v>0</v>
      </c>
      <c r="Q332" s="16">
        <f t="shared" si="166"/>
        <v>0</v>
      </c>
      <c r="R332" s="16">
        <f t="shared" si="166"/>
        <v>0</v>
      </c>
      <c r="S332" s="16">
        <v>0.70704400000000001</v>
      </c>
      <c r="T332" s="16">
        <f t="shared" ref="T332:W332" si="167">0.4*T320+0.6*T331</f>
        <v>0</v>
      </c>
      <c r="U332" s="16">
        <f t="shared" si="167"/>
        <v>0</v>
      </c>
      <c r="V332" s="16">
        <f t="shared" si="167"/>
        <v>0</v>
      </c>
      <c r="W332" s="16">
        <f t="shared" si="167"/>
        <v>0.63903333333333334</v>
      </c>
    </row>
    <row r="333" spans="1:23">
      <c r="W333" s="17"/>
    </row>
  </sheetData>
  <phoneticPr fontId="9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2"/>
  <sheetViews>
    <sheetView zoomScaleNormal="100" workbookViewId="0">
      <pane xSplit="2" ySplit="1" topLeftCell="C298" activePane="bottomRight" state="frozen"/>
      <selection pane="topRight" activeCell="C1" sqref="C1"/>
      <selection pane="bottomLeft" activeCell="A2" sqref="A2"/>
      <selection pane="bottomRight" activeCell="F357" sqref="F357"/>
    </sheetView>
  </sheetViews>
  <sheetFormatPr defaultColWidth="9.140625" defaultRowHeight="11.25" outlineLevelRow="2" outlineLevelCol="1"/>
  <cols>
    <col min="1" max="1" width="47.42578125" style="6" customWidth="1"/>
    <col min="2" max="2" width="9.28515625" style="1" customWidth="1"/>
    <col min="3" max="5" width="9.28515625" style="1" customWidth="1" outlineLevel="1"/>
    <col min="6" max="6" width="9.28515625" style="36" customWidth="1" outlineLevel="1"/>
    <col min="7" max="22" width="9.28515625" style="1" customWidth="1" outlineLevel="1"/>
    <col min="23" max="23" width="9.28515625" style="1" customWidth="1"/>
    <col min="24" max="16384" width="9.140625" style="1"/>
  </cols>
  <sheetData>
    <row r="1" spans="1:23" ht="22.5">
      <c r="B1" s="8" t="s">
        <v>0</v>
      </c>
      <c r="C1" s="8" t="s">
        <v>42</v>
      </c>
      <c r="D1" s="8" t="s">
        <v>43</v>
      </c>
      <c r="E1" s="8" t="s">
        <v>44</v>
      </c>
      <c r="F1" s="32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50</v>
      </c>
      <c r="L1" s="8" t="s">
        <v>51</v>
      </c>
      <c r="M1" s="8" t="s">
        <v>52</v>
      </c>
      <c r="N1" s="8" t="s">
        <v>54</v>
      </c>
      <c r="O1" s="8" t="s">
        <v>55</v>
      </c>
      <c r="P1" s="8" t="s">
        <v>56</v>
      </c>
      <c r="Q1" s="8" t="s">
        <v>57</v>
      </c>
      <c r="R1" s="8" t="s">
        <v>65</v>
      </c>
      <c r="S1" s="8" t="s">
        <v>33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23</v>
      </c>
      <c r="B3" s="7"/>
      <c r="C3" s="7"/>
      <c r="D3" s="7"/>
      <c r="E3" s="7"/>
      <c r="F3" s="33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outlineLevel="2">
      <c r="A4" s="2" t="s">
        <v>2</v>
      </c>
      <c r="B4" s="18">
        <v>0.25</v>
      </c>
      <c r="C4" s="12">
        <v>0.25</v>
      </c>
      <c r="D4" s="12">
        <v>0.25</v>
      </c>
      <c r="E4" s="13">
        <v>0.25</v>
      </c>
      <c r="F4" s="30">
        <v>0.25</v>
      </c>
      <c r="G4" s="12">
        <v>0.2</v>
      </c>
      <c r="H4" s="13">
        <v>0.25</v>
      </c>
      <c r="I4" s="13">
        <v>0.25</v>
      </c>
      <c r="J4" s="13">
        <v>0.2</v>
      </c>
      <c r="K4" s="13">
        <v>0.25</v>
      </c>
      <c r="L4" s="13">
        <v>0.25</v>
      </c>
      <c r="M4" s="13">
        <v>0.25</v>
      </c>
      <c r="N4" s="13">
        <v>0.2</v>
      </c>
      <c r="O4" s="12">
        <v>0.25</v>
      </c>
      <c r="P4" s="13">
        <v>0.2</v>
      </c>
      <c r="Q4" s="13">
        <v>0.25</v>
      </c>
      <c r="R4" s="13">
        <v>0.25</v>
      </c>
      <c r="S4" s="13"/>
      <c r="T4" s="13"/>
      <c r="U4" s="13"/>
      <c r="V4" s="13"/>
      <c r="W4" s="15">
        <f>AVERAGE(C4:V4)</f>
        <v>0.23750000000000002</v>
      </c>
    </row>
    <row r="5" spans="1:23" outlineLevel="2">
      <c r="A5" s="2" t="s">
        <v>3</v>
      </c>
      <c r="B5" s="18">
        <v>0.15</v>
      </c>
      <c r="C5" s="12">
        <v>0.15</v>
      </c>
      <c r="D5" s="12">
        <v>0.15</v>
      </c>
      <c r="E5" s="13">
        <v>0.15</v>
      </c>
      <c r="F5" s="30">
        <v>0.15</v>
      </c>
      <c r="G5" s="12">
        <v>0.15</v>
      </c>
      <c r="H5" s="13">
        <v>0.15</v>
      </c>
      <c r="I5" s="13">
        <v>0.15</v>
      </c>
      <c r="J5" s="13">
        <v>0.15</v>
      </c>
      <c r="K5" s="13">
        <v>0.15</v>
      </c>
      <c r="L5" s="13">
        <v>0.15</v>
      </c>
      <c r="M5" s="13">
        <v>0.15</v>
      </c>
      <c r="N5" s="13">
        <v>0.1</v>
      </c>
      <c r="O5" s="12">
        <v>0.15</v>
      </c>
      <c r="P5" s="13">
        <v>0.15</v>
      </c>
      <c r="Q5" s="13">
        <v>0.15</v>
      </c>
      <c r="R5" s="13">
        <v>0.15</v>
      </c>
      <c r="S5" s="13"/>
      <c r="T5" s="13"/>
      <c r="U5" s="13"/>
      <c r="V5" s="13"/>
      <c r="W5" s="15">
        <f t="shared" ref="W5:W7" si="0">AVERAGE(C5:V5)</f>
        <v>0.14687499999999998</v>
      </c>
    </row>
    <row r="6" spans="1:23" outlineLevel="2">
      <c r="A6" s="2" t="s">
        <v>4</v>
      </c>
      <c r="B6" s="18">
        <v>0.55000000000000004</v>
      </c>
      <c r="C6" s="12">
        <v>0.55000000000000004</v>
      </c>
      <c r="D6" s="12">
        <v>0.55000000000000004</v>
      </c>
      <c r="E6" s="13">
        <v>0.55000000000000004</v>
      </c>
      <c r="F6" s="30">
        <v>0.44</v>
      </c>
      <c r="G6" s="12">
        <v>0.55000000000000004</v>
      </c>
      <c r="H6" s="13">
        <v>0.55000000000000004</v>
      </c>
      <c r="I6" s="13">
        <v>0.55000000000000004</v>
      </c>
      <c r="J6" s="13">
        <v>0.5</v>
      </c>
      <c r="K6" s="13">
        <v>0.55000000000000004</v>
      </c>
      <c r="L6" s="13">
        <v>0.55000000000000004</v>
      </c>
      <c r="M6" s="13">
        <v>0.55000000000000004</v>
      </c>
      <c r="N6" s="13">
        <v>0.5</v>
      </c>
      <c r="O6" s="12">
        <v>0.55000000000000004</v>
      </c>
      <c r="P6" s="13">
        <v>0.44</v>
      </c>
      <c r="Q6" s="13">
        <v>0.55000000000000004</v>
      </c>
      <c r="R6" s="13">
        <v>0.55000000000000004</v>
      </c>
      <c r="S6" s="13"/>
      <c r="T6" s="13"/>
      <c r="U6" s="13"/>
      <c r="V6" s="13"/>
      <c r="W6" s="15">
        <f t="shared" si="0"/>
        <v>0.53</v>
      </c>
    </row>
    <row r="7" spans="1:23" outlineLevel="2">
      <c r="A7" s="2" t="s">
        <v>5</v>
      </c>
      <c r="B7" s="18">
        <v>0.05</v>
      </c>
      <c r="C7" s="12">
        <v>0.05</v>
      </c>
      <c r="D7" s="12">
        <v>0.05</v>
      </c>
      <c r="E7" s="13">
        <v>0.05</v>
      </c>
      <c r="F7" s="30">
        <v>0.05</v>
      </c>
      <c r="G7" s="12">
        <v>0.05</v>
      </c>
      <c r="H7" s="13">
        <v>0.05</v>
      </c>
      <c r="I7" s="13">
        <v>0.05</v>
      </c>
      <c r="J7" s="13">
        <v>0.05</v>
      </c>
      <c r="K7" s="13">
        <v>0.05</v>
      </c>
      <c r="L7" s="13">
        <v>0.05</v>
      </c>
      <c r="M7" s="13">
        <v>0.05</v>
      </c>
      <c r="N7" s="13">
        <v>0.05</v>
      </c>
      <c r="O7" s="12">
        <v>0.05</v>
      </c>
      <c r="P7" s="13">
        <v>0.05</v>
      </c>
      <c r="Q7" s="13">
        <v>0.05</v>
      </c>
      <c r="R7" s="13">
        <v>0.05</v>
      </c>
      <c r="S7" s="13"/>
      <c r="T7" s="13"/>
      <c r="U7" s="13"/>
      <c r="V7" s="13"/>
      <c r="W7" s="15">
        <f t="shared" si="0"/>
        <v>5.000000000000001E-2</v>
      </c>
    </row>
    <row r="8" spans="1:23" s="5" customFormat="1" outlineLevel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34">
        <f t="shared" si="1"/>
        <v>0.89000000000000012</v>
      </c>
      <c r="G8" s="16">
        <f t="shared" si="1"/>
        <v>0.95000000000000007</v>
      </c>
      <c r="H8" s="16">
        <f t="shared" si="1"/>
        <v>1</v>
      </c>
      <c r="I8" s="16">
        <f t="shared" si="1"/>
        <v>1</v>
      </c>
      <c r="J8" s="16">
        <f t="shared" si="1"/>
        <v>0.9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0.85000000000000009</v>
      </c>
      <c r="O8" s="16">
        <f t="shared" si="1"/>
        <v>1</v>
      </c>
      <c r="P8" s="16">
        <f t="shared" si="1"/>
        <v>0.84000000000000008</v>
      </c>
      <c r="Q8" s="16">
        <f t="shared" si="1"/>
        <v>1</v>
      </c>
      <c r="R8" s="16">
        <v>1</v>
      </c>
      <c r="S8" s="16">
        <f t="shared" si="1"/>
        <v>0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0.96437500000000009</v>
      </c>
    </row>
    <row r="9" spans="1:23" outlineLevel="2">
      <c r="A9" s="2" t="s">
        <v>7</v>
      </c>
      <c r="B9" s="18">
        <v>0.09</v>
      </c>
      <c r="C9" s="12">
        <v>1.7999999999999999E-2</v>
      </c>
      <c r="D9" s="12">
        <v>1.7099999999999994E-2</v>
      </c>
      <c r="E9" s="13">
        <v>2.2499999999999999E-2</v>
      </c>
      <c r="F9" s="30">
        <v>1.7999999999999999E-2</v>
      </c>
      <c r="G9" s="12">
        <v>1.7999999999999999E-2</v>
      </c>
      <c r="H9" s="13">
        <v>0.02</v>
      </c>
      <c r="I9" s="13">
        <v>0.02</v>
      </c>
      <c r="J9" s="13">
        <v>0.02</v>
      </c>
      <c r="K9" s="13">
        <v>1.7999999999999999E-2</v>
      </c>
      <c r="L9" s="13">
        <v>0.02</v>
      </c>
      <c r="M9" s="13">
        <v>1.7999999999999999E-2</v>
      </c>
      <c r="N9" s="13">
        <v>1.7999999999999999E-2</v>
      </c>
      <c r="O9" s="12">
        <v>1.7999999999999999E-2</v>
      </c>
      <c r="P9" s="13">
        <v>1.7999999999999999E-2</v>
      </c>
      <c r="Q9" s="13">
        <v>1.7999999999999999E-2</v>
      </c>
      <c r="R9" s="13">
        <v>4.4999999999999998E-2</v>
      </c>
      <c r="S9" s="13"/>
      <c r="T9" s="13"/>
      <c r="U9" s="13"/>
      <c r="V9" s="13"/>
      <c r="W9" s="15">
        <f t="shared" ref="W9:W18" si="2">AVERAGE(C9:V9)</f>
        <v>2.0412499999999997E-2</v>
      </c>
    </row>
    <row r="10" spans="1:23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30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8.0000000000000002E-3</v>
      </c>
      <c r="O10" s="12">
        <v>3.2000000000000002E-3</v>
      </c>
      <c r="P10" s="13">
        <v>8.0000000000000002E-3</v>
      </c>
      <c r="Q10" s="13">
        <v>1.83E-2</v>
      </c>
      <c r="R10" s="13">
        <v>1.84E-2</v>
      </c>
      <c r="S10" s="13"/>
      <c r="T10" s="13"/>
      <c r="U10" s="13"/>
      <c r="V10" s="13"/>
      <c r="W10" s="15">
        <f t="shared" si="2"/>
        <v>1.014375E-2</v>
      </c>
    </row>
    <row r="11" spans="1:23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30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0.02</v>
      </c>
      <c r="O11" s="12">
        <v>0.02</v>
      </c>
      <c r="P11" s="13">
        <v>0.02</v>
      </c>
      <c r="Q11" s="13">
        <v>1.9400000000000001E-2</v>
      </c>
      <c r="R11" s="13">
        <v>4.0000000000000008E-2</v>
      </c>
      <c r="S11" s="13"/>
      <c r="T11" s="13"/>
      <c r="U11" s="13"/>
      <c r="V11" s="13"/>
      <c r="W11" s="15">
        <f t="shared" si="2"/>
        <v>2.1150000000000002E-2</v>
      </c>
    </row>
    <row r="12" spans="1:23" outlineLevel="2">
      <c r="A12" s="2" t="s">
        <v>10</v>
      </c>
      <c r="B12" s="18">
        <v>0.28999999999999998</v>
      </c>
      <c r="C12" s="12">
        <v>0.14499999999999999</v>
      </c>
      <c r="D12" s="12">
        <v>0.17399999999999999</v>
      </c>
      <c r="E12" s="13">
        <v>8.1200000000000008E-2</v>
      </c>
      <c r="F12" s="30">
        <v>0.17399999999999999</v>
      </c>
      <c r="G12" s="12">
        <v>5.8000000000000003E-2</v>
      </c>
      <c r="H12" s="13">
        <v>0.12</v>
      </c>
      <c r="I12" s="13">
        <v>0.15</v>
      </c>
      <c r="J12" s="13">
        <v>0.06</v>
      </c>
      <c r="K12" s="13">
        <v>5.7999999999999996E-2</v>
      </c>
      <c r="L12" s="13">
        <v>0.06</v>
      </c>
      <c r="M12" s="13">
        <v>5.7999999999999996E-2</v>
      </c>
      <c r="N12" s="13">
        <v>0.17399999999999999</v>
      </c>
      <c r="O12" s="12">
        <v>5.8000000000000003E-2</v>
      </c>
      <c r="P12" s="13">
        <v>0.06</v>
      </c>
      <c r="Q12" s="13">
        <v>5.6300000000000003E-2</v>
      </c>
      <c r="R12" s="13">
        <v>0.10439999999999999</v>
      </c>
      <c r="S12" s="13"/>
      <c r="T12" s="13"/>
      <c r="U12" s="13"/>
      <c r="V12" s="13"/>
      <c r="W12" s="15">
        <f t="shared" si="2"/>
        <v>9.9431250000000013E-2</v>
      </c>
    </row>
    <row r="13" spans="1:23" outlineLevel="2">
      <c r="A13" s="2" t="s">
        <v>11</v>
      </c>
      <c r="B13" s="18">
        <v>0.09</v>
      </c>
      <c r="C13" s="12">
        <v>1.7999999999999999E-2</v>
      </c>
      <c r="D13" s="12">
        <v>5.3999999999999999E-2</v>
      </c>
      <c r="E13" s="13">
        <v>2.2499999999999999E-2</v>
      </c>
      <c r="F13" s="30">
        <v>5.3999999999999999E-2</v>
      </c>
      <c r="G13" s="12">
        <v>1.7999999999999999E-2</v>
      </c>
      <c r="H13" s="13">
        <v>0.04</v>
      </c>
      <c r="I13" s="13">
        <v>0.05</v>
      </c>
      <c r="J13" s="13">
        <v>0.02</v>
      </c>
      <c r="K13" s="13">
        <v>1.7999999999999999E-2</v>
      </c>
      <c r="L13" s="13">
        <v>0.09</v>
      </c>
      <c r="M13" s="13">
        <v>1.8000000000000002E-2</v>
      </c>
      <c r="N13" s="13">
        <v>1.7999999999999999E-2</v>
      </c>
      <c r="O13" s="12">
        <v>1.7999999999999999E-2</v>
      </c>
      <c r="P13" s="13">
        <v>5.3999999999999999E-2</v>
      </c>
      <c r="Q13" s="13">
        <v>3.49E-2</v>
      </c>
      <c r="R13" s="13">
        <v>2.8799999999999999E-2</v>
      </c>
      <c r="S13" s="13"/>
      <c r="T13" s="13"/>
      <c r="U13" s="13"/>
      <c r="V13" s="13"/>
      <c r="W13" s="15">
        <f t="shared" si="2"/>
        <v>3.4762500000000009E-2</v>
      </c>
    </row>
    <row r="14" spans="1:23" outlineLevel="2">
      <c r="A14" s="2" t="s">
        <v>12</v>
      </c>
      <c r="B14" s="18">
        <v>0.12</v>
      </c>
      <c r="C14" s="12">
        <v>2.4E-2</v>
      </c>
      <c r="D14" s="12">
        <v>2.2799999999999994E-2</v>
      </c>
      <c r="E14" s="13">
        <v>2.3999999999999994E-2</v>
      </c>
      <c r="F14" s="30">
        <v>2.4E-2</v>
      </c>
      <c r="G14" s="12">
        <v>2.4E-2</v>
      </c>
      <c r="H14" s="13">
        <v>2.4E-2</v>
      </c>
      <c r="I14" s="13">
        <v>2.4E-2</v>
      </c>
      <c r="J14" s="13">
        <v>2.5000000000000001E-2</v>
      </c>
      <c r="K14" s="13">
        <v>2.4E-2</v>
      </c>
      <c r="L14" s="13">
        <v>0.12</v>
      </c>
      <c r="M14" s="13">
        <v>2.4E-2</v>
      </c>
      <c r="N14" s="13">
        <v>2.4E-2</v>
      </c>
      <c r="O14" s="12">
        <v>2.4E-2</v>
      </c>
      <c r="P14" s="13">
        <v>2.4E-2</v>
      </c>
      <c r="Q14" s="13">
        <v>4.6600000000000003E-2</v>
      </c>
      <c r="R14" s="13">
        <v>4.8000000000000001E-2</v>
      </c>
      <c r="S14" s="13"/>
      <c r="T14" s="13"/>
      <c r="U14" s="13"/>
      <c r="V14" s="13"/>
      <c r="W14" s="15">
        <f t="shared" si="2"/>
        <v>3.2900000000000006E-2</v>
      </c>
    </row>
    <row r="15" spans="1:23" outlineLevel="2">
      <c r="A15" s="2" t="s">
        <v>13</v>
      </c>
      <c r="B15" s="18">
        <v>0.04</v>
      </c>
      <c r="C15" s="12">
        <v>0.04</v>
      </c>
      <c r="D15" s="12">
        <v>0.04</v>
      </c>
      <c r="E15" s="13">
        <v>0.04</v>
      </c>
      <c r="F15" s="30">
        <v>0.04</v>
      </c>
      <c r="G15" s="12">
        <v>2.4E-2</v>
      </c>
      <c r="H15" s="13">
        <v>0.04</v>
      </c>
      <c r="I15" s="13">
        <v>0.04</v>
      </c>
      <c r="J15" s="13">
        <v>0.04</v>
      </c>
      <c r="K15" s="13">
        <v>0.04</v>
      </c>
      <c r="L15" s="13">
        <v>0.01</v>
      </c>
      <c r="M15" s="13">
        <v>0.04</v>
      </c>
      <c r="N15" s="13">
        <v>0.04</v>
      </c>
      <c r="O15" s="12">
        <v>0.04</v>
      </c>
      <c r="P15" s="13">
        <v>0.04</v>
      </c>
      <c r="Q15" s="13">
        <v>0.04</v>
      </c>
      <c r="R15" s="13">
        <v>0.04</v>
      </c>
      <c r="S15" s="13"/>
      <c r="T15" s="13"/>
      <c r="U15" s="13"/>
      <c r="V15" s="13"/>
      <c r="W15" s="15">
        <f t="shared" si="2"/>
        <v>3.7124999999999998E-2</v>
      </c>
    </row>
    <row r="16" spans="1:23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30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>
        <v>0.09</v>
      </c>
      <c r="R16" s="13">
        <v>0.09</v>
      </c>
      <c r="S16" s="13"/>
      <c r="T16" s="13"/>
      <c r="U16" s="13"/>
      <c r="V16" s="13"/>
      <c r="W16" s="15">
        <f t="shared" si="2"/>
        <v>9.0000000000000011E-2</v>
      </c>
    </row>
    <row r="17" spans="1:23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30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0.02</v>
      </c>
      <c r="O17" s="12">
        <v>0.05</v>
      </c>
      <c r="P17" s="13">
        <v>0.05</v>
      </c>
      <c r="Q17" s="13">
        <v>0.01</v>
      </c>
      <c r="R17" s="13">
        <v>2.8999999999999998E-2</v>
      </c>
      <c r="S17" s="13"/>
      <c r="T17" s="13"/>
      <c r="U17" s="13"/>
      <c r="V17" s="13"/>
      <c r="W17" s="15">
        <f t="shared" si="2"/>
        <v>3.6187500000000004E-2</v>
      </c>
    </row>
    <row r="18" spans="1:23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30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0.09</v>
      </c>
      <c r="O18" s="12">
        <v>0.09</v>
      </c>
      <c r="P18" s="13">
        <v>0.09</v>
      </c>
      <c r="Q18" s="13">
        <v>0.09</v>
      </c>
      <c r="R18" s="13">
        <v>5.994E-2</v>
      </c>
      <c r="S18" s="13"/>
      <c r="T18" s="13"/>
      <c r="U18" s="13"/>
      <c r="V18" s="13"/>
      <c r="W18" s="15">
        <f t="shared" si="2"/>
        <v>8.3746250000000008E-2</v>
      </c>
    </row>
    <row r="19" spans="1:23" s="5" customFormat="1" outlineLevel="1">
      <c r="A19" s="3" t="s">
        <v>17</v>
      </c>
      <c r="B19" s="16">
        <f>SUM(B9:B18)</f>
        <v>1</v>
      </c>
      <c r="C19" s="16">
        <f t="shared" ref="C19:W19" si="3">SUM(C9:C18)</f>
        <v>0.47299999999999998</v>
      </c>
      <c r="D19" s="16">
        <f t="shared" si="3"/>
        <v>0.54289999999999994</v>
      </c>
      <c r="E19" s="16">
        <f t="shared" si="3"/>
        <v>0.42859999999999998</v>
      </c>
      <c r="F19" s="34">
        <f t="shared" si="3"/>
        <v>0.56799999999999995</v>
      </c>
      <c r="G19" s="16">
        <f t="shared" si="3"/>
        <v>0.4</v>
      </c>
      <c r="H19" s="16">
        <f t="shared" si="3"/>
        <v>0.47399999999999998</v>
      </c>
      <c r="I19" s="16">
        <f t="shared" si="3"/>
        <v>0.52600000000000002</v>
      </c>
      <c r="J19" s="16">
        <f t="shared" si="3"/>
        <v>0.42500000000000004</v>
      </c>
      <c r="K19" s="16">
        <f t="shared" si="3"/>
        <v>0.41600000000000004</v>
      </c>
      <c r="L19" s="16">
        <f t="shared" si="3"/>
        <v>0.49000000000000005</v>
      </c>
      <c r="M19" s="16">
        <f t="shared" si="3"/>
        <v>0.41600000000000004</v>
      </c>
      <c r="N19" s="16">
        <f t="shared" si="3"/>
        <v>0.50199999999999989</v>
      </c>
      <c r="O19" s="16">
        <f t="shared" si="3"/>
        <v>0.41120000000000001</v>
      </c>
      <c r="P19" s="16">
        <f t="shared" si="3"/>
        <v>0.45399999999999996</v>
      </c>
      <c r="Q19" s="16">
        <f t="shared" si="3"/>
        <v>0.42349999999999999</v>
      </c>
      <c r="R19" s="16">
        <v>0.50353999999999999</v>
      </c>
      <c r="S19" s="16">
        <f t="shared" si="3"/>
        <v>0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0.46585875000000004</v>
      </c>
    </row>
    <row r="20" spans="1:23">
      <c r="A20" s="3" t="s">
        <v>18</v>
      </c>
      <c r="B20" s="16">
        <f t="shared" ref="B20:W20" si="4">0.4*B8+0.6*B19</f>
        <v>1</v>
      </c>
      <c r="C20" s="16">
        <f t="shared" si="4"/>
        <v>0.68379999999999996</v>
      </c>
      <c r="D20" s="16">
        <f t="shared" si="4"/>
        <v>0.72574000000000005</v>
      </c>
      <c r="E20" s="16">
        <f t="shared" si="4"/>
        <v>0.65715999999999997</v>
      </c>
      <c r="F20" s="34">
        <f t="shared" si="4"/>
        <v>0.69680000000000009</v>
      </c>
      <c r="G20" s="16">
        <f t="shared" si="4"/>
        <v>0.62000000000000011</v>
      </c>
      <c r="H20" s="16">
        <f t="shared" si="4"/>
        <v>0.68440000000000001</v>
      </c>
      <c r="I20" s="16">
        <f t="shared" si="4"/>
        <v>0.71560000000000001</v>
      </c>
      <c r="J20" s="16">
        <f t="shared" si="4"/>
        <v>0.61499999999999999</v>
      </c>
      <c r="K20" s="16">
        <f t="shared" si="4"/>
        <v>0.64960000000000007</v>
      </c>
      <c r="L20" s="16">
        <f t="shared" si="4"/>
        <v>0.69400000000000006</v>
      </c>
      <c r="M20" s="16">
        <f t="shared" si="4"/>
        <v>0.64960000000000007</v>
      </c>
      <c r="N20" s="16">
        <f t="shared" si="4"/>
        <v>0.64119999999999999</v>
      </c>
      <c r="O20" s="16">
        <f t="shared" si="4"/>
        <v>0.64671999999999996</v>
      </c>
      <c r="P20" s="16">
        <f t="shared" si="4"/>
        <v>0.60840000000000005</v>
      </c>
      <c r="Q20" s="16">
        <f t="shared" si="4"/>
        <v>0.65410000000000001</v>
      </c>
      <c r="R20" s="16">
        <v>0.70212399999999997</v>
      </c>
      <c r="S20" s="16">
        <f t="shared" si="4"/>
        <v>0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0.66526525000000003</v>
      </c>
    </row>
    <row r="21" spans="1:23" s="11" customFormat="1">
      <c r="A21" s="3" t="s">
        <v>40</v>
      </c>
      <c r="B21" s="4"/>
      <c r="C21" s="10" t="s">
        <v>58</v>
      </c>
      <c r="D21" s="10" t="s">
        <v>58</v>
      </c>
      <c r="E21" s="10" t="s">
        <v>58</v>
      </c>
      <c r="F21" s="35" t="s">
        <v>59</v>
      </c>
      <c r="G21" s="10" t="s">
        <v>59</v>
      </c>
      <c r="H21" s="10" t="s">
        <v>58</v>
      </c>
      <c r="I21" s="10" t="s">
        <v>58</v>
      </c>
      <c r="J21" s="10" t="s">
        <v>59</v>
      </c>
      <c r="K21" s="10" t="s">
        <v>58</v>
      </c>
      <c r="L21" s="10" t="s">
        <v>58</v>
      </c>
      <c r="M21" s="10" t="s">
        <v>58</v>
      </c>
      <c r="N21" s="10" t="s">
        <v>59</v>
      </c>
      <c r="O21" s="10"/>
      <c r="P21" s="10" t="s">
        <v>58</v>
      </c>
      <c r="Q21" s="10" t="s">
        <v>58</v>
      </c>
      <c r="R21" s="24" t="s">
        <v>61</v>
      </c>
      <c r="S21" s="10"/>
      <c r="T21" s="10"/>
      <c r="U21" s="10"/>
      <c r="V21" s="10"/>
      <c r="W21" s="16">
        <f>COUNTIF(C21:V21,"Y")/COUNTA(C21:V21)</f>
        <v>0.26666666666666666</v>
      </c>
    </row>
    <row r="22" spans="1:23">
      <c r="W22" s="17"/>
    </row>
    <row r="23" spans="1:23">
      <c r="A23" s="9" t="s">
        <v>24</v>
      </c>
      <c r="B23" s="7"/>
      <c r="C23" s="7"/>
      <c r="D23" s="7"/>
      <c r="E23" s="7"/>
      <c r="F23" s="33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30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>
        <v>0.25</v>
      </c>
      <c r="R24" s="13">
        <v>0.25</v>
      </c>
      <c r="S24" s="13"/>
      <c r="T24" s="13"/>
      <c r="U24" s="13"/>
      <c r="V24" s="13"/>
      <c r="W24" s="15">
        <f>AVERAGE(C24:V24)</f>
        <v>0.25</v>
      </c>
    </row>
    <row r="25" spans="1:23" outlineLevel="2">
      <c r="A25" s="2" t="s">
        <v>3</v>
      </c>
      <c r="B25" s="18">
        <v>0.15</v>
      </c>
      <c r="C25" s="12">
        <v>0.15</v>
      </c>
      <c r="D25" s="12">
        <v>0.15</v>
      </c>
      <c r="E25" s="13">
        <v>0.15</v>
      </c>
      <c r="F25" s="30">
        <v>0.15</v>
      </c>
      <c r="G25" s="12">
        <v>0.15</v>
      </c>
      <c r="H25" s="13">
        <v>0.15</v>
      </c>
      <c r="I25" s="13">
        <v>0.15</v>
      </c>
      <c r="J25" s="13">
        <v>0.15</v>
      </c>
      <c r="K25" s="13">
        <v>0.15</v>
      </c>
      <c r="L25" s="13">
        <v>0.15</v>
      </c>
      <c r="M25" s="13">
        <v>0.15</v>
      </c>
      <c r="N25" s="13">
        <v>0.15</v>
      </c>
      <c r="O25" s="12">
        <v>0.15</v>
      </c>
      <c r="P25" s="13">
        <v>0.15</v>
      </c>
      <c r="Q25" s="13">
        <v>0.15</v>
      </c>
      <c r="R25" s="13">
        <v>0.15</v>
      </c>
      <c r="S25" s="13"/>
      <c r="T25" s="13"/>
      <c r="U25" s="13"/>
      <c r="V25" s="13"/>
      <c r="W25" s="15">
        <f t="shared" ref="W25:W27" si="5">AVERAGE(C25:V25)</f>
        <v>0.14999999999999997</v>
      </c>
    </row>
    <row r="26" spans="1:23" outlineLevel="2">
      <c r="A26" s="2" t="s">
        <v>4</v>
      </c>
      <c r="B26" s="18">
        <v>0.55000000000000004</v>
      </c>
      <c r="C26" s="12">
        <v>0.55000000000000004</v>
      </c>
      <c r="D26" s="12">
        <v>0.55000000000000004</v>
      </c>
      <c r="E26" s="13">
        <v>0.55000000000000004</v>
      </c>
      <c r="F26" s="30">
        <v>0.55000000000000004</v>
      </c>
      <c r="G26" s="12">
        <v>0.55000000000000004</v>
      </c>
      <c r="H26" s="13">
        <v>0.55000000000000004</v>
      </c>
      <c r="I26" s="13">
        <v>0.55000000000000004</v>
      </c>
      <c r="J26" s="13">
        <v>0.55000000000000004</v>
      </c>
      <c r="K26" s="13">
        <v>0.55000000000000004</v>
      </c>
      <c r="L26" s="13">
        <v>0.55000000000000004</v>
      </c>
      <c r="M26" s="13">
        <v>0.55000000000000004</v>
      </c>
      <c r="N26" s="13">
        <v>0.55000000000000004</v>
      </c>
      <c r="O26" s="12">
        <v>0.55000000000000004</v>
      </c>
      <c r="P26" s="13">
        <v>0.55000000000000004</v>
      </c>
      <c r="Q26" s="13">
        <v>0.55000000000000004</v>
      </c>
      <c r="R26" s="13">
        <v>0.55000000000000004</v>
      </c>
      <c r="S26" s="13"/>
      <c r="T26" s="13"/>
      <c r="U26" s="13"/>
      <c r="V26" s="13"/>
      <c r="W26" s="15">
        <f t="shared" si="5"/>
        <v>0.54999999999999993</v>
      </c>
    </row>
    <row r="27" spans="1:23" outlineLevel="2">
      <c r="A27" s="2" t="s">
        <v>5</v>
      </c>
      <c r="B27" s="18">
        <v>0.05</v>
      </c>
      <c r="C27" s="12">
        <v>0.05</v>
      </c>
      <c r="D27" s="12">
        <v>0.05</v>
      </c>
      <c r="E27" s="13">
        <v>0.05</v>
      </c>
      <c r="F27" s="30">
        <v>0.05</v>
      </c>
      <c r="G27" s="12">
        <v>0.05</v>
      </c>
      <c r="H27" s="13">
        <v>0.05</v>
      </c>
      <c r="I27" s="13">
        <v>0.05</v>
      </c>
      <c r="J27" s="13">
        <v>0.05</v>
      </c>
      <c r="K27" s="13">
        <v>0.05</v>
      </c>
      <c r="L27" s="13">
        <v>0.05</v>
      </c>
      <c r="M27" s="13">
        <v>0.05</v>
      </c>
      <c r="N27" s="13">
        <v>0.05</v>
      </c>
      <c r="O27" s="12">
        <v>0.05</v>
      </c>
      <c r="P27" s="13">
        <v>0.05</v>
      </c>
      <c r="Q27" s="13">
        <v>0.05</v>
      </c>
      <c r="R27" s="13">
        <v>0.05</v>
      </c>
      <c r="S27" s="13"/>
      <c r="T27" s="13"/>
      <c r="U27" s="13"/>
      <c r="V27" s="13"/>
      <c r="W27" s="15">
        <f t="shared" si="5"/>
        <v>5.000000000000001E-2</v>
      </c>
    </row>
    <row r="28" spans="1:23" s="5" customFormat="1" outlineLevel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34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1</v>
      </c>
      <c r="R28" s="16">
        <v>1</v>
      </c>
      <c r="S28" s="16">
        <f t="shared" si="6"/>
        <v>0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</v>
      </c>
    </row>
    <row r="29" spans="1:23" outlineLevel="2">
      <c r="A29" s="2" t="s">
        <v>7</v>
      </c>
      <c r="B29" s="18">
        <v>0.09</v>
      </c>
      <c r="C29" s="12">
        <v>0.09</v>
      </c>
      <c r="D29" s="12">
        <v>0.09</v>
      </c>
      <c r="E29" s="13">
        <v>0.09</v>
      </c>
      <c r="F29" s="30">
        <v>0.09</v>
      </c>
      <c r="G29" s="12">
        <v>0.09</v>
      </c>
      <c r="H29" s="13">
        <v>0.09</v>
      </c>
      <c r="I29" s="13">
        <v>0.09</v>
      </c>
      <c r="J29" s="13">
        <v>0.09</v>
      </c>
      <c r="K29" s="13">
        <v>0.09</v>
      </c>
      <c r="L29" s="13">
        <v>0.09</v>
      </c>
      <c r="M29" s="13">
        <v>0.09</v>
      </c>
      <c r="N29" s="13">
        <v>0.09</v>
      </c>
      <c r="O29" s="12">
        <v>0.09</v>
      </c>
      <c r="P29" s="13">
        <v>0.09</v>
      </c>
      <c r="Q29" s="13">
        <v>0.09</v>
      </c>
      <c r="R29" s="13">
        <v>0.09</v>
      </c>
      <c r="S29" s="13"/>
      <c r="T29" s="13"/>
      <c r="U29" s="13"/>
      <c r="V29" s="13"/>
      <c r="W29" s="15">
        <f t="shared" ref="W29:W38" si="7">AVERAGE(C29:V29)</f>
        <v>9.0000000000000011E-2</v>
      </c>
    </row>
    <row r="30" spans="1:23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30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0.04</v>
      </c>
      <c r="O30" s="12">
        <v>0.04</v>
      </c>
      <c r="P30" s="13">
        <v>0.04</v>
      </c>
      <c r="Q30" s="13">
        <v>0.04</v>
      </c>
      <c r="R30" s="13">
        <v>0.04</v>
      </c>
      <c r="S30" s="13"/>
      <c r="T30" s="13"/>
      <c r="U30" s="13"/>
      <c r="V30" s="13"/>
      <c r="W30" s="15">
        <f t="shared" si="7"/>
        <v>0.04</v>
      </c>
    </row>
    <row r="31" spans="1:23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30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0.1</v>
      </c>
      <c r="O31" s="12">
        <v>0.1</v>
      </c>
      <c r="P31" s="13">
        <v>0.1</v>
      </c>
      <c r="Q31" s="13">
        <v>0.1</v>
      </c>
      <c r="R31" s="13">
        <v>0.1</v>
      </c>
      <c r="S31" s="13"/>
      <c r="T31" s="13"/>
      <c r="U31" s="13"/>
      <c r="V31" s="13"/>
      <c r="W31" s="15">
        <f t="shared" si="7"/>
        <v>0.10000000000000002</v>
      </c>
    </row>
    <row r="32" spans="1:23" outlineLevel="2">
      <c r="A32" s="2" t="s">
        <v>10</v>
      </c>
      <c r="B32" s="18">
        <v>0.28999999999999998</v>
      </c>
      <c r="C32" s="12">
        <v>0.28999999999999998</v>
      </c>
      <c r="D32" s="12">
        <v>0.28999999999999998</v>
      </c>
      <c r="E32" s="13">
        <v>0.24649999999999997</v>
      </c>
      <c r="F32" s="30">
        <v>0.28999999999999998</v>
      </c>
      <c r="G32" s="12">
        <v>0.14499999999999999</v>
      </c>
      <c r="H32" s="13">
        <v>0.28999999999999998</v>
      </c>
      <c r="I32" s="13">
        <v>0.14499999999999999</v>
      </c>
      <c r="J32" s="13">
        <v>0.28999999999999998</v>
      </c>
      <c r="K32" s="13">
        <v>0.14499999999999999</v>
      </c>
      <c r="L32" s="13">
        <v>0.15</v>
      </c>
      <c r="M32" s="13">
        <v>0.28999999999999998</v>
      </c>
      <c r="N32" s="13">
        <v>0.28999999999999998</v>
      </c>
      <c r="O32" s="12">
        <v>0.28999999999999998</v>
      </c>
      <c r="P32" s="13">
        <v>0.28999999999999998</v>
      </c>
      <c r="Q32" s="13">
        <v>0.28999999999999998</v>
      </c>
      <c r="R32" s="13">
        <v>0.17399999999999999</v>
      </c>
      <c r="S32" s="13"/>
      <c r="T32" s="13"/>
      <c r="U32" s="13"/>
      <c r="V32" s="13"/>
      <c r="W32" s="15">
        <f t="shared" si="7"/>
        <v>0.24409375</v>
      </c>
    </row>
    <row r="33" spans="1:23" outlineLevel="2">
      <c r="A33" s="2" t="s">
        <v>11</v>
      </c>
      <c r="B33" s="18">
        <v>0.09</v>
      </c>
      <c r="C33" s="12">
        <v>4.4999999999999998E-2</v>
      </c>
      <c r="D33" s="12">
        <v>4.4999999999999998E-2</v>
      </c>
      <c r="E33" s="13">
        <v>4.4999999999999998E-2</v>
      </c>
      <c r="F33" s="30">
        <v>4.4999999999999998E-2</v>
      </c>
      <c r="G33" s="12">
        <v>4.4999999999999998E-2</v>
      </c>
      <c r="H33" s="13">
        <v>4.4999999999999998E-2</v>
      </c>
      <c r="I33" s="13">
        <v>4.4999999999999998E-2</v>
      </c>
      <c r="J33" s="13">
        <v>4.4999999999999998E-2</v>
      </c>
      <c r="K33" s="13">
        <v>4.4999999999999998E-2</v>
      </c>
      <c r="L33" s="13">
        <v>0.05</v>
      </c>
      <c r="M33" s="13">
        <v>4.4999999999999998E-2</v>
      </c>
      <c r="N33" s="13">
        <v>4.4999999999999998E-2</v>
      </c>
      <c r="O33" s="12">
        <v>4.4999999999999998E-2</v>
      </c>
      <c r="P33" s="13">
        <v>4.4999999999999998E-2</v>
      </c>
      <c r="Q33" s="13">
        <v>4.4999999999999998E-2</v>
      </c>
      <c r="R33" s="13">
        <v>6.1200000000000004E-2</v>
      </c>
      <c r="S33" s="13"/>
      <c r="T33" s="13"/>
      <c r="U33" s="13"/>
      <c r="V33" s="13"/>
      <c r="W33" s="15">
        <f t="shared" si="7"/>
        <v>4.6325000000000005E-2</v>
      </c>
    </row>
    <row r="34" spans="1:23" outlineLevel="2">
      <c r="A34" s="2" t="s">
        <v>12</v>
      </c>
      <c r="B34" s="18">
        <v>0.12</v>
      </c>
      <c r="C34" s="12">
        <v>0.06</v>
      </c>
      <c r="D34" s="12">
        <v>6.9600000000000009E-2</v>
      </c>
      <c r="E34" s="13">
        <v>0.06</v>
      </c>
      <c r="F34" s="30">
        <v>0.06</v>
      </c>
      <c r="G34" s="12">
        <v>0.06</v>
      </c>
      <c r="H34" s="13">
        <v>0.06</v>
      </c>
      <c r="I34" s="13">
        <v>0.06</v>
      </c>
      <c r="J34" s="13">
        <v>0.06</v>
      </c>
      <c r="K34" s="13">
        <v>0.06</v>
      </c>
      <c r="L34" s="13">
        <v>0.06</v>
      </c>
      <c r="M34" s="13">
        <v>0.06</v>
      </c>
      <c r="N34" s="13">
        <v>0.06</v>
      </c>
      <c r="O34" s="12">
        <v>0.06</v>
      </c>
      <c r="P34" s="13">
        <v>0.06</v>
      </c>
      <c r="Q34" s="13">
        <v>0.06</v>
      </c>
      <c r="R34" s="13">
        <v>0.06</v>
      </c>
      <c r="S34" s="13"/>
      <c r="T34" s="13"/>
      <c r="U34" s="13"/>
      <c r="V34" s="13"/>
      <c r="W34" s="15">
        <f t="shared" si="7"/>
        <v>6.0600000000000015E-2</v>
      </c>
    </row>
    <row r="35" spans="1:23" outlineLevel="2">
      <c r="A35" s="2" t="s">
        <v>13</v>
      </c>
      <c r="B35" s="18">
        <v>0.04</v>
      </c>
      <c r="C35" s="12">
        <v>0.04</v>
      </c>
      <c r="D35" s="12">
        <v>0.04</v>
      </c>
      <c r="E35" s="13">
        <v>0.04</v>
      </c>
      <c r="F35" s="30">
        <v>0.04</v>
      </c>
      <c r="G35" s="12">
        <v>0.04</v>
      </c>
      <c r="H35" s="13">
        <v>0.04</v>
      </c>
      <c r="I35" s="13">
        <v>0.04</v>
      </c>
      <c r="J35" s="13">
        <v>0.04</v>
      </c>
      <c r="K35" s="13">
        <v>0.04</v>
      </c>
      <c r="L35" s="13">
        <v>0.04</v>
      </c>
      <c r="M35" s="13">
        <v>0.04</v>
      </c>
      <c r="N35" s="13">
        <v>0.04</v>
      </c>
      <c r="O35" s="12">
        <v>0.04</v>
      </c>
      <c r="P35" s="13">
        <v>0.04</v>
      </c>
      <c r="Q35" s="13">
        <v>0.04</v>
      </c>
      <c r="R35" s="13">
        <v>0.04</v>
      </c>
      <c r="S35" s="13"/>
      <c r="T35" s="13"/>
      <c r="U35" s="13"/>
      <c r="V35" s="13"/>
      <c r="W35" s="15">
        <f t="shared" si="7"/>
        <v>0.04</v>
      </c>
    </row>
    <row r="36" spans="1:23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30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0.09</v>
      </c>
      <c r="O36" s="12">
        <v>0.09</v>
      </c>
      <c r="P36" s="13">
        <v>0.09</v>
      </c>
      <c r="Q36" s="13">
        <v>0.09</v>
      </c>
      <c r="R36" s="13">
        <v>0.09</v>
      </c>
      <c r="S36" s="13"/>
      <c r="T36" s="13"/>
      <c r="U36" s="13"/>
      <c r="V36" s="13"/>
      <c r="W36" s="15">
        <f t="shared" si="7"/>
        <v>9.0000000000000011E-2</v>
      </c>
    </row>
    <row r="37" spans="1:23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30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>
        <v>0.05</v>
      </c>
      <c r="R37" s="13">
        <v>0.05</v>
      </c>
      <c r="S37" s="13"/>
      <c r="T37" s="13"/>
      <c r="U37" s="13"/>
      <c r="V37" s="13"/>
      <c r="W37" s="15">
        <f t="shared" si="7"/>
        <v>5.000000000000001E-2</v>
      </c>
    </row>
    <row r="38" spans="1:23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4.4999999999999998E-2</v>
      </c>
      <c r="F38" s="30">
        <v>0.09</v>
      </c>
      <c r="G38" s="12">
        <v>0.09</v>
      </c>
      <c r="H38" s="13">
        <v>0.05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4.4999999999999998E-2</v>
      </c>
      <c r="O38" s="12">
        <v>4.4999999999999998E-2</v>
      </c>
      <c r="P38" s="13">
        <v>4.4999999999999998E-2</v>
      </c>
      <c r="Q38" s="13">
        <v>4.4999999999999998E-2</v>
      </c>
      <c r="R38" s="13">
        <v>5.2199999999999996E-2</v>
      </c>
      <c r="S38" s="13"/>
      <c r="T38" s="13"/>
      <c r="U38" s="13"/>
      <c r="V38" s="13"/>
      <c r="W38" s="15">
        <f t="shared" si="7"/>
        <v>4.9825000000000008E-2</v>
      </c>
    </row>
    <row r="39" spans="1:23" s="5" customFormat="1" outlineLevel="1">
      <c r="A39" s="3" t="s">
        <v>17</v>
      </c>
      <c r="B39" s="16">
        <f>SUM(B29:B38)</f>
        <v>1</v>
      </c>
      <c r="C39" s="16">
        <f t="shared" ref="C39:W39" si="8">SUM(C29:C38)</f>
        <v>0.85000000000000009</v>
      </c>
      <c r="D39" s="16">
        <f t="shared" si="8"/>
        <v>0.85960000000000014</v>
      </c>
      <c r="E39" s="16">
        <f t="shared" si="8"/>
        <v>0.80649999999999999</v>
      </c>
      <c r="F39" s="34">
        <f t="shared" si="8"/>
        <v>0.89500000000000002</v>
      </c>
      <c r="G39" s="16">
        <f t="shared" si="8"/>
        <v>0.75</v>
      </c>
      <c r="H39" s="16">
        <f t="shared" si="8"/>
        <v>0.85500000000000009</v>
      </c>
      <c r="I39" s="16">
        <f t="shared" si="8"/>
        <v>0.70500000000000007</v>
      </c>
      <c r="J39" s="16">
        <f t="shared" si="8"/>
        <v>0.85000000000000009</v>
      </c>
      <c r="K39" s="16">
        <f t="shared" si="8"/>
        <v>0.70500000000000007</v>
      </c>
      <c r="L39" s="16">
        <f t="shared" si="8"/>
        <v>0.69000000000000006</v>
      </c>
      <c r="M39" s="16">
        <f t="shared" si="8"/>
        <v>0.85000000000000009</v>
      </c>
      <c r="N39" s="16">
        <f t="shared" si="8"/>
        <v>0.85000000000000009</v>
      </c>
      <c r="O39" s="16">
        <f t="shared" si="8"/>
        <v>0.85000000000000009</v>
      </c>
      <c r="P39" s="16">
        <f t="shared" si="8"/>
        <v>0.85000000000000009</v>
      </c>
      <c r="Q39" s="16">
        <f t="shared" si="8"/>
        <v>0.85000000000000009</v>
      </c>
      <c r="R39" s="16">
        <v>0.75740000000000018</v>
      </c>
      <c r="S39" s="16">
        <f t="shared" si="8"/>
        <v>0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0.81084375000000009</v>
      </c>
    </row>
    <row r="40" spans="1:23">
      <c r="A40" s="3" t="s">
        <v>18</v>
      </c>
      <c r="B40" s="16">
        <f t="shared" ref="B40:W40" si="9">0.4*B28+0.6*B39</f>
        <v>1</v>
      </c>
      <c r="C40" s="16">
        <f t="shared" si="9"/>
        <v>0.91</v>
      </c>
      <c r="D40" s="16">
        <f t="shared" si="9"/>
        <v>0.91576000000000013</v>
      </c>
      <c r="E40" s="16">
        <f t="shared" si="9"/>
        <v>0.88390000000000002</v>
      </c>
      <c r="F40" s="34">
        <f t="shared" si="9"/>
        <v>0.93700000000000006</v>
      </c>
      <c r="G40" s="16">
        <f t="shared" si="9"/>
        <v>0.85</v>
      </c>
      <c r="H40" s="16">
        <f t="shared" si="9"/>
        <v>0.91300000000000003</v>
      </c>
      <c r="I40" s="16">
        <f t="shared" si="9"/>
        <v>0.82300000000000006</v>
      </c>
      <c r="J40" s="16">
        <f t="shared" si="9"/>
        <v>0.91</v>
      </c>
      <c r="K40" s="16">
        <f t="shared" si="9"/>
        <v>0.82300000000000006</v>
      </c>
      <c r="L40" s="16">
        <f t="shared" si="9"/>
        <v>0.81400000000000006</v>
      </c>
      <c r="M40" s="16">
        <f t="shared" si="9"/>
        <v>0.91</v>
      </c>
      <c r="N40" s="16">
        <f t="shared" si="9"/>
        <v>0.91</v>
      </c>
      <c r="O40" s="16">
        <f t="shared" si="9"/>
        <v>0.91</v>
      </c>
      <c r="P40" s="16">
        <f t="shared" si="9"/>
        <v>0.91</v>
      </c>
      <c r="Q40" s="16">
        <f t="shared" si="9"/>
        <v>0.91</v>
      </c>
      <c r="R40" s="16">
        <v>0.85444000000000009</v>
      </c>
      <c r="S40" s="16">
        <f t="shared" si="9"/>
        <v>0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0.88650625000000005</v>
      </c>
    </row>
    <row r="41" spans="1:23" s="11" customFormat="1">
      <c r="A41" s="3" t="s">
        <v>40</v>
      </c>
      <c r="B41" s="4"/>
      <c r="C41" s="10" t="s">
        <v>58</v>
      </c>
      <c r="D41" s="10" t="s">
        <v>58</v>
      </c>
      <c r="E41" s="10" t="s">
        <v>58</v>
      </c>
      <c r="F41" s="35" t="s">
        <v>58</v>
      </c>
      <c r="G41" s="10" t="s">
        <v>58</v>
      </c>
      <c r="H41" s="10" t="s">
        <v>58</v>
      </c>
      <c r="I41" s="10" t="s">
        <v>58</v>
      </c>
      <c r="J41" s="10" t="s">
        <v>58</v>
      </c>
      <c r="K41" s="10" t="s">
        <v>58</v>
      </c>
      <c r="L41" s="10" t="s">
        <v>58</v>
      </c>
      <c r="M41" s="10" t="s">
        <v>58</v>
      </c>
      <c r="N41" s="10" t="s">
        <v>58</v>
      </c>
      <c r="O41" s="10"/>
      <c r="P41" s="10" t="s">
        <v>58</v>
      </c>
      <c r="Q41" s="10" t="s">
        <v>58</v>
      </c>
      <c r="R41" s="20" t="s">
        <v>61</v>
      </c>
      <c r="S41" s="10"/>
      <c r="T41" s="10"/>
      <c r="U41" s="10"/>
      <c r="V41" s="10"/>
      <c r="W41" s="16">
        <f>COUNTIF(C41:V41,"Y")/COUNTA(C41:V41)</f>
        <v>0</v>
      </c>
    </row>
    <row r="42" spans="1:23">
      <c r="W42" s="17"/>
    </row>
    <row r="43" spans="1:23">
      <c r="A43" s="9" t="s">
        <v>25</v>
      </c>
      <c r="B43" s="7"/>
      <c r="C43" s="7"/>
      <c r="D43" s="7"/>
      <c r="E43" s="7"/>
      <c r="F43" s="33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30">
        <v>0.25</v>
      </c>
      <c r="G44" s="12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>
        <v>0.25</v>
      </c>
      <c r="P44" s="13">
        <v>0.25</v>
      </c>
      <c r="Q44" s="13">
        <v>0.25</v>
      </c>
      <c r="R44" s="13">
        <v>0.25</v>
      </c>
      <c r="S44" s="13"/>
      <c r="T44" s="13"/>
      <c r="U44" s="13"/>
      <c r="V44" s="13"/>
      <c r="W44" s="15">
        <f>AVERAGE(C44:V44)</f>
        <v>0.25</v>
      </c>
    </row>
    <row r="45" spans="1:23" outlineLevel="2">
      <c r="A45" s="2" t="s">
        <v>3</v>
      </c>
      <c r="B45" s="18">
        <v>0.15</v>
      </c>
      <c r="C45" s="12">
        <v>0.15</v>
      </c>
      <c r="D45" s="12">
        <v>0.15</v>
      </c>
      <c r="E45" s="13">
        <v>0.15</v>
      </c>
      <c r="F45" s="30">
        <v>0.15</v>
      </c>
      <c r="G45" s="12">
        <v>0.15</v>
      </c>
      <c r="H45" s="13">
        <v>0.15</v>
      </c>
      <c r="I45" s="13">
        <v>0.15</v>
      </c>
      <c r="J45" s="13">
        <v>0.15</v>
      </c>
      <c r="K45" s="13">
        <v>0.15</v>
      </c>
      <c r="L45" s="13">
        <v>0.15</v>
      </c>
      <c r="M45" s="13">
        <v>0.15</v>
      </c>
      <c r="N45" s="13">
        <v>0.15</v>
      </c>
      <c r="O45" s="12">
        <v>0.15</v>
      </c>
      <c r="P45" s="13">
        <v>0.15</v>
      </c>
      <c r="Q45" s="13">
        <v>0.15</v>
      </c>
      <c r="R45" s="13">
        <v>0.15</v>
      </c>
      <c r="S45" s="13"/>
      <c r="T45" s="13"/>
      <c r="U45" s="13"/>
      <c r="V45" s="13"/>
      <c r="W45" s="15">
        <f t="shared" ref="W45:W47" si="10">AVERAGE(C45:V45)</f>
        <v>0.14999999999999997</v>
      </c>
    </row>
    <row r="46" spans="1:23" outlineLevel="2">
      <c r="A46" s="2" t="s">
        <v>4</v>
      </c>
      <c r="B46" s="18">
        <v>0.55000000000000004</v>
      </c>
      <c r="C46" s="12">
        <v>0.55000000000000004</v>
      </c>
      <c r="D46" s="12">
        <v>0.55000000000000004</v>
      </c>
      <c r="E46" s="13">
        <v>0.55000000000000004</v>
      </c>
      <c r="F46" s="30">
        <v>0.55000000000000004</v>
      </c>
      <c r="G46" s="12">
        <v>0.55000000000000004</v>
      </c>
      <c r="H46" s="13">
        <v>0.55000000000000004</v>
      </c>
      <c r="I46" s="13">
        <v>0.55000000000000004</v>
      </c>
      <c r="J46" s="13">
        <v>0.55000000000000004</v>
      </c>
      <c r="K46" s="13">
        <v>0.55000000000000004</v>
      </c>
      <c r="L46" s="13">
        <v>0.55000000000000004</v>
      </c>
      <c r="M46" s="13">
        <v>0.55000000000000004</v>
      </c>
      <c r="N46" s="13">
        <v>0.55000000000000004</v>
      </c>
      <c r="O46" s="12">
        <v>0.55000000000000004</v>
      </c>
      <c r="P46" s="13">
        <v>0.55000000000000004</v>
      </c>
      <c r="Q46" s="13">
        <v>0.55000000000000004</v>
      </c>
      <c r="R46" s="13">
        <v>0.55000000000000004</v>
      </c>
      <c r="S46" s="13"/>
      <c r="T46" s="13"/>
      <c r="U46" s="13"/>
      <c r="V46" s="13"/>
      <c r="W46" s="15">
        <f t="shared" si="10"/>
        <v>0.54999999999999993</v>
      </c>
    </row>
    <row r="47" spans="1:23" outlineLevel="2">
      <c r="A47" s="2" t="s">
        <v>5</v>
      </c>
      <c r="B47" s="18">
        <v>0.05</v>
      </c>
      <c r="C47" s="12">
        <v>0.05</v>
      </c>
      <c r="D47" s="12">
        <v>0.05</v>
      </c>
      <c r="E47" s="13">
        <v>0.05</v>
      </c>
      <c r="F47" s="30">
        <v>0.05</v>
      </c>
      <c r="G47" s="12">
        <v>0.05</v>
      </c>
      <c r="H47" s="13">
        <v>0.05</v>
      </c>
      <c r="I47" s="13">
        <v>0.05</v>
      </c>
      <c r="J47" s="13">
        <v>0.05</v>
      </c>
      <c r="K47" s="13">
        <v>0.05</v>
      </c>
      <c r="L47" s="13">
        <v>0.05</v>
      </c>
      <c r="M47" s="13">
        <v>0.05</v>
      </c>
      <c r="N47" s="13">
        <v>0.05</v>
      </c>
      <c r="O47" s="12">
        <v>0.05</v>
      </c>
      <c r="P47" s="13">
        <v>0.05</v>
      </c>
      <c r="Q47" s="13">
        <v>0.05</v>
      </c>
      <c r="R47" s="13">
        <v>0.05</v>
      </c>
      <c r="S47" s="13"/>
      <c r="T47" s="13"/>
      <c r="U47" s="13"/>
      <c r="V47" s="13"/>
      <c r="W47" s="15">
        <f t="shared" si="10"/>
        <v>5.000000000000001E-2</v>
      </c>
    </row>
    <row r="48" spans="1:23" s="5" customFormat="1" outlineLevel="1">
      <c r="A48" s="3" t="s">
        <v>6</v>
      </c>
      <c r="B48" s="16">
        <f>SUM(B44:B47)</f>
        <v>1</v>
      </c>
      <c r="C48" s="16">
        <f t="shared" ref="C48:W48" si="11">SUM(C44:C47)</f>
        <v>1</v>
      </c>
      <c r="D48" s="16">
        <f t="shared" si="11"/>
        <v>1</v>
      </c>
      <c r="E48" s="16">
        <f t="shared" si="11"/>
        <v>1</v>
      </c>
      <c r="F48" s="34">
        <f t="shared" si="11"/>
        <v>1</v>
      </c>
      <c r="G48" s="16">
        <f t="shared" si="11"/>
        <v>1</v>
      </c>
      <c r="H48" s="16">
        <f t="shared" si="11"/>
        <v>1</v>
      </c>
      <c r="I48" s="16">
        <f t="shared" si="11"/>
        <v>1</v>
      </c>
      <c r="J48" s="16">
        <f t="shared" si="11"/>
        <v>1</v>
      </c>
      <c r="K48" s="16">
        <f t="shared" si="11"/>
        <v>1</v>
      </c>
      <c r="L48" s="16">
        <f t="shared" si="11"/>
        <v>1</v>
      </c>
      <c r="M48" s="16">
        <f t="shared" si="11"/>
        <v>1</v>
      </c>
      <c r="N48" s="16">
        <f t="shared" si="11"/>
        <v>1</v>
      </c>
      <c r="O48" s="16">
        <f t="shared" si="11"/>
        <v>1</v>
      </c>
      <c r="P48" s="16">
        <f t="shared" si="11"/>
        <v>1</v>
      </c>
      <c r="Q48" s="16">
        <f t="shared" si="11"/>
        <v>1</v>
      </c>
      <c r="R48" s="16">
        <v>1</v>
      </c>
      <c r="S48" s="16">
        <f t="shared" si="11"/>
        <v>0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1</v>
      </c>
    </row>
    <row r="49" spans="1:23" outlineLevel="2">
      <c r="A49" s="2" t="s">
        <v>7</v>
      </c>
      <c r="B49" s="18">
        <v>0.09</v>
      </c>
      <c r="C49" s="12">
        <v>0.09</v>
      </c>
      <c r="D49" s="12">
        <v>0.09</v>
      </c>
      <c r="E49" s="13">
        <v>0.09</v>
      </c>
      <c r="F49" s="30">
        <v>0.09</v>
      </c>
      <c r="G49" s="12">
        <v>0.09</v>
      </c>
      <c r="H49" s="13">
        <v>0.09</v>
      </c>
      <c r="I49" s="13">
        <v>0.09</v>
      </c>
      <c r="J49" s="13">
        <v>0.09</v>
      </c>
      <c r="K49" s="13">
        <v>0.09</v>
      </c>
      <c r="L49" s="13">
        <v>0.09</v>
      </c>
      <c r="M49" s="13">
        <v>0.09</v>
      </c>
      <c r="N49" s="13">
        <v>0.09</v>
      </c>
      <c r="O49" s="12">
        <v>0.09</v>
      </c>
      <c r="P49" s="13">
        <v>0.09</v>
      </c>
      <c r="Q49" s="13">
        <v>0.09</v>
      </c>
      <c r="R49" s="13">
        <v>0.09</v>
      </c>
      <c r="S49" s="13"/>
      <c r="T49" s="13"/>
      <c r="U49" s="13"/>
      <c r="V49" s="13"/>
      <c r="W49" s="15">
        <f t="shared" ref="W49:W58" si="12">AVERAGE(C49:V49)</f>
        <v>9.0000000000000011E-2</v>
      </c>
    </row>
    <row r="50" spans="1:23" outlineLevel="2">
      <c r="A50" s="2" t="s">
        <v>8</v>
      </c>
      <c r="B50" s="18">
        <v>0.04</v>
      </c>
      <c r="C50" s="12">
        <v>0.04</v>
      </c>
      <c r="D50" s="12">
        <v>0.04</v>
      </c>
      <c r="E50" s="13">
        <v>0.04</v>
      </c>
      <c r="F50" s="30">
        <v>0.04</v>
      </c>
      <c r="G50" s="12">
        <v>0.04</v>
      </c>
      <c r="H50" s="13">
        <v>0.04</v>
      </c>
      <c r="I50" s="13">
        <v>0.04</v>
      </c>
      <c r="J50" s="13">
        <v>0.04</v>
      </c>
      <c r="K50" s="13">
        <v>0.04</v>
      </c>
      <c r="L50" s="13">
        <v>0.04</v>
      </c>
      <c r="M50" s="13">
        <v>0.04</v>
      </c>
      <c r="N50" s="13">
        <v>0.04</v>
      </c>
      <c r="O50" s="12">
        <v>0.04</v>
      </c>
      <c r="P50" s="13">
        <v>0.04</v>
      </c>
      <c r="Q50" s="13">
        <v>0.04</v>
      </c>
      <c r="R50" s="13">
        <v>0.04</v>
      </c>
      <c r="S50" s="13"/>
      <c r="T50" s="13"/>
      <c r="U50" s="13"/>
      <c r="V50" s="13"/>
      <c r="W50" s="15">
        <f t="shared" si="12"/>
        <v>0.04</v>
      </c>
    </row>
    <row r="51" spans="1:23" outlineLevel="2">
      <c r="A51" s="2" t="s">
        <v>9</v>
      </c>
      <c r="B51" s="18">
        <v>0.1</v>
      </c>
      <c r="C51" s="12">
        <v>0.1</v>
      </c>
      <c r="D51" s="12">
        <v>0.1</v>
      </c>
      <c r="E51" s="13">
        <v>0.1</v>
      </c>
      <c r="F51" s="30">
        <v>0.1</v>
      </c>
      <c r="G51" s="12">
        <v>0.1</v>
      </c>
      <c r="H51" s="13">
        <v>0.1</v>
      </c>
      <c r="I51" s="13">
        <v>0.1</v>
      </c>
      <c r="J51" s="13">
        <v>0.1</v>
      </c>
      <c r="K51" s="13">
        <v>0.1</v>
      </c>
      <c r="L51" s="13">
        <v>0.1</v>
      </c>
      <c r="M51" s="13">
        <v>0.1</v>
      </c>
      <c r="N51" s="13">
        <v>0.1</v>
      </c>
      <c r="O51" s="12">
        <v>0.1</v>
      </c>
      <c r="P51" s="13">
        <v>0.1</v>
      </c>
      <c r="Q51" s="13">
        <v>0.1</v>
      </c>
      <c r="R51" s="13">
        <v>0.1</v>
      </c>
      <c r="S51" s="13"/>
      <c r="T51" s="13"/>
      <c r="U51" s="13"/>
      <c r="V51" s="13"/>
      <c r="W51" s="15">
        <f t="shared" si="12"/>
        <v>0.10000000000000002</v>
      </c>
    </row>
    <row r="52" spans="1:23" outlineLevel="2">
      <c r="A52" s="2" t="s">
        <v>10</v>
      </c>
      <c r="B52" s="18">
        <v>0.28999999999999998</v>
      </c>
      <c r="C52" s="12">
        <v>0.28999999999999998</v>
      </c>
      <c r="D52" s="12">
        <v>0.28999999999999998</v>
      </c>
      <c r="E52" s="13">
        <v>0.20299999999999999</v>
      </c>
      <c r="F52" s="30">
        <v>0.28999999999999998</v>
      </c>
      <c r="G52" s="12">
        <v>7.2499999999999995E-2</v>
      </c>
      <c r="H52" s="13">
        <v>0.28999999999999998</v>
      </c>
      <c r="I52" s="13">
        <v>7.2499999999999995E-2</v>
      </c>
      <c r="J52" s="13">
        <v>0.28999999999999998</v>
      </c>
      <c r="K52" s="13">
        <v>7.2499999999999995E-2</v>
      </c>
      <c r="L52" s="13">
        <v>7.0000000000000007E-2</v>
      </c>
      <c r="M52" s="13">
        <v>0.28999999999999998</v>
      </c>
      <c r="N52" s="13">
        <v>0.28999999999999998</v>
      </c>
      <c r="O52" s="12">
        <v>0.28999999999999998</v>
      </c>
      <c r="P52" s="13">
        <v>0.28999999999999998</v>
      </c>
      <c r="Q52" s="13">
        <v>0.28999999999999998</v>
      </c>
      <c r="R52" s="13">
        <v>0.17399999999999999</v>
      </c>
      <c r="S52" s="13"/>
      <c r="T52" s="13"/>
      <c r="U52" s="13"/>
      <c r="V52" s="13"/>
      <c r="W52" s="15">
        <f t="shared" si="12"/>
        <v>0.22278125000000001</v>
      </c>
    </row>
    <row r="53" spans="1:23" outlineLevel="2">
      <c r="A53" s="2" t="s">
        <v>11</v>
      </c>
      <c r="B53" s="18">
        <v>0.09</v>
      </c>
      <c r="C53" s="12">
        <v>2.2499999999999999E-2</v>
      </c>
      <c r="D53" s="12">
        <v>2.2499999999999999E-2</v>
      </c>
      <c r="E53" s="13">
        <v>2.2499999999999999E-2</v>
      </c>
      <c r="F53" s="30">
        <v>2.2499999999999999E-2</v>
      </c>
      <c r="G53" s="12">
        <v>2.2499999999999999E-2</v>
      </c>
      <c r="H53" s="13">
        <v>2.3E-2</v>
      </c>
      <c r="I53" s="13">
        <v>2.2499999999999999E-2</v>
      </c>
      <c r="J53" s="13">
        <v>2.2499999999999999E-2</v>
      </c>
      <c r="K53" s="13">
        <v>2.2499999999999999E-2</v>
      </c>
      <c r="L53" s="13">
        <v>0.02</v>
      </c>
      <c r="M53" s="13">
        <v>2.2499999999999999E-2</v>
      </c>
      <c r="N53" s="13">
        <v>2.2499999999999999E-2</v>
      </c>
      <c r="O53" s="12">
        <v>2.3E-2</v>
      </c>
      <c r="P53" s="13">
        <v>2.2499999999999999E-2</v>
      </c>
      <c r="Q53" s="13">
        <v>2.2499999999999999E-2</v>
      </c>
      <c r="R53" s="13">
        <v>4.6800000000000001E-2</v>
      </c>
      <c r="S53" s="13"/>
      <c r="T53" s="13"/>
      <c r="U53" s="13"/>
      <c r="V53" s="13"/>
      <c r="W53" s="15">
        <f t="shared" si="12"/>
        <v>2.3925000000000002E-2</v>
      </c>
    </row>
    <row r="54" spans="1:23" outlineLevel="2">
      <c r="A54" s="2" t="s">
        <v>12</v>
      </c>
      <c r="B54" s="18">
        <v>0.12</v>
      </c>
      <c r="C54" s="12">
        <v>0.03</v>
      </c>
      <c r="D54" s="12">
        <v>4.4399999999999995E-2</v>
      </c>
      <c r="E54" s="13">
        <v>0.03</v>
      </c>
      <c r="F54" s="30">
        <v>0.03</v>
      </c>
      <c r="G54" s="12">
        <v>0.03</v>
      </c>
      <c r="H54" s="13">
        <v>0.03</v>
      </c>
      <c r="I54" s="13">
        <v>0.03</v>
      </c>
      <c r="J54" s="13">
        <v>0.03</v>
      </c>
      <c r="K54" s="13">
        <v>0.03</v>
      </c>
      <c r="L54" s="13">
        <v>0.03</v>
      </c>
      <c r="M54" s="13">
        <v>0.03</v>
      </c>
      <c r="N54" s="13">
        <v>0.03</v>
      </c>
      <c r="O54" s="12">
        <v>0.03</v>
      </c>
      <c r="P54" s="13">
        <v>0.03</v>
      </c>
      <c r="Q54" s="13">
        <v>0.03</v>
      </c>
      <c r="R54" s="13">
        <v>0.06</v>
      </c>
      <c r="S54" s="13"/>
      <c r="T54" s="13"/>
      <c r="U54" s="13"/>
      <c r="V54" s="13"/>
      <c r="W54" s="15">
        <f t="shared" si="12"/>
        <v>3.2775000000000012E-2</v>
      </c>
    </row>
    <row r="55" spans="1:23" outlineLevel="2">
      <c r="A55" s="2" t="s">
        <v>13</v>
      </c>
      <c r="B55" s="18">
        <v>0.04</v>
      </c>
      <c r="C55" s="12">
        <v>0.04</v>
      </c>
      <c r="D55" s="12">
        <v>0.04</v>
      </c>
      <c r="E55" s="13">
        <v>0.04</v>
      </c>
      <c r="F55" s="30">
        <v>0.04</v>
      </c>
      <c r="G55" s="12">
        <v>0.04</v>
      </c>
      <c r="H55" s="13">
        <v>0.04</v>
      </c>
      <c r="I55" s="13">
        <v>0.04</v>
      </c>
      <c r="J55" s="13">
        <v>0.04</v>
      </c>
      <c r="K55" s="13">
        <v>0.04</v>
      </c>
      <c r="L55" s="13">
        <v>0.04</v>
      </c>
      <c r="M55" s="13">
        <v>0.04</v>
      </c>
      <c r="N55" s="13">
        <v>0.04</v>
      </c>
      <c r="O55" s="12">
        <v>0.04</v>
      </c>
      <c r="P55" s="13">
        <v>0.04</v>
      </c>
      <c r="Q55" s="13">
        <v>0.04</v>
      </c>
      <c r="R55" s="13">
        <v>0.04</v>
      </c>
      <c r="S55" s="13"/>
      <c r="T55" s="13"/>
      <c r="U55" s="13"/>
      <c r="V55" s="13"/>
      <c r="W55" s="15">
        <f t="shared" si="12"/>
        <v>0.04</v>
      </c>
    </row>
    <row r="56" spans="1:23" outlineLevel="2">
      <c r="A56" s="2" t="s">
        <v>14</v>
      </c>
      <c r="B56" s="18">
        <v>0.09</v>
      </c>
      <c r="C56" s="12">
        <v>0.09</v>
      </c>
      <c r="D56" s="12">
        <v>0.09</v>
      </c>
      <c r="E56" s="13">
        <v>0.09</v>
      </c>
      <c r="F56" s="30">
        <v>0.09</v>
      </c>
      <c r="G56" s="12">
        <v>0.09</v>
      </c>
      <c r="H56" s="13">
        <v>0.09</v>
      </c>
      <c r="I56" s="13">
        <v>0.09</v>
      </c>
      <c r="J56" s="13">
        <v>0.09</v>
      </c>
      <c r="K56" s="13">
        <v>0.09</v>
      </c>
      <c r="L56" s="13">
        <v>0.09</v>
      </c>
      <c r="M56" s="13">
        <v>0.09</v>
      </c>
      <c r="N56" s="13">
        <v>0.09</v>
      </c>
      <c r="O56" s="12">
        <v>0.09</v>
      </c>
      <c r="P56" s="13">
        <v>0.09</v>
      </c>
      <c r="Q56" s="13">
        <v>0.09</v>
      </c>
      <c r="R56" s="13">
        <v>0.09</v>
      </c>
      <c r="S56" s="13"/>
      <c r="T56" s="13"/>
      <c r="U56" s="13"/>
      <c r="V56" s="13"/>
      <c r="W56" s="15">
        <f t="shared" si="12"/>
        <v>9.0000000000000011E-2</v>
      </c>
    </row>
    <row r="57" spans="1:23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30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>
        <v>0.05</v>
      </c>
      <c r="R57" s="13">
        <v>0.05</v>
      </c>
      <c r="S57" s="13"/>
      <c r="T57" s="13"/>
      <c r="U57" s="13"/>
      <c r="V57" s="13"/>
      <c r="W57" s="15">
        <f t="shared" si="12"/>
        <v>5.000000000000001E-2</v>
      </c>
    </row>
    <row r="58" spans="1:23" outlineLevel="2">
      <c r="A58" s="2" t="s">
        <v>16</v>
      </c>
      <c r="B58" s="18">
        <v>0.09</v>
      </c>
      <c r="C58" s="12">
        <v>2.2499999999999999E-2</v>
      </c>
      <c r="D58" s="12">
        <v>2.2499999999999999E-2</v>
      </c>
      <c r="E58" s="13">
        <v>0</v>
      </c>
      <c r="F58" s="30">
        <v>0.09</v>
      </c>
      <c r="G58" s="12">
        <v>0.09</v>
      </c>
      <c r="H58" s="13">
        <v>0.02</v>
      </c>
      <c r="I58" s="13">
        <v>2.2499999999999999E-2</v>
      </c>
      <c r="J58" s="13">
        <v>2.2499999999999999E-2</v>
      </c>
      <c r="K58" s="13">
        <v>2.2499999999999999E-2</v>
      </c>
      <c r="L58" s="13">
        <v>0.01</v>
      </c>
      <c r="M58" s="13">
        <v>2.2499999999999999E-2</v>
      </c>
      <c r="N58" s="13">
        <v>2.2499999999999999E-2</v>
      </c>
      <c r="O58" s="12">
        <v>2.3E-2</v>
      </c>
      <c r="P58" s="13">
        <v>2.2499999999999999E-2</v>
      </c>
      <c r="Q58" s="13">
        <v>2.2499999999999999E-2</v>
      </c>
      <c r="R58" s="13">
        <v>3.9599999999999996E-2</v>
      </c>
      <c r="S58" s="13"/>
      <c r="T58" s="13"/>
      <c r="U58" s="13"/>
      <c r="V58" s="13"/>
      <c r="W58" s="15">
        <f t="shared" si="12"/>
        <v>2.9693750000000012E-2</v>
      </c>
    </row>
    <row r="59" spans="1:23" s="5" customFormat="1" outlineLevel="1">
      <c r="A59" s="3" t="s">
        <v>17</v>
      </c>
      <c r="B59" s="16">
        <f>SUM(B49:B58)</f>
        <v>1</v>
      </c>
      <c r="C59" s="16">
        <f t="shared" ref="C59:W59" si="13">SUM(C49:C58)</f>
        <v>0.77500000000000002</v>
      </c>
      <c r="D59" s="16">
        <f t="shared" si="13"/>
        <v>0.78939999999999999</v>
      </c>
      <c r="E59" s="16">
        <f t="shared" si="13"/>
        <v>0.66550000000000009</v>
      </c>
      <c r="F59" s="34">
        <f t="shared" si="13"/>
        <v>0.84250000000000003</v>
      </c>
      <c r="G59" s="16">
        <f t="shared" si="13"/>
        <v>0.625</v>
      </c>
      <c r="H59" s="16">
        <f t="shared" si="13"/>
        <v>0.77300000000000013</v>
      </c>
      <c r="I59" s="16">
        <f t="shared" si="13"/>
        <v>0.5575</v>
      </c>
      <c r="J59" s="16">
        <f t="shared" si="13"/>
        <v>0.77500000000000002</v>
      </c>
      <c r="K59" s="16">
        <f t="shared" si="13"/>
        <v>0.5575</v>
      </c>
      <c r="L59" s="16">
        <f t="shared" si="13"/>
        <v>0.54000000000000015</v>
      </c>
      <c r="M59" s="16">
        <f t="shared" si="13"/>
        <v>0.77500000000000002</v>
      </c>
      <c r="N59" s="16">
        <f t="shared" si="13"/>
        <v>0.77500000000000002</v>
      </c>
      <c r="O59" s="16">
        <f t="shared" si="13"/>
        <v>0.77600000000000013</v>
      </c>
      <c r="P59" s="16">
        <f t="shared" si="13"/>
        <v>0.77500000000000002</v>
      </c>
      <c r="Q59" s="16">
        <f t="shared" si="13"/>
        <v>0.77500000000000002</v>
      </c>
      <c r="R59" s="16">
        <v>0.73040000000000005</v>
      </c>
      <c r="S59" s="16">
        <f t="shared" si="13"/>
        <v>0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0.71917500000000001</v>
      </c>
    </row>
    <row r="60" spans="1:23">
      <c r="A60" s="3" t="s">
        <v>18</v>
      </c>
      <c r="B60" s="16">
        <f t="shared" ref="B60" si="14">0.4*B48+0.6*B59</f>
        <v>1</v>
      </c>
      <c r="C60" s="16">
        <f t="shared" ref="C60" si="15">0.4*C48+0.6*C59</f>
        <v>0.86499999999999999</v>
      </c>
      <c r="D60" s="16">
        <f t="shared" ref="D60" si="16">0.4*D48+0.6*D59</f>
        <v>0.87363999999999997</v>
      </c>
      <c r="E60" s="16">
        <f t="shared" ref="E60" si="17">0.4*E48+0.6*E59</f>
        <v>0.79930000000000012</v>
      </c>
      <c r="F60" s="34">
        <f t="shared" ref="F60" si="18">0.4*F48+0.6*F59</f>
        <v>0.90549999999999997</v>
      </c>
      <c r="G60" s="16">
        <f t="shared" ref="G60" si="19">0.4*G48+0.6*G59</f>
        <v>0.77500000000000002</v>
      </c>
      <c r="H60" s="16">
        <f t="shared" ref="H60" si="20">0.4*H48+0.6*H59</f>
        <v>0.86380000000000012</v>
      </c>
      <c r="I60" s="16">
        <f t="shared" ref="I60" si="21">0.4*I48+0.6*I59</f>
        <v>0.73449999999999993</v>
      </c>
      <c r="J60" s="16">
        <f t="shared" ref="J60" si="22">0.4*J48+0.6*J59</f>
        <v>0.86499999999999999</v>
      </c>
      <c r="K60" s="16">
        <f t="shared" ref="K60" si="23">0.4*K48+0.6*K59</f>
        <v>0.73449999999999993</v>
      </c>
      <c r="L60" s="16">
        <f t="shared" ref="L60" si="24">0.4*L48+0.6*L59</f>
        <v>0.72400000000000009</v>
      </c>
      <c r="M60" s="16">
        <f t="shared" ref="M60" si="25">0.4*M48+0.6*M59</f>
        <v>0.86499999999999999</v>
      </c>
      <c r="N60" s="16">
        <f t="shared" ref="N60" si="26">0.4*N48+0.6*N59</f>
        <v>0.86499999999999999</v>
      </c>
      <c r="O60" s="16">
        <f t="shared" ref="O60" si="27">0.4*O48+0.6*O59</f>
        <v>0.86560000000000015</v>
      </c>
      <c r="P60" s="16">
        <f t="shared" ref="P60" si="28">0.4*P48+0.6*P59</f>
        <v>0.86499999999999999</v>
      </c>
      <c r="Q60" s="16">
        <f t="shared" ref="Q60" si="29">0.4*Q48+0.6*Q59</f>
        <v>0.86499999999999999</v>
      </c>
      <c r="R60" s="16">
        <v>0.8382400000000001</v>
      </c>
      <c r="S60" s="16">
        <f t="shared" ref="S60" si="30">0.4*S48+0.6*S59</f>
        <v>0</v>
      </c>
      <c r="T60" s="16">
        <f t="shared" ref="T60" si="31">0.4*T48+0.6*T59</f>
        <v>0</v>
      </c>
      <c r="U60" s="16">
        <f t="shared" ref="U60" si="32">0.4*U48+0.6*U59</f>
        <v>0</v>
      </c>
      <c r="V60" s="16">
        <f t="shared" ref="V60" si="33">0.4*V48+0.6*V59</f>
        <v>0</v>
      </c>
      <c r="W60" s="16">
        <f t="shared" ref="W60" si="34">0.4*W48+0.6*W59</f>
        <v>0.83150499999999994</v>
      </c>
    </row>
    <row r="61" spans="1:23" s="11" customFormat="1">
      <c r="A61" s="3" t="s">
        <v>40</v>
      </c>
      <c r="B61" s="4"/>
      <c r="C61" s="10" t="s">
        <v>58</v>
      </c>
      <c r="D61" s="10" t="s">
        <v>58</v>
      </c>
      <c r="E61" s="10" t="s">
        <v>58</v>
      </c>
      <c r="F61" s="35" t="s">
        <v>58</v>
      </c>
      <c r="G61" s="10" t="s">
        <v>58</v>
      </c>
      <c r="H61" s="10" t="s">
        <v>58</v>
      </c>
      <c r="I61" s="10" t="s">
        <v>58</v>
      </c>
      <c r="J61" s="10" t="s">
        <v>58</v>
      </c>
      <c r="K61" s="10" t="s">
        <v>58</v>
      </c>
      <c r="L61" s="10" t="s">
        <v>58</v>
      </c>
      <c r="M61" s="10" t="s">
        <v>58</v>
      </c>
      <c r="N61" s="10" t="s">
        <v>58</v>
      </c>
      <c r="O61" s="10"/>
      <c r="P61" s="10" t="s">
        <v>58</v>
      </c>
      <c r="Q61" s="10" t="s">
        <v>58</v>
      </c>
      <c r="R61" s="20" t="s">
        <v>64</v>
      </c>
      <c r="S61" s="10"/>
      <c r="T61" s="10"/>
      <c r="U61" s="10"/>
      <c r="V61" s="10"/>
      <c r="W61" s="16">
        <f>COUNTIF(C61:V61,"Y")/COUNTA(C61:V61)</f>
        <v>0</v>
      </c>
    </row>
    <row r="62" spans="1:23">
      <c r="W62" s="17"/>
    </row>
    <row r="63" spans="1:23">
      <c r="A63" s="9" t="s">
        <v>88</v>
      </c>
      <c r="B63" s="7"/>
      <c r="C63" s="7"/>
      <c r="D63" s="7"/>
      <c r="E63" s="7"/>
      <c r="F63" s="33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14"/>
    </row>
    <row r="64" spans="1:23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30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>
        <v>0.25</v>
      </c>
      <c r="L64" s="13">
        <v>0.25</v>
      </c>
      <c r="M64" s="13">
        <v>0.25</v>
      </c>
      <c r="N64" s="13">
        <v>0.25</v>
      </c>
      <c r="O64" s="12">
        <v>0.25</v>
      </c>
      <c r="P64" s="13">
        <v>0.25</v>
      </c>
      <c r="Q64" s="13">
        <v>0.25</v>
      </c>
      <c r="R64" s="13">
        <v>0.25</v>
      </c>
      <c r="S64" s="13"/>
      <c r="T64" s="13"/>
      <c r="U64" s="13"/>
      <c r="V64" s="13"/>
      <c r="W64" s="15">
        <f>AVERAGE(C64:V64)</f>
        <v>0.25</v>
      </c>
    </row>
    <row r="65" spans="1:23" outlineLevel="2">
      <c r="A65" s="2" t="s">
        <v>3</v>
      </c>
      <c r="B65" s="18">
        <v>0.15</v>
      </c>
      <c r="C65" s="12">
        <v>7.4999999999999997E-2</v>
      </c>
      <c r="D65" s="12">
        <v>7.4999999999999997E-2</v>
      </c>
      <c r="E65" s="13">
        <v>0.09</v>
      </c>
      <c r="F65" s="30">
        <v>7.4999999999999997E-2</v>
      </c>
      <c r="G65" s="12">
        <v>7.4999999999999997E-2</v>
      </c>
      <c r="H65" s="13">
        <v>7.4999999999999997E-2</v>
      </c>
      <c r="I65" s="13">
        <v>7.4999999999999997E-2</v>
      </c>
      <c r="J65" s="13">
        <v>0.08</v>
      </c>
      <c r="K65" s="13">
        <v>7.4999999999999997E-2</v>
      </c>
      <c r="L65" s="13">
        <v>7.4999999999999997E-2</v>
      </c>
      <c r="M65" s="13">
        <v>7.4999999999999997E-2</v>
      </c>
      <c r="N65" s="13">
        <v>7.4999999999999997E-2</v>
      </c>
      <c r="O65" s="12">
        <v>7.4999999999999997E-2</v>
      </c>
      <c r="P65" s="13">
        <v>7.4999999999999997E-2</v>
      </c>
      <c r="Q65" s="13">
        <v>7.4999999999999997E-2</v>
      </c>
      <c r="R65" s="13">
        <v>7.4999999999999997E-2</v>
      </c>
      <c r="S65" s="13"/>
      <c r="T65" s="13"/>
      <c r="U65" s="13"/>
      <c r="V65" s="13"/>
      <c r="W65" s="15">
        <f t="shared" ref="W65:W67" si="35">AVERAGE(C65:V65)</f>
        <v>7.6249999999999984E-2</v>
      </c>
    </row>
    <row r="66" spans="1:23" outlineLevel="2">
      <c r="A66" s="2" t="s">
        <v>4</v>
      </c>
      <c r="B66" s="18">
        <v>0.55000000000000004</v>
      </c>
      <c r="C66" s="12">
        <v>0.35749999999999998</v>
      </c>
      <c r="D66" s="12">
        <v>0.27500000000000002</v>
      </c>
      <c r="E66" s="13">
        <v>0.38500000000000001</v>
      </c>
      <c r="F66" s="30">
        <v>0.27500000000000002</v>
      </c>
      <c r="G66" s="12">
        <v>0.27500000000000002</v>
      </c>
      <c r="H66" s="13">
        <v>0.35</v>
      </c>
      <c r="I66" s="13">
        <v>0.27500000000000002</v>
      </c>
      <c r="J66" s="13">
        <v>0.27500000000000002</v>
      </c>
      <c r="K66" s="13">
        <v>0.27500000000000002</v>
      </c>
      <c r="L66" s="13">
        <v>0.27500000000000002</v>
      </c>
      <c r="M66" s="13">
        <v>0.27500000000000002</v>
      </c>
      <c r="N66" s="13">
        <v>0.27500000000000002</v>
      </c>
      <c r="O66" s="12">
        <v>0.27500000000000002</v>
      </c>
      <c r="P66" s="13">
        <v>0.27500000000000002</v>
      </c>
      <c r="Q66" s="13">
        <v>0.33</v>
      </c>
      <c r="R66" s="13">
        <v>0.41250000000000003</v>
      </c>
      <c r="S66" s="13"/>
      <c r="T66" s="13"/>
      <c r="U66" s="13"/>
      <c r="V66" s="13"/>
      <c r="W66" s="15">
        <f t="shared" si="35"/>
        <v>0.30374999999999996</v>
      </c>
    </row>
    <row r="67" spans="1:23" outlineLevel="2">
      <c r="A67" s="2" t="s">
        <v>5</v>
      </c>
      <c r="B67" s="18">
        <v>0.05</v>
      </c>
      <c r="C67" s="12">
        <v>0.05</v>
      </c>
      <c r="D67" s="12">
        <v>0.05</v>
      </c>
      <c r="E67" s="13">
        <v>0.05</v>
      </c>
      <c r="F67" s="30">
        <v>0.05</v>
      </c>
      <c r="G67" s="12">
        <v>0.05</v>
      </c>
      <c r="H67" s="13">
        <v>0.05</v>
      </c>
      <c r="I67" s="13">
        <v>0.05</v>
      </c>
      <c r="J67" s="13">
        <v>0.05</v>
      </c>
      <c r="K67" s="13">
        <v>0.05</v>
      </c>
      <c r="L67" s="13">
        <v>0.05</v>
      </c>
      <c r="M67" s="13">
        <v>0.05</v>
      </c>
      <c r="N67" s="13">
        <v>0.05</v>
      </c>
      <c r="O67" s="12">
        <v>0.05</v>
      </c>
      <c r="P67" s="13">
        <v>0.05</v>
      </c>
      <c r="Q67" s="13">
        <v>0.04</v>
      </c>
      <c r="R67" s="13">
        <v>0.05</v>
      </c>
      <c r="S67" s="13"/>
      <c r="T67" s="13"/>
      <c r="U67" s="13"/>
      <c r="V67" s="13"/>
      <c r="W67" s="15">
        <f t="shared" si="35"/>
        <v>4.9375000000000009E-2</v>
      </c>
    </row>
    <row r="68" spans="1:23" s="5" customFormat="1" outlineLevel="1">
      <c r="A68" s="3" t="s">
        <v>6</v>
      </c>
      <c r="B68" s="16">
        <f>SUM(B64:B67)</f>
        <v>1</v>
      </c>
      <c r="C68" s="16">
        <f t="shared" ref="C68:W68" si="36">SUM(C64:C67)</f>
        <v>0.73250000000000004</v>
      </c>
      <c r="D68" s="16">
        <f t="shared" si="36"/>
        <v>0.65000000000000013</v>
      </c>
      <c r="E68" s="16">
        <f t="shared" si="36"/>
        <v>0.77500000000000002</v>
      </c>
      <c r="F68" s="34">
        <f t="shared" si="36"/>
        <v>0.65000000000000013</v>
      </c>
      <c r="G68" s="16">
        <f t="shared" si="36"/>
        <v>0.65000000000000013</v>
      </c>
      <c r="H68" s="16">
        <f t="shared" si="36"/>
        <v>0.72500000000000009</v>
      </c>
      <c r="I68" s="16">
        <f t="shared" si="36"/>
        <v>0.65000000000000013</v>
      </c>
      <c r="J68" s="16">
        <f t="shared" si="36"/>
        <v>0.65500000000000003</v>
      </c>
      <c r="K68" s="16">
        <f t="shared" si="36"/>
        <v>0.65000000000000013</v>
      </c>
      <c r="L68" s="16">
        <f t="shared" si="36"/>
        <v>0.65000000000000013</v>
      </c>
      <c r="M68" s="16">
        <f t="shared" si="36"/>
        <v>0.65000000000000013</v>
      </c>
      <c r="N68" s="16">
        <f t="shared" si="36"/>
        <v>0.65000000000000013</v>
      </c>
      <c r="O68" s="16">
        <f t="shared" si="36"/>
        <v>0.65000000000000013</v>
      </c>
      <c r="P68" s="16">
        <f t="shared" si="36"/>
        <v>0.65000000000000013</v>
      </c>
      <c r="Q68" s="16">
        <f t="shared" si="36"/>
        <v>0.69500000000000006</v>
      </c>
      <c r="R68" s="16">
        <v>0.78750000000000009</v>
      </c>
      <c r="S68" s="16">
        <f t="shared" si="36"/>
        <v>0</v>
      </c>
      <c r="T68" s="16">
        <f t="shared" si="36"/>
        <v>0</v>
      </c>
      <c r="U68" s="16">
        <f t="shared" si="36"/>
        <v>0</v>
      </c>
      <c r="V68" s="16">
        <f t="shared" si="36"/>
        <v>0</v>
      </c>
      <c r="W68" s="16">
        <f t="shared" si="36"/>
        <v>0.67937499999999995</v>
      </c>
    </row>
    <row r="69" spans="1:23" outlineLevel="2">
      <c r="A69" s="2" t="s">
        <v>7</v>
      </c>
      <c r="B69" s="18">
        <v>0.09</v>
      </c>
      <c r="C69" s="12">
        <v>5.3999999999999999E-2</v>
      </c>
      <c r="D69" s="12">
        <v>5.3999999999999999E-2</v>
      </c>
      <c r="E69" s="13">
        <v>4.9500000000000002E-2</v>
      </c>
      <c r="F69" s="30">
        <v>4.4999999999999998E-2</v>
      </c>
      <c r="G69" s="12">
        <v>6.3E-2</v>
      </c>
      <c r="H69" s="13">
        <v>0.05</v>
      </c>
      <c r="I69" s="13">
        <v>5.3999999999999999E-2</v>
      </c>
      <c r="J69" s="13">
        <v>0.05</v>
      </c>
      <c r="K69" s="13">
        <v>4.4999999999999998E-2</v>
      </c>
      <c r="L69" s="13">
        <v>4.4999999999999998E-2</v>
      </c>
      <c r="M69" s="13">
        <v>4.4999999999999998E-2</v>
      </c>
      <c r="N69" s="13">
        <v>5.3999999999999999E-2</v>
      </c>
      <c r="O69" s="12">
        <v>6.2E-2</v>
      </c>
      <c r="P69" s="13">
        <v>4.4999999999999998E-2</v>
      </c>
      <c r="Q69" s="13">
        <v>4.4999999999999998E-2</v>
      </c>
      <c r="R69" s="13">
        <v>0.09</v>
      </c>
      <c r="S69" s="13"/>
      <c r="T69" s="13"/>
      <c r="U69" s="13"/>
      <c r="V69" s="13"/>
      <c r="W69" s="15">
        <f t="shared" ref="W69:W78" si="37">AVERAGE(C69:V69)</f>
        <v>5.3156250000000009E-2</v>
      </c>
    </row>
    <row r="70" spans="1:23" outlineLevel="2">
      <c r="A70" s="2" t="s">
        <v>8</v>
      </c>
      <c r="B70" s="18">
        <v>0.04</v>
      </c>
      <c r="C70" s="12">
        <v>0.02</v>
      </c>
      <c r="D70" s="12">
        <v>0.02</v>
      </c>
      <c r="E70" s="13">
        <v>2.4E-2</v>
      </c>
      <c r="F70" s="30">
        <v>0.02</v>
      </c>
      <c r="G70" s="12">
        <v>0.02</v>
      </c>
      <c r="H70" s="13">
        <v>0.02</v>
      </c>
      <c r="I70" s="13">
        <v>0.02</v>
      </c>
      <c r="J70" s="13">
        <v>0.02</v>
      </c>
      <c r="K70" s="13">
        <v>0.02</v>
      </c>
      <c r="L70" s="13">
        <v>0.02</v>
      </c>
      <c r="M70" s="13">
        <v>0.02</v>
      </c>
      <c r="N70" s="13">
        <v>0.02</v>
      </c>
      <c r="O70" s="12">
        <v>2.4E-2</v>
      </c>
      <c r="P70" s="13">
        <v>0.02</v>
      </c>
      <c r="Q70" s="13">
        <v>0.02</v>
      </c>
      <c r="R70" s="13">
        <v>0.04</v>
      </c>
      <c r="S70" s="13"/>
      <c r="T70" s="13"/>
      <c r="U70" s="13"/>
      <c r="V70" s="13"/>
      <c r="W70" s="15">
        <f t="shared" si="37"/>
        <v>2.1749999999999999E-2</v>
      </c>
    </row>
    <row r="71" spans="1:23" outlineLevel="2">
      <c r="A71" s="2" t="s">
        <v>9</v>
      </c>
      <c r="B71" s="18">
        <v>0.1</v>
      </c>
      <c r="C71" s="12">
        <v>0.05</v>
      </c>
      <c r="D71" s="12">
        <v>0.05</v>
      </c>
      <c r="E71" s="13">
        <v>0.05</v>
      </c>
      <c r="F71" s="30">
        <v>0.05</v>
      </c>
      <c r="G71" s="12">
        <v>0.05</v>
      </c>
      <c r="H71" s="13">
        <v>0.05</v>
      </c>
      <c r="I71" s="13">
        <v>0.05</v>
      </c>
      <c r="J71" s="13">
        <v>0.05</v>
      </c>
      <c r="K71" s="13">
        <v>0.05</v>
      </c>
      <c r="L71" s="13">
        <v>0.05</v>
      </c>
      <c r="M71" s="13">
        <v>0.05</v>
      </c>
      <c r="N71" s="13">
        <v>0.05</v>
      </c>
      <c r="O71" s="12">
        <v>0.05</v>
      </c>
      <c r="P71" s="13">
        <v>0.05</v>
      </c>
      <c r="Q71" s="13">
        <v>0.1</v>
      </c>
      <c r="R71" s="13">
        <v>0.1</v>
      </c>
      <c r="S71" s="13"/>
      <c r="T71" s="13"/>
      <c r="U71" s="13"/>
      <c r="V71" s="13"/>
      <c r="W71" s="15">
        <f t="shared" si="37"/>
        <v>5.6250000000000001E-2</v>
      </c>
    </row>
    <row r="72" spans="1:23" outlineLevel="2">
      <c r="A72" s="2" t="s">
        <v>10</v>
      </c>
      <c r="B72" s="18">
        <v>0.28999999999999998</v>
      </c>
      <c r="C72" s="12">
        <v>0.14499999999999999</v>
      </c>
      <c r="D72" s="12">
        <v>0.14499999999999999</v>
      </c>
      <c r="E72" s="13">
        <v>0.1885</v>
      </c>
      <c r="F72" s="30">
        <v>0.14499999999999999</v>
      </c>
      <c r="G72" s="12">
        <v>0.14499999999999999</v>
      </c>
      <c r="H72" s="13">
        <v>0.14499999999999999</v>
      </c>
      <c r="I72" s="13">
        <v>0.14499999999999999</v>
      </c>
      <c r="J72" s="13">
        <v>0.14499999999999999</v>
      </c>
      <c r="K72" s="13">
        <v>0.14499999999999999</v>
      </c>
      <c r="L72" s="13">
        <v>0.14499999999999999</v>
      </c>
      <c r="M72" s="13">
        <v>0.14499999999999999</v>
      </c>
      <c r="N72" s="13">
        <v>0.14499999999999999</v>
      </c>
      <c r="O72" s="12">
        <v>0.14499999999999999</v>
      </c>
      <c r="P72" s="13">
        <v>0.14499999999999999</v>
      </c>
      <c r="Q72" s="13">
        <v>0.14499999999999999</v>
      </c>
      <c r="R72" s="13">
        <v>0.28999999999999998</v>
      </c>
      <c r="S72" s="13"/>
      <c r="T72" s="13"/>
      <c r="U72" s="13"/>
      <c r="V72" s="13"/>
      <c r="W72" s="15">
        <f t="shared" si="37"/>
        <v>0.15678125000000001</v>
      </c>
    </row>
    <row r="73" spans="1:23" outlineLevel="2">
      <c r="A73" s="2" t="s">
        <v>11</v>
      </c>
      <c r="B73" s="18">
        <v>0.09</v>
      </c>
      <c r="C73" s="12">
        <v>0.09</v>
      </c>
      <c r="D73" s="12">
        <v>0.09</v>
      </c>
      <c r="E73" s="13">
        <v>0.09</v>
      </c>
      <c r="F73" s="30">
        <v>4.4999999999999998E-2</v>
      </c>
      <c r="G73" s="12">
        <v>0.09</v>
      </c>
      <c r="H73" s="13">
        <v>0.09</v>
      </c>
      <c r="I73" s="13">
        <v>0.09</v>
      </c>
      <c r="J73" s="13">
        <v>0.09</v>
      </c>
      <c r="K73" s="13">
        <v>0.09</v>
      </c>
      <c r="L73" s="13">
        <v>0.09</v>
      </c>
      <c r="M73" s="13">
        <v>0.09</v>
      </c>
      <c r="N73" s="13">
        <v>0.09</v>
      </c>
      <c r="O73" s="12">
        <v>0.09</v>
      </c>
      <c r="P73" s="13">
        <v>0.09</v>
      </c>
      <c r="Q73" s="13">
        <v>0.09</v>
      </c>
      <c r="R73" s="13">
        <v>0.09</v>
      </c>
      <c r="S73" s="13"/>
      <c r="T73" s="13"/>
      <c r="U73" s="13"/>
      <c r="V73" s="13"/>
      <c r="W73" s="15">
        <f t="shared" si="37"/>
        <v>8.7187500000000015E-2</v>
      </c>
    </row>
    <row r="74" spans="1:23" outlineLevel="2">
      <c r="A74" s="2" t="s">
        <v>12</v>
      </c>
      <c r="B74" s="18">
        <v>0.12</v>
      </c>
      <c r="C74" s="12">
        <v>0.12</v>
      </c>
      <c r="D74" s="12">
        <v>0.12</v>
      </c>
      <c r="E74" s="13">
        <v>0.12</v>
      </c>
      <c r="F74" s="30">
        <v>0.06</v>
      </c>
      <c r="G74" s="12">
        <v>0.12</v>
      </c>
      <c r="H74" s="13">
        <v>0.12</v>
      </c>
      <c r="I74" s="13">
        <v>0.12</v>
      </c>
      <c r="J74" s="13">
        <v>0.12</v>
      </c>
      <c r="K74" s="13">
        <v>0.12</v>
      </c>
      <c r="L74" s="13">
        <v>0.12</v>
      </c>
      <c r="M74" s="13">
        <v>0.12</v>
      </c>
      <c r="N74" s="13">
        <v>0.12</v>
      </c>
      <c r="O74" s="12">
        <v>0.12</v>
      </c>
      <c r="P74" s="13">
        <v>0.12</v>
      </c>
      <c r="Q74" s="13">
        <v>0.12</v>
      </c>
      <c r="R74" s="13">
        <v>0.12</v>
      </c>
      <c r="S74" s="13"/>
      <c r="T74" s="13"/>
      <c r="U74" s="13"/>
      <c r="V74" s="13"/>
      <c r="W74" s="15">
        <f t="shared" si="37"/>
        <v>0.11625000000000005</v>
      </c>
    </row>
    <row r="75" spans="1:23" outlineLevel="2">
      <c r="A75" s="2" t="s">
        <v>13</v>
      </c>
      <c r="B75" s="18">
        <v>0.04</v>
      </c>
      <c r="C75" s="12">
        <v>0.04</v>
      </c>
      <c r="D75" s="12">
        <v>0.04</v>
      </c>
      <c r="E75" s="13">
        <v>0.04</v>
      </c>
      <c r="F75" s="30">
        <v>0.04</v>
      </c>
      <c r="G75" s="12">
        <v>0.04</v>
      </c>
      <c r="H75" s="13">
        <v>0.04</v>
      </c>
      <c r="I75" s="13">
        <v>0.04</v>
      </c>
      <c r="J75" s="13">
        <v>0.04</v>
      </c>
      <c r="K75" s="13">
        <v>0.04</v>
      </c>
      <c r="L75" s="13">
        <v>3.2000000000000001E-2</v>
      </c>
      <c r="M75" s="13">
        <v>0.04</v>
      </c>
      <c r="N75" s="13">
        <v>0.04</v>
      </c>
      <c r="O75" s="12">
        <v>0.04</v>
      </c>
      <c r="P75" s="13">
        <v>0.04</v>
      </c>
      <c r="Q75" s="13">
        <v>0.04</v>
      </c>
      <c r="R75" s="13">
        <v>0.04</v>
      </c>
      <c r="S75" s="13"/>
      <c r="T75" s="13"/>
      <c r="U75" s="13"/>
      <c r="V75" s="13"/>
      <c r="W75" s="15">
        <f t="shared" si="37"/>
        <v>3.9500000000000007E-2</v>
      </c>
    </row>
    <row r="76" spans="1:23" outlineLevel="2">
      <c r="A76" s="2" t="s">
        <v>14</v>
      </c>
      <c r="B76" s="18">
        <v>0.09</v>
      </c>
      <c r="C76" s="12">
        <v>4.4999999999999998E-2</v>
      </c>
      <c r="D76" s="12">
        <v>4.4999999999999998E-2</v>
      </c>
      <c r="E76" s="13">
        <v>4.4999999999999998E-2</v>
      </c>
      <c r="F76" s="30">
        <v>4.4999999999999998E-2</v>
      </c>
      <c r="G76" s="12">
        <v>4.4999999999999998E-2</v>
      </c>
      <c r="H76" s="13">
        <v>4.4999999999999998E-2</v>
      </c>
      <c r="I76" s="13">
        <v>4.4999999999999998E-2</v>
      </c>
      <c r="J76" s="13">
        <v>4.4999999999999998E-2</v>
      </c>
      <c r="K76" s="13">
        <v>4.4999999999999998E-2</v>
      </c>
      <c r="L76" s="13">
        <v>4.4999999999999998E-2</v>
      </c>
      <c r="M76" s="13">
        <v>4.4999999999999998E-2</v>
      </c>
      <c r="N76" s="13">
        <v>4.4999999999999998E-2</v>
      </c>
      <c r="O76" s="12">
        <v>4.4999999999999998E-2</v>
      </c>
      <c r="P76" s="13">
        <v>4.4999999999999998E-2</v>
      </c>
      <c r="Q76" s="13">
        <v>4.4999999999999998E-2</v>
      </c>
      <c r="R76" s="13">
        <v>0.09</v>
      </c>
      <c r="S76" s="13"/>
      <c r="T76" s="13"/>
      <c r="U76" s="13"/>
      <c r="V76" s="13"/>
      <c r="W76" s="15">
        <f t="shared" si="37"/>
        <v>4.7812500000000001E-2</v>
      </c>
    </row>
    <row r="77" spans="1:23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30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>
        <v>0.05</v>
      </c>
      <c r="L77" s="13">
        <v>0.05</v>
      </c>
      <c r="M77" s="13">
        <v>0.05</v>
      </c>
      <c r="N77" s="13">
        <v>0.05</v>
      </c>
      <c r="O77" s="12">
        <v>0.05</v>
      </c>
      <c r="P77" s="13">
        <v>0.05</v>
      </c>
      <c r="Q77" s="13">
        <v>0.05</v>
      </c>
      <c r="R77" s="13">
        <v>0.05</v>
      </c>
      <c r="S77" s="13"/>
      <c r="T77" s="13"/>
      <c r="U77" s="13"/>
      <c r="V77" s="13"/>
      <c r="W77" s="15">
        <f t="shared" si="37"/>
        <v>5.000000000000001E-2</v>
      </c>
    </row>
    <row r="78" spans="1:23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30">
        <v>4.4999999999999998E-2</v>
      </c>
      <c r="G78" s="12">
        <v>4.4999999999999998E-2</v>
      </c>
      <c r="H78" s="13">
        <v>0.09</v>
      </c>
      <c r="I78" s="13">
        <v>4.4999999999999998E-2</v>
      </c>
      <c r="J78" s="13">
        <v>0.09</v>
      </c>
      <c r="K78" s="13">
        <v>0.09</v>
      </c>
      <c r="L78" s="13">
        <v>0.09</v>
      </c>
      <c r="M78" s="13">
        <v>0.09</v>
      </c>
      <c r="N78" s="13">
        <v>0.09</v>
      </c>
      <c r="O78" s="12">
        <v>0.09</v>
      </c>
      <c r="P78" s="13">
        <v>4.4999999999999998E-2</v>
      </c>
      <c r="Q78" s="13">
        <v>0.09</v>
      </c>
      <c r="R78" s="13">
        <v>0.09</v>
      </c>
      <c r="S78" s="13"/>
      <c r="T78" s="13"/>
      <c r="U78" s="13"/>
      <c r="V78" s="13"/>
      <c r="W78" s="15">
        <f t="shared" si="37"/>
        <v>7.8750000000000001E-2</v>
      </c>
    </row>
    <row r="79" spans="1:23" s="5" customFormat="1" outlineLevel="1">
      <c r="A79" s="3" t="s">
        <v>17</v>
      </c>
      <c r="B79" s="16">
        <f>SUM(B69:B78)</f>
        <v>1</v>
      </c>
      <c r="C79" s="16">
        <f t="shared" ref="C79:W79" si="38">SUM(C69:C78)</f>
        <v>0.70400000000000007</v>
      </c>
      <c r="D79" s="16">
        <f t="shared" si="38"/>
        <v>0.70400000000000007</v>
      </c>
      <c r="E79" s="16">
        <f t="shared" si="38"/>
        <v>0.74700000000000011</v>
      </c>
      <c r="F79" s="34">
        <f t="shared" si="38"/>
        <v>0.54499999999999993</v>
      </c>
      <c r="G79" s="16">
        <f t="shared" si="38"/>
        <v>0.66800000000000015</v>
      </c>
      <c r="H79" s="16">
        <f t="shared" si="38"/>
        <v>0.70000000000000007</v>
      </c>
      <c r="I79" s="16">
        <f t="shared" si="38"/>
        <v>0.65900000000000014</v>
      </c>
      <c r="J79" s="16">
        <f t="shared" si="38"/>
        <v>0.70000000000000007</v>
      </c>
      <c r="K79" s="16">
        <f t="shared" si="38"/>
        <v>0.69500000000000006</v>
      </c>
      <c r="L79" s="16">
        <f t="shared" si="38"/>
        <v>0.68700000000000006</v>
      </c>
      <c r="M79" s="16">
        <f t="shared" si="38"/>
        <v>0.69500000000000006</v>
      </c>
      <c r="N79" s="16">
        <f t="shared" si="38"/>
        <v>0.70400000000000007</v>
      </c>
      <c r="O79" s="16">
        <f t="shared" si="38"/>
        <v>0.71600000000000008</v>
      </c>
      <c r="P79" s="16">
        <f t="shared" si="38"/>
        <v>0.65000000000000013</v>
      </c>
      <c r="Q79" s="16">
        <f t="shared" si="38"/>
        <v>0.74500000000000011</v>
      </c>
      <c r="R79" s="16">
        <v>1</v>
      </c>
      <c r="S79" s="16">
        <f t="shared" si="38"/>
        <v>0</v>
      </c>
      <c r="T79" s="16">
        <f t="shared" si="38"/>
        <v>0</v>
      </c>
      <c r="U79" s="16">
        <f t="shared" si="38"/>
        <v>0</v>
      </c>
      <c r="V79" s="16">
        <f t="shared" si="38"/>
        <v>0</v>
      </c>
      <c r="W79" s="16">
        <f t="shared" si="38"/>
        <v>0.70743750000000016</v>
      </c>
    </row>
    <row r="80" spans="1:23">
      <c r="A80" s="3" t="s">
        <v>18</v>
      </c>
      <c r="B80" s="16">
        <f t="shared" ref="B80:W80" si="39">0.4*B68+0.6*B79</f>
        <v>1</v>
      </c>
      <c r="C80" s="16">
        <f t="shared" si="39"/>
        <v>0.71540000000000004</v>
      </c>
      <c r="D80" s="16">
        <f t="shared" si="39"/>
        <v>0.68240000000000012</v>
      </c>
      <c r="E80" s="16">
        <f t="shared" si="39"/>
        <v>0.7582000000000001</v>
      </c>
      <c r="F80" s="34">
        <f t="shared" si="39"/>
        <v>0.58699999999999997</v>
      </c>
      <c r="G80" s="16">
        <f t="shared" si="39"/>
        <v>0.66080000000000017</v>
      </c>
      <c r="H80" s="16">
        <f t="shared" si="39"/>
        <v>0.71000000000000008</v>
      </c>
      <c r="I80" s="16">
        <f t="shared" si="39"/>
        <v>0.6554000000000002</v>
      </c>
      <c r="J80" s="16">
        <f t="shared" si="39"/>
        <v>0.68200000000000005</v>
      </c>
      <c r="K80" s="16">
        <f t="shared" si="39"/>
        <v>0.67700000000000005</v>
      </c>
      <c r="L80" s="16">
        <f t="shared" si="39"/>
        <v>0.67220000000000013</v>
      </c>
      <c r="M80" s="16">
        <f t="shared" si="39"/>
        <v>0.67700000000000005</v>
      </c>
      <c r="N80" s="16">
        <f t="shared" si="39"/>
        <v>0.68240000000000012</v>
      </c>
      <c r="O80" s="16">
        <f t="shared" si="39"/>
        <v>0.6896000000000001</v>
      </c>
      <c r="P80" s="16">
        <f t="shared" si="39"/>
        <v>0.65000000000000013</v>
      </c>
      <c r="Q80" s="16">
        <f t="shared" si="39"/>
        <v>0.72500000000000009</v>
      </c>
      <c r="R80" s="16">
        <v>0.91500000000000004</v>
      </c>
      <c r="S80" s="16">
        <f t="shared" si="39"/>
        <v>0</v>
      </c>
      <c r="T80" s="16">
        <f t="shared" si="39"/>
        <v>0</v>
      </c>
      <c r="U80" s="16">
        <f t="shared" si="39"/>
        <v>0</v>
      </c>
      <c r="V80" s="16">
        <f t="shared" si="39"/>
        <v>0</v>
      </c>
      <c r="W80" s="16">
        <f t="shared" si="39"/>
        <v>0.69621250000000012</v>
      </c>
    </row>
    <row r="81" spans="1:23" s="11" customFormat="1">
      <c r="A81" s="3" t="s">
        <v>40</v>
      </c>
      <c r="B81" s="4"/>
      <c r="C81" s="10" t="s">
        <v>59</v>
      </c>
      <c r="D81" s="10" t="s">
        <v>59</v>
      </c>
      <c r="E81" s="10" t="s">
        <v>59</v>
      </c>
      <c r="F81" s="35" t="s">
        <v>59</v>
      </c>
      <c r="G81" s="10" t="s">
        <v>59</v>
      </c>
      <c r="H81" s="10" t="s">
        <v>59</v>
      </c>
      <c r="I81" s="10" t="s">
        <v>59</v>
      </c>
      <c r="J81" s="10" t="s">
        <v>59</v>
      </c>
      <c r="K81" s="10" t="s">
        <v>59</v>
      </c>
      <c r="L81" s="10" t="s">
        <v>59</v>
      </c>
      <c r="M81" s="10" t="s">
        <v>59</v>
      </c>
      <c r="N81" s="10" t="s">
        <v>59</v>
      </c>
      <c r="O81" s="10"/>
      <c r="P81" s="10" t="s">
        <v>59</v>
      </c>
      <c r="Q81" s="10" t="s">
        <v>59</v>
      </c>
      <c r="R81" s="20" t="s">
        <v>66</v>
      </c>
      <c r="S81" s="10"/>
      <c r="T81" s="10"/>
      <c r="U81" s="10"/>
      <c r="V81" s="10"/>
      <c r="W81" s="16">
        <f>COUNTIF(C81:V81,"Y")/COUNTA(C81:V81)</f>
        <v>1</v>
      </c>
    </row>
    <row r="82" spans="1:23">
      <c r="W82" s="17"/>
    </row>
    <row r="83" spans="1:23">
      <c r="A83" s="9" t="s">
        <v>89</v>
      </c>
      <c r="B83" s="7"/>
      <c r="C83" s="7"/>
      <c r="D83" s="7"/>
      <c r="E83" s="7"/>
      <c r="F83" s="33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14"/>
    </row>
    <row r="84" spans="1:23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30">
        <v>0.25</v>
      </c>
      <c r="G84" s="12">
        <v>0.25</v>
      </c>
      <c r="H84" s="13">
        <v>0.25</v>
      </c>
      <c r="I84" s="13">
        <v>0.25</v>
      </c>
      <c r="J84" s="13">
        <v>0.25</v>
      </c>
      <c r="K84" s="13">
        <v>0.25</v>
      </c>
      <c r="L84" s="13">
        <v>0.25</v>
      </c>
      <c r="M84" s="13">
        <v>0.25</v>
      </c>
      <c r="N84" s="13">
        <v>0.25</v>
      </c>
      <c r="O84" s="12">
        <v>0.25</v>
      </c>
      <c r="P84" s="13">
        <v>0.25</v>
      </c>
      <c r="Q84" s="13">
        <v>0.25</v>
      </c>
      <c r="R84" s="13">
        <v>0.25</v>
      </c>
      <c r="S84" s="13"/>
      <c r="T84" s="13"/>
      <c r="U84" s="13"/>
      <c r="V84" s="13"/>
      <c r="W84" s="15">
        <f>AVERAGE(C84:V84)</f>
        <v>0.25</v>
      </c>
    </row>
    <row r="85" spans="1:23" outlineLevel="2">
      <c r="A85" s="2" t="s">
        <v>3</v>
      </c>
      <c r="B85" s="18">
        <v>0.15</v>
      </c>
      <c r="C85" s="12">
        <v>3.7499999999999999E-2</v>
      </c>
      <c r="D85" s="12">
        <v>3.7499999999999999E-2</v>
      </c>
      <c r="E85" s="13">
        <v>0.06</v>
      </c>
      <c r="F85" s="30">
        <v>3.7499999999999999E-2</v>
      </c>
      <c r="G85" s="12">
        <v>3.7499999999999999E-2</v>
      </c>
      <c r="H85" s="13">
        <v>0.04</v>
      </c>
      <c r="I85" s="13">
        <v>3.7499999999999999E-2</v>
      </c>
      <c r="J85" s="13">
        <v>0.04</v>
      </c>
      <c r="K85" s="13">
        <v>3.7499999999999999E-2</v>
      </c>
      <c r="L85" s="13">
        <v>3.7499999999999999E-2</v>
      </c>
      <c r="M85" s="13">
        <v>3.7499999999999999E-2</v>
      </c>
      <c r="N85" s="13">
        <v>3.7499999999999999E-2</v>
      </c>
      <c r="O85" s="12">
        <v>3.7999999999999999E-2</v>
      </c>
      <c r="P85" s="13">
        <v>3.7499999999999999E-2</v>
      </c>
      <c r="Q85" s="13">
        <v>3.7499999999999999E-2</v>
      </c>
      <c r="R85" s="13">
        <v>3.7499999999999999E-2</v>
      </c>
      <c r="S85" s="13"/>
      <c r="T85" s="13"/>
      <c r="U85" s="13"/>
      <c r="V85" s="13"/>
      <c r="W85" s="15">
        <f t="shared" ref="W85:W87" si="40">AVERAGE(C85:V85)</f>
        <v>3.9249999999999986E-2</v>
      </c>
    </row>
    <row r="86" spans="1:23" outlineLevel="2">
      <c r="A86" s="2" t="s">
        <v>4</v>
      </c>
      <c r="B86" s="18">
        <v>0.55000000000000004</v>
      </c>
      <c r="C86" s="12">
        <v>0.27500000000000002</v>
      </c>
      <c r="D86" s="12">
        <v>0.13750000000000001</v>
      </c>
      <c r="E86" s="13">
        <v>0.30250000000000005</v>
      </c>
      <c r="F86" s="30">
        <v>0.13750000000000001</v>
      </c>
      <c r="G86" s="12">
        <v>0.13750000000000001</v>
      </c>
      <c r="H86" s="13">
        <v>0.183</v>
      </c>
      <c r="I86" s="13">
        <v>0.13750000000000001</v>
      </c>
      <c r="J86" s="13">
        <v>0.14000000000000001</v>
      </c>
      <c r="K86" s="13">
        <v>0.13750000000000001</v>
      </c>
      <c r="L86" s="13">
        <v>0.22</v>
      </c>
      <c r="M86" s="13">
        <v>0.13750000000000001</v>
      </c>
      <c r="N86" s="13">
        <v>0.13750000000000001</v>
      </c>
      <c r="O86" s="12">
        <v>0.13800000000000001</v>
      </c>
      <c r="P86" s="13">
        <v>0.13750000000000001</v>
      </c>
      <c r="Q86" s="13">
        <v>0.1925</v>
      </c>
      <c r="R86" s="13">
        <v>0.30250000000000005</v>
      </c>
      <c r="S86" s="13"/>
      <c r="T86" s="13"/>
      <c r="U86" s="13"/>
      <c r="V86" s="13"/>
      <c r="W86" s="15">
        <f t="shared" si="40"/>
        <v>0.17834375</v>
      </c>
    </row>
    <row r="87" spans="1:23" outlineLevel="2">
      <c r="A87" s="2" t="s">
        <v>5</v>
      </c>
      <c r="B87" s="18">
        <v>0.05</v>
      </c>
      <c r="C87" s="12">
        <v>0.05</v>
      </c>
      <c r="D87" s="12">
        <v>0.05</v>
      </c>
      <c r="E87" s="13">
        <v>0.05</v>
      </c>
      <c r="F87" s="30">
        <v>0.05</v>
      </c>
      <c r="G87" s="12">
        <v>0.05</v>
      </c>
      <c r="H87" s="13">
        <v>0.05</v>
      </c>
      <c r="I87" s="13">
        <v>0.05</v>
      </c>
      <c r="J87" s="13">
        <v>0.05</v>
      </c>
      <c r="K87" s="13">
        <v>0.05</v>
      </c>
      <c r="L87" s="13">
        <v>0.05</v>
      </c>
      <c r="M87" s="13">
        <v>0.05</v>
      </c>
      <c r="N87" s="13">
        <v>0.05</v>
      </c>
      <c r="O87" s="12">
        <v>0.05</v>
      </c>
      <c r="P87" s="13">
        <v>0.05</v>
      </c>
      <c r="Q87" s="13">
        <v>0.03</v>
      </c>
      <c r="R87" s="13">
        <v>0.05</v>
      </c>
      <c r="S87" s="13"/>
      <c r="T87" s="13"/>
      <c r="U87" s="13"/>
      <c r="V87" s="13"/>
      <c r="W87" s="15">
        <f t="shared" si="40"/>
        <v>4.8750000000000009E-2</v>
      </c>
    </row>
    <row r="88" spans="1:23" s="5" customFormat="1" outlineLevel="1">
      <c r="A88" s="3" t="s">
        <v>6</v>
      </c>
      <c r="B88" s="16">
        <f>SUM(B84:B87)</f>
        <v>1</v>
      </c>
      <c r="C88" s="16">
        <f t="shared" ref="C88:W88" si="41">SUM(C84:C87)</f>
        <v>0.61250000000000004</v>
      </c>
      <c r="D88" s="16">
        <f t="shared" si="41"/>
        <v>0.47499999999999998</v>
      </c>
      <c r="E88" s="16">
        <f t="shared" si="41"/>
        <v>0.66250000000000009</v>
      </c>
      <c r="F88" s="34">
        <f t="shared" si="41"/>
        <v>0.47499999999999998</v>
      </c>
      <c r="G88" s="16">
        <f t="shared" si="41"/>
        <v>0.47499999999999998</v>
      </c>
      <c r="H88" s="16">
        <f t="shared" si="41"/>
        <v>0.52300000000000002</v>
      </c>
      <c r="I88" s="16">
        <f t="shared" si="41"/>
        <v>0.47499999999999998</v>
      </c>
      <c r="J88" s="16">
        <f t="shared" si="41"/>
        <v>0.48</v>
      </c>
      <c r="K88" s="16">
        <f t="shared" si="41"/>
        <v>0.47499999999999998</v>
      </c>
      <c r="L88" s="16">
        <f t="shared" si="41"/>
        <v>0.5575</v>
      </c>
      <c r="M88" s="16">
        <f t="shared" si="41"/>
        <v>0.47499999999999998</v>
      </c>
      <c r="N88" s="16">
        <f t="shared" si="41"/>
        <v>0.47499999999999998</v>
      </c>
      <c r="O88" s="16">
        <f t="shared" si="41"/>
        <v>0.47599999999999998</v>
      </c>
      <c r="P88" s="16">
        <f t="shared" si="41"/>
        <v>0.47499999999999998</v>
      </c>
      <c r="Q88" s="16">
        <f t="shared" si="41"/>
        <v>0.51</v>
      </c>
      <c r="R88" s="16">
        <v>0.64000000000000012</v>
      </c>
      <c r="S88" s="16">
        <f t="shared" si="41"/>
        <v>0</v>
      </c>
      <c r="T88" s="16">
        <f t="shared" si="41"/>
        <v>0</v>
      </c>
      <c r="U88" s="16">
        <f t="shared" si="41"/>
        <v>0</v>
      </c>
      <c r="V88" s="16">
        <f t="shared" si="41"/>
        <v>0</v>
      </c>
      <c r="W88" s="16">
        <f t="shared" si="41"/>
        <v>0.51634374999999999</v>
      </c>
    </row>
    <row r="89" spans="1:23" outlineLevel="2">
      <c r="A89" s="2" t="s">
        <v>7</v>
      </c>
      <c r="B89" s="18">
        <v>0.09</v>
      </c>
      <c r="C89" s="12">
        <v>3.5999999999999997E-2</v>
      </c>
      <c r="D89" s="12">
        <v>3.5999999999999997E-2</v>
      </c>
      <c r="E89" s="13">
        <v>2.9249999999999995E-2</v>
      </c>
      <c r="F89" s="30">
        <v>2.2499999999999999E-2</v>
      </c>
      <c r="G89" s="12">
        <v>4.9500000000000002E-2</v>
      </c>
      <c r="H89" s="13">
        <v>0.03</v>
      </c>
      <c r="I89" s="13">
        <v>3.5000000000000003E-2</v>
      </c>
      <c r="J89" s="13">
        <v>0.03</v>
      </c>
      <c r="K89" s="13">
        <v>2.2499999999999999E-2</v>
      </c>
      <c r="L89" s="13">
        <v>2.2499999999999999E-2</v>
      </c>
      <c r="M89" s="13">
        <v>2.2499999999999999E-2</v>
      </c>
      <c r="N89" s="13">
        <v>3.5999999999999997E-2</v>
      </c>
      <c r="O89" s="12">
        <v>2.7E-2</v>
      </c>
      <c r="P89" s="13">
        <v>3.5999999999999997E-2</v>
      </c>
      <c r="Q89" s="13">
        <v>2.2499999999999999E-2</v>
      </c>
      <c r="R89" s="13">
        <v>0.09</v>
      </c>
      <c r="S89" s="13"/>
      <c r="T89" s="13"/>
      <c r="U89" s="13"/>
      <c r="V89" s="13"/>
      <c r="W89" s="15">
        <f t="shared" ref="W89:W98" si="42">AVERAGE(C89:V89)</f>
        <v>3.4203125000000001E-2</v>
      </c>
    </row>
    <row r="90" spans="1:23" outlineLevel="2">
      <c r="A90" s="2" t="s">
        <v>8</v>
      </c>
      <c r="B90" s="18">
        <v>0.04</v>
      </c>
      <c r="C90" s="12">
        <v>0.01</v>
      </c>
      <c r="D90" s="12">
        <v>0.01</v>
      </c>
      <c r="E90" s="13">
        <v>1.6E-2</v>
      </c>
      <c r="F90" s="30">
        <v>0.01</v>
      </c>
      <c r="G90" s="12">
        <v>0.01</v>
      </c>
      <c r="H90" s="13">
        <v>0.01</v>
      </c>
      <c r="I90" s="13">
        <v>0.01</v>
      </c>
      <c r="J90" s="13">
        <v>0.01</v>
      </c>
      <c r="K90" s="13">
        <v>0.01</v>
      </c>
      <c r="L90" s="13">
        <v>0.01</v>
      </c>
      <c r="M90" s="13">
        <v>0.01</v>
      </c>
      <c r="N90" s="13">
        <v>0.01</v>
      </c>
      <c r="O90" s="12">
        <v>1.2E-2</v>
      </c>
      <c r="P90" s="13">
        <v>0.01</v>
      </c>
      <c r="Q90" s="13">
        <v>0.01</v>
      </c>
      <c r="R90" s="13">
        <v>0.04</v>
      </c>
      <c r="S90" s="13"/>
      <c r="T90" s="13"/>
      <c r="U90" s="13"/>
      <c r="V90" s="13"/>
      <c r="W90" s="15">
        <f t="shared" si="42"/>
        <v>1.2375000000000001E-2</v>
      </c>
    </row>
    <row r="91" spans="1:23" outlineLevel="2">
      <c r="A91" s="2" t="s">
        <v>9</v>
      </c>
      <c r="B91" s="18">
        <v>0.1</v>
      </c>
      <c r="C91" s="12">
        <v>2.5000000000000001E-2</v>
      </c>
      <c r="D91" s="12">
        <v>2.5000000000000001E-2</v>
      </c>
      <c r="E91" s="13">
        <v>2.5000000000000001E-2</v>
      </c>
      <c r="F91" s="30">
        <v>2.5000000000000001E-2</v>
      </c>
      <c r="G91" s="12">
        <v>2.5000000000000001E-2</v>
      </c>
      <c r="H91" s="13">
        <v>2.5000000000000001E-2</v>
      </c>
      <c r="I91" s="13">
        <v>2.5000000000000001E-2</v>
      </c>
      <c r="J91" s="13">
        <v>2.5000000000000001E-2</v>
      </c>
      <c r="K91" s="13">
        <v>2.5000000000000001E-2</v>
      </c>
      <c r="L91" s="13">
        <v>2.5000000000000001E-2</v>
      </c>
      <c r="M91" s="13">
        <v>2.5000000000000001E-2</v>
      </c>
      <c r="N91" s="13">
        <v>2.5000000000000001E-2</v>
      </c>
      <c r="O91" s="12">
        <v>2.5000000000000001E-2</v>
      </c>
      <c r="P91" s="13">
        <v>2.5000000000000001E-2</v>
      </c>
      <c r="Q91" s="13">
        <v>0.1</v>
      </c>
      <c r="R91" s="13">
        <v>0.1</v>
      </c>
      <c r="S91" s="13"/>
      <c r="T91" s="13"/>
      <c r="U91" s="13"/>
      <c r="V91" s="13"/>
      <c r="W91" s="15">
        <f t="shared" si="42"/>
        <v>3.4375000000000003E-2</v>
      </c>
    </row>
    <row r="92" spans="1:23" outlineLevel="2">
      <c r="A92" s="2" t="s">
        <v>10</v>
      </c>
      <c r="B92" s="18">
        <v>0.28999999999999998</v>
      </c>
      <c r="C92" s="12">
        <v>7.2499999999999995E-2</v>
      </c>
      <c r="D92" s="12">
        <v>7.2499999999999995E-2</v>
      </c>
      <c r="E92" s="13">
        <v>0.13774999999999998</v>
      </c>
      <c r="F92" s="30">
        <v>7.2499999999999995E-2</v>
      </c>
      <c r="G92" s="12">
        <v>7.2499999999999995E-2</v>
      </c>
      <c r="H92" s="13">
        <v>7.2999999999999995E-2</v>
      </c>
      <c r="I92" s="13">
        <v>7.2499999999999995E-2</v>
      </c>
      <c r="J92" s="13">
        <v>7.4999999999999997E-2</v>
      </c>
      <c r="K92" s="13">
        <v>7.2499999999999995E-2</v>
      </c>
      <c r="L92" s="13">
        <v>7.2499999999999995E-2</v>
      </c>
      <c r="M92" s="13">
        <v>7.2499999999999995E-2</v>
      </c>
      <c r="N92" s="13">
        <v>7.2499999999999995E-2</v>
      </c>
      <c r="O92" s="12">
        <v>7.2999999999999995E-2</v>
      </c>
      <c r="P92" s="13">
        <v>7.2499999999999995E-2</v>
      </c>
      <c r="Q92" s="13">
        <v>7.2499999999999995E-2</v>
      </c>
      <c r="R92" s="13">
        <v>0.28999999999999998</v>
      </c>
      <c r="S92" s="13"/>
      <c r="T92" s="13"/>
      <c r="U92" s="13"/>
      <c r="V92" s="13"/>
      <c r="W92" s="15">
        <f t="shared" si="42"/>
        <v>9.0390625000000002E-2</v>
      </c>
    </row>
    <row r="93" spans="1:23" outlineLevel="2">
      <c r="A93" s="2" t="s">
        <v>11</v>
      </c>
      <c r="B93" s="18">
        <v>0.09</v>
      </c>
      <c r="C93" s="12">
        <v>0.09</v>
      </c>
      <c r="D93" s="12">
        <v>0.09</v>
      </c>
      <c r="E93" s="13">
        <v>0.09</v>
      </c>
      <c r="F93" s="30">
        <v>2.2499999999999999E-2</v>
      </c>
      <c r="G93" s="12">
        <v>0.09</v>
      </c>
      <c r="H93" s="13">
        <v>0.09</v>
      </c>
      <c r="I93" s="13">
        <v>0.09</v>
      </c>
      <c r="J93" s="13">
        <v>0.09</v>
      </c>
      <c r="K93" s="13">
        <v>0.09</v>
      </c>
      <c r="L93" s="13">
        <v>0.09</v>
      </c>
      <c r="M93" s="13">
        <v>0.09</v>
      </c>
      <c r="N93" s="13">
        <v>0.09</v>
      </c>
      <c r="O93" s="12">
        <v>0.09</v>
      </c>
      <c r="P93" s="13">
        <v>0.09</v>
      </c>
      <c r="Q93" s="13">
        <v>0.09</v>
      </c>
      <c r="R93" s="13">
        <v>0.09</v>
      </c>
      <c r="S93" s="13"/>
      <c r="T93" s="13"/>
      <c r="U93" s="13"/>
      <c r="V93" s="13"/>
      <c r="W93" s="15">
        <f t="shared" si="42"/>
        <v>8.5781250000000017E-2</v>
      </c>
    </row>
    <row r="94" spans="1:23" outlineLevel="2">
      <c r="A94" s="2" t="s">
        <v>12</v>
      </c>
      <c r="B94" s="18">
        <v>0.12</v>
      </c>
      <c r="C94" s="12">
        <v>0.12</v>
      </c>
      <c r="D94" s="12">
        <v>0.12</v>
      </c>
      <c r="E94" s="13">
        <v>0.12</v>
      </c>
      <c r="F94" s="30">
        <v>0.03</v>
      </c>
      <c r="G94" s="12">
        <v>0.12</v>
      </c>
      <c r="H94" s="13">
        <v>0.12</v>
      </c>
      <c r="I94" s="13">
        <v>0.12</v>
      </c>
      <c r="J94" s="13">
        <v>0.12</v>
      </c>
      <c r="K94" s="13">
        <v>0.12</v>
      </c>
      <c r="L94" s="13">
        <v>0.12</v>
      </c>
      <c r="M94" s="13">
        <v>0.12</v>
      </c>
      <c r="N94" s="13">
        <v>0.12</v>
      </c>
      <c r="O94" s="12">
        <v>0.12</v>
      </c>
      <c r="P94" s="13">
        <v>0.12</v>
      </c>
      <c r="Q94" s="13">
        <v>0.12</v>
      </c>
      <c r="R94" s="13">
        <v>0.12</v>
      </c>
      <c r="S94" s="13"/>
      <c r="T94" s="13"/>
      <c r="U94" s="13"/>
      <c r="V94" s="13"/>
      <c r="W94" s="15">
        <f t="shared" si="42"/>
        <v>0.11437500000000003</v>
      </c>
    </row>
    <row r="95" spans="1:23" outlineLevel="2">
      <c r="A95" s="2" t="s">
        <v>13</v>
      </c>
      <c r="B95" s="18">
        <v>0.04</v>
      </c>
      <c r="C95" s="12">
        <v>0.04</v>
      </c>
      <c r="D95" s="12">
        <v>0.04</v>
      </c>
      <c r="E95" s="13">
        <v>0.04</v>
      </c>
      <c r="F95" s="30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2.8000000000000001E-2</v>
      </c>
      <c r="M95" s="13">
        <v>0.04</v>
      </c>
      <c r="N95" s="13">
        <v>0.04</v>
      </c>
      <c r="O95" s="12">
        <v>0.04</v>
      </c>
      <c r="P95" s="13">
        <v>0.04</v>
      </c>
      <c r="Q95" s="13">
        <v>0.04</v>
      </c>
      <c r="R95" s="13">
        <v>0.04</v>
      </c>
      <c r="S95" s="13"/>
      <c r="T95" s="13"/>
      <c r="U95" s="13"/>
      <c r="V95" s="13"/>
      <c r="W95" s="15">
        <f t="shared" si="42"/>
        <v>3.9250000000000007E-2</v>
      </c>
    </row>
    <row r="96" spans="1:23" outlineLevel="2">
      <c r="A96" s="2" t="s">
        <v>14</v>
      </c>
      <c r="B96" s="18">
        <v>0.09</v>
      </c>
      <c r="C96" s="12">
        <v>2.2499999999999999E-2</v>
      </c>
      <c r="D96" s="12">
        <v>2.2499999999999999E-2</v>
      </c>
      <c r="E96" s="13">
        <v>2.2499999999999999E-2</v>
      </c>
      <c r="F96" s="30">
        <v>2.2499999999999999E-2</v>
      </c>
      <c r="G96" s="12">
        <v>2.2499999999999999E-2</v>
      </c>
      <c r="H96" s="13">
        <v>2.3E-2</v>
      </c>
      <c r="I96" s="13">
        <v>2.2499999999999999E-2</v>
      </c>
      <c r="J96" s="13">
        <v>2.5000000000000001E-2</v>
      </c>
      <c r="K96" s="13">
        <v>2.2499999999999999E-2</v>
      </c>
      <c r="L96" s="13">
        <v>2.2499999999999999E-2</v>
      </c>
      <c r="M96" s="13">
        <v>2.2499999999999999E-2</v>
      </c>
      <c r="N96" s="13">
        <v>2.2499999999999999E-2</v>
      </c>
      <c r="O96" s="12">
        <v>2.3E-2</v>
      </c>
      <c r="P96" s="13">
        <v>2.2499999999999999E-2</v>
      </c>
      <c r="Q96" s="13">
        <v>2.2499999999999999E-2</v>
      </c>
      <c r="R96" s="13">
        <v>0.09</v>
      </c>
      <c r="S96" s="13"/>
      <c r="T96" s="13"/>
      <c r="U96" s="13"/>
      <c r="V96" s="13"/>
      <c r="W96" s="15">
        <f t="shared" si="42"/>
        <v>2.6937500000000003E-2</v>
      </c>
    </row>
    <row r="97" spans="1:23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30">
        <v>0.05</v>
      </c>
      <c r="G97" s="12">
        <v>0.05</v>
      </c>
      <c r="H97" s="13">
        <v>0.05</v>
      </c>
      <c r="I97" s="13">
        <v>0.05</v>
      </c>
      <c r="J97" s="13">
        <v>0.05</v>
      </c>
      <c r="K97" s="13">
        <v>0.05</v>
      </c>
      <c r="L97" s="13">
        <v>0.05</v>
      </c>
      <c r="M97" s="13">
        <v>0.05</v>
      </c>
      <c r="N97" s="13">
        <v>0.05</v>
      </c>
      <c r="O97" s="12">
        <v>0.05</v>
      </c>
      <c r="P97" s="13">
        <v>0.05</v>
      </c>
      <c r="Q97" s="13">
        <v>0.05</v>
      </c>
      <c r="R97" s="13">
        <v>0.05</v>
      </c>
      <c r="S97" s="13"/>
      <c r="T97" s="13"/>
      <c r="U97" s="13"/>
      <c r="V97" s="13"/>
      <c r="W97" s="15">
        <f t="shared" si="42"/>
        <v>5.000000000000001E-2</v>
      </c>
    </row>
    <row r="98" spans="1:23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30">
        <v>2.2499999999999999E-2</v>
      </c>
      <c r="G98" s="12">
        <v>2.2499999999999999E-2</v>
      </c>
      <c r="H98" s="13">
        <v>0.09</v>
      </c>
      <c r="I98" s="13">
        <v>2.2499999999999999E-2</v>
      </c>
      <c r="J98" s="13">
        <v>0.09</v>
      </c>
      <c r="K98" s="13">
        <v>0.09</v>
      </c>
      <c r="L98" s="13">
        <v>0.09</v>
      </c>
      <c r="M98" s="13">
        <v>0.09</v>
      </c>
      <c r="N98" s="13">
        <v>0.09</v>
      </c>
      <c r="O98" s="12">
        <v>0</v>
      </c>
      <c r="P98" s="13">
        <v>2.2499999999999999E-2</v>
      </c>
      <c r="Q98" s="13">
        <v>0.09</v>
      </c>
      <c r="R98" s="13">
        <v>0.09</v>
      </c>
      <c r="S98" s="13"/>
      <c r="T98" s="13"/>
      <c r="U98" s="13"/>
      <c r="V98" s="13"/>
      <c r="W98" s="15">
        <f t="shared" si="42"/>
        <v>6.7499999999999991E-2</v>
      </c>
    </row>
    <row r="99" spans="1:23" s="5" customFormat="1" outlineLevel="1">
      <c r="A99" s="3" t="s">
        <v>17</v>
      </c>
      <c r="B99" s="16">
        <f>SUM(B89:B98)</f>
        <v>1</v>
      </c>
      <c r="C99" s="16">
        <f t="shared" ref="C99:W99" si="43">SUM(C89:C98)</f>
        <v>0.55600000000000005</v>
      </c>
      <c r="D99" s="16">
        <f t="shared" si="43"/>
        <v>0.55600000000000005</v>
      </c>
      <c r="E99" s="16">
        <f t="shared" si="43"/>
        <v>0.62049999999999994</v>
      </c>
      <c r="F99" s="34">
        <f t="shared" si="43"/>
        <v>0.3175</v>
      </c>
      <c r="G99" s="16">
        <f t="shared" si="43"/>
        <v>0.502</v>
      </c>
      <c r="H99" s="16">
        <f t="shared" si="43"/>
        <v>0.55099999999999993</v>
      </c>
      <c r="I99" s="16">
        <f t="shared" si="43"/>
        <v>0.48750000000000004</v>
      </c>
      <c r="J99" s="16">
        <f t="shared" si="43"/>
        <v>0.55499999999999994</v>
      </c>
      <c r="K99" s="16">
        <f t="shared" si="43"/>
        <v>0.54249999999999998</v>
      </c>
      <c r="L99" s="16">
        <f t="shared" si="43"/>
        <v>0.53049999999999997</v>
      </c>
      <c r="M99" s="16">
        <f t="shared" si="43"/>
        <v>0.54249999999999998</v>
      </c>
      <c r="N99" s="16">
        <f t="shared" si="43"/>
        <v>0.55600000000000005</v>
      </c>
      <c r="O99" s="16">
        <f t="shared" si="43"/>
        <v>0.45999999999999996</v>
      </c>
      <c r="P99" s="16">
        <f t="shared" si="43"/>
        <v>0.48850000000000005</v>
      </c>
      <c r="Q99" s="16">
        <f t="shared" si="43"/>
        <v>0.61750000000000005</v>
      </c>
      <c r="R99" s="16">
        <v>1</v>
      </c>
      <c r="S99" s="16">
        <f t="shared" si="43"/>
        <v>0</v>
      </c>
      <c r="T99" s="16">
        <f t="shared" si="43"/>
        <v>0</v>
      </c>
      <c r="U99" s="16">
        <f t="shared" si="43"/>
        <v>0</v>
      </c>
      <c r="V99" s="16">
        <f t="shared" si="43"/>
        <v>0</v>
      </c>
      <c r="W99" s="16">
        <f t="shared" si="43"/>
        <v>0.55518750000000006</v>
      </c>
    </row>
    <row r="100" spans="1:23">
      <c r="A100" s="3" t="s">
        <v>18</v>
      </c>
      <c r="B100" s="16">
        <f t="shared" ref="B100" si="44">0.4*B88+0.6*B99</f>
        <v>1</v>
      </c>
      <c r="C100" s="16">
        <f t="shared" ref="C100" si="45">0.4*C88+0.6*C99</f>
        <v>0.5786</v>
      </c>
      <c r="D100" s="16">
        <f t="shared" ref="D100" si="46">0.4*D88+0.6*D99</f>
        <v>0.52360000000000007</v>
      </c>
      <c r="E100" s="16">
        <f t="shared" ref="E100" si="47">0.4*E88+0.6*E99</f>
        <v>0.63729999999999998</v>
      </c>
      <c r="F100" s="34">
        <f t="shared" ref="F100" si="48">0.4*F88+0.6*F99</f>
        <v>0.3805</v>
      </c>
      <c r="G100" s="16">
        <f t="shared" ref="G100" si="49">0.4*G88+0.6*G99</f>
        <v>0.49119999999999997</v>
      </c>
      <c r="H100" s="16">
        <f t="shared" ref="H100" si="50">0.4*H88+0.6*H99</f>
        <v>0.53979999999999995</v>
      </c>
      <c r="I100" s="16">
        <f t="shared" ref="I100" si="51">0.4*I88+0.6*I99</f>
        <v>0.48250000000000004</v>
      </c>
      <c r="J100" s="16">
        <f t="shared" ref="J100" si="52">0.4*J88+0.6*J99</f>
        <v>0.52499999999999991</v>
      </c>
      <c r="K100" s="16">
        <f t="shared" ref="K100" si="53">0.4*K88+0.6*K99</f>
        <v>0.51549999999999996</v>
      </c>
      <c r="L100" s="16">
        <f t="shared" ref="L100" si="54">0.4*L88+0.6*L99</f>
        <v>0.5413</v>
      </c>
      <c r="M100" s="16">
        <f t="shared" ref="M100" si="55">0.4*M88+0.6*M99</f>
        <v>0.51549999999999996</v>
      </c>
      <c r="N100" s="16">
        <f t="shared" ref="N100" si="56">0.4*N88+0.6*N99</f>
        <v>0.52360000000000007</v>
      </c>
      <c r="O100" s="16">
        <f t="shared" ref="O100" si="57">0.4*O88+0.6*O99</f>
        <v>0.46639999999999998</v>
      </c>
      <c r="P100" s="16">
        <f t="shared" ref="P100" si="58">0.4*P88+0.6*P99</f>
        <v>0.48310000000000003</v>
      </c>
      <c r="Q100" s="16">
        <f t="shared" ref="Q100" si="59">0.4*Q88+0.6*Q99</f>
        <v>0.57450000000000001</v>
      </c>
      <c r="R100" s="16">
        <v>0.85600000000000009</v>
      </c>
      <c r="S100" s="16">
        <f t="shared" ref="S100" si="60">0.4*S88+0.6*S99</f>
        <v>0</v>
      </c>
      <c r="T100" s="16">
        <f t="shared" ref="T100" si="61">0.4*T88+0.6*T99</f>
        <v>0</v>
      </c>
      <c r="U100" s="16">
        <f t="shared" ref="U100" si="62">0.4*U88+0.6*U99</f>
        <v>0</v>
      </c>
      <c r="V100" s="16">
        <f t="shared" ref="V100" si="63">0.4*V88+0.6*V99</f>
        <v>0</v>
      </c>
      <c r="W100" s="16">
        <f t="shared" ref="W100" si="64">0.4*W88+0.6*W99</f>
        <v>0.53965000000000007</v>
      </c>
    </row>
    <row r="101" spans="1:23" s="11" customFormat="1">
      <c r="A101" s="3" t="s">
        <v>40</v>
      </c>
      <c r="B101" s="4"/>
      <c r="C101" s="10" t="s">
        <v>59</v>
      </c>
      <c r="D101" s="10" t="s">
        <v>59</v>
      </c>
      <c r="E101" s="10" t="s">
        <v>59</v>
      </c>
      <c r="F101" s="35" t="s">
        <v>59</v>
      </c>
      <c r="G101" s="10" t="s">
        <v>59</v>
      </c>
      <c r="H101" s="10" t="s">
        <v>59</v>
      </c>
      <c r="I101" s="10" t="s">
        <v>59</v>
      </c>
      <c r="J101" s="10" t="s">
        <v>59</v>
      </c>
      <c r="K101" s="10" t="s">
        <v>59</v>
      </c>
      <c r="L101" s="10" t="s">
        <v>59</v>
      </c>
      <c r="M101" s="10" t="s">
        <v>59</v>
      </c>
      <c r="N101" s="10" t="s">
        <v>59</v>
      </c>
      <c r="O101" s="10"/>
      <c r="P101" s="10" t="s">
        <v>59</v>
      </c>
      <c r="Q101" s="10" t="s">
        <v>59</v>
      </c>
      <c r="R101" s="20" t="s">
        <v>67</v>
      </c>
      <c r="S101" s="10"/>
      <c r="T101" s="10"/>
      <c r="U101" s="10"/>
      <c r="V101" s="10"/>
      <c r="W101" s="16">
        <f>COUNTIF(C101:V101,"Y")/COUNTA(C101:V101)</f>
        <v>1</v>
      </c>
    </row>
    <row r="102" spans="1:23">
      <c r="W102" s="17"/>
    </row>
    <row r="103" spans="1:23">
      <c r="A103" s="9" t="s">
        <v>39</v>
      </c>
      <c r="B103" s="7"/>
      <c r="C103" s="7"/>
      <c r="D103" s="7"/>
      <c r="E103" s="7"/>
      <c r="F103" s="33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14"/>
    </row>
    <row r="104" spans="1:23" hidden="1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30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>
        <v>0.25</v>
      </c>
      <c r="O104" s="12"/>
      <c r="P104" s="13">
        <v>0.25</v>
      </c>
      <c r="Q104" s="13">
        <v>0.25</v>
      </c>
      <c r="R104" s="13">
        <v>0.25</v>
      </c>
      <c r="S104" s="13"/>
      <c r="T104" s="13"/>
      <c r="U104" s="13"/>
      <c r="V104" s="13"/>
      <c r="W104" s="15">
        <f>AVERAGE(C104:V104)</f>
        <v>0.25</v>
      </c>
    </row>
    <row r="105" spans="1:23" hidden="1" outlineLevel="2">
      <c r="A105" s="2" t="s">
        <v>3</v>
      </c>
      <c r="B105" s="18">
        <v>0.15</v>
      </c>
      <c r="C105" s="12">
        <v>0.15</v>
      </c>
      <c r="D105" s="12">
        <v>0.15</v>
      </c>
      <c r="E105" s="13">
        <v>0.15</v>
      </c>
      <c r="F105" s="30">
        <v>0.15</v>
      </c>
      <c r="G105" s="12">
        <v>0.15</v>
      </c>
      <c r="H105" s="13">
        <v>0.15</v>
      </c>
      <c r="I105" s="13">
        <v>0.15</v>
      </c>
      <c r="J105" s="13">
        <v>0.15</v>
      </c>
      <c r="K105" s="13"/>
      <c r="L105" s="13">
        <v>0.15</v>
      </c>
      <c r="M105" s="13">
        <v>0.15</v>
      </c>
      <c r="N105" s="13">
        <v>0.15</v>
      </c>
      <c r="O105" s="12"/>
      <c r="P105" s="13">
        <v>0.15</v>
      </c>
      <c r="Q105" s="13">
        <v>0.15</v>
      </c>
      <c r="R105" s="13">
        <v>0.15</v>
      </c>
      <c r="S105" s="13"/>
      <c r="T105" s="13"/>
      <c r="U105" s="13"/>
      <c r="V105" s="13"/>
      <c r="W105" s="15">
        <f t="shared" ref="W105:W107" si="65">AVERAGE(C105:V105)</f>
        <v>0.14999999999999997</v>
      </c>
    </row>
    <row r="106" spans="1:23" hidden="1" outlineLevel="2">
      <c r="A106" s="2" t="s">
        <v>4</v>
      </c>
      <c r="B106" s="18">
        <v>0.55000000000000004</v>
      </c>
      <c r="C106" s="12">
        <v>0.55000000000000004</v>
      </c>
      <c r="D106" s="12">
        <v>0.55000000000000004</v>
      </c>
      <c r="E106" s="13">
        <v>0.55000000000000004</v>
      </c>
      <c r="F106" s="30">
        <v>0.55000000000000004</v>
      </c>
      <c r="G106" s="12">
        <v>0.55000000000000004</v>
      </c>
      <c r="H106" s="13">
        <v>0.55000000000000004</v>
      </c>
      <c r="I106" s="13">
        <v>0.55000000000000004</v>
      </c>
      <c r="J106" s="13">
        <v>0.55000000000000004</v>
      </c>
      <c r="K106" s="13"/>
      <c r="L106" s="13">
        <v>0.55000000000000004</v>
      </c>
      <c r="M106" s="13">
        <v>0.55000000000000004</v>
      </c>
      <c r="N106" s="13">
        <v>0.55000000000000004</v>
      </c>
      <c r="O106" s="12"/>
      <c r="P106" s="13">
        <v>0.55000000000000004</v>
      </c>
      <c r="Q106" s="13">
        <v>0.55000000000000004</v>
      </c>
      <c r="R106" s="13">
        <v>0.55000000000000004</v>
      </c>
      <c r="S106" s="13"/>
      <c r="T106" s="13"/>
      <c r="U106" s="13"/>
      <c r="V106" s="13"/>
      <c r="W106" s="15">
        <f t="shared" si="65"/>
        <v>0.54999999999999993</v>
      </c>
    </row>
    <row r="107" spans="1:23" hidden="1" outlineLevel="2">
      <c r="A107" s="2" t="s">
        <v>5</v>
      </c>
      <c r="B107" s="18">
        <v>0.05</v>
      </c>
      <c r="C107" s="12">
        <v>0.05</v>
      </c>
      <c r="D107" s="12">
        <v>0.05</v>
      </c>
      <c r="E107" s="13">
        <v>0.05</v>
      </c>
      <c r="F107" s="30">
        <v>0.05</v>
      </c>
      <c r="G107" s="12">
        <v>0.05</v>
      </c>
      <c r="H107" s="13">
        <v>0.05</v>
      </c>
      <c r="I107" s="13">
        <v>0.05</v>
      </c>
      <c r="J107" s="13">
        <v>0.05</v>
      </c>
      <c r="K107" s="13"/>
      <c r="L107" s="13">
        <v>0.05</v>
      </c>
      <c r="M107" s="13">
        <v>0.05</v>
      </c>
      <c r="N107" s="13">
        <v>0.05</v>
      </c>
      <c r="O107" s="12"/>
      <c r="P107" s="13">
        <v>0.05</v>
      </c>
      <c r="Q107" s="13">
        <v>0.05</v>
      </c>
      <c r="R107" s="13">
        <v>0.05</v>
      </c>
      <c r="S107" s="13"/>
      <c r="T107" s="13"/>
      <c r="U107" s="13"/>
      <c r="V107" s="13"/>
      <c r="W107" s="15">
        <f t="shared" si="65"/>
        <v>0.05</v>
      </c>
    </row>
    <row r="108" spans="1:23" s="5" customFormat="1" hidden="1" outlineLevel="1">
      <c r="A108" s="3" t="s">
        <v>6</v>
      </c>
      <c r="B108" s="16">
        <f>SUM(B104:B107)</f>
        <v>1</v>
      </c>
      <c r="C108" s="16">
        <f t="shared" ref="C108:W108" si="66">SUM(C104:C107)</f>
        <v>1</v>
      </c>
      <c r="D108" s="16">
        <f t="shared" si="66"/>
        <v>1</v>
      </c>
      <c r="E108" s="16">
        <f t="shared" si="66"/>
        <v>1</v>
      </c>
      <c r="F108" s="34">
        <f t="shared" si="66"/>
        <v>1</v>
      </c>
      <c r="G108" s="16">
        <f t="shared" si="66"/>
        <v>1</v>
      </c>
      <c r="H108" s="16">
        <f t="shared" si="66"/>
        <v>1</v>
      </c>
      <c r="I108" s="16">
        <f t="shared" si="66"/>
        <v>1</v>
      </c>
      <c r="J108" s="16">
        <f t="shared" si="66"/>
        <v>1</v>
      </c>
      <c r="K108" s="16">
        <f t="shared" si="66"/>
        <v>0</v>
      </c>
      <c r="L108" s="16">
        <f t="shared" si="66"/>
        <v>1</v>
      </c>
      <c r="M108" s="16">
        <f t="shared" si="66"/>
        <v>1</v>
      </c>
      <c r="N108" s="16">
        <f t="shared" si="66"/>
        <v>1</v>
      </c>
      <c r="O108" s="16">
        <f t="shared" si="66"/>
        <v>0</v>
      </c>
      <c r="P108" s="16">
        <f t="shared" si="66"/>
        <v>1</v>
      </c>
      <c r="Q108" s="16">
        <f t="shared" si="66"/>
        <v>1</v>
      </c>
      <c r="R108" s="16">
        <v>1</v>
      </c>
      <c r="S108" s="16">
        <f t="shared" si="66"/>
        <v>0</v>
      </c>
      <c r="T108" s="16">
        <f t="shared" si="66"/>
        <v>0</v>
      </c>
      <c r="U108" s="16">
        <f t="shared" si="66"/>
        <v>0</v>
      </c>
      <c r="V108" s="16">
        <f t="shared" si="66"/>
        <v>0</v>
      </c>
      <c r="W108" s="16">
        <f t="shared" si="66"/>
        <v>1</v>
      </c>
    </row>
    <row r="109" spans="1:23" hidden="1" outlineLevel="2">
      <c r="A109" s="2" t="s">
        <v>7</v>
      </c>
      <c r="B109" s="18">
        <v>0.09</v>
      </c>
      <c r="C109" s="12">
        <v>0.09</v>
      </c>
      <c r="D109" s="12">
        <v>0.09</v>
      </c>
      <c r="E109" s="13">
        <v>0.09</v>
      </c>
      <c r="F109" s="30">
        <v>0.09</v>
      </c>
      <c r="G109" s="12">
        <v>0.09</v>
      </c>
      <c r="H109" s="13">
        <v>0.09</v>
      </c>
      <c r="I109" s="13">
        <v>0.09</v>
      </c>
      <c r="J109" s="13">
        <v>0.09</v>
      </c>
      <c r="K109" s="13"/>
      <c r="L109" s="13">
        <v>0.09</v>
      </c>
      <c r="M109" s="13">
        <v>0.09</v>
      </c>
      <c r="N109" s="13">
        <v>0.09</v>
      </c>
      <c r="O109" s="12"/>
      <c r="P109" s="13">
        <v>0.09</v>
      </c>
      <c r="Q109" s="13">
        <v>0.09</v>
      </c>
      <c r="R109" s="13">
        <v>0.09</v>
      </c>
      <c r="S109" s="13"/>
      <c r="T109" s="13"/>
      <c r="U109" s="13"/>
      <c r="V109" s="13"/>
      <c r="W109" s="15">
        <f t="shared" ref="W109:W118" si="67">AVERAGE(C109:V109)</f>
        <v>0.09</v>
      </c>
    </row>
    <row r="110" spans="1:23" hidden="1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30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>
        <v>0.04</v>
      </c>
      <c r="O110" s="12"/>
      <c r="P110" s="13">
        <v>0.04</v>
      </c>
      <c r="Q110" s="13">
        <v>0.04</v>
      </c>
      <c r="R110" s="13">
        <v>0.04</v>
      </c>
      <c r="S110" s="13"/>
      <c r="T110" s="13"/>
      <c r="U110" s="13"/>
      <c r="V110" s="13"/>
      <c r="W110" s="15">
        <f t="shared" si="67"/>
        <v>3.9999999999999994E-2</v>
      </c>
    </row>
    <row r="111" spans="1:23" hidden="1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30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>
        <v>0.1</v>
      </c>
      <c r="O111" s="12"/>
      <c r="P111" s="13">
        <v>0.1</v>
      </c>
      <c r="Q111" s="13">
        <v>0.1</v>
      </c>
      <c r="R111" s="13">
        <v>0.1</v>
      </c>
      <c r="S111" s="13"/>
      <c r="T111" s="13"/>
      <c r="U111" s="13"/>
      <c r="V111" s="13"/>
      <c r="W111" s="15">
        <f t="shared" si="67"/>
        <v>0.1</v>
      </c>
    </row>
    <row r="112" spans="1:23" hidden="1" outlineLevel="2">
      <c r="A112" s="2" t="s">
        <v>10</v>
      </c>
      <c r="B112" s="18">
        <v>0.28999999999999998</v>
      </c>
      <c r="C112" s="12">
        <v>0.28999999999999998</v>
      </c>
      <c r="D112" s="12">
        <v>0.28999999999999998</v>
      </c>
      <c r="E112" s="13">
        <v>0.26100000000000001</v>
      </c>
      <c r="F112" s="30">
        <v>0.26</v>
      </c>
      <c r="G112" s="12">
        <v>0.14499999999999999</v>
      </c>
      <c r="H112" s="13">
        <v>0.26</v>
      </c>
      <c r="I112" s="13">
        <v>0.23</v>
      </c>
      <c r="J112" s="13">
        <v>0.18</v>
      </c>
      <c r="K112" s="13"/>
      <c r="L112" s="13">
        <v>0.2175</v>
      </c>
      <c r="M112" s="13">
        <v>0.255</v>
      </c>
      <c r="N112" s="13">
        <v>0.28999999999999998</v>
      </c>
      <c r="O112" s="12"/>
      <c r="P112" s="13">
        <v>0.26</v>
      </c>
      <c r="Q112" s="13">
        <v>0.2175</v>
      </c>
      <c r="R112" s="13">
        <v>0.15079999999999999</v>
      </c>
      <c r="S112" s="13"/>
      <c r="T112" s="13"/>
      <c r="U112" s="13"/>
      <c r="V112" s="13"/>
      <c r="W112" s="15">
        <f t="shared" si="67"/>
        <v>0.23619999999999994</v>
      </c>
    </row>
    <row r="113" spans="1:23" hidden="1" outlineLevel="2">
      <c r="A113" s="2" t="s">
        <v>11</v>
      </c>
      <c r="B113" s="18">
        <v>0.09</v>
      </c>
      <c r="C113" s="12">
        <v>4.4999999999999998E-2</v>
      </c>
      <c r="D113" s="12">
        <v>4.4999999999999998E-2</v>
      </c>
      <c r="E113" s="13">
        <v>8.1000000000000003E-2</v>
      </c>
      <c r="F113" s="30">
        <v>4.4999999999999998E-2</v>
      </c>
      <c r="G113" s="12">
        <v>4.4999999999999998E-2</v>
      </c>
      <c r="H113" s="13">
        <v>6.3E-2</v>
      </c>
      <c r="I113" s="13">
        <v>7.0000000000000007E-2</v>
      </c>
      <c r="J113" s="13">
        <v>0.05</v>
      </c>
      <c r="K113" s="13"/>
      <c r="L113" s="13">
        <v>7.1999999999999995E-2</v>
      </c>
      <c r="M113" s="13">
        <v>5.3999999999999999E-2</v>
      </c>
      <c r="N113" s="13">
        <v>7.1999999999999995E-2</v>
      </c>
      <c r="O113" s="12"/>
      <c r="P113" s="13">
        <v>4.4999999999999998E-2</v>
      </c>
      <c r="Q113" s="13">
        <v>7.1999999999999995E-2</v>
      </c>
      <c r="R113" s="27">
        <v>5.3999999999999999E-2</v>
      </c>
      <c r="S113" s="13"/>
      <c r="T113" s="13"/>
      <c r="U113" s="13"/>
      <c r="V113" s="13"/>
      <c r="W113" s="15">
        <f t="shared" si="67"/>
        <v>5.8071428571428566E-2</v>
      </c>
    </row>
    <row r="114" spans="1:23" hidden="1" outlineLevel="2">
      <c r="A114" s="2" t="s">
        <v>12</v>
      </c>
      <c r="B114" s="18">
        <v>0.12</v>
      </c>
      <c r="C114" s="12">
        <v>0.12</v>
      </c>
      <c r="D114" s="12">
        <v>0.12</v>
      </c>
      <c r="E114" s="13">
        <v>0.12</v>
      </c>
      <c r="F114" s="30">
        <v>0.12</v>
      </c>
      <c r="G114" s="12">
        <v>0.12</v>
      </c>
      <c r="H114" s="13">
        <v>0.12</v>
      </c>
      <c r="I114" s="13">
        <v>0.12</v>
      </c>
      <c r="J114" s="13">
        <v>0.12</v>
      </c>
      <c r="K114" s="13"/>
      <c r="L114" s="13">
        <v>0.12</v>
      </c>
      <c r="M114" s="13">
        <v>0.12</v>
      </c>
      <c r="N114" s="13">
        <v>0.12</v>
      </c>
      <c r="O114" s="12"/>
      <c r="P114" s="13">
        <v>0.12</v>
      </c>
      <c r="Q114" s="13">
        <v>0.12</v>
      </c>
      <c r="R114" s="13">
        <v>0.12</v>
      </c>
      <c r="S114" s="13"/>
      <c r="T114" s="13"/>
      <c r="U114" s="13"/>
      <c r="V114" s="13"/>
      <c r="W114" s="15">
        <f t="shared" si="67"/>
        <v>0.12000000000000004</v>
      </c>
    </row>
    <row r="115" spans="1:23" hidden="1" outlineLevel="2">
      <c r="A115" s="2" t="s">
        <v>13</v>
      </c>
      <c r="B115" s="18">
        <v>0.04</v>
      </c>
      <c r="C115" s="12">
        <v>0.03</v>
      </c>
      <c r="D115" s="12">
        <v>0.04</v>
      </c>
      <c r="E115" s="13">
        <v>3.7999999999999999E-2</v>
      </c>
      <c r="F115" s="30">
        <v>0.04</v>
      </c>
      <c r="G115" s="12">
        <v>3.5999999999999997E-2</v>
      </c>
      <c r="H115" s="13">
        <v>3.5999999999999997E-2</v>
      </c>
      <c r="I115" s="13">
        <v>0.03</v>
      </c>
      <c r="J115" s="13">
        <v>0.03</v>
      </c>
      <c r="K115" s="13"/>
      <c r="L115" s="13">
        <v>2.4E-2</v>
      </c>
      <c r="M115" s="13">
        <v>0.04</v>
      </c>
      <c r="N115" s="13">
        <v>3.5999999999999997E-2</v>
      </c>
      <c r="O115" s="12"/>
      <c r="P115" s="13">
        <v>3.5999999999999997E-2</v>
      </c>
      <c r="Q115" s="13">
        <v>2.4E-2</v>
      </c>
      <c r="R115" s="13">
        <v>0.02</v>
      </c>
      <c r="S115" s="13"/>
      <c r="T115" s="13"/>
      <c r="U115" s="13"/>
      <c r="V115" s="13"/>
      <c r="W115" s="15">
        <f t="shared" si="67"/>
        <v>3.2857142857142856E-2</v>
      </c>
    </row>
    <row r="116" spans="1:23" hidden="1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30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>
        <v>0.09</v>
      </c>
      <c r="O116" s="12"/>
      <c r="P116" s="13">
        <v>0.09</v>
      </c>
      <c r="Q116" s="13">
        <v>0.09</v>
      </c>
      <c r="R116" s="27">
        <v>0.09</v>
      </c>
      <c r="S116" s="13"/>
      <c r="T116" s="13"/>
      <c r="U116" s="13"/>
      <c r="V116" s="13"/>
      <c r="W116" s="15">
        <f t="shared" si="67"/>
        <v>0.09</v>
      </c>
    </row>
    <row r="117" spans="1:23" hidden="1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30">
        <v>0.03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>
        <v>0.04</v>
      </c>
      <c r="O117" s="12"/>
      <c r="P117" s="13">
        <v>2.5000000000000001E-2</v>
      </c>
      <c r="Q117" s="13">
        <v>0.04</v>
      </c>
      <c r="R117" s="13">
        <v>0.03</v>
      </c>
      <c r="S117" s="13"/>
      <c r="T117" s="13"/>
      <c r="U117" s="13"/>
      <c r="V117" s="13"/>
      <c r="W117" s="15">
        <f t="shared" si="67"/>
        <v>3.5357142857142858E-2</v>
      </c>
    </row>
    <row r="118" spans="1:23" hidden="1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30">
        <v>0.09</v>
      </c>
      <c r="G118" s="12">
        <v>0.09</v>
      </c>
      <c r="H118" s="13">
        <v>0.09</v>
      </c>
      <c r="I118" s="13">
        <v>0.09</v>
      </c>
      <c r="J118" s="13">
        <v>0.06</v>
      </c>
      <c r="K118" s="13"/>
      <c r="L118" s="13">
        <v>6.7500000000000004E-2</v>
      </c>
      <c r="M118" s="13">
        <v>0.09</v>
      </c>
      <c r="N118" s="13">
        <v>0.09</v>
      </c>
      <c r="O118" s="12"/>
      <c r="P118" s="13">
        <v>0.09</v>
      </c>
      <c r="Q118" s="13">
        <v>8.1000000000000003E-2</v>
      </c>
      <c r="R118" s="13">
        <v>0.09</v>
      </c>
      <c r="S118" s="13"/>
      <c r="T118" s="13"/>
      <c r="U118" s="13"/>
      <c r="V118" s="13"/>
      <c r="W118" s="15">
        <f t="shared" si="67"/>
        <v>8.5607142857142854E-2</v>
      </c>
    </row>
    <row r="119" spans="1:23" s="5" customFormat="1" hidden="1" outlineLevel="1">
      <c r="A119" s="3" t="s">
        <v>17</v>
      </c>
      <c r="B119" s="16">
        <f>SUM(B109:B118)</f>
        <v>1</v>
      </c>
      <c r="C119" s="16">
        <f t="shared" ref="C119:W119" si="68">SUM(C109:C118)</f>
        <v>0.9325</v>
      </c>
      <c r="D119" s="16">
        <f t="shared" si="68"/>
        <v>0.9425</v>
      </c>
      <c r="E119" s="16">
        <f t="shared" si="68"/>
        <v>0.95749999999999991</v>
      </c>
      <c r="F119" s="34">
        <f t="shared" si="68"/>
        <v>0.90500000000000003</v>
      </c>
      <c r="G119" s="16">
        <f t="shared" si="68"/>
        <v>0.78100000000000003</v>
      </c>
      <c r="H119" s="16">
        <f t="shared" si="68"/>
        <v>0.92899999999999994</v>
      </c>
      <c r="I119" s="16">
        <f t="shared" si="68"/>
        <v>0.9</v>
      </c>
      <c r="J119" s="16">
        <f t="shared" si="68"/>
        <v>0.79</v>
      </c>
      <c r="K119" s="16">
        <f t="shared" si="68"/>
        <v>0</v>
      </c>
      <c r="L119" s="16">
        <f t="shared" si="68"/>
        <v>0.85849999999999993</v>
      </c>
      <c r="M119" s="16">
        <f t="shared" si="68"/>
        <v>0.91400000000000003</v>
      </c>
      <c r="N119" s="16">
        <f t="shared" si="68"/>
        <v>0.96799999999999997</v>
      </c>
      <c r="O119" s="16">
        <f t="shared" si="68"/>
        <v>0</v>
      </c>
      <c r="P119" s="16">
        <f t="shared" si="68"/>
        <v>0.89600000000000002</v>
      </c>
      <c r="Q119" s="16">
        <f t="shared" si="68"/>
        <v>0.87449999999999994</v>
      </c>
      <c r="R119" s="16">
        <v>0.78479999999999994</v>
      </c>
      <c r="S119" s="16">
        <f t="shared" si="68"/>
        <v>0</v>
      </c>
      <c r="T119" s="16">
        <f t="shared" si="68"/>
        <v>0</v>
      </c>
      <c r="U119" s="16">
        <f t="shared" si="68"/>
        <v>0</v>
      </c>
      <c r="V119" s="16">
        <f t="shared" si="68"/>
        <v>0</v>
      </c>
      <c r="W119" s="16">
        <f t="shared" si="68"/>
        <v>0.88809285714285702</v>
      </c>
    </row>
    <row r="120" spans="1:23" collapsed="1">
      <c r="A120" s="3" t="s">
        <v>18</v>
      </c>
      <c r="B120" s="16">
        <f t="shared" ref="B120:W120" si="69">0.4*B108+0.6*B119</f>
        <v>1</v>
      </c>
      <c r="C120" s="16">
        <f t="shared" si="69"/>
        <v>0.95950000000000002</v>
      </c>
      <c r="D120" s="16">
        <f t="shared" si="69"/>
        <v>0.96550000000000002</v>
      </c>
      <c r="E120" s="16">
        <f t="shared" si="69"/>
        <v>0.97449999999999992</v>
      </c>
      <c r="F120" s="34">
        <f t="shared" si="69"/>
        <v>0.94300000000000006</v>
      </c>
      <c r="G120" s="16">
        <f t="shared" si="69"/>
        <v>0.86860000000000004</v>
      </c>
      <c r="H120" s="16">
        <f t="shared" si="69"/>
        <v>0.95739999999999992</v>
      </c>
      <c r="I120" s="16">
        <f t="shared" si="69"/>
        <v>0.94000000000000006</v>
      </c>
      <c r="J120" s="16">
        <f t="shared" si="69"/>
        <v>0.874</v>
      </c>
      <c r="K120" s="16">
        <f t="shared" si="69"/>
        <v>0</v>
      </c>
      <c r="L120" s="16">
        <f t="shared" si="69"/>
        <v>0.91509999999999991</v>
      </c>
      <c r="M120" s="16">
        <f t="shared" si="69"/>
        <v>0.94840000000000002</v>
      </c>
      <c r="N120" s="16">
        <f t="shared" si="69"/>
        <v>0.98080000000000001</v>
      </c>
      <c r="O120" s="16">
        <f t="shared" si="69"/>
        <v>0</v>
      </c>
      <c r="P120" s="16">
        <f t="shared" si="69"/>
        <v>0.93759999999999999</v>
      </c>
      <c r="Q120" s="16">
        <f t="shared" si="69"/>
        <v>0.92469999999999997</v>
      </c>
      <c r="R120" s="16">
        <v>0.87087999999999999</v>
      </c>
      <c r="S120" s="16">
        <f t="shared" si="69"/>
        <v>0</v>
      </c>
      <c r="T120" s="16">
        <f t="shared" si="69"/>
        <v>0</v>
      </c>
      <c r="U120" s="16">
        <f t="shared" si="69"/>
        <v>0</v>
      </c>
      <c r="V120" s="16">
        <f t="shared" si="69"/>
        <v>0</v>
      </c>
      <c r="W120" s="16">
        <f t="shared" si="69"/>
        <v>0.93285571428571423</v>
      </c>
    </row>
    <row r="121" spans="1:23" s="11" customFormat="1">
      <c r="A121" s="3" t="s">
        <v>40</v>
      </c>
      <c r="B121" s="4"/>
      <c r="C121" s="10" t="s">
        <v>58</v>
      </c>
      <c r="D121" s="10" t="s">
        <v>58</v>
      </c>
      <c r="E121" s="10" t="s">
        <v>58</v>
      </c>
      <c r="F121" s="35" t="s">
        <v>58</v>
      </c>
      <c r="G121" s="10" t="s">
        <v>58</v>
      </c>
      <c r="H121" s="10" t="s">
        <v>58</v>
      </c>
      <c r="I121" s="10" t="s">
        <v>58</v>
      </c>
      <c r="J121" s="10" t="s">
        <v>58</v>
      </c>
      <c r="K121" s="10"/>
      <c r="L121" s="10" t="s">
        <v>58</v>
      </c>
      <c r="M121" s="10" t="s">
        <v>58</v>
      </c>
      <c r="N121" s="10" t="s">
        <v>58</v>
      </c>
      <c r="O121" s="10"/>
      <c r="P121" s="10"/>
      <c r="Q121" s="10" t="s">
        <v>58</v>
      </c>
      <c r="R121" s="20" t="s">
        <v>68</v>
      </c>
      <c r="S121" s="10"/>
      <c r="T121" s="10"/>
      <c r="U121" s="10"/>
      <c r="V121" s="10"/>
      <c r="W121" s="16">
        <f>COUNTIF(C121:V121,"Y")/COUNTA(C121:V121)</f>
        <v>0</v>
      </c>
    </row>
    <row r="122" spans="1:23">
      <c r="W122" s="17"/>
    </row>
    <row r="123" spans="1:23">
      <c r="A123" s="9" t="s">
        <v>20</v>
      </c>
      <c r="B123" s="7"/>
      <c r="C123" s="7"/>
      <c r="D123" s="7"/>
      <c r="E123" s="7"/>
      <c r="F123" s="33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14"/>
    </row>
    <row r="124" spans="1:23" hidden="1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30">
        <v>0.25</v>
      </c>
      <c r="G124" s="12">
        <v>0.1875</v>
      </c>
      <c r="H124" s="13">
        <v>0.25</v>
      </c>
      <c r="I124" s="13">
        <v>0.25</v>
      </c>
      <c r="J124" s="13">
        <v>0.25</v>
      </c>
      <c r="K124" s="13"/>
      <c r="L124" s="13">
        <v>0.25</v>
      </c>
      <c r="M124" s="13">
        <v>0.25</v>
      </c>
      <c r="N124" s="13">
        <v>0.25</v>
      </c>
      <c r="O124" s="12"/>
      <c r="P124" s="13">
        <v>0.25</v>
      </c>
      <c r="Q124" s="13">
        <v>0.25</v>
      </c>
      <c r="R124" s="13">
        <v>0.25</v>
      </c>
      <c r="S124" s="13"/>
      <c r="T124" s="13"/>
      <c r="U124" s="13"/>
      <c r="V124" s="13"/>
      <c r="W124" s="15">
        <f>AVERAGE(C124:V124)</f>
        <v>0.24553571428571427</v>
      </c>
    </row>
    <row r="125" spans="1:23" hidden="1" outlineLevel="2">
      <c r="A125" s="2" t="s">
        <v>3</v>
      </c>
      <c r="B125" s="18">
        <v>0.15</v>
      </c>
      <c r="C125" s="12">
        <v>0.15</v>
      </c>
      <c r="D125" s="12">
        <v>0.15</v>
      </c>
      <c r="E125" s="13">
        <v>0.15</v>
      </c>
      <c r="F125" s="30">
        <v>0.15</v>
      </c>
      <c r="G125" s="12">
        <v>0.1275</v>
      </c>
      <c r="H125" s="13">
        <v>0.15</v>
      </c>
      <c r="I125" s="13">
        <v>0.15</v>
      </c>
      <c r="J125" s="13">
        <v>0.15</v>
      </c>
      <c r="K125" s="13"/>
      <c r="L125" s="13">
        <v>0.15</v>
      </c>
      <c r="M125" s="13">
        <v>0.15</v>
      </c>
      <c r="N125" s="13">
        <v>0.15</v>
      </c>
      <c r="O125" s="12"/>
      <c r="P125" s="13">
        <v>0.15</v>
      </c>
      <c r="Q125" s="13">
        <v>0.15</v>
      </c>
      <c r="R125" s="13">
        <v>0.15</v>
      </c>
      <c r="S125" s="13"/>
      <c r="T125" s="13"/>
      <c r="U125" s="13"/>
      <c r="V125" s="13"/>
      <c r="W125" s="15">
        <f t="shared" ref="W125:W127" si="70">AVERAGE(C125:V125)</f>
        <v>0.14839285714285713</v>
      </c>
    </row>
    <row r="126" spans="1:23" hidden="1" outlineLevel="2">
      <c r="A126" s="2" t="s">
        <v>4</v>
      </c>
      <c r="B126" s="18">
        <v>0.55000000000000004</v>
      </c>
      <c r="C126" s="12">
        <v>0.52249999999999996</v>
      </c>
      <c r="D126" s="12">
        <v>0.55000000000000004</v>
      </c>
      <c r="E126" s="13">
        <v>0.52249999999999996</v>
      </c>
      <c r="F126" s="30">
        <v>0.5</v>
      </c>
      <c r="G126" s="12">
        <v>0.52249999999999996</v>
      </c>
      <c r="H126" s="13">
        <v>0.52</v>
      </c>
      <c r="I126" s="13">
        <v>0.52249999999999996</v>
      </c>
      <c r="J126" s="13">
        <v>0.5</v>
      </c>
      <c r="K126" s="13"/>
      <c r="L126" s="13">
        <v>0.52</v>
      </c>
      <c r="M126" s="13">
        <v>0.52249999999999996</v>
      </c>
      <c r="N126" s="13">
        <v>0.5</v>
      </c>
      <c r="O126" s="12"/>
      <c r="P126" s="13">
        <v>0.5</v>
      </c>
      <c r="Q126" s="13">
        <v>0.52249999999999996</v>
      </c>
      <c r="R126" s="13">
        <v>0.52249999999999996</v>
      </c>
      <c r="S126" s="13"/>
      <c r="T126" s="13"/>
      <c r="U126" s="13"/>
      <c r="V126" s="13"/>
      <c r="W126" s="15">
        <f t="shared" si="70"/>
        <v>0.51767857142857143</v>
      </c>
    </row>
    <row r="127" spans="1:23" hidden="1" outlineLevel="2">
      <c r="A127" s="2" t="s">
        <v>5</v>
      </c>
      <c r="B127" s="18">
        <v>0.05</v>
      </c>
      <c r="C127" s="12">
        <v>0.05</v>
      </c>
      <c r="D127" s="12">
        <v>0.05</v>
      </c>
      <c r="E127" s="13">
        <v>0.05</v>
      </c>
      <c r="F127" s="30">
        <v>0.05</v>
      </c>
      <c r="G127" s="12">
        <v>4.7500000000000001E-2</v>
      </c>
      <c r="H127" s="13">
        <v>0.05</v>
      </c>
      <c r="I127" s="13">
        <v>0.05</v>
      </c>
      <c r="J127" s="13">
        <v>0.05</v>
      </c>
      <c r="K127" s="13"/>
      <c r="L127" s="13">
        <v>0.05</v>
      </c>
      <c r="M127" s="13">
        <v>0.05</v>
      </c>
      <c r="N127" s="13">
        <v>0.05</v>
      </c>
      <c r="O127" s="12"/>
      <c r="P127" s="13">
        <v>0.05</v>
      </c>
      <c r="Q127" s="13">
        <v>0.05</v>
      </c>
      <c r="R127" s="13">
        <v>0.05</v>
      </c>
      <c r="S127" s="13"/>
      <c r="T127" s="13"/>
      <c r="U127" s="13"/>
      <c r="V127" s="13"/>
      <c r="W127" s="15">
        <f t="shared" si="70"/>
        <v>4.9821428571428579E-2</v>
      </c>
    </row>
    <row r="128" spans="1:23" s="5" customFormat="1" hidden="1" outlineLevel="1">
      <c r="A128" s="3" t="s">
        <v>6</v>
      </c>
      <c r="B128" s="16">
        <f>SUM(B124:B127)</f>
        <v>1</v>
      </c>
      <c r="C128" s="16">
        <f t="shared" ref="C128:W128" si="71">SUM(C124:C127)</f>
        <v>0.97250000000000003</v>
      </c>
      <c r="D128" s="16">
        <f t="shared" si="71"/>
        <v>1</v>
      </c>
      <c r="E128" s="16">
        <f t="shared" si="71"/>
        <v>0.97250000000000003</v>
      </c>
      <c r="F128" s="34">
        <f t="shared" si="71"/>
        <v>0.95000000000000007</v>
      </c>
      <c r="G128" s="16">
        <f t="shared" si="71"/>
        <v>0.8849999999999999</v>
      </c>
      <c r="H128" s="16">
        <f t="shared" si="71"/>
        <v>0.97000000000000008</v>
      </c>
      <c r="I128" s="16">
        <f t="shared" si="71"/>
        <v>0.97250000000000003</v>
      </c>
      <c r="J128" s="16">
        <f t="shared" si="71"/>
        <v>0.95000000000000007</v>
      </c>
      <c r="K128" s="16">
        <f t="shared" si="71"/>
        <v>0</v>
      </c>
      <c r="L128" s="16">
        <f t="shared" si="71"/>
        <v>0.97000000000000008</v>
      </c>
      <c r="M128" s="16">
        <f t="shared" si="71"/>
        <v>0.97250000000000003</v>
      </c>
      <c r="N128" s="16">
        <f t="shared" si="71"/>
        <v>0.95000000000000007</v>
      </c>
      <c r="O128" s="16">
        <f t="shared" si="71"/>
        <v>0</v>
      </c>
      <c r="P128" s="16">
        <f t="shared" si="71"/>
        <v>0.95000000000000007</v>
      </c>
      <c r="Q128" s="16">
        <f t="shared" si="71"/>
        <v>0.97250000000000003</v>
      </c>
      <c r="R128" s="16">
        <v>0.97250000000000003</v>
      </c>
      <c r="S128" s="16">
        <f t="shared" si="71"/>
        <v>0</v>
      </c>
      <c r="T128" s="16">
        <f t="shared" si="71"/>
        <v>0</v>
      </c>
      <c r="U128" s="16">
        <f t="shared" si="71"/>
        <v>0</v>
      </c>
      <c r="V128" s="16">
        <f t="shared" si="71"/>
        <v>0</v>
      </c>
      <c r="W128" s="16">
        <f t="shared" si="71"/>
        <v>0.96142857142857141</v>
      </c>
    </row>
    <row r="129" spans="1:23" hidden="1" outlineLevel="2">
      <c r="A129" s="2" t="s">
        <v>7</v>
      </c>
      <c r="B129" s="18">
        <v>0.09</v>
      </c>
      <c r="C129" s="12">
        <v>7.1999999999999995E-2</v>
      </c>
      <c r="D129" s="12">
        <v>7.1999999999999995E-2</v>
      </c>
      <c r="E129" s="13">
        <v>7.6499999999999999E-2</v>
      </c>
      <c r="F129" s="30">
        <v>0.09</v>
      </c>
      <c r="G129" s="12">
        <v>8.1000000000000003E-2</v>
      </c>
      <c r="H129" s="13">
        <v>8.1000000000000003E-2</v>
      </c>
      <c r="I129" s="13">
        <v>0.08</v>
      </c>
      <c r="J129" s="13">
        <v>0.09</v>
      </c>
      <c r="K129" s="13"/>
      <c r="L129" s="13">
        <v>0.06</v>
      </c>
      <c r="M129" s="13">
        <v>8.1000000000000003E-2</v>
      </c>
      <c r="N129" s="13">
        <v>7.1999999999999995E-2</v>
      </c>
      <c r="O129" s="12"/>
      <c r="P129" s="13">
        <v>7.0000000000000007E-2</v>
      </c>
      <c r="Q129" s="13">
        <v>8.1000000000000003E-2</v>
      </c>
      <c r="R129" s="13">
        <v>0.09</v>
      </c>
      <c r="S129" s="13"/>
      <c r="T129" s="13"/>
      <c r="U129" s="13"/>
      <c r="V129" s="13"/>
      <c r="W129" s="15">
        <f t="shared" ref="W129:W138" si="72">AVERAGE(C129:V129)</f>
        <v>7.8321428571428556E-2</v>
      </c>
    </row>
    <row r="130" spans="1:23" hidden="1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30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/>
      <c r="P130" s="13">
        <v>0.04</v>
      </c>
      <c r="Q130" s="13">
        <v>0.04</v>
      </c>
      <c r="R130" s="13">
        <v>0.04</v>
      </c>
      <c r="S130" s="13"/>
      <c r="T130" s="13"/>
      <c r="U130" s="13"/>
      <c r="V130" s="13"/>
      <c r="W130" s="15">
        <f t="shared" si="72"/>
        <v>3.9999999999999994E-2</v>
      </c>
    </row>
    <row r="131" spans="1:23" hidden="1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30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/>
      <c r="P131" s="13">
        <v>0.1</v>
      </c>
      <c r="Q131" s="13">
        <v>7.4999999999999997E-2</v>
      </c>
      <c r="R131" s="13">
        <v>0.1</v>
      </c>
      <c r="S131" s="13"/>
      <c r="T131" s="13"/>
      <c r="U131" s="13"/>
      <c r="V131" s="13"/>
      <c r="W131" s="15">
        <f t="shared" si="72"/>
        <v>9.3571428571428569E-2</v>
      </c>
    </row>
    <row r="132" spans="1:23" hidden="1" outlineLevel="2">
      <c r="A132" s="2" t="s">
        <v>10</v>
      </c>
      <c r="B132" s="18">
        <v>0.28999999999999998</v>
      </c>
      <c r="C132" s="12">
        <v>0.28999999999999998</v>
      </c>
      <c r="D132" s="12">
        <v>0.26100000000000001</v>
      </c>
      <c r="E132" s="13">
        <v>0.27549999999999997</v>
      </c>
      <c r="F132" s="30">
        <v>0.28999999999999998</v>
      </c>
      <c r="G132" s="12">
        <v>0.28999999999999998</v>
      </c>
      <c r="H132" s="13">
        <v>0.27600000000000002</v>
      </c>
      <c r="I132" s="13">
        <v>0.28999999999999998</v>
      </c>
      <c r="J132" s="13">
        <v>0.28999999999999998</v>
      </c>
      <c r="K132" s="13"/>
      <c r="L132" s="13">
        <v>0.28999999999999998</v>
      </c>
      <c r="M132" s="13">
        <v>0.26100000000000001</v>
      </c>
      <c r="N132" s="13">
        <v>0.28999999999999998</v>
      </c>
      <c r="O132" s="12"/>
      <c r="P132" s="13">
        <v>0.28999999999999998</v>
      </c>
      <c r="Q132" s="13">
        <v>0.23200000000000001</v>
      </c>
      <c r="R132" s="13">
        <v>0.26100000000000001</v>
      </c>
      <c r="S132" s="13"/>
      <c r="T132" s="13"/>
      <c r="U132" s="13"/>
      <c r="V132" s="13"/>
      <c r="W132" s="15">
        <f t="shared" si="72"/>
        <v>0.27760714285714289</v>
      </c>
    </row>
    <row r="133" spans="1:23" hidden="1" outlineLevel="2">
      <c r="A133" s="2" t="s">
        <v>11</v>
      </c>
      <c r="B133" s="18">
        <v>0.09</v>
      </c>
      <c r="C133" s="12">
        <v>6.7500000000000004E-2</v>
      </c>
      <c r="D133" s="12">
        <v>7.1999999999999995E-2</v>
      </c>
      <c r="E133" s="13">
        <v>6.7500000000000004E-2</v>
      </c>
      <c r="F133" s="30">
        <v>4.4999999999999998E-2</v>
      </c>
      <c r="G133" s="12">
        <v>6.7500000000000004E-2</v>
      </c>
      <c r="H133" s="13">
        <v>6.8000000000000005E-2</v>
      </c>
      <c r="I133" s="13">
        <v>6.7500000000000004E-2</v>
      </c>
      <c r="J133" s="13">
        <v>6.5000000000000002E-2</v>
      </c>
      <c r="K133" s="13"/>
      <c r="L133" s="13">
        <v>7.0000000000000007E-2</v>
      </c>
      <c r="M133" s="13">
        <v>7.1999999999999995E-2</v>
      </c>
      <c r="N133" s="13">
        <v>6.7500000000000004E-2</v>
      </c>
      <c r="O133" s="12"/>
      <c r="P133" s="13">
        <v>7.0000000000000007E-2</v>
      </c>
      <c r="Q133" s="13">
        <v>7.1999999999999995E-2</v>
      </c>
      <c r="R133" s="13">
        <v>8.1000000000000003E-2</v>
      </c>
      <c r="S133" s="13"/>
      <c r="T133" s="13"/>
      <c r="U133" s="13"/>
      <c r="V133" s="13"/>
      <c r="W133" s="15">
        <f t="shared" si="72"/>
        <v>6.8035714285714283E-2</v>
      </c>
    </row>
    <row r="134" spans="1:23" hidden="1" outlineLevel="2">
      <c r="A134" s="2" t="s">
        <v>12</v>
      </c>
      <c r="B134" s="18">
        <v>0.12</v>
      </c>
      <c r="C134" s="12">
        <v>0.09</v>
      </c>
      <c r="D134" s="12">
        <v>9.9599999999999994E-2</v>
      </c>
      <c r="E134" s="13">
        <v>0.09</v>
      </c>
      <c r="F134" s="30">
        <v>0.06</v>
      </c>
      <c r="G134" s="12">
        <v>0.09</v>
      </c>
      <c r="H134" s="13">
        <v>0.09</v>
      </c>
      <c r="I134" s="13">
        <v>0.09</v>
      </c>
      <c r="J134" s="13">
        <v>0.09</v>
      </c>
      <c r="K134" s="13"/>
      <c r="L134" s="13">
        <v>0.09</v>
      </c>
      <c r="M134" s="13">
        <v>9.6000000000000002E-2</v>
      </c>
      <c r="N134" s="13">
        <v>0.09</v>
      </c>
      <c r="O134" s="12"/>
      <c r="P134" s="13">
        <v>0.09</v>
      </c>
      <c r="Q134" s="13">
        <v>0.12</v>
      </c>
      <c r="R134" s="13">
        <v>0.12</v>
      </c>
      <c r="S134" s="13"/>
      <c r="T134" s="13"/>
      <c r="U134" s="13"/>
      <c r="V134" s="13"/>
      <c r="W134" s="15">
        <f t="shared" si="72"/>
        <v>9.3257142857142858E-2</v>
      </c>
    </row>
    <row r="135" spans="1:23" hidden="1" outlineLevel="2">
      <c r="A135" s="2" t="s">
        <v>13</v>
      </c>
      <c r="B135" s="18">
        <v>0.04</v>
      </c>
      <c r="C135" s="12">
        <v>0.04</v>
      </c>
      <c r="D135" s="12">
        <v>0.04</v>
      </c>
      <c r="E135" s="13">
        <v>0.04</v>
      </c>
      <c r="F135" s="30">
        <v>0.04</v>
      </c>
      <c r="G135" s="12">
        <v>0.04</v>
      </c>
      <c r="H135" s="13">
        <v>0.04</v>
      </c>
      <c r="I135" s="13">
        <v>0.04</v>
      </c>
      <c r="J135" s="13">
        <v>0.04</v>
      </c>
      <c r="K135" s="13"/>
      <c r="L135" s="13">
        <v>0.04</v>
      </c>
      <c r="M135" s="13">
        <v>0.04</v>
      </c>
      <c r="N135" s="13">
        <v>0.04</v>
      </c>
      <c r="O135" s="12"/>
      <c r="P135" s="13">
        <v>0.04</v>
      </c>
      <c r="Q135" s="13">
        <v>0.04</v>
      </c>
      <c r="R135" s="13">
        <v>0.04</v>
      </c>
      <c r="S135" s="13"/>
      <c r="T135" s="13"/>
      <c r="U135" s="13"/>
      <c r="V135" s="13"/>
      <c r="W135" s="15">
        <f t="shared" si="72"/>
        <v>3.9999999999999994E-2</v>
      </c>
    </row>
    <row r="136" spans="1:23" hidden="1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30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/>
      <c r="P136" s="13">
        <v>0.09</v>
      </c>
      <c r="Q136" s="13">
        <v>0.09</v>
      </c>
      <c r="R136" s="13">
        <v>0.09</v>
      </c>
      <c r="S136" s="13"/>
      <c r="T136" s="13"/>
      <c r="U136" s="13"/>
      <c r="V136" s="13"/>
      <c r="W136" s="15">
        <f t="shared" si="72"/>
        <v>0.09</v>
      </c>
    </row>
    <row r="137" spans="1:23" hidden="1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30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/>
      <c r="P137" s="13">
        <v>0.05</v>
      </c>
      <c r="Q137" s="13">
        <v>0.05</v>
      </c>
      <c r="R137" s="13">
        <v>0.05</v>
      </c>
      <c r="S137" s="13"/>
      <c r="T137" s="13"/>
      <c r="U137" s="13"/>
      <c r="V137" s="13"/>
      <c r="W137" s="15">
        <f t="shared" si="72"/>
        <v>0.05</v>
      </c>
    </row>
    <row r="138" spans="1:23" hidden="1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30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/>
      <c r="P138" s="13">
        <v>0.09</v>
      </c>
      <c r="Q138" s="13">
        <v>0.09</v>
      </c>
      <c r="R138" s="13">
        <v>0.09</v>
      </c>
      <c r="S138" s="13"/>
      <c r="T138" s="13"/>
      <c r="U138" s="13"/>
      <c r="V138" s="13"/>
      <c r="W138" s="15">
        <f t="shared" si="72"/>
        <v>8.7142857142857147E-2</v>
      </c>
    </row>
    <row r="139" spans="1:23" s="5" customFormat="1" hidden="1" outlineLevel="1">
      <c r="A139" s="3" t="s">
        <v>17</v>
      </c>
      <c r="B139" s="16">
        <f>SUM(B129:B138)</f>
        <v>1</v>
      </c>
      <c r="C139" s="16">
        <f t="shared" ref="C139:W139" si="73">SUM(C129:C138)</f>
        <v>0.92949999999999999</v>
      </c>
      <c r="D139" s="16">
        <f t="shared" si="73"/>
        <v>0.91459999999999997</v>
      </c>
      <c r="E139" s="16">
        <f t="shared" si="73"/>
        <v>0.90449999999999997</v>
      </c>
      <c r="F139" s="34">
        <f t="shared" si="73"/>
        <v>0.89500000000000002</v>
      </c>
      <c r="G139" s="16">
        <f t="shared" si="73"/>
        <v>0.91349999999999998</v>
      </c>
      <c r="H139" s="16">
        <f t="shared" si="73"/>
        <v>0.92499999999999993</v>
      </c>
      <c r="I139" s="16">
        <f t="shared" si="73"/>
        <v>0.9375</v>
      </c>
      <c r="J139" s="16">
        <f t="shared" si="73"/>
        <v>0.92</v>
      </c>
      <c r="K139" s="16">
        <f t="shared" si="73"/>
        <v>0</v>
      </c>
      <c r="L139" s="16">
        <f t="shared" si="73"/>
        <v>0.88000000000000012</v>
      </c>
      <c r="M139" s="16">
        <f t="shared" si="73"/>
        <v>0.91999999999999993</v>
      </c>
      <c r="N139" s="16">
        <f t="shared" si="73"/>
        <v>0.92949999999999999</v>
      </c>
      <c r="O139" s="16">
        <f t="shared" si="73"/>
        <v>0</v>
      </c>
      <c r="P139" s="16">
        <f t="shared" si="73"/>
        <v>0.93</v>
      </c>
      <c r="Q139" s="16">
        <f t="shared" si="73"/>
        <v>0.89</v>
      </c>
      <c r="R139" s="16">
        <v>0.96199999999999997</v>
      </c>
      <c r="S139" s="16">
        <f t="shared" si="73"/>
        <v>0</v>
      </c>
      <c r="T139" s="16">
        <f t="shared" si="73"/>
        <v>0</v>
      </c>
      <c r="U139" s="16">
        <f t="shared" si="73"/>
        <v>0</v>
      </c>
      <c r="V139" s="16">
        <f t="shared" si="73"/>
        <v>0</v>
      </c>
      <c r="W139" s="16">
        <f t="shared" si="73"/>
        <v>0.9179357142857143</v>
      </c>
    </row>
    <row r="140" spans="1:23" collapsed="1">
      <c r="A140" s="3" t="s">
        <v>18</v>
      </c>
      <c r="B140" s="16">
        <f t="shared" ref="B140:W140" si="74">0.4*B128+0.6*B139</f>
        <v>1</v>
      </c>
      <c r="C140" s="16">
        <f t="shared" si="74"/>
        <v>0.94669999999999999</v>
      </c>
      <c r="D140" s="16">
        <f t="shared" si="74"/>
        <v>0.94875999999999994</v>
      </c>
      <c r="E140" s="16">
        <f t="shared" si="74"/>
        <v>0.93169999999999997</v>
      </c>
      <c r="F140" s="34">
        <f t="shared" si="74"/>
        <v>0.91700000000000004</v>
      </c>
      <c r="G140" s="16">
        <f t="shared" si="74"/>
        <v>0.9020999999999999</v>
      </c>
      <c r="H140" s="16">
        <f t="shared" si="74"/>
        <v>0.94300000000000006</v>
      </c>
      <c r="I140" s="16">
        <f t="shared" si="74"/>
        <v>0.95150000000000001</v>
      </c>
      <c r="J140" s="16">
        <f t="shared" si="74"/>
        <v>0.93200000000000016</v>
      </c>
      <c r="K140" s="16">
        <f t="shared" si="74"/>
        <v>0</v>
      </c>
      <c r="L140" s="16">
        <f t="shared" si="74"/>
        <v>0.91600000000000015</v>
      </c>
      <c r="M140" s="16">
        <f t="shared" si="74"/>
        <v>0.94099999999999995</v>
      </c>
      <c r="N140" s="16">
        <f t="shared" si="74"/>
        <v>0.93769999999999998</v>
      </c>
      <c r="O140" s="16">
        <f t="shared" si="74"/>
        <v>0</v>
      </c>
      <c r="P140" s="16">
        <f t="shared" si="74"/>
        <v>0.93800000000000017</v>
      </c>
      <c r="Q140" s="16">
        <f t="shared" si="74"/>
        <v>0.92300000000000004</v>
      </c>
      <c r="R140" s="16">
        <v>0.96619999999999995</v>
      </c>
      <c r="S140" s="16">
        <f t="shared" si="74"/>
        <v>0</v>
      </c>
      <c r="T140" s="16">
        <f t="shared" si="74"/>
        <v>0</v>
      </c>
      <c r="U140" s="16">
        <f t="shared" si="74"/>
        <v>0</v>
      </c>
      <c r="V140" s="16">
        <f t="shared" si="74"/>
        <v>0</v>
      </c>
      <c r="W140" s="16">
        <f t="shared" si="74"/>
        <v>0.93533285714285708</v>
      </c>
    </row>
    <row r="141" spans="1:23" s="11" customFormat="1">
      <c r="A141" s="3" t="s">
        <v>40</v>
      </c>
      <c r="B141" s="4"/>
      <c r="C141" s="10" t="s">
        <v>58</v>
      </c>
      <c r="D141" s="10" t="s">
        <v>58</v>
      </c>
      <c r="E141" s="10" t="s">
        <v>58</v>
      </c>
      <c r="F141" s="35" t="s">
        <v>58</v>
      </c>
      <c r="G141" s="10" t="s">
        <v>58</v>
      </c>
      <c r="H141" s="10" t="s">
        <v>58</v>
      </c>
      <c r="I141" s="10" t="s">
        <v>58</v>
      </c>
      <c r="J141" s="10" t="s">
        <v>58</v>
      </c>
      <c r="K141" s="10"/>
      <c r="L141" s="10" t="s">
        <v>58</v>
      </c>
      <c r="M141" s="10" t="s">
        <v>58</v>
      </c>
      <c r="N141" s="10" t="s">
        <v>59</v>
      </c>
      <c r="O141" s="10"/>
      <c r="P141" s="10"/>
      <c r="Q141" s="10" t="s">
        <v>59</v>
      </c>
      <c r="R141" s="24" t="s">
        <v>69</v>
      </c>
      <c r="S141" s="10"/>
      <c r="T141" s="10"/>
      <c r="U141" s="10"/>
      <c r="V141" s="10"/>
      <c r="W141" s="16">
        <f>COUNTIF(C141:V141,"Y")/COUNTA(C141:V141)</f>
        <v>0.15384615384615385</v>
      </c>
    </row>
    <row r="142" spans="1:23">
      <c r="W142" s="17"/>
    </row>
    <row r="143" spans="1:23">
      <c r="A143" s="9" t="s">
        <v>21</v>
      </c>
      <c r="B143" s="7"/>
      <c r="C143" s="7"/>
      <c r="D143" s="7"/>
      <c r="E143" s="7"/>
      <c r="F143" s="33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14"/>
    </row>
    <row r="144" spans="1:23" hidden="1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30">
        <v>0.23</v>
      </c>
      <c r="G144" s="12">
        <v>0.23749999999999999</v>
      </c>
      <c r="H144" s="13">
        <v>0.23</v>
      </c>
      <c r="I144" s="13">
        <v>0.23749999999999999</v>
      </c>
      <c r="J144" s="13">
        <v>0.18</v>
      </c>
      <c r="K144" s="13"/>
      <c r="L144" s="13">
        <v>0.23</v>
      </c>
      <c r="M144" s="13">
        <v>0.22500000000000001</v>
      </c>
      <c r="N144" s="13">
        <v>0.22500000000000001</v>
      </c>
      <c r="O144" s="12"/>
      <c r="P144" s="13">
        <v>0.2</v>
      </c>
      <c r="Q144" s="13">
        <v>0.23749999999999999</v>
      </c>
      <c r="R144" s="13">
        <v>0.25</v>
      </c>
      <c r="S144" s="13"/>
      <c r="T144" s="13"/>
      <c r="U144" s="13"/>
      <c r="V144" s="13"/>
      <c r="W144" s="15">
        <f>AVERAGE(C144:V144)</f>
        <v>0.22553571428571431</v>
      </c>
    </row>
    <row r="145" spans="1:23" hidden="1" outlineLevel="2">
      <c r="A145" s="2" t="s">
        <v>3</v>
      </c>
      <c r="B145" s="18">
        <v>0.15</v>
      </c>
      <c r="C145" s="12">
        <v>0.15</v>
      </c>
      <c r="D145" s="12">
        <v>0.15</v>
      </c>
      <c r="E145" s="13">
        <v>0.15</v>
      </c>
      <c r="F145" s="30">
        <v>0.15</v>
      </c>
      <c r="G145" s="12">
        <v>0.15</v>
      </c>
      <c r="H145" s="13">
        <v>0.15</v>
      </c>
      <c r="I145" s="13">
        <v>0.15</v>
      </c>
      <c r="J145" s="13">
        <v>0.15</v>
      </c>
      <c r="K145" s="13"/>
      <c r="L145" s="13">
        <v>0.15</v>
      </c>
      <c r="M145" s="13">
        <v>0.15</v>
      </c>
      <c r="N145" s="13">
        <v>0.15</v>
      </c>
      <c r="O145" s="12"/>
      <c r="P145" s="13">
        <v>0.15</v>
      </c>
      <c r="Q145" s="13">
        <v>0.15</v>
      </c>
      <c r="R145" s="13">
        <v>0.15</v>
      </c>
      <c r="S145" s="13"/>
      <c r="T145" s="13"/>
      <c r="U145" s="13"/>
      <c r="V145" s="13"/>
      <c r="W145" s="15">
        <f t="shared" ref="W145:W147" si="75">AVERAGE(C145:V145)</f>
        <v>0.14999999999999997</v>
      </c>
    </row>
    <row r="146" spans="1:23" hidden="1" outlineLevel="2">
      <c r="A146" s="2" t="s">
        <v>4</v>
      </c>
      <c r="B146" s="18">
        <v>0.55000000000000004</v>
      </c>
      <c r="C146" s="12">
        <v>0.55000000000000004</v>
      </c>
      <c r="D146" s="12">
        <v>0.55000000000000004</v>
      </c>
      <c r="E146" s="13">
        <v>0.53349999999999997</v>
      </c>
      <c r="F146" s="30">
        <v>0.55000000000000004</v>
      </c>
      <c r="G146" s="12">
        <v>0.52249999999999996</v>
      </c>
      <c r="H146" s="13">
        <v>0.55000000000000004</v>
      </c>
      <c r="I146" s="13">
        <v>0.55000000000000004</v>
      </c>
      <c r="J146" s="13">
        <v>0.55000000000000004</v>
      </c>
      <c r="K146" s="13"/>
      <c r="L146" s="13">
        <v>0.52</v>
      </c>
      <c r="M146" s="13">
        <v>0.53349999999999997</v>
      </c>
      <c r="N146" s="13">
        <v>0.55000000000000004</v>
      </c>
      <c r="O146" s="12"/>
      <c r="P146" s="13">
        <v>0.55000000000000004</v>
      </c>
      <c r="Q146" s="13">
        <v>0.53500000000000003</v>
      </c>
      <c r="R146" s="13">
        <v>0.53900000000000003</v>
      </c>
      <c r="S146" s="13"/>
      <c r="T146" s="13"/>
      <c r="U146" s="13"/>
      <c r="V146" s="13"/>
      <c r="W146" s="15">
        <f t="shared" si="75"/>
        <v>0.54167857142857134</v>
      </c>
    </row>
    <row r="147" spans="1:23" hidden="1" outlineLevel="2">
      <c r="A147" s="2" t="s">
        <v>5</v>
      </c>
      <c r="B147" s="18">
        <v>0.05</v>
      </c>
      <c r="C147" s="12">
        <v>0.05</v>
      </c>
      <c r="D147" s="12">
        <v>0.05</v>
      </c>
      <c r="E147" s="13">
        <v>0.05</v>
      </c>
      <c r="F147" s="30">
        <v>0.05</v>
      </c>
      <c r="G147" s="12">
        <v>0.05</v>
      </c>
      <c r="H147" s="13">
        <v>0.05</v>
      </c>
      <c r="I147" s="13">
        <v>0.05</v>
      </c>
      <c r="J147" s="13">
        <v>0.05</v>
      </c>
      <c r="K147" s="13"/>
      <c r="L147" s="13">
        <v>0.05</v>
      </c>
      <c r="M147" s="13">
        <v>0.05</v>
      </c>
      <c r="N147" s="13">
        <v>0.05</v>
      </c>
      <c r="O147" s="12"/>
      <c r="P147" s="13">
        <v>0.05</v>
      </c>
      <c r="Q147" s="13">
        <v>0.05</v>
      </c>
      <c r="R147" s="13">
        <v>0.05</v>
      </c>
      <c r="S147" s="13"/>
      <c r="T147" s="13"/>
      <c r="U147" s="13"/>
      <c r="V147" s="13"/>
      <c r="W147" s="15">
        <f t="shared" si="75"/>
        <v>0.05</v>
      </c>
    </row>
    <row r="148" spans="1:23" s="5" customFormat="1" hidden="1" outlineLevel="1">
      <c r="A148" s="3" t="s">
        <v>6</v>
      </c>
      <c r="B148" s="16">
        <f>SUM(B144:B147)</f>
        <v>1</v>
      </c>
      <c r="C148" s="16">
        <f t="shared" ref="C148:W148" si="76">SUM(C144:C147)</f>
        <v>0.97500000000000009</v>
      </c>
      <c r="D148" s="16">
        <f t="shared" si="76"/>
        <v>1</v>
      </c>
      <c r="E148" s="16">
        <f t="shared" si="76"/>
        <v>0.9335</v>
      </c>
      <c r="F148" s="34">
        <f t="shared" si="76"/>
        <v>0.98000000000000009</v>
      </c>
      <c r="G148" s="16">
        <f t="shared" si="76"/>
        <v>0.96</v>
      </c>
      <c r="H148" s="16">
        <f t="shared" si="76"/>
        <v>0.98000000000000009</v>
      </c>
      <c r="I148" s="16">
        <f t="shared" si="76"/>
        <v>0.98750000000000004</v>
      </c>
      <c r="J148" s="16">
        <f t="shared" si="76"/>
        <v>0.93</v>
      </c>
      <c r="K148" s="16">
        <f t="shared" si="76"/>
        <v>0</v>
      </c>
      <c r="L148" s="16">
        <f t="shared" si="76"/>
        <v>0.95000000000000007</v>
      </c>
      <c r="M148" s="16">
        <f t="shared" si="76"/>
        <v>0.95850000000000002</v>
      </c>
      <c r="N148" s="16">
        <f t="shared" si="76"/>
        <v>0.97500000000000009</v>
      </c>
      <c r="O148" s="16">
        <f t="shared" si="76"/>
        <v>0</v>
      </c>
      <c r="P148" s="16">
        <f t="shared" si="76"/>
        <v>0.95000000000000007</v>
      </c>
      <c r="Q148" s="16">
        <f t="shared" si="76"/>
        <v>0.97250000000000003</v>
      </c>
      <c r="R148" s="16">
        <v>0.9890000000000001</v>
      </c>
      <c r="S148" s="16">
        <f t="shared" si="76"/>
        <v>0</v>
      </c>
      <c r="T148" s="16">
        <f t="shared" si="76"/>
        <v>0</v>
      </c>
      <c r="U148" s="16">
        <f t="shared" si="76"/>
        <v>0</v>
      </c>
      <c r="V148" s="16">
        <f t="shared" si="76"/>
        <v>0</v>
      </c>
      <c r="W148" s="16">
        <f t="shared" si="76"/>
        <v>0.96721428571428569</v>
      </c>
    </row>
    <row r="149" spans="1:23" hidden="1" outlineLevel="2">
      <c r="A149" s="2" t="s">
        <v>7</v>
      </c>
      <c r="B149" s="18">
        <v>0.09</v>
      </c>
      <c r="C149" s="12">
        <v>8.5500000000000007E-2</v>
      </c>
      <c r="D149" s="12">
        <v>8.5499999999999993E-2</v>
      </c>
      <c r="E149" s="13">
        <v>7.6499999999999999E-2</v>
      </c>
      <c r="F149" s="30">
        <v>0.09</v>
      </c>
      <c r="G149" s="12">
        <v>8.1000000000000003E-2</v>
      </c>
      <c r="H149" s="13">
        <v>8.1000000000000003E-2</v>
      </c>
      <c r="I149" s="13">
        <v>0.08</v>
      </c>
      <c r="J149" s="13">
        <v>0.09</v>
      </c>
      <c r="K149" s="13"/>
      <c r="L149" s="13">
        <v>0.06</v>
      </c>
      <c r="M149" s="13">
        <v>8.1000000000000003E-2</v>
      </c>
      <c r="N149" s="13">
        <v>8.1000000000000003E-2</v>
      </c>
      <c r="O149" s="12"/>
      <c r="P149" s="13">
        <v>0.08</v>
      </c>
      <c r="Q149" s="13">
        <v>8.1000000000000003E-2</v>
      </c>
      <c r="R149" s="13">
        <v>0.09</v>
      </c>
      <c r="S149" s="13"/>
      <c r="T149" s="13"/>
      <c r="U149" s="13"/>
      <c r="V149" s="13"/>
      <c r="W149" s="15">
        <f t="shared" ref="W149:W158" si="77">AVERAGE(C149:V149)</f>
        <v>8.1607142857142864E-2</v>
      </c>
    </row>
    <row r="150" spans="1:23" hidden="1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30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>
        <v>0.04</v>
      </c>
      <c r="O150" s="12"/>
      <c r="P150" s="13">
        <v>0.04</v>
      </c>
      <c r="Q150" s="13">
        <v>0.04</v>
      </c>
      <c r="R150" s="13">
        <v>0.04</v>
      </c>
      <c r="S150" s="13"/>
      <c r="T150" s="13"/>
      <c r="U150" s="13"/>
      <c r="V150" s="13"/>
      <c r="W150" s="15">
        <f t="shared" si="77"/>
        <v>3.9999999999999994E-2</v>
      </c>
    </row>
    <row r="151" spans="1:23" hidden="1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30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>
        <v>0.1</v>
      </c>
      <c r="O151" s="12"/>
      <c r="P151" s="13">
        <v>0.1</v>
      </c>
      <c r="Q151" s="13">
        <v>0.1</v>
      </c>
      <c r="R151" s="13">
        <v>0.1</v>
      </c>
      <c r="S151" s="13"/>
      <c r="T151" s="13"/>
      <c r="U151" s="13"/>
      <c r="V151" s="13"/>
      <c r="W151" s="15">
        <f t="shared" si="77"/>
        <v>0.1</v>
      </c>
    </row>
    <row r="152" spans="1:23" hidden="1" outlineLevel="2">
      <c r="A152" s="2" t="s">
        <v>10</v>
      </c>
      <c r="B152" s="18">
        <v>0.28999999999999998</v>
      </c>
      <c r="C152" s="12">
        <v>0.28999999999999998</v>
      </c>
      <c r="D152" s="12">
        <v>0.28999999999999998</v>
      </c>
      <c r="E152" s="13">
        <v>0.28999999999999998</v>
      </c>
      <c r="F152" s="30">
        <v>0.28999999999999998</v>
      </c>
      <c r="G152" s="12">
        <v>0.28999999999999998</v>
      </c>
      <c r="H152" s="13">
        <v>0.28999999999999998</v>
      </c>
      <c r="I152" s="13">
        <v>0.28999999999999998</v>
      </c>
      <c r="J152" s="13">
        <v>0.28999999999999998</v>
      </c>
      <c r="K152" s="13"/>
      <c r="L152" s="13">
        <v>0.28999999999999998</v>
      </c>
      <c r="M152" s="13">
        <v>0.28999999999999998</v>
      </c>
      <c r="N152" s="13">
        <v>0.28999999999999998</v>
      </c>
      <c r="O152" s="12"/>
      <c r="P152" s="13">
        <v>0.28999999999999998</v>
      </c>
      <c r="Q152" s="13">
        <v>0.28999999999999998</v>
      </c>
      <c r="R152" s="13">
        <v>0.28999999999999998</v>
      </c>
      <c r="S152" s="13"/>
      <c r="T152" s="13"/>
      <c r="U152" s="13"/>
      <c r="V152" s="13"/>
      <c r="W152" s="15">
        <f t="shared" si="77"/>
        <v>0.28999999999999998</v>
      </c>
    </row>
    <row r="153" spans="1:23" hidden="1" outlineLevel="2">
      <c r="A153" s="2" t="s">
        <v>11</v>
      </c>
      <c r="B153" s="18">
        <v>0.09</v>
      </c>
      <c r="C153" s="12">
        <v>0.09</v>
      </c>
      <c r="D153" s="12">
        <v>0.09</v>
      </c>
      <c r="E153" s="13">
        <v>0.09</v>
      </c>
      <c r="F153" s="30">
        <v>0.09</v>
      </c>
      <c r="G153" s="12">
        <v>0.09</v>
      </c>
      <c r="H153" s="13">
        <v>0.09</v>
      </c>
      <c r="I153" s="13">
        <v>0.09</v>
      </c>
      <c r="J153" s="13">
        <v>0.09</v>
      </c>
      <c r="K153" s="13"/>
      <c r="L153" s="13">
        <v>0.09</v>
      </c>
      <c r="M153" s="13">
        <v>0.09</v>
      </c>
      <c r="N153" s="13">
        <v>0.09</v>
      </c>
      <c r="O153" s="12"/>
      <c r="P153" s="13">
        <v>0.09</v>
      </c>
      <c r="Q153" s="13">
        <v>0.09</v>
      </c>
      <c r="R153" s="13">
        <v>0.09</v>
      </c>
      <c r="S153" s="13"/>
      <c r="T153" s="13"/>
      <c r="U153" s="13"/>
      <c r="V153" s="13"/>
      <c r="W153" s="15">
        <f t="shared" si="77"/>
        <v>0.09</v>
      </c>
    </row>
    <row r="154" spans="1:23" hidden="1" outlineLevel="2">
      <c r="A154" s="2" t="s">
        <v>12</v>
      </c>
      <c r="B154" s="18">
        <v>0.12</v>
      </c>
      <c r="C154" s="12">
        <v>0.12</v>
      </c>
      <c r="D154" s="12">
        <v>0.11279999999999998</v>
      </c>
      <c r="E154" s="13">
        <v>0.12</v>
      </c>
      <c r="F154" s="30">
        <v>0.12</v>
      </c>
      <c r="G154" s="12">
        <v>0.12</v>
      </c>
      <c r="H154" s="13">
        <v>0.12</v>
      </c>
      <c r="I154" s="13">
        <v>0.12</v>
      </c>
      <c r="J154" s="13">
        <v>0.12</v>
      </c>
      <c r="K154" s="13"/>
      <c r="L154" s="13">
        <v>0.12</v>
      </c>
      <c r="M154" s="13">
        <v>0.12</v>
      </c>
      <c r="N154" s="13">
        <v>0.12</v>
      </c>
      <c r="O154" s="12"/>
      <c r="P154" s="13">
        <v>0.12</v>
      </c>
      <c r="Q154" s="13">
        <v>0.12</v>
      </c>
      <c r="R154" s="13">
        <v>0.12</v>
      </c>
      <c r="S154" s="13"/>
      <c r="T154" s="13"/>
      <c r="U154" s="13"/>
      <c r="V154" s="13"/>
      <c r="W154" s="15">
        <f t="shared" si="77"/>
        <v>0.11948571428571432</v>
      </c>
    </row>
    <row r="155" spans="1:23" hidden="1" outlineLevel="2">
      <c r="A155" s="2" t="s">
        <v>13</v>
      </c>
      <c r="B155" s="18">
        <v>0.04</v>
      </c>
      <c r="C155" s="12">
        <v>0.04</v>
      </c>
      <c r="D155" s="12">
        <v>0.04</v>
      </c>
      <c r="E155" s="13">
        <v>0.04</v>
      </c>
      <c r="F155" s="30">
        <v>0.04</v>
      </c>
      <c r="G155" s="12">
        <v>0.04</v>
      </c>
      <c r="H155" s="13">
        <v>0.04</v>
      </c>
      <c r="I155" s="13">
        <v>0.04</v>
      </c>
      <c r="J155" s="13">
        <v>0.04</v>
      </c>
      <c r="K155" s="13"/>
      <c r="L155" s="13">
        <v>0.04</v>
      </c>
      <c r="M155" s="13">
        <v>0.04</v>
      </c>
      <c r="N155" s="13">
        <v>0.04</v>
      </c>
      <c r="O155" s="12"/>
      <c r="P155" s="13">
        <v>0.04</v>
      </c>
      <c r="Q155" s="13">
        <v>0.04</v>
      </c>
      <c r="R155" s="13">
        <v>0.04</v>
      </c>
      <c r="S155" s="13"/>
      <c r="T155" s="13"/>
      <c r="U155" s="13"/>
      <c r="V155" s="13"/>
      <c r="W155" s="15">
        <f t="shared" si="77"/>
        <v>3.9999999999999994E-2</v>
      </c>
    </row>
    <row r="156" spans="1:23" hidden="1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30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>
        <v>0.09</v>
      </c>
      <c r="O156" s="12"/>
      <c r="P156" s="13">
        <v>0.09</v>
      </c>
      <c r="Q156" s="13">
        <v>0.09</v>
      </c>
      <c r="R156" s="13">
        <v>0.09</v>
      </c>
      <c r="S156" s="13"/>
      <c r="T156" s="13"/>
      <c r="U156" s="13"/>
      <c r="V156" s="13"/>
      <c r="W156" s="15">
        <f t="shared" si="77"/>
        <v>0.09</v>
      </c>
    </row>
    <row r="157" spans="1:23" hidden="1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30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>
        <v>4.4999999999999998E-2</v>
      </c>
      <c r="O157" s="12"/>
      <c r="P157" s="13">
        <v>4.5000000000000005E-2</v>
      </c>
      <c r="Q157" s="13">
        <v>3.5000000000000003E-2</v>
      </c>
      <c r="R157" s="13">
        <v>4.7500000000000001E-2</v>
      </c>
      <c r="S157" s="13"/>
      <c r="T157" s="13"/>
      <c r="U157" s="13"/>
      <c r="V157" s="13"/>
      <c r="W157" s="15">
        <f t="shared" si="77"/>
        <v>4.267857142857142E-2</v>
      </c>
    </row>
    <row r="158" spans="1:23" hidden="1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30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>
        <v>0.09</v>
      </c>
      <c r="O158" s="12"/>
      <c r="P158" s="13">
        <v>0.09</v>
      </c>
      <c r="Q158" s="13">
        <v>0.09</v>
      </c>
      <c r="R158" s="13">
        <v>0.09</v>
      </c>
      <c r="S158" s="13"/>
      <c r="T158" s="13"/>
      <c r="U158" s="13"/>
      <c r="V158" s="13"/>
      <c r="W158" s="15">
        <f t="shared" si="77"/>
        <v>0.09</v>
      </c>
    </row>
    <row r="159" spans="1:23" s="5" customFormat="1" hidden="1" outlineLevel="1">
      <c r="A159" s="3" t="s">
        <v>17</v>
      </c>
      <c r="B159" s="16">
        <f>SUM(B149:B158)</f>
        <v>1</v>
      </c>
      <c r="C159" s="16">
        <f t="shared" ref="C159:W159" si="78">SUM(C149:C158)</f>
        <v>0.99049999999999994</v>
      </c>
      <c r="D159" s="16">
        <f t="shared" si="78"/>
        <v>0.98329999999999995</v>
      </c>
      <c r="E159" s="16">
        <f t="shared" si="78"/>
        <v>0.98149999999999993</v>
      </c>
      <c r="F159" s="34">
        <f t="shared" si="78"/>
        <v>0.995</v>
      </c>
      <c r="G159" s="16">
        <f t="shared" si="78"/>
        <v>0.97599999999999998</v>
      </c>
      <c r="H159" s="16">
        <f t="shared" si="78"/>
        <v>0.98599999999999999</v>
      </c>
      <c r="I159" s="16">
        <f t="shared" si="78"/>
        <v>0.98499999999999999</v>
      </c>
      <c r="J159" s="16">
        <f t="shared" si="78"/>
        <v>0.98499999999999999</v>
      </c>
      <c r="K159" s="16">
        <f t="shared" si="78"/>
        <v>0</v>
      </c>
      <c r="L159" s="16">
        <f t="shared" si="78"/>
        <v>0.96</v>
      </c>
      <c r="M159" s="16">
        <f t="shared" si="78"/>
        <v>0.98599999999999999</v>
      </c>
      <c r="N159" s="16">
        <f t="shared" si="78"/>
        <v>0.98599999999999999</v>
      </c>
      <c r="O159" s="16">
        <f t="shared" si="78"/>
        <v>0</v>
      </c>
      <c r="P159" s="16">
        <f t="shared" si="78"/>
        <v>0.98499999999999999</v>
      </c>
      <c r="Q159" s="16">
        <f t="shared" si="78"/>
        <v>0.97599999999999998</v>
      </c>
      <c r="R159" s="16">
        <v>0.99749999999999994</v>
      </c>
      <c r="S159" s="16">
        <f t="shared" si="78"/>
        <v>0</v>
      </c>
      <c r="T159" s="16">
        <f t="shared" si="78"/>
        <v>0</v>
      </c>
      <c r="U159" s="16">
        <f t="shared" si="78"/>
        <v>0</v>
      </c>
      <c r="V159" s="16">
        <f t="shared" si="78"/>
        <v>0</v>
      </c>
      <c r="W159" s="16">
        <f t="shared" si="78"/>
        <v>0.98377142857142852</v>
      </c>
    </row>
    <row r="160" spans="1:23" collapsed="1">
      <c r="A160" s="3" t="s">
        <v>18</v>
      </c>
      <c r="B160" s="16">
        <f t="shared" ref="B160:W160" si="79">0.4*B148+0.6*B159</f>
        <v>1</v>
      </c>
      <c r="C160" s="16">
        <f t="shared" si="79"/>
        <v>0.98429999999999995</v>
      </c>
      <c r="D160" s="16">
        <f t="shared" si="79"/>
        <v>0.98997999999999997</v>
      </c>
      <c r="E160" s="16">
        <f t="shared" si="79"/>
        <v>0.96229999999999993</v>
      </c>
      <c r="F160" s="34">
        <f t="shared" si="79"/>
        <v>0.9890000000000001</v>
      </c>
      <c r="G160" s="16">
        <f t="shared" si="79"/>
        <v>0.96960000000000002</v>
      </c>
      <c r="H160" s="16">
        <f t="shared" si="79"/>
        <v>0.98360000000000003</v>
      </c>
      <c r="I160" s="16">
        <f t="shared" si="79"/>
        <v>0.98599999999999999</v>
      </c>
      <c r="J160" s="16">
        <f t="shared" si="79"/>
        <v>0.96300000000000008</v>
      </c>
      <c r="K160" s="16">
        <f t="shared" si="79"/>
        <v>0</v>
      </c>
      <c r="L160" s="16">
        <f t="shared" si="79"/>
        <v>0.95599999999999996</v>
      </c>
      <c r="M160" s="16">
        <f t="shared" si="79"/>
        <v>0.97500000000000009</v>
      </c>
      <c r="N160" s="16">
        <f t="shared" si="79"/>
        <v>0.98160000000000003</v>
      </c>
      <c r="O160" s="16">
        <f t="shared" si="79"/>
        <v>0</v>
      </c>
      <c r="P160" s="16">
        <f t="shared" si="79"/>
        <v>0.97100000000000009</v>
      </c>
      <c r="Q160" s="16">
        <f t="shared" si="79"/>
        <v>0.97460000000000002</v>
      </c>
      <c r="R160" s="16">
        <v>0.99409999999999998</v>
      </c>
      <c r="S160" s="16">
        <f t="shared" si="79"/>
        <v>0</v>
      </c>
      <c r="T160" s="16">
        <f t="shared" si="79"/>
        <v>0</v>
      </c>
      <c r="U160" s="16">
        <f t="shared" si="79"/>
        <v>0</v>
      </c>
      <c r="V160" s="16">
        <f t="shared" si="79"/>
        <v>0</v>
      </c>
      <c r="W160" s="16">
        <f t="shared" si="79"/>
        <v>0.97714857142857137</v>
      </c>
    </row>
    <row r="161" spans="1:23" s="11" customFormat="1">
      <c r="A161" s="3" t="s">
        <v>40</v>
      </c>
      <c r="B161" s="4"/>
      <c r="C161" s="10" t="s">
        <v>59</v>
      </c>
      <c r="D161" s="10" t="s">
        <v>58</v>
      </c>
      <c r="E161" s="10" t="s">
        <v>58</v>
      </c>
      <c r="F161" s="35" t="s">
        <v>58</v>
      </c>
      <c r="G161" s="10" t="s">
        <v>59</v>
      </c>
      <c r="H161" s="10" t="s">
        <v>58</v>
      </c>
      <c r="I161" s="10" t="s">
        <v>59</v>
      </c>
      <c r="J161" s="10" t="s">
        <v>59</v>
      </c>
      <c r="K161" s="10"/>
      <c r="L161" s="10" t="s">
        <v>59</v>
      </c>
      <c r="M161" s="10" t="s">
        <v>58</v>
      </c>
      <c r="N161" s="10" t="s">
        <v>59</v>
      </c>
      <c r="O161" s="10"/>
      <c r="P161" s="10"/>
      <c r="Q161" s="10" t="s">
        <v>59</v>
      </c>
      <c r="R161" s="24" t="s">
        <v>68</v>
      </c>
      <c r="S161" s="10"/>
      <c r="T161" s="10"/>
      <c r="U161" s="10"/>
      <c r="V161" s="10"/>
      <c r="W161" s="16">
        <f>COUNTIF(C161:V161,"Y")/COUNTA(C161:V161)</f>
        <v>0.53846153846153844</v>
      </c>
    </row>
    <row r="163" spans="1:23">
      <c r="A163" s="29" t="s">
        <v>74</v>
      </c>
      <c r="B163" s="7"/>
      <c r="C163" s="7"/>
      <c r="D163" s="7"/>
      <c r="E163" s="7"/>
      <c r="F163" s="33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14"/>
    </row>
    <row r="164" spans="1:23" outlineLevel="2">
      <c r="A164" s="2" t="s">
        <v>2</v>
      </c>
      <c r="B164" s="18">
        <v>0.25</v>
      </c>
      <c r="C164" s="12">
        <v>0.25</v>
      </c>
      <c r="D164" s="12"/>
      <c r="E164" s="13"/>
      <c r="F164" s="30">
        <v>0.25</v>
      </c>
      <c r="G164" s="12">
        <v>0.25</v>
      </c>
      <c r="H164" s="13"/>
      <c r="I164" s="13"/>
      <c r="J164" s="13"/>
      <c r="K164" s="13"/>
      <c r="L164" s="13"/>
      <c r="M164" s="13"/>
      <c r="N164" s="13"/>
      <c r="O164" s="12"/>
      <c r="P164" s="13"/>
      <c r="Q164" s="13"/>
      <c r="R164" s="13"/>
      <c r="S164" s="13"/>
      <c r="T164" s="13"/>
      <c r="U164" s="13"/>
      <c r="V164" s="13"/>
      <c r="W164" s="15">
        <f>AVERAGE(C164:V164)</f>
        <v>0.25</v>
      </c>
    </row>
    <row r="165" spans="1:23" outlineLevel="2">
      <c r="A165" s="2" t="s">
        <v>3</v>
      </c>
      <c r="B165" s="18">
        <v>0.15</v>
      </c>
      <c r="C165" s="12">
        <v>3.7499999999999999E-2</v>
      </c>
      <c r="D165" s="12"/>
      <c r="E165" s="13"/>
      <c r="F165" s="30">
        <v>3.7499999999999999E-2</v>
      </c>
      <c r="G165" s="30">
        <v>3.7999999999999999E-2</v>
      </c>
      <c r="H165" s="13"/>
      <c r="I165" s="13"/>
      <c r="J165" s="13"/>
      <c r="K165" s="13"/>
      <c r="L165" s="13"/>
      <c r="M165" s="13"/>
      <c r="N165" s="13"/>
      <c r="O165" s="12"/>
      <c r="P165" s="13"/>
      <c r="Q165" s="13"/>
      <c r="R165" s="13"/>
      <c r="S165" s="13"/>
      <c r="T165" s="13"/>
      <c r="U165" s="13"/>
      <c r="V165" s="13"/>
      <c r="W165" s="15">
        <f t="shared" ref="W165:W167" si="80">AVERAGE(C165:V165)</f>
        <v>3.7666666666666661E-2</v>
      </c>
    </row>
    <row r="166" spans="1:23" outlineLevel="2">
      <c r="A166" s="2" t="s">
        <v>4</v>
      </c>
      <c r="B166" s="18">
        <v>0.55000000000000004</v>
      </c>
      <c r="C166" s="12">
        <v>0.27500000000000002</v>
      </c>
      <c r="D166" s="12"/>
      <c r="E166" s="13"/>
      <c r="F166" s="30">
        <v>0.13750000000000001</v>
      </c>
      <c r="G166" s="30">
        <v>0.13750000000000001</v>
      </c>
      <c r="H166" s="13"/>
      <c r="I166" s="13"/>
      <c r="J166" s="13"/>
      <c r="K166" s="13"/>
      <c r="L166" s="13"/>
      <c r="M166" s="13"/>
      <c r="N166" s="13"/>
      <c r="O166" s="12"/>
      <c r="P166" s="13"/>
      <c r="Q166" s="13"/>
      <c r="R166" s="13"/>
      <c r="S166" s="13"/>
      <c r="T166" s="13"/>
      <c r="U166" s="13"/>
      <c r="V166" s="13"/>
      <c r="W166" s="15">
        <f t="shared" si="80"/>
        <v>0.18333333333333335</v>
      </c>
    </row>
    <row r="167" spans="1:23" outlineLevel="2">
      <c r="A167" s="2" t="s">
        <v>5</v>
      </c>
      <c r="B167" s="18">
        <v>0.05</v>
      </c>
      <c r="C167" s="12">
        <v>0.05</v>
      </c>
      <c r="D167" s="12"/>
      <c r="E167" s="13"/>
      <c r="F167" s="30">
        <v>0.05</v>
      </c>
      <c r="G167" s="12">
        <v>0.05</v>
      </c>
      <c r="H167" s="13"/>
      <c r="I167" s="13"/>
      <c r="J167" s="13"/>
      <c r="K167" s="13"/>
      <c r="L167" s="13"/>
      <c r="M167" s="13"/>
      <c r="N167" s="13"/>
      <c r="O167" s="12"/>
      <c r="P167" s="13"/>
      <c r="Q167" s="13"/>
      <c r="R167" s="13"/>
      <c r="S167" s="13"/>
      <c r="T167" s="13"/>
      <c r="U167" s="13"/>
      <c r="V167" s="13"/>
      <c r="W167" s="15">
        <f t="shared" si="80"/>
        <v>5.000000000000001E-2</v>
      </c>
    </row>
    <row r="168" spans="1:23" s="5" customFormat="1" outlineLevel="1">
      <c r="A168" s="3" t="s">
        <v>6</v>
      </c>
      <c r="B168" s="16">
        <f>SUM(B164:B167)</f>
        <v>1</v>
      </c>
      <c r="C168" s="16">
        <f t="shared" ref="C168" si="81">SUM(C164:C167)</f>
        <v>0.61250000000000004</v>
      </c>
      <c r="D168" s="16">
        <f t="shared" ref="C168:Q168" si="82">SUM(D164:D167)</f>
        <v>0</v>
      </c>
      <c r="E168" s="16">
        <f t="shared" si="82"/>
        <v>0</v>
      </c>
      <c r="F168" s="34">
        <f t="shared" si="82"/>
        <v>0.47499999999999998</v>
      </c>
      <c r="G168" s="16">
        <f t="shared" si="82"/>
        <v>0.47549999999999998</v>
      </c>
      <c r="H168" s="16">
        <f t="shared" si="82"/>
        <v>0</v>
      </c>
      <c r="I168" s="16">
        <f t="shared" si="82"/>
        <v>0</v>
      </c>
      <c r="J168" s="16">
        <f t="shared" si="82"/>
        <v>0</v>
      </c>
      <c r="K168" s="16">
        <f t="shared" si="82"/>
        <v>0</v>
      </c>
      <c r="L168" s="16">
        <f t="shared" si="82"/>
        <v>0</v>
      </c>
      <c r="M168" s="16">
        <f t="shared" si="82"/>
        <v>0</v>
      </c>
      <c r="N168" s="16">
        <f t="shared" si="82"/>
        <v>0</v>
      </c>
      <c r="O168" s="16">
        <f t="shared" si="82"/>
        <v>0</v>
      </c>
      <c r="P168" s="16">
        <f t="shared" si="82"/>
        <v>0</v>
      </c>
      <c r="Q168" s="16">
        <f t="shared" si="82"/>
        <v>0</v>
      </c>
      <c r="R168" s="16">
        <v>1</v>
      </c>
      <c r="S168" s="16">
        <f t="shared" ref="S168:W168" si="83">SUM(S164:S167)</f>
        <v>0</v>
      </c>
      <c r="T168" s="16">
        <f t="shared" si="83"/>
        <v>0</v>
      </c>
      <c r="U168" s="16">
        <f t="shared" si="83"/>
        <v>0</v>
      </c>
      <c r="V168" s="16">
        <f t="shared" si="83"/>
        <v>0</v>
      </c>
      <c r="W168" s="16">
        <f t="shared" si="83"/>
        <v>0.52100000000000002</v>
      </c>
    </row>
    <row r="169" spans="1:23" outlineLevel="2">
      <c r="A169" s="2" t="s">
        <v>7</v>
      </c>
      <c r="B169" s="18">
        <v>0.09</v>
      </c>
      <c r="C169" s="12">
        <v>3.5999999999999997E-2</v>
      </c>
      <c r="D169" s="12"/>
      <c r="E169" s="13"/>
      <c r="F169" s="30">
        <v>2.2499999999999999E-2</v>
      </c>
      <c r="G169" s="12">
        <v>0.05</v>
      </c>
      <c r="H169" s="13"/>
      <c r="I169" s="13"/>
      <c r="J169" s="13"/>
      <c r="K169" s="13"/>
      <c r="L169" s="13"/>
      <c r="M169" s="13"/>
      <c r="N169" s="13"/>
      <c r="O169" s="12"/>
      <c r="P169" s="13"/>
      <c r="Q169" s="13"/>
      <c r="R169" s="13"/>
      <c r="S169" s="13"/>
      <c r="T169" s="13"/>
      <c r="U169" s="13"/>
      <c r="V169" s="13"/>
      <c r="W169" s="15">
        <f t="shared" ref="W169:W178" si="84">AVERAGE(C169:V169)</f>
        <v>3.6166666666666666E-2</v>
      </c>
    </row>
    <row r="170" spans="1:23" outlineLevel="2">
      <c r="A170" s="2" t="s">
        <v>8</v>
      </c>
      <c r="B170" s="18">
        <v>0.04</v>
      </c>
      <c r="C170" s="12">
        <v>0.01</v>
      </c>
      <c r="D170" s="12"/>
      <c r="E170" s="13"/>
      <c r="F170" s="30">
        <v>0.01</v>
      </c>
      <c r="G170" s="12">
        <v>0.01</v>
      </c>
      <c r="H170" s="13"/>
      <c r="I170" s="13"/>
      <c r="J170" s="13"/>
      <c r="K170" s="13"/>
      <c r="L170" s="13"/>
      <c r="M170" s="13"/>
      <c r="N170" s="13"/>
      <c r="O170" s="12"/>
      <c r="P170" s="13"/>
      <c r="Q170" s="13"/>
      <c r="R170" s="13"/>
      <c r="S170" s="13"/>
      <c r="T170" s="13"/>
      <c r="U170" s="13"/>
      <c r="V170" s="13"/>
      <c r="W170" s="15">
        <f t="shared" si="84"/>
        <v>0.01</v>
      </c>
    </row>
    <row r="171" spans="1:23" outlineLevel="2">
      <c r="A171" s="2" t="s">
        <v>9</v>
      </c>
      <c r="B171" s="18">
        <v>0.1</v>
      </c>
      <c r="C171" s="12">
        <v>2.5000000000000001E-2</v>
      </c>
      <c r="D171" s="12"/>
      <c r="E171" s="13"/>
      <c r="F171" s="30">
        <v>2.5000000000000001E-2</v>
      </c>
      <c r="G171" s="12">
        <v>2.5000000000000001E-2</v>
      </c>
      <c r="H171" s="13"/>
      <c r="I171" s="13"/>
      <c r="J171" s="13"/>
      <c r="K171" s="13"/>
      <c r="L171" s="13"/>
      <c r="M171" s="13"/>
      <c r="N171" s="13"/>
      <c r="O171" s="12"/>
      <c r="P171" s="13"/>
      <c r="Q171" s="13"/>
      <c r="R171" s="13"/>
      <c r="S171" s="13"/>
      <c r="T171" s="13"/>
      <c r="U171" s="13"/>
      <c r="V171" s="13"/>
      <c r="W171" s="15">
        <f t="shared" si="84"/>
        <v>2.5000000000000005E-2</v>
      </c>
    </row>
    <row r="172" spans="1:23" outlineLevel="2">
      <c r="A172" s="2" t="s">
        <v>10</v>
      </c>
      <c r="B172" s="18">
        <v>0.28999999999999998</v>
      </c>
      <c r="C172" s="12">
        <v>7.2499999999999995E-2</v>
      </c>
      <c r="D172" s="12"/>
      <c r="E172" s="13"/>
      <c r="F172" s="30">
        <v>7.2499999999999995E-2</v>
      </c>
      <c r="G172" s="38">
        <v>7.2999999999999995E-2</v>
      </c>
      <c r="H172" s="13"/>
      <c r="I172" s="13"/>
      <c r="J172" s="13"/>
      <c r="K172" s="13"/>
      <c r="L172" s="13"/>
      <c r="M172" s="13"/>
      <c r="N172" s="13"/>
      <c r="O172" s="12"/>
      <c r="P172" s="13"/>
      <c r="Q172" s="13"/>
      <c r="R172" s="13"/>
      <c r="S172" s="13"/>
      <c r="T172" s="13"/>
      <c r="U172" s="13"/>
      <c r="V172" s="13"/>
      <c r="W172" s="15">
        <f t="shared" si="84"/>
        <v>7.2666666666666657E-2</v>
      </c>
    </row>
    <row r="173" spans="1:23" outlineLevel="2">
      <c r="A173" s="2" t="s">
        <v>11</v>
      </c>
      <c r="B173" s="18">
        <v>0.09</v>
      </c>
      <c r="C173" s="12">
        <v>2.2499999999999999E-2</v>
      </c>
      <c r="D173" s="12"/>
      <c r="E173" s="13"/>
      <c r="F173" s="30">
        <v>2.2499999999999999E-2</v>
      </c>
      <c r="G173" s="12">
        <v>2.3E-2</v>
      </c>
      <c r="H173" s="13"/>
      <c r="I173" s="13"/>
      <c r="J173" s="13"/>
      <c r="K173" s="13"/>
      <c r="L173" s="13"/>
      <c r="M173" s="13"/>
      <c r="N173" s="13"/>
      <c r="O173" s="12"/>
      <c r="P173" s="13"/>
      <c r="Q173" s="13"/>
      <c r="R173" s="13"/>
      <c r="S173" s="13"/>
      <c r="T173" s="13"/>
      <c r="U173" s="13"/>
      <c r="V173" s="13"/>
      <c r="W173" s="15">
        <f t="shared" si="84"/>
        <v>2.2666666666666668E-2</v>
      </c>
    </row>
    <row r="174" spans="1:23" outlineLevel="2">
      <c r="A174" s="2" t="s">
        <v>12</v>
      </c>
      <c r="B174" s="18">
        <v>0.12</v>
      </c>
      <c r="C174" s="12">
        <v>0.03</v>
      </c>
      <c r="D174" s="12"/>
      <c r="E174" s="13"/>
      <c r="F174" s="30">
        <v>0.03</v>
      </c>
      <c r="G174" s="12">
        <v>0.03</v>
      </c>
      <c r="H174" s="13"/>
      <c r="I174" s="13"/>
      <c r="J174" s="13"/>
      <c r="K174" s="13"/>
      <c r="L174" s="13"/>
      <c r="M174" s="13"/>
      <c r="N174" s="13"/>
      <c r="O174" s="12"/>
      <c r="P174" s="13"/>
      <c r="Q174" s="13"/>
      <c r="R174" s="13"/>
      <c r="S174" s="13"/>
      <c r="T174" s="13"/>
      <c r="U174" s="13"/>
      <c r="V174" s="13"/>
      <c r="W174" s="15">
        <f t="shared" si="84"/>
        <v>0.03</v>
      </c>
    </row>
    <row r="175" spans="1:23" outlineLevel="2">
      <c r="A175" s="2" t="s">
        <v>13</v>
      </c>
      <c r="B175" s="18">
        <v>0.04</v>
      </c>
      <c r="C175" s="12">
        <v>0.04</v>
      </c>
      <c r="D175" s="12"/>
      <c r="E175" s="13"/>
      <c r="F175" s="30">
        <v>0.04</v>
      </c>
      <c r="G175" s="12">
        <v>0.04</v>
      </c>
      <c r="H175" s="13"/>
      <c r="I175" s="13"/>
      <c r="J175" s="13"/>
      <c r="K175" s="13"/>
      <c r="L175" s="13"/>
      <c r="M175" s="13"/>
      <c r="N175" s="13"/>
      <c r="O175" s="12"/>
      <c r="P175" s="13"/>
      <c r="Q175" s="13"/>
      <c r="R175" s="13"/>
      <c r="S175" s="13"/>
      <c r="T175" s="13"/>
      <c r="U175" s="13"/>
      <c r="V175" s="13"/>
      <c r="W175" s="15">
        <f t="shared" si="84"/>
        <v>0.04</v>
      </c>
    </row>
    <row r="176" spans="1:23" outlineLevel="2">
      <c r="A176" s="2" t="s">
        <v>14</v>
      </c>
      <c r="B176" s="18">
        <v>0.09</v>
      </c>
      <c r="C176" s="12">
        <v>2.2499999999999999E-2</v>
      </c>
      <c r="D176" s="12"/>
      <c r="E176" s="13"/>
      <c r="F176" s="30">
        <v>2.2499999999999999E-2</v>
      </c>
      <c r="G176" s="12">
        <v>2.3E-2</v>
      </c>
      <c r="H176" s="13"/>
      <c r="I176" s="13"/>
      <c r="J176" s="13"/>
      <c r="K176" s="13"/>
      <c r="L176" s="13"/>
      <c r="M176" s="13"/>
      <c r="N176" s="13"/>
      <c r="O176" s="12"/>
      <c r="P176" s="13"/>
      <c r="Q176" s="13"/>
      <c r="R176" s="13"/>
      <c r="S176" s="13"/>
      <c r="T176" s="13"/>
      <c r="U176" s="13"/>
      <c r="V176" s="13"/>
      <c r="W176" s="15">
        <f t="shared" si="84"/>
        <v>2.2666666666666668E-2</v>
      </c>
    </row>
    <row r="177" spans="1:23" outlineLevel="2">
      <c r="A177" s="2" t="s">
        <v>15</v>
      </c>
      <c r="B177" s="18">
        <v>0.05</v>
      </c>
      <c r="C177" s="12">
        <v>0.05</v>
      </c>
      <c r="D177" s="12"/>
      <c r="E177" s="13"/>
      <c r="F177" s="30">
        <v>0.05</v>
      </c>
      <c r="G177" s="12">
        <v>0.05</v>
      </c>
      <c r="H177" s="13"/>
      <c r="I177" s="13"/>
      <c r="J177" s="13"/>
      <c r="K177" s="13"/>
      <c r="L177" s="13"/>
      <c r="M177" s="13"/>
      <c r="N177" s="13"/>
      <c r="O177" s="12"/>
      <c r="P177" s="13"/>
      <c r="Q177" s="13"/>
      <c r="R177" s="13"/>
      <c r="S177" s="13"/>
      <c r="T177" s="13"/>
      <c r="U177" s="13"/>
      <c r="V177" s="13"/>
      <c r="W177" s="15">
        <f t="shared" si="84"/>
        <v>5.000000000000001E-2</v>
      </c>
    </row>
    <row r="178" spans="1:23" outlineLevel="2">
      <c r="A178" s="2" t="s">
        <v>16</v>
      </c>
      <c r="B178" s="18">
        <v>0.09</v>
      </c>
      <c r="C178" s="12">
        <v>2.2499999999999999E-2</v>
      </c>
      <c r="D178" s="12"/>
      <c r="E178" s="13"/>
      <c r="F178" s="30">
        <v>2.2499999999999999E-2</v>
      </c>
      <c r="G178" s="12">
        <v>2.3E-2</v>
      </c>
      <c r="H178" s="13"/>
      <c r="I178" s="13"/>
      <c r="J178" s="13"/>
      <c r="K178" s="13"/>
      <c r="L178" s="13"/>
      <c r="M178" s="13"/>
      <c r="N178" s="13"/>
      <c r="O178" s="12"/>
      <c r="P178" s="13"/>
      <c r="Q178" s="13"/>
      <c r="R178" s="13"/>
      <c r="S178" s="13"/>
      <c r="T178" s="13"/>
      <c r="U178" s="13"/>
      <c r="V178" s="13"/>
      <c r="W178" s="15">
        <f t="shared" si="84"/>
        <v>2.2666666666666668E-2</v>
      </c>
    </row>
    <row r="179" spans="1:23" s="5" customFormat="1" outlineLevel="1">
      <c r="A179" s="3" t="s">
        <v>17</v>
      </c>
      <c r="B179" s="16">
        <f>SUM(B169:B178)</f>
        <v>1</v>
      </c>
      <c r="C179" s="16">
        <f t="shared" ref="C179:Q179" si="85">SUM(C169:C178)</f>
        <v>0.33100000000000002</v>
      </c>
      <c r="D179" s="16">
        <f t="shared" si="85"/>
        <v>0</v>
      </c>
      <c r="E179" s="16">
        <f t="shared" si="85"/>
        <v>0</v>
      </c>
      <c r="F179" s="34">
        <f t="shared" si="85"/>
        <v>0.3175</v>
      </c>
      <c r="G179" s="16">
        <f t="shared" si="85"/>
        <v>0.34700000000000003</v>
      </c>
      <c r="H179" s="16">
        <f t="shared" si="85"/>
        <v>0</v>
      </c>
      <c r="I179" s="16">
        <f t="shared" si="85"/>
        <v>0</v>
      </c>
      <c r="J179" s="16">
        <f t="shared" si="85"/>
        <v>0</v>
      </c>
      <c r="K179" s="16">
        <f t="shared" si="85"/>
        <v>0</v>
      </c>
      <c r="L179" s="16">
        <f t="shared" si="85"/>
        <v>0</v>
      </c>
      <c r="M179" s="16">
        <f t="shared" si="85"/>
        <v>0</v>
      </c>
      <c r="N179" s="16">
        <f t="shared" si="85"/>
        <v>0</v>
      </c>
      <c r="O179" s="16">
        <f t="shared" si="85"/>
        <v>0</v>
      </c>
      <c r="P179" s="16">
        <f t="shared" si="85"/>
        <v>0</v>
      </c>
      <c r="Q179" s="16">
        <f t="shared" si="85"/>
        <v>0</v>
      </c>
      <c r="R179" s="16">
        <v>0.50353999999999999</v>
      </c>
      <c r="S179" s="16">
        <f t="shared" ref="S179:W179" si="86">SUM(S169:S178)</f>
        <v>0</v>
      </c>
      <c r="T179" s="16">
        <f t="shared" si="86"/>
        <v>0</v>
      </c>
      <c r="U179" s="16">
        <f t="shared" si="86"/>
        <v>0</v>
      </c>
      <c r="V179" s="16">
        <f t="shared" si="86"/>
        <v>0</v>
      </c>
      <c r="W179" s="16">
        <f t="shared" si="86"/>
        <v>0.33183333333333331</v>
      </c>
    </row>
    <row r="180" spans="1:23">
      <c r="A180" s="3" t="s">
        <v>18</v>
      </c>
      <c r="B180" s="16">
        <f t="shared" ref="B180:Q180" si="87">0.4*B168+0.6*B179</f>
        <v>1</v>
      </c>
      <c r="C180" s="16">
        <f t="shared" si="87"/>
        <v>0.44359999999999999</v>
      </c>
      <c r="D180" s="16">
        <f t="shared" si="87"/>
        <v>0</v>
      </c>
      <c r="E180" s="16">
        <f t="shared" si="87"/>
        <v>0</v>
      </c>
      <c r="F180" s="34">
        <f t="shared" si="87"/>
        <v>0.3805</v>
      </c>
      <c r="G180" s="16">
        <f t="shared" si="87"/>
        <v>0.39840000000000003</v>
      </c>
      <c r="H180" s="16">
        <f t="shared" si="87"/>
        <v>0</v>
      </c>
      <c r="I180" s="16">
        <f t="shared" si="87"/>
        <v>0</v>
      </c>
      <c r="J180" s="16">
        <f t="shared" si="87"/>
        <v>0</v>
      </c>
      <c r="K180" s="16">
        <f t="shared" si="87"/>
        <v>0</v>
      </c>
      <c r="L180" s="16">
        <f t="shared" si="87"/>
        <v>0</v>
      </c>
      <c r="M180" s="16">
        <f t="shared" si="87"/>
        <v>0</v>
      </c>
      <c r="N180" s="16">
        <f t="shared" si="87"/>
        <v>0</v>
      </c>
      <c r="O180" s="16">
        <f t="shared" si="87"/>
        <v>0</v>
      </c>
      <c r="P180" s="16">
        <f t="shared" si="87"/>
        <v>0</v>
      </c>
      <c r="Q180" s="16">
        <f t="shared" si="87"/>
        <v>0</v>
      </c>
      <c r="R180" s="16">
        <v>0.70212399999999997</v>
      </c>
      <c r="S180" s="16">
        <f t="shared" ref="S180:W180" si="88">0.4*S168+0.6*S179</f>
        <v>0</v>
      </c>
      <c r="T180" s="16">
        <f t="shared" si="88"/>
        <v>0</v>
      </c>
      <c r="U180" s="16">
        <f t="shared" si="88"/>
        <v>0</v>
      </c>
      <c r="V180" s="16">
        <f t="shared" si="88"/>
        <v>0</v>
      </c>
      <c r="W180" s="16">
        <f t="shared" si="88"/>
        <v>0.40749999999999997</v>
      </c>
    </row>
    <row r="181" spans="1:23">
      <c r="W181" s="17"/>
    </row>
    <row r="182" spans="1:23">
      <c r="A182" s="29" t="s">
        <v>83</v>
      </c>
      <c r="B182" s="7"/>
      <c r="C182" s="7"/>
      <c r="D182" s="7"/>
      <c r="E182" s="7"/>
      <c r="F182" s="33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4"/>
    </row>
    <row r="183" spans="1:23" outlineLevel="2">
      <c r="A183" s="2" t="s">
        <v>2</v>
      </c>
      <c r="B183" s="18">
        <v>0.25</v>
      </c>
      <c r="C183" s="12">
        <v>0.25</v>
      </c>
      <c r="D183" s="12"/>
      <c r="E183" s="13"/>
      <c r="F183" s="30">
        <v>0.25</v>
      </c>
      <c r="G183" s="30">
        <v>0.25</v>
      </c>
      <c r="H183" s="13"/>
      <c r="I183" s="13"/>
      <c r="J183" s="13"/>
      <c r="K183" s="13"/>
      <c r="L183" s="13"/>
      <c r="M183" s="13"/>
      <c r="N183" s="13"/>
      <c r="O183" s="12"/>
      <c r="P183" s="13"/>
      <c r="Q183" s="13"/>
      <c r="R183" s="13"/>
      <c r="S183" s="13"/>
      <c r="T183" s="13"/>
      <c r="U183" s="13"/>
      <c r="V183" s="13"/>
      <c r="W183" s="15">
        <f>AVERAGE(C183:V183)</f>
        <v>0.25</v>
      </c>
    </row>
    <row r="184" spans="1:23" outlineLevel="2">
      <c r="A184" s="2" t="s">
        <v>3</v>
      </c>
      <c r="B184" s="18">
        <v>0.15</v>
      </c>
      <c r="C184" s="12">
        <v>7.4999999999999997E-2</v>
      </c>
      <c r="D184" s="12"/>
      <c r="E184" s="13"/>
      <c r="F184" s="30">
        <v>7.4999999999999997E-2</v>
      </c>
      <c r="G184" s="30">
        <v>7.4999999999999997E-2</v>
      </c>
      <c r="H184" s="13"/>
      <c r="I184" s="13"/>
      <c r="J184" s="13"/>
      <c r="K184" s="13"/>
      <c r="L184" s="13"/>
      <c r="M184" s="13"/>
      <c r="N184" s="13"/>
      <c r="O184" s="12"/>
      <c r="P184" s="13"/>
      <c r="Q184" s="13"/>
      <c r="R184" s="13"/>
      <c r="S184" s="13"/>
      <c r="T184" s="13"/>
      <c r="U184" s="13"/>
      <c r="V184" s="13"/>
      <c r="W184" s="15">
        <f t="shared" ref="W184:W186" si="89">AVERAGE(C184:V184)</f>
        <v>7.4999999999999997E-2</v>
      </c>
    </row>
    <row r="185" spans="1:23" outlineLevel="2">
      <c r="A185" s="2" t="s">
        <v>4</v>
      </c>
      <c r="B185" s="18">
        <v>0.55000000000000004</v>
      </c>
      <c r="C185" s="12">
        <v>0.35749999999999998</v>
      </c>
      <c r="D185" s="12"/>
      <c r="E185" s="13"/>
      <c r="F185" s="30">
        <v>0.27500000000000002</v>
      </c>
      <c r="G185" s="30">
        <v>0.27500000000000002</v>
      </c>
      <c r="H185" s="13"/>
      <c r="I185" s="13"/>
      <c r="J185" s="13"/>
      <c r="K185" s="13"/>
      <c r="L185" s="13"/>
      <c r="M185" s="13"/>
      <c r="N185" s="13"/>
      <c r="O185" s="12"/>
      <c r="P185" s="13"/>
      <c r="Q185" s="13"/>
      <c r="R185" s="13"/>
      <c r="S185" s="13"/>
      <c r="T185" s="13"/>
      <c r="U185" s="13"/>
      <c r="V185" s="13"/>
      <c r="W185" s="15">
        <f t="shared" si="89"/>
        <v>0.30250000000000005</v>
      </c>
    </row>
    <row r="186" spans="1:23" outlineLevel="2">
      <c r="A186" s="2" t="s">
        <v>5</v>
      </c>
      <c r="B186" s="18">
        <v>0.05</v>
      </c>
      <c r="C186" s="12">
        <v>0.05</v>
      </c>
      <c r="D186" s="12"/>
      <c r="E186" s="13"/>
      <c r="F186" s="30">
        <v>0.05</v>
      </c>
      <c r="G186" s="12">
        <v>0.05</v>
      </c>
      <c r="H186" s="13"/>
      <c r="I186" s="13"/>
      <c r="J186" s="13"/>
      <c r="K186" s="13"/>
      <c r="L186" s="13"/>
      <c r="M186" s="13"/>
      <c r="N186" s="13"/>
      <c r="O186" s="12"/>
      <c r="P186" s="13"/>
      <c r="Q186" s="13"/>
      <c r="R186" s="13"/>
      <c r="S186" s="13"/>
      <c r="T186" s="13"/>
      <c r="U186" s="13"/>
      <c r="V186" s="13"/>
      <c r="W186" s="15">
        <f t="shared" si="89"/>
        <v>5.000000000000001E-2</v>
      </c>
    </row>
    <row r="187" spans="1:23" s="5" customFormat="1" outlineLevel="1">
      <c r="A187" s="3" t="s">
        <v>6</v>
      </c>
      <c r="B187" s="16">
        <f>SUM(B183:B186)</f>
        <v>1</v>
      </c>
      <c r="C187" s="16">
        <f t="shared" ref="C187" si="90">SUM(C183:C186)</f>
        <v>0.73250000000000004</v>
      </c>
      <c r="D187" s="16">
        <f t="shared" ref="C187:Q187" si="91">SUM(D183:D186)</f>
        <v>0</v>
      </c>
      <c r="E187" s="16">
        <f t="shared" si="91"/>
        <v>0</v>
      </c>
      <c r="F187" s="34">
        <f t="shared" si="91"/>
        <v>0.65000000000000013</v>
      </c>
      <c r="G187" s="16">
        <f t="shared" si="91"/>
        <v>0.65000000000000013</v>
      </c>
      <c r="H187" s="16">
        <f t="shared" si="91"/>
        <v>0</v>
      </c>
      <c r="I187" s="16">
        <f t="shared" si="91"/>
        <v>0</v>
      </c>
      <c r="J187" s="16">
        <f t="shared" si="91"/>
        <v>0</v>
      </c>
      <c r="K187" s="16">
        <f t="shared" si="91"/>
        <v>0</v>
      </c>
      <c r="L187" s="16">
        <f t="shared" si="91"/>
        <v>0</v>
      </c>
      <c r="M187" s="16">
        <f t="shared" si="91"/>
        <v>0</v>
      </c>
      <c r="N187" s="16">
        <f t="shared" si="91"/>
        <v>0</v>
      </c>
      <c r="O187" s="16">
        <f t="shared" si="91"/>
        <v>0</v>
      </c>
      <c r="P187" s="16">
        <f t="shared" si="91"/>
        <v>0</v>
      </c>
      <c r="Q187" s="16">
        <f t="shared" si="91"/>
        <v>0</v>
      </c>
      <c r="R187" s="16">
        <v>1</v>
      </c>
      <c r="S187" s="16">
        <f t="shared" ref="S187:W187" si="92">SUM(S183:S186)</f>
        <v>0</v>
      </c>
      <c r="T187" s="16">
        <f t="shared" si="92"/>
        <v>0</v>
      </c>
      <c r="U187" s="16">
        <f t="shared" si="92"/>
        <v>0</v>
      </c>
      <c r="V187" s="16">
        <f t="shared" si="92"/>
        <v>0</v>
      </c>
      <c r="W187" s="16">
        <f t="shared" si="92"/>
        <v>0.6775000000000001</v>
      </c>
    </row>
    <row r="188" spans="1:23" outlineLevel="2">
      <c r="A188" s="2" t="s">
        <v>7</v>
      </c>
      <c r="B188" s="18">
        <v>0.09</v>
      </c>
      <c r="C188" s="12">
        <v>5.3999999999999999E-2</v>
      </c>
      <c r="D188" s="12"/>
      <c r="E188" s="13"/>
      <c r="F188" s="30">
        <v>4.4999999999999998E-2</v>
      </c>
      <c r="G188" s="12">
        <v>6.3E-2</v>
      </c>
      <c r="H188" s="13"/>
      <c r="I188" s="13"/>
      <c r="J188" s="13"/>
      <c r="K188" s="13"/>
      <c r="L188" s="13"/>
      <c r="M188" s="13"/>
      <c r="N188" s="13"/>
      <c r="O188" s="12"/>
      <c r="P188" s="13"/>
      <c r="Q188" s="13"/>
      <c r="R188" s="13"/>
      <c r="S188" s="13"/>
      <c r="T188" s="13"/>
      <c r="U188" s="13"/>
      <c r="V188" s="13"/>
      <c r="W188" s="15">
        <f t="shared" ref="W188:W197" si="93">AVERAGE(C188:V188)</f>
        <v>5.3999999999999999E-2</v>
      </c>
    </row>
    <row r="189" spans="1:23" outlineLevel="2">
      <c r="A189" s="2" t="s">
        <v>8</v>
      </c>
      <c r="B189" s="18">
        <v>0.04</v>
      </c>
      <c r="C189" s="12">
        <v>0.02</v>
      </c>
      <c r="D189" s="12"/>
      <c r="E189" s="13"/>
      <c r="F189" s="30">
        <v>0.02</v>
      </c>
      <c r="G189" s="12">
        <v>0.02</v>
      </c>
      <c r="H189" s="13"/>
      <c r="I189" s="13"/>
      <c r="J189" s="13"/>
      <c r="K189" s="13"/>
      <c r="L189" s="13"/>
      <c r="M189" s="13"/>
      <c r="N189" s="13"/>
      <c r="O189" s="12"/>
      <c r="P189" s="13"/>
      <c r="Q189" s="13"/>
      <c r="R189" s="13"/>
      <c r="S189" s="13"/>
      <c r="T189" s="13"/>
      <c r="U189" s="13"/>
      <c r="V189" s="13"/>
      <c r="W189" s="15">
        <f t="shared" si="93"/>
        <v>0.02</v>
      </c>
    </row>
    <row r="190" spans="1:23" outlineLevel="2">
      <c r="A190" s="2" t="s">
        <v>9</v>
      </c>
      <c r="B190" s="18">
        <v>0.1</v>
      </c>
      <c r="C190" s="12">
        <v>0.05</v>
      </c>
      <c r="D190" s="12"/>
      <c r="E190" s="13"/>
      <c r="F190" s="30">
        <v>0.05</v>
      </c>
      <c r="G190" s="12">
        <v>0.05</v>
      </c>
      <c r="H190" s="13"/>
      <c r="I190" s="13"/>
      <c r="J190" s="13"/>
      <c r="K190" s="13"/>
      <c r="L190" s="13"/>
      <c r="M190" s="13"/>
      <c r="N190" s="13"/>
      <c r="O190" s="12"/>
      <c r="P190" s="13"/>
      <c r="Q190" s="13"/>
      <c r="R190" s="13"/>
      <c r="S190" s="13"/>
      <c r="T190" s="13"/>
      <c r="U190" s="13"/>
      <c r="V190" s="13"/>
      <c r="W190" s="15">
        <f t="shared" si="93"/>
        <v>5.000000000000001E-2</v>
      </c>
    </row>
    <row r="191" spans="1:23" outlineLevel="2">
      <c r="A191" s="2" t="s">
        <v>10</v>
      </c>
      <c r="B191" s="18">
        <v>0.28999999999999998</v>
      </c>
      <c r="C191" s="12">
        <v>0.14499999999999999</v>
      </c>
      <c r="D191" s="12"/>
      <c r="E191" s="13"/>
      <c r="F191" s="30">
        <v>0.14499999999999999</v>
      </c>
      <c r="G191" s="12">
        <v>0.14499999999999999</v>
      </c>
      <c r="H191" s="13"/>
      <c r="I191" s="13"/>
      <c r="J191" s="13"/>
      <c r="K191" s="13"/>
      <c r="L191" s="13"/>
      <c r="M191" s="13"/>
      <c r="N191" s="13"/>
      <c r="O191" s="12"/>
      <c r="P191" s="13"/>
      <c r="Q191" s="13"/>
      <c r="R191" s="13"/>
      <c r="S191" s="13"/>
      <c r="T191" s="13"/>
      <c r="U191" s="13"/>
      <c r="V191" s="13"/>
      <c r="W191" s="15">
        <f t="shared" si="93"/>
        <v>0.14499999999999999</v>
      </c>
    </row>
    <row r="192" spans="1:23" outlineLevel="2">
      <c r="A192" s="2" t="s">
        <v>11</v>
      </c>
      <c r="B192" s="18">
        <v>0.09</v>
      </c>
      <c r="C192" s="12">
        <v>4.4999999999999998E-2</v>
      </c>
      <c r="D192" s="12"/>
      <c r="E192" s="13"/>
      <c r="F192" s="30">
        <v>4.4999999999999998E-2</v>
      </c>
      <c r="G192" s="12">
        <v>4.4999999999999998E-2</v>
      </c>
      <c r="H192" s="13"/>
      <c r="I192" s="13"/>
      <c r="J192" s="13"/>
      <c r="K192" s="13"/>
      <c r="L192" s="13"/>
      <c r="M192" s="13"/>
      <c r="N192" s="13"/>
      <c r="O192" s="12"/>
      <c r="P192" s="13"/>
      <c r="Q192" s="13"/>
      <c r="R192" s="13"/>
      <c r="S192" s="13"/>
      <c r="T192" s="13"/>
      <c r="U192" s="13"/>
      <c r="V192" s="13"/>
      <c r="W192" s="15">
        <f t="shared" si="93"/>
        <v>4.5000000000000005E-2</v>
      </c>
    </row>
    <row r="193" spans="1:23" outlineLevel="2">
      <c r="A193" s="2" t="s">
        <v>12</v>
      </c>
      <c r="B193" s="18">
        <v>0.12</v>
      </c>
      <c r="C193" s="12">
        <v>0.06</v>
      </c>
      <c r="D193" s="12"/>
      <c r="E193" s="13"/>
      <c r="F193" s="30">
        <v>0.06</v>
      </c>
      <c r="G193" s="12">
        <v>0.06</v>
      </c>
      <c r="H193" s="13"/>
      <c r="I193" s="13"/>
      <c r="J193" s="13"/>
      <c r="K193" s="13"/>
      <c r="L193" s="13"/>
      <c r="M193" s="13"/>
      <c r="N193" s="13"/>
      <c r="O193" s="12"/>
      <c r="P193" s="13"/>
      <c r="Q193" s="13"/>
      <c r="R193" s="13"/>
      <c r="S193" s="13"/>
      <c r="T193" s="13"/>
      <c r="U193" s="13"/>
      <c r="V193" s="13"/>
      <c r="W193" s="15">
        <f t="shared" si="93"/>
        <v>0.06</v>
      </c>
    </row>
    <row r="194" spans="1:23" outlineLevel="2">
      <c r="A194" s="2" t="s">
        <v>13</v>
      </c>
      <c r="B194" s="18">
        <v>0.04</v>
      </c>
      <c r="C194" s="12">
        <v>0.04</v>
      </c>
      <c r="D194" s="12"/>
      <c r="E194" s="13"/>
      <c r="F194" s="30">
        <v>0.04</v>
      </c>
      <c r="G194" s="12">
        <v>0.04</v>
      </c>
      <c r="H194" s="13"/>
      <c r="I194" s="13"/>
      <c r="J194" s="13"/>
      <c r="K194" s="13"/>
      <c r="L194" s="13"/>
      <c r="M194" s="13"/>
      <c r="N194" s="13"/>
      <c r="O194" s="12"/>
      <c r="P194" s="13"/>
      <c r="Q194" s="13"/>
      <c r="R194" s="13"/>
      <c r="S194" s="13"/>
      <c r="T194" s="13"/>
      <c r="U194" s="13"/>
      <c r="V194" s="13"/>
      <c r="W194" s="15">
        <f t="shared" si="93"/>
        <v>0.04</v>
      </c>
    </row>
    <row r="195" spans="1:23" outlineLevel="2">
      <c r="A195" s="2" t="s">
        <v>14</v>
      </c>
      <c r="B195" s="18">
        <v>0.09</v>
      </c>
      <c r="C195" s="12">
        <v>4.4999999999999998E-2</v>
      </c>
      <c r="D195" s="12"/>
      <c r="E195" s="13"/>
      <c r="F195" s="30">
        <v>4.4999999999999998E-2</v>
      </c>
      <c r="G195" s="12">
        <v>4.4999999999999998E-2</v>
      </c>
      <c r="H195" s="13"/>
      <c r="I195" s="13"/>
      <c r="J195" s="13"/>
      <c r="K195" s="13"/>
      <c r="L195" s="13"/>
      <c r="M195" s="13"/>
      <c r="N195" s="13"/>
      <c r="O195" s="12"/>
      <c r="P195" s="13"/>
      <c r="Q195" s="13"/>
      <c r="R195" s="13"/>
      <c r="S195" s="13"/>
      <c r="T195" s="13"/>
      <c r="U195" s="13"/>
      <c r="V195" s="13"/>
      <c r="W195" s="15">
        <f t="shared" si="93"/>
        <v>4.5000000000000005E-2</v>
      </c>
    </row>
    <row r="196" spans="1:23" outlineLevel="2">
      <c r="A196" s="2" t="s">
        <v>15</v>
      </c>
      <c r="B196" s="18">
        <v>0.05</v>
      </c>
      <c r="C196" s="12">
        <v>0.05</v>
      </c>
      <c r="D196" s="12"/>
      <c r="E196" s="13"/>
      <c r="F196" s="30">
        <v>0.05</v>
      </c>
      <c r="G196" s="12">
        <v>0.05</v>
      </c>
      <c r="H196" s="13"/>
      <c r="I196" s="13"/>
      <c r="J196" s="13"/>
      <c r="K196" s="13"/>
      <c r="L196" s="13"/>
      <c r="M196" s="13"/>
      <c r="N196" s="13"/>
      <c r="O196" s="12"/>
      <c r="P196" s="13"/>
      <c r="Q196" s="13"/>
      <c r="R196" s="13"/>
      <c r="S196" s="13"/>
      <c r="T196" s="13"/>
      <c r="U196" s="13"/>
      <c r="V196" s="13"/>
      <c r="W196" s="15">
        <f t="shared" si="93"/>
        <v>5.000000000000001E-2</v>
      </c>
    </row>
    <row r="197" spans="1:23" outlineLevel="2">
      <c r="A197" s="2" t="s">
        <v>16</v>
      </c>
      <c r="B197" s="18">
        <v>0.09</v>
      </c>
      <c r="C197" s="12">
        <v>4.4999999999999998E-2</v>
      </c>
      <c r="D197" s="12"/>
      <c r="E197" s="13"/>
      <c r="F197" s="30">
        <v>4.4999999999999998E-2</v>
      </c>
      <c r="G197" s="12">
        <v>4.4999999999999998E-2</v>
      </c>
      <c r="H197" s="13"/>
      <c r="I197" s="13"/>
      <c r="J197" s="13"/>
      <c r="K197" s="13"/>
      <c r="L197" s="13"/>
      <c r="M197" s="13"/>
      <c r="N197" s="13"/>
      <c r="O197" s="12"/>
      <c r="P197" s="13"/>
      <c r="Q197" s="13"/>
      <c r="R197" s="13"/>
      <c r="S197" s="13"/>
      <c r="T197" s="13"/>
      <c r="U197" s="13"/>
      <c r="V197" s="13"/>
      <c r="W197" s="15">
        <f t="shared" si="93"/>
        <v>4.5000000000000005E-2</v>
      </c>
    </row>
    <row r="198" spans="1:23" s="5" customFormat="1" outlineLevel="1">
      <c r="A198" s="3" t="s">
        <v>17</v>
      </c>
      <c r="B198" s="16">
        <f>SUM(B188:B197)</f>
        <v>1</v>
      </c>
      <c r="C198" s="16">
        <f t="shared" ref="C198:Q198" si="94">SUM(C188:C197)</f>
        <v>0.55400000000000005</v>
      </c>
      <c r="D198" s="16">
        <f t="shared" si="94"/>
        <v>0</v>
      </c>
      <c r="E198" s="16">
        <f t="shared" si="94"/>
        <v>0</v>
      </c>
      <c r="F198" s="34">
        <f t="shared" si="94"/>
        <v>0.54499999999999993</v>
      </c>
      <c r="G198" s="16">
        <f t="shared" si="94"/>
        <v>0.56300000000000006</v>
      </c>
      <c r="H198" s="16">
        <f t="shared" si="94"/>
        <v>0</v>
      </c>
      <c r="I198" s="16">
        <f t="shared" si="94"/>
        <v>0</v>
      </c>
      <c r="J198" s="16">
        <f t="shared" si="94"/>
        <v>0</v>
      </c>
      <c r="K198" s="16">
        <f t="shared" si="94"/>
        <v>0</v>
      </c>
      <c r="L198" s="16">
        <f t="shared" si="94"/>
        <v>0</v>
      </c>
      <c r="M198" s="16">
        <f t="shared" si="94"/>
        <v>0</v>
      </c>
      <c r="N198" s="16">
        <f t="shared" si="94"/>
        <v>0</v>
      </c>
      <c r="O198" s="16">
        <f t="shared" si="94"/>
        <v>0</v>
      </c>
      <c r="P198" s="16">
        <f t="shared" si="94"/>
        <v>0</v>
      </c>
      <c r="Q198" s="16">
        <f t="shared" si="94"/>
        <v>0</v>
      </c>
      <c r="R198" s="16">
        <v>0.50353999999999999</v>
      </c>
      <c r="S198" s="16">
        <f t="shared" ref="S198:W198" si="95">SUM(S188:S197)</f>
        <v>0</v>
      </c>
      <c r="T198" s="16">
        <f t="shared" si="95"/>
        <v>0</v>
      </c>
      <c r="U198" s="16">
        <f t="shared" si="95"/>
        <v>0</v>
      </c>
      <c r="V198" s="16">
        <f t="shared" si="95"/>
        <v>0</v>
      </c>
      <c r="W198" s="16">
        <f t="shared" si="95"/>
        <v>0.55400000000000005</v>
      </c>
    </row>
    <row r="199" spans="1:23">
      <c r="A199" s="3" t="s">
        <v>18</v>
      </c>
      <c r="B199" s="16">
        <f t="shared" ref="B199:Q199" si="96">0.4*B187+0.6*B198</f>
        <v>1</v>
      </c>
      <c r="C199" s="16">
        <f t="shared" si="96"/>
        <v>0.62540000000000007</v>
      </c>
      <c r="D199" s="16">
        <f t="shared" si="96"/>
        <v>0</v>
      </c>
      <c r="E199" s="16">
        <f t="shared" si="96"/>
        <v>0</v>
      </c>
      <c r="F199" s="34">
        <f t="shared" si="96"/>
        <v>0.58699999999999997</v>
      </c>
      <c r="G199" s="16">
        <f t="shared" si="96"/>
        <v>0.59780000000000011</v>
      </c>
      <c r="H199" s="16">
        <f t="shared" si="96"/>
        <v>0</v>
      </c>
      <c r="I199" s="16">
        <f t="shared" si="96"/>
        <v>0</v>
      </c>
      <c r="J199" s="16">
        <f t="shared" si="96"/>
        <v>0</v>
      </c>
      <c r="K199" s="16">
        <f t="shared" si="96"/>
        <v>0</v>
      </c>
      <c r="L199" s="16">
        <f t="shared" si="96"/>
        <v>0</v>
      </c>
      <c r="M199" s="16">
        <f t="shared" si="96"/>
        <v>0</v>
      </c>
      <c r="N199" s="16">
        <f t="shared" si="96"/>
        <v>0</v>
      </c>
      <c r="O199" s="16">
        <f t="shared" si="96"/>
        <v>0</v>
      </c>
      <c r="P199" s="16">
        <f t="shared" si="96"/>
        <v>0</v>
      </c>
      <c r="Q199" s="16">
        <f t="shared" si="96"/>
        <v>0</v>
      </c>
      <c r="R199" s="16">
        <v>0.70212399999999997</v>
      </c>
      <c r="S199" s="16">
        <f t="shared" ref="S199:W199" si="97">0.4*S187+0.6*S198</f>
        <v>0</v>
      </c>
      <c r="T199" s="16">
        <f t="shared" si="97"/>
        <v>0</v>
      </c>
      <c r="U199" s="16">
        <f t="shared" si="97"/>
        <v>0</v>
      </c>
      <c r="V199" s="16">
        <f t="shared" si="97"/>
        <v>0</v>
      </c>
      <c r="W199" s="16">
        <f t="shared" si="97"/>
        <v>0.60340000000000016</v>
      </c>
    </row>
    <row r="200" spans="1:23">
      <c r="W200" s="17"/>
    </row>
    <row r="201" spans="1:23">
      <c r="A201" s="29" t="s">
        <v>75</v>
      </c>
      <c r="B201" s="7"/>
      <c r="C201" s="7"/>
      <c r="D201" s="7"/>
      <c r="E201" s="7"/>
      <c r="F201" s="33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14"/>
    </row>
    <row r="202" spans="1:23" outlineLevel="2">
      <c r="A202" s="2" t="s">
        <v>2</v>
      </c>
      <c r="B202" s="18">
        <v>0.25</v>
      </c>
      <c r="C202" s="12">
        <f>C4*C164/B202</f>
        <v>0.25</v>
      </c>
      <c r="D202" s="12"/>
      <c r="E202" s="13"/>
      <c r="F202" s="30">
        <f>F164*F4/B4</f>
        <v>0.25</v>
      </c>
      <c r="G202" s="30">
        <f>G164*G4/B4</f>
        <v>0.2</v>
      </c>
      <c r="H202" s="13"/>
      <c r="I202" s="13"/>
      <c r="J202" s="13"/>
      <c r="K202" s="13"/>
      <c r="L202" s="13"/>
      <c r="M202" s="13"/>
      <c r="N202" s="13"/>
      <c r="O202" s="12"/>
      <c r="P202" s="13"/>
      <c r="Q202" s="13"/>
      <c r="R202" s="13"/>
      <c r="S202" s="13"/>
      <c r="T202" s="13"/>
      <c r="U202" s="13"/>
      <c r="V202" s="13"/>
      <c r="W202" s="15">
        <f>AVERAGE(C202:V202)</f>
        <v>0.23333333333333331</v>
      </c>
    </row>
    <row r="203" spans="1:23" outlineLevel="2">
      <c r="A203" s="2" t="s">
        <v>3</v>
      </c>
      <c r="B203" s="18">
        <v>0.15</v>
      </c>
      <c r="C203" s="12">
        <f t="shared" ref="C203:C205" si="98">C5*C165/B203</f>
        <v>3.7499999999999999E-2</v>
      </c>
      <c r="D203" s="12"/>
      <c r="E203" s="13"/>
      <c r="F203" s="30">
        <f t="shared" ref="F203:F216" si="99">F165*F5/B5</f>
        <v>3.7499999999999999E-2</v>
      </c>
      <c r="G203" s="30">
        <f>G165*G5/B5</f>
        <v>3.7999999999999999E-2</v>
      </c>
      <c r="H203" s="13"/>
      <c r="I203" s="13"/>
      <c r="J203" s="13"/>
      <c r="K203" s="13"/>
      <c r="L203" s="13"/>
      <c r="M203" s="13"/>
      <c r="N203" s="13"/>
      <c r="O203" s="12"/>
      <c r="P203" s="13"/>
      <c r="Q203" s="13"/>
      <c r="R203" s="13"/>
      <c r="S203" s="13"/>
      <c r="T203" s="13"/>
      <c r="U203" s="13"/>
      <c r="V203" s="13"/>
      <c r="W203" s="15">
        <f t="shared" ref="W203:W205" si="100">AVERAGE(C203:V203)</f>
        <v>3.7666666666666661E-2</v>
      </c>
    </row>
    <row r="204" spans="1:23" outlineLevel="2">
      <c r="A204" s="2" t="s">
        <v>4</v>
      </c>
      <c r="B204" s="18">
        <v>0.55000000000000004</v>
      </c>
      <c r="C204" s="12">
        <f t="shared" si="98"/>
        <v>0.27500000000000002</v>
      </c>
      <c r="D204" s="12"/>
      <c r="E204" s="13"/>
      <c r="F204" s="30">
        <f t="shared" si="99"/>
        <v>0.11</v>
      </c>
      <c r="G204" s="30">
        <f>G166*G6/B6</f>
        <v>0.13750000000000001</v>
      </c>
      <c r="H204" s="13"/>
      <c r="I204" s="13"/>
      <c r="J204" s="13"/>
      <c r="K204" s="13"/>
      <c r="L204" s="13"/>
      <c r="M204" s="13"/>
      <c r="N204" s="13"/>
      <c r="O204" s="12"/>
      <c r="P204" s="13"/>
      <c r="Q204" s="13"/>
      <c r="R204" s="13"/>
      <c r="S204" s="13"/>
      <c r="T204" s="13"/>
      <c r="U204" s="13"/>
      <c r="V204" s="13"/>
      <c r="W204" s="15">
        <f t="shared" si="100"/>
        <v>0.17416666666666666</v>
      </c>
    </row>
    <row r="205" spans="1:23" outlineLevel="2">
      <c r="A205" s="2" t="s">
        <v>5</v>
      </c>
      <c r="B205" s="18">
        <v>0.05</v>
      </c>
      <c r="C205" s="12">
        <f t="shared" si="98"/>
        <v>5.000000000000001E-2</v>
      </c>
      <c r="D205" s="12"/>
      <c r="E205" s="13"/>
      <c r="F205" s="30">
        <f t="shared" si="99"/>
        <v>5.000000000000001E-2</v>
      </c>
      <c r="G205" s="30">
        <f>G167*G7/B7</f>
        <v>5.000000000000001E-2</v>
      </c>
      <c r="H205" s="13"/>
      <c r="I205" s="13"/>
      <c r="J205" s="13"/>
      <c r="K205" s="13"/>
      <c r="L205" s="13"/>
      <c r="M205" s="13"/>
      <c r="N205" s="13"/>
      <c r="O205" s="12"/>
      <c r="P205" s="13"/>
      <c r="Q205" s="13"/>
      <c r="R205" s="13"/>
      <c r="S205" s="13"/>
      <c r="T205" s="13"/>
      <c r="U205" s="13"/>
      <c r="V205" s="13"/>
      <c r="W205" s="15">
        <f t="shared" si="100"/>
        <v>5.000000000000001E-2</v>
      </c>
    </row>
    <row r="206" spans="1:23" s="5" customFormat="1" outlineLevel="1">
      <c r="A206" s="3" t="s">
        <v>6</v>
      </c>
      <c r="B206" s="16">
        <f>SUM(B202:B205)</f>
        <v>1</v>
      </c>
      <c r="C206" s="16">
        <f t="shared" ref="C206:Q206" si="101">SUM(C202:C205)</f>
        <v>0.61250000000000004</v>
      </c>
      <c r="D206" s="16">
        <f t="shared" si="101"/>
        <v>0</v>
      </c>
      <c r="E206" s="16">
        <f t="shared" si="101"/>
        <v>0</v>
      </c>
      <c r="F206" s="34">
        <f t="shared" si="101"/>
        <v>0.44749999999999995</v>
      </c>
      <c r="G206" s="16">
        <f t="shared" si="101"/>
        <v>0.42550000000000004</v>
      </c>
      <c r="H206" s="16">
        <f t="shared" si="101"/>
        <v>0</v>
      </c>
      <c r="I206" s="16">
        <f t="shared" si="101"/>
        <v>0</v>
      </c>
      <c r="J206" s="16">
        <f t="shared" si="101"/>
        <v>0</v>
      </c>
      <c r="K206" s="16">
        <f t="shared" si="101"/>
        <v>0</v>
      </c>
      <c r="L206" s="16">
        <f t="shared" si="101"/>
        <v>0</v>
      </c>
      <c r="M206" s="16">
        <f t="shared" si="101"/>
        <v>0</v>
      </c>
      <c r="N206" s="16">
        <f t="shared" si="101"/>
        <v>0</v>
      </c>
      <c r="O206" s="16">
        <f t="shared" si="101"/>
        <v>0</v>
      </c>
      <c r="P206" s="16">
        <f t="shared" si="101"/>
        <v>0</v>
      </c>
      <c r="Q206" s="16">
        <f t="shared" si="101"/>
        <v>0</v>
      </c>
      <c r="R206" s="16">
        <v>1</v>
      </c>
      <c r="S206" s="16">
        <f t="shared" ref="S206:W206" si="102">SUM(S202:S205)</f>
        <v>0</v>
      </c>
      <c r="T206" s="16">
        <f t="shared" si="102"/>
        <v>0</v>
      </c>
      <c r="U206" s="16">
        <f t="shared" si="102"/>
        <v>0</v>
      </c>
      <c r="V206" s="16">
        <f t="shared" si="102"/>
        <v>0</v>
      </c>
      <c r="W206" s="16">
        <f t="shared" si="102"/>
        <v>0.49516666666666659</v>
      </c>
    </row>
    <row r="207" spans="1:23" outlineLevel="2">
      <c r="A207" s="2" t="s">
        <v>7</v>
      </c>
      <c r="B207" s="18">
        <v>0.09</v>
      </c>
      <c r="C207" s="12">
        <f>C9*C169/B207</f>
        <v>7.1999999999999998E-3</v>
      </c>
      <c r="D207" s="12"/>
      <c r="E207" s="13"/>
      <c r="F207" s="30">
        <f t="shared" si="99"/>
        <v>4.4999999999999997E-3</v>
      </c>
      <c r="G207" s="30">
        <f t="shared" ref="G207:G216" si="103">G169*G9/B9</f>
        <v>0.01</v>
      </c>
      <c r="H207" s="13"/>
      <c r="I207" s="13"/>
      <c r="J207" s="13"/>
      <c r="K207" s="13"/>
      <c r="L207" s="13"/>
      <c r="M207" s="13"/>
      <c r="N207" s="13"/>
      <c r="O207" s="12"/>
      <c r="P207" s="13"/>
      <c r="Q207" s="13"/>
      <c r="R207" s="13"/>
      <c r="S207" s="13"/>
      <c r="T207" s="13"/>
      <c r="U207" s="13"/>
      <c r="V207" s="13"/>
      <c r="W207" s="15">
        <f t="shared" ref="W207:W216" si="104">AVERAGE(C207:V207)</f>
        <v>7.2333333333333321E-3</v>
      </c>
    </row>
    <row r="208" spans="1:23" outlineLevel="2">
      <c r="A208" s="2" t="s">
        <v>8</v>
      </c>
      <c r="B208" s="18">
        <v>0.04</v>
      </c>
      <c r="C208" s="12">
        <f t="shared" ref="C208:C216" si="105">C10*C170/B208</f>
        <v>2E-3</v>
      </c>
      <c r="D208" s="12"/>
      <c r="E208" s="13"/>
      <c r="F208" s="30">
        <f t="shared" si="99"/>
        <v>2E-3</v>
      </c>
      <c r="G208" s="30">
        <f t="shared" si="103"/>
        <v>2E-3</v>
      </c>
      <c r="H208" s="13"/>
      <c r="I208" s="13"/>
      <c r="J208" s="13"/>
      <c r="K208" s="13"/>
      <c r="L208" s="13"/>
      <c r="M208" s="13"/>
      <c r="N208" s="13"/>
      <c r="O208" s="12"/>
      <c r="P208" s="13"/>
      <c r="Q208" s="13"/>
      <c r="R208" s="13"/>
      <c r="S208" s="13"/>
      <c r="T208" s="13"/>
      <c r="U208" s="13"/>
      <c r="V208" s="13"/>
      <c r="W208" s="15">
        <f t="shared" si="104"/>
        <v>2E-3</v>
      </c>
    </row>
    <row r="209" spans="1:23" outlineLevel="2">
      <c r="A209" s="2" t="s">
        <v>9</v>
      </c>
      <c r="B209" s="18">
        <v>0.1</v>
      </c>
      <c r="C209" s="12">
        <f t="shared" si="105"/>
        <v>5.0000000000000001E-3</v>
      </c>
      <c r="D209" s="12"/>
      <c r="E209" s="13"/>
      <c r="F209" s="30">
        <f t="shared" si="99"/>
        <v>5.0000000000000001E-3</v>
      </c>
      <c r="G209" s="30">
        <f t="shared" si="103"/>
        <v>5.0000000000000001E-3</v>
      </c>
      <c r="H209" s="13"/>
      <c r="I209" s="13"/>
      <c r="J209" s="13"/>
      <c r="K209" s="13"/>
      <c r="L209" s="13"/>
      <c r="M209" s="13"/>
      <c r="N209" s="13"/>
      <c r="O209" s="12"/>
      <c r="P209" s="13"/>
      <c r="Q209" s="13"/>
      <c r="R209" s="13"/>
      <c r="S209" s="13"/>
      <c r="T209" s="13"/>
      <c r="U209" s="13"/>
      <c r="V209" s="13"/>
      <c r="W209" s="15">
        <f t="shared" si="104"/>
        <v>5.0000000000000001E-3</v>
      </c>
    </row>
    <row r="210" spans="1:23" outlineLevel="2">
      <c r="A210" s="2" t="s">
        <v>10</v>
      </c>
      <c r="B210" s="18">
        <v>0.28999999999999998</v>
      </c>
      <c r="C210" s="12">
        <f t="shared" si="105"/>
        <v>3.6249999999999998E-2</v>
      </c>
      <c r="D210" s="12"/>
      <c r="E210" s="13"/>
      <c r="F210" s="30">
        <f t="shared" si="99"/>
        <v>4.3499999999999997E-2</v>
      </c>
      <c r="G210" s="30">
        <f t="shared" si="103"/>
        <v>1.46E-2</v>
      </c>
      <c r="H210" s="13"/>
      <c r="I210" s="13"/>
      <c r="J210" s="13"/>
      <c r="K210" s="13"/>
      <c r="L210" s="13"/>
      <c r="M210" s="13"/>
      <c r="N210" s="13"/>
      <c r="O210" s="12"/>
      <c r="P210" s="13"/>
      <c r="Q210" s="13"/>
      <c r="R210" s="13"/>
      <c r="S210" s="13"/>
      <c r="T210" s="13"/>
      <c r="U210" s="13"/>
      <c r="V210" s="13"/>
      <c r="W210" s="15">
        <f t="shared" si="104"/>
        <v>3.1449999999999999E-2</v>
      </c>
    </row>
    <row r="211" spans="1:23" outlineLevel="2">
      <c r="A211" s="2" t="s">
        <v>11</v>
      </c>
      <c r="B211" s="18">
        <v>0.09</v>
      </c>
      <c r="C211" s="12">
        <f t="shared" si="105"/>
        <v>4.4999999999999997E-3</v>
      </c>
      <c r="D211" s="12"/>
      <c r="E211" s="13"/>
      <c r="F211" s="30">
        <f t="shared" si="99"/>
        <v>1.35E-2</v>
      </c>
      <c r="G211" s="30">
        <f t="shared" si="103"/>
        <v>4.5999999999999999E-3</v>
      </c>
      <c r="H211" s="13"/>
      <c r="I211" s="13"/>
      <c r="J211" s="13"/>
      <c r="K211" s="13"/>
      <c r="L211" s="13"/>
      <c r="M211" s="13"/>
      <c r="N211" s="13"/>
      <c r="O211" s="12"/>
      <c r="P211" s="13"/>
      <c r="Q211" s="13"/>
      <c r="R211" s="13"/>
      <c r="S211" s="13"/>
      <c r="T211" s="13"/>
      <c r="U211" s="13"/>
      <c r="V211" s="13"/>
      <c r="W211" s="15">
        <f t="shared" si="104"/>
        <v>7.5333333333333329E-3</v>
      </c>
    </row>
    <row r="212" spans="1:23" outlineLevel="2">
      <c r="A212" s="2" t="s">
        <v>12</v>
      </c>
      <c r="B212" s="18">
        <v>0.12</v>
      </c>
      <c r="C212" s="12">
        <f t="shared" si="105"/>
        <v>6.0000000000000001E-3</v>
      </c>
      <c r="D212" s="12"/>
      <c r="E212" s="13"/>
      <c r="F212" s="30">
        <f t="shared" si="99"/>
        <v>6.0000000000000001E-3</v>
      </c>
      <c r="G212" s="30">
        <f t="shared" si="103"/>
        <v>6.0000000000000001E-3</v>
      </c>
      <c r="H212" s="13"/>
      <c r="I212" s="13"/>
      <c r="J212" s="13"/>
      <c r="K212" s="13"/>
      <c r="L212" s="13"/>
      <c r="M212" s="13"/>
      <c r="N212" s="13"/>
      <c r="O212" s="12"/>
      <c r="P212" s="13"/>
      <c r="Q212" s="13"/>
      <c r="R212" s="13"/>
      <c r="S212" s="13"/>
      <c r="T212" s="13"/>
      <c r="U212" s="13"/>
      <c r="V212" s="13"/>
      <c r="W212" s="15">
        <f t="shared" si="104"/>
        <v>6.000000000000001E-3</v>
      </c>
    </row>
    <row r="213" spans="1:23" outlineLevel="2">
      <c r="A213" s="2" t="s">
        <v>13</v>
      </c>
      <c r="B213" s="18">
        <v>0.04</v>
      </c>
      <c r="C213" s="12">
        <f t="shared" si="105"/>
        <v>0.04</v>
      </c>
      <c r="D213" s="12"/>
      <c r="E213" s="13"/>
      <c r="F213" s="30">
        <f t="shared" si="99"/>
        <v>0.04</v>
      </c>
      <c r="G213" s="30">
        <f t="shared" si="103"/>
        <v>2.4E-2</v>
      </c>
      <c r="H213" s="13"/>
      <c r="I213" s="13"/>
      <c r="J213" s="13"/>
      <c r="K213" s="13"/>
      <c r="L213" s="13"/>
      <c r="M213" s="13"/>
      <c r="N213" s="13"/>
      <c r="O213" s="12"/>
      <c r="P213" s="13"/>
      <c r="Q213" s="13"/>
      <c r="R213" s="13"/>
      <c r="S213" s="13"/>
      <c r="T213" s="13"/>
      <c r="U213" s="13"/>
      <c r="V213" s="13"/>
      <c r="W213" s="15">
        <f t="shared" si="104"/>
        <v>3.4666666666666672E-2</v>
      </c>
    </row>
    <row r="214" spans="1:23" outlineLevel="2">
      <c r="A214" s="2" t="s">
        <v>14</v>
      </c>
      <c r="B214" s="18">
        <v>0.09</v>
      </c>
      <c r="C214" s="12">
        <f t="shared" si="105"/>
        <v>2.2499999999999999E-2</v>
      </c>
      <c r="D214" s="12"/>
      <c r="E214" s="13"/>
      <c r="F214" s="30">
        <f t="shared" si="99"/>
        <v>2.2499999999999999E-2</v>
      </c>
      <c r="G214" s="30">
        <f t="shared" si="103"/>
        <v>2.3E-2</v>
      </c>
      <c r="H214" s="13"/>
      <c r="I214" s="13"/>
      <c r="J214" s="13"/>
      <c r="K214" s="13"/>
      <c r="L214" s="13"/>
      <c r="M214" s="13"/>
      <c r="N214" s="13"/>
      <c r="O214" s="12"/>
      <c r="P214" s="13"/>
      <c r="Q214" s="13"/>
      <c r="R214" s="13"/>
      <c r="S214" s="13"/>
      <c r="T214" s="13"/>
      <c r="U214" s="13"/>
      <c r="V214" s="13"/>
      <c r="W214" s="15">
        <f t="shared" si="104"/>
        <v>2.2666666666666668E-2</v>
      </c>
    </row>
    <row r="215" spans="1:23" outlineLevel="2">
      <c r="A215" s="2" t="s">
        <v>15</v>
      </c>
      <c r="B215" s="18">
        <v>0.05</v>
      </c>
      <c r="C215" s="12">
        <f t="shared" si="105"/>
        <v>0.02</v>
      </c>
      <c r="D215" s="12"/>
      <c r="E215" s="13"/>
      <c r="F215" s="30">
        <f t="shared" si="99"/>
        <v>5.000000000000001E-2</v>
      </c>
      <c r="G215" s="30">
        <f t="shared" si="103"/>
        <v>5.000000000000001E-2</v>
      </c>
      <c r="H215" s="13"/>
      <c r="I215" s="13"/>
      <c r="J215" s="13"/>
      <c r="K215" s="13"/>
      <c r="L215" s="13"/>
      <c r="M215" s="13"/>
      <c r="N215" s="13"/>
      <c r="O215" s="12"/>
      <c r="P215" s="13"/>
      <c r="Q215" s="13"/>
      <c r="R215" s="13"/>
      <c r="S215" s="13"/>
      <c r="T215" s="13"/>
      <c r="U215" s="13"/>
      <c r="V215" s="13"/>
      <c r="W215" s="15">
        <f t="shared" si="104"/>
        <v>4.0000000000000008E-2</v>
      </c>
    </row>
    <row r="216" spans="1:23" outlineLevel="2">
      <c r="A216" s="2" t="s">
        <v>16</v>
      </c>
      <c r="B216" s="18">
        <v>0.09</v>
      </c>
      <c r="C216" s="12">
        <f t="shared" si="105"/>
        <v>2.2499999999999999E-2</v>
      </c>
      <c r="D216" s="12"/>
      <c r="E216" s="13"/>
      <c r="F216" s="30">
        <f t="shared" si="99"/>
        <v>2.2499999999999999E-2</v>
      </c>
      <c r="G216" s="30">
        <f t="shared" si="103"/>
        <v>2.3E-2</v>
      </c>
      <c r="H216" s="13"/>
      <c r="I216" s="13"/>
      <c r="J216" s="13"/>
      <c r="K216" s="13"/>
      <c r="L216" s="13"/>
      <c r="M216" s="13"/>
      <c r="N216" s="13"/>
      <c r="O216" s="12"/>
      <c r="P216" s="13"/>
      <c r="Q216" s="13"/>
      <c r="R216" s="13"/>
      <c r="S216" s="13"/>
      <c r="T216" s="13"/>
      <c r="U216" s="13"/>
      <c r="V216" s="13"/>
      <c r="W216" s="15">
        <f t="shared" si="104"/>
        <v>2.2666666666666668E-2</v>
      </c>
    </row>
    <row r="217" spans="1:23" s="5" customFormat="1" outlineLevel="1">
      <c r="A217" s="3" t="s">
        <v>17</v>
      </c>
      <c r="B217" s="16">
        <f>SUM(B207:B216)</f>
        <v>1</v>
      </c>
      <c r="C217" s="16">
        <f t="shared" ref="C217:Q217" si="106">SUM(C207:C216)</f>
        <v>0.16594999999999996</v>
      </c>
      <c r="D217" s="16">
        <f t="shared" si="106"/>
        <v>0</v>
      </c>
      <c r="E217" s="16">
        <f t="shared" si="106"/>
        <v>0</v>
      </c>
      <c r="F217" s="34">
        <f t="shared" si="106"/>
        <v>0.20949999999999999</v>
      </c>
      <c r="G217" s="16">
        <f t="shared" si="106"/>
        <v>0.16220000000000001</v>
      </c>
      <c r="H217" s="16">
        <f t="shared" si="106"/>
        <v>0</v>
      </c>
      <c r="I217" s="16">
        <f t="shared" si="106"/>
        <v>0</v>
      </c>
      <c r="J217" s="16">
        <f t="shared" si="106"/>
        <v>0</v>
      </c>
      <c r="K217" s="16">
        <f t="shared" si="106"/>
        <v>0</v>
      </c>
      <c r="L217" s="16">
        <f t="shared" si="106"/>
        <v>0</v>
      </c>
      <c r="M217" s="16">
        <f t="shared" si="106"/>
        <v>0</v>
      </c>
      <c r="N217" s="16">
        <f t="shared" si="106"/>
        <v>0</v>
      </c>
      <c r="O217" s="16">
        <f t="shared" si="106"/>
        <v>0</v>
      </c>
      <c r="P217" s="16">
        <f t="shared" si="106"/>
        <v>0</v>
      </c>
      <c r="Q217" s="16">
        <f t="shared" si="106"/>
        <v>0</v>
      </c>
      <c r="R217" s="16">
        <v>0.50353999999999999</v>
      </c>
      <c r="S217" s="16">
        <f t="shared" ref="S217:W217" si="107">SUM(S207:S216)</f>
        <v>0</v>
      </c>
      <c r="T217" s="16">
        <f t="shared" si="107"/>
        <v>0</v>
      </c>
      <c r="U217" s="16">
        <f t="shared" si="107"/>
        <v>0</v>
      </c>
      <c r="V217" s="16">
        <f t="shared" si="107"/>
        <v>0</v>
      </c>
      <c r="W217" s="16">
        <f t="shared" si="107"/>
        <v>0.17921666666666669</v>
      </c>
    </row>
    <row r="218" spans="1:23">
      <c r="A218" s="3" t="s">
        <v>18</v>
      </c>
      <c r="B218" s="16">
        <f t="shared" ref="B218:Q218" si="108">0.4*B206+0.6*B217</f>
        <v>1</v>
      </c>
      <c r="C218" s="16">
        <f t="shared" si="108"/>
        <v>0.34456999999999999</v>
      </c>
      <c r="D218" s="16">
        <f t="shared" si="108"/>
        <v>0</v>
      </c>
      <c r="E218" s="16">
        <f t="shared" si="108"/>
        <v>0</v>
      </c>
      <c r="F218" s="34">
        <f t="shared" si="108"/>
        <v>0.30469999999999997</v>
      </c>
      <c r="G218" s="16">
        <f t="shared" si="108"/>
        <v>0.26752000000000004</v>
      </c>
      <c r="H218" s="16">
        <f t="shared" si="108"/>
        <v>0</v>
      </c>
      <c r="I218" s="16">
        <f t="shared" si="108"/>
        <v>0</v>
      </c>
      <c r="J218" s="16">
        <f t="shared" si="108"/>
        <v>0</v>
      </c>
      <c r="K218" s="16">
        <f t="shared" si="108"/>
        <v>0</v>
      </c>
      <c r="L218" s="16">
        <f t="shared" si="108"/>
        <v>0</v>
      </c>
      <c r="M218" s="16">
        <f t="shared" si="108"/>
        <v>0</v>
      </c>
      <c r="N218" s="16">
        <f t="shared" si="108"/>
        <v>0</v>
      </c>
      <c r="O218" s="16">
        <f t="shared" si="108"/>
        <v>0</v>
      </c>
      <c r="P218" s="16">
        <f t="shared" si="108"/>
        <v>0</v>
      </c>
      <c r="Q218" s="16">
        <f t="shared" si="108"/>
        <v>0</v>
      </c>
      <c r="R218" s="16">
        <v>0.70212399999999997</v>
      </c>
      <c r="S218" s="16">
        <f t="shared" ref="S218:W218" si="109">0.4*S206+0.6*S217</f>
        <v>0</v>
      </c>
      <c r="T218" s="16">
        <f t="shared" si="109"/>
        <v>0</v>
      </c>
      <c r="U218" s="16">
        <f t="shared" si="109"/>
        <v>0</v>
      </c>
      <c r="V218" s="16">
        <f t="shared" si="109"/>
        <v>0</v>
      </c>
      <c r="W218" s="16">
        <f t="shared" si="109"/>
        <v>0.30559666666666663</v>
      </c>
    </row>
    <row r="219" spans="1:23">
      <c r="W219" s="17"/>
    </row>
    <row r="220" spans="1:23">
      <c r="A220" s="29" t="s">
        <v>78</v>
      </c>
      <c r="B220" s="7"/>
      <c r="C220" s="7"/>
      <c r="D220" s="7"/>
      <c r="E220" s="7"/>
      <c r="F220" s="33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14"/>
    </row>
    <row r="221" spans="1:23" outlineLevel="2">
      <c r="A221" s="2" t="s">
        <v>2</v>
      </c>
      <c r="B221" s="18">
        <v>0.25</v>
      </c>
      <c r="C221" s="12">
        <f>C202*C124*C144/B221/B221</f>
        <v>0.22500000000000001</v>
      </c>
      <c r="D221" s="12"/>
      <c r="E221" s="13"/>
      <c r="F221" s="30">
        <f>F202*F144*F124/B124/B144</f>
        <v>0.23</v>
      </c>
      <c r="G221" s="39">
        <f>G202*G144*G124/B124/B144</f>
        <v>0.14250000000000002</v>
      </c>
      <c r="H221" s="13"/>
      <c r="I221" s="13"/>
      <c r="J221" s="13"/>
      <c r="K221" s="13"/>
      <c r="L221" s="13"/>
      <c r="M221" s="13"/>
      <c r="N221" s="13"/>
      <c r="O221" s="12"/>
      <c r="P221" s="13"/>
      <c r="Q221" s="13"/>
      <c r="R221" s="13"/>
      <c r="S221" s="13"/>
      <c r="T221" s="13"/>
      <c r="U221" s="13"/>
      <c r="V221" s="13"/>
      <c r="W221" s="15">
        <f>AVERAGE(C221:V221)</f>
        <v>0.19916666666666669</v>
      </c>
    </row>
    <row r="222" spans="1:23" outlineLevel="2">
      <c r="A222" s="2" t="s">
        <v>3</v>
      </c>
      <c r="B222" s="18">
        <v>0.15</v>
      </c>
      <c r="C222" s="12">
        <f t="shared" ref="C222:C224" si="110">C203*C125*C145/B222/B222</f>
        <v>3.7499999999999999E-2</v>
      </c>
      <c r="D222" s="12"/>
      <c r="E222" s="13"/>
      <c r="F222" s="30">
        <f t="shared" ref="F222:F235" si="111">F203*F145*F125/B125/B145</f>
        <v>3.7499999999999999E-2</v>
      </c>
      <c r="G222" s="39">
        <f>G203*G145*G125/B125/B145</f>
        <v>3.2300000000000002E-2</v>
      </c>
      <c r="H222" s="13"/>
      <c r="I222" s="13"/>
      <c r="J222" s="13"/>
      <c r="K222" s="13"/>
      <c r="L222" s="13"/>
      <c r="M222" s="13"/>
      <c r="N222" s="13"/>
      <c r="O222" s="12"/>
      <c r="P222" s="13"/>
      <c r="Q222" s="13"/>
      <c r="R222" s="13"/>
      <c r="S222" s="13"/>
      <c r="T222" s="13"/>
      <c r="U222" s="13"/>
      <c r="V222" s="13"/>
      <c r="W222" s="15">
        <f t="shared" ref="W222:W224" si="112">AVERAGE(C222:V222)</f>
        <v>3.5766666666666669E-2</v>
      </c>
    </row>
    <row r="223" spans="1:23" outlineLevel="2">
      <c r="A223" s="2" t="s">
        <v>4</v>
      </c>
      <c r="B223" s="18">
        <v>0.55000000000000004</v>
      </c>
      <c r="C223" s="12">
        <f t="shared" si="110"/>
        <v>0.26124999999999998</v>
      </c>
      <c r="D223" s="12"/>
      <c r="E223" s="13"/>
      <c r="F223" s="30">
        <f t="shared" si="111"/>
        <v>9.9999999999999992E-2</v>
      </c>
      <c r="G223" s="39">
        <f>G204*G146*G126/B126/B146</f>
        <v>0.12409374999999996</v>
      </c>
      <c r="H223" s="13"/>
      <c r="I223" s="13"/>
      <c r="J223" s="13"/>
      <c r="K223" s="13"/>
      <c r="L223" s="13"/>
      <c r="M223" s="13"/>
      <c r="N223" s="13"/>
      <c r="O223" s="12"/>
      <c r="P223" s="13"/>
      <c r="Q223" s="13"/>
      <c r="R223" s="13"/>
      <c r="S223" s="13"/>
      <c r="T223" s="13"/>
      <c r="U223" s="13"/>
      <c r="V223" s="13"/>
      <c r="W223" s="15">
        <f t="shared" si="112"/>
        <v>0.16178124999999996</v>
      </c>
    </row>
    <row r="224" spans="1:23" outlineLevel="2">
      <c r="A224" s="2" t="s">
        <v>5</v>
      </c>
      <c r="B224" s="18">
        <v>0.05</v>
      </c>
      <c r="C224" s="12">
        <f t="shared" si="110"/>
        <v>5.000000000000001E-2</v>
      </c>
      <c r="D224" s="12"/>
      <c r="E224" s="13"/>
      <c r="F224" s="30">
        <f t="shared" si="111"/>
        <v>5.000000000000001E-2</v>
      </c>
      <c r="G224" s="39">
        <f>G205*G147*G127/B127/B147</f>
        <v>4.7500000000000007E-2</v>
      </c>
      <c r="H224" s="13"/>
      <c r="I224" s="13"/>
      <c r="J224" s="13"/>
      <c r="K224" s="13"/>
      <c r="L224" s="13"/>
      <c r="M224" s="13"/>
      <c r="N224" s="13"/>
      <c r="O224" s="12"/>
      <c r="P224" s="13"/>
      <c r="Q224" s="13"/>
      <c r="R224" s="13"/>
      <c r="S224" s="13"/>
      <c r="T224" s="13"/>
      <c r="U224" s="13"/>
      <c r="V224" s="13"/>
      <c r="W224" s="15">
        <f t="shared" si="112"/>
        <v>4.9166666666666671E-2</v>
      </c>
    </row>
    <row r="225" spans="1:23" s="5" customFormat="1" outlineLevel="1">
      <c r="A225" s="3" t="s">
        <v>6</v>
      </c>
      <c r="B225" s="16">
        <f>SUM(B221:B224)</f>
        <v>1</v>
      </c>
      <c r="C225" s="16">
        <f t="shared" ref="C225:Q225" si="113">SUM(C221:C224)</f>
        <v>0.57374999999999998</v>
      </c>
      <c r="D225" s="16">
        <f t="shared" si="113"/>
        <v>0</v>
      </c>
      <c r="E225" s="16">
        <f t="shared" si="113"/>
        <v>0</v>
      </c>
      <c r="F225" s="34">
        <f t="shared" si="113"/>
        <v>0.41749999999999998</v>
      </c>
      <c r="G225" s="16">
        <f t="shared" si="113"/>
        <v>0.34639374999999994</v>
      </c>
      <c r="H225" s="16">
        <f t="shared" si="113"/>
        <v>0</v>
      </c>
      <c r="I225" s="16">
        <f t="shared" si="113"/>
        <v>0</v>
      </c>
      <c r="J225" s="16">
        <f t="shared" si="113"/>
        <v>0</v>
      </c>
      <c r="K225" s="16">
        <f t="shared" si="113"/>
        <v>0</v>
      </c>
      <c r="L225" s="16">
        <f t="shared" si="113"/>
        <v>0</v>
      </c>
      <c r="M225" s="16">
        <f t="shared" si="113"/>
        <v>0</v>
      </c>
      <c r="N225" s="16">
        <f t="shared" si="113"/>
        <v>0</v>
      </c>
      <c r="O225" s="16">
        <f t="shared" si="113"/>
        <v>0</v>
      </c>
      <c r="P225" s="16">
        <f t="shared" si="113"/>
        <v>0</v>
      </c>
      <c r="Q225" s="16">
        <f t="shared" si="113"/>
        <v>0</v>
      </c>
      <c r="R225" s="16">
        <v>1</v>
      </c>
      <c r="S225" s="16">
        <f t="shared" ref="S225:W225" si="114">SUM(S221:S224)</f>
        <v>0</v>
      </c>
      <c r="T225" s="16">
        <f t="shared" si="114"/>
        <v>0</v>
      </c>
      <c r="U225" s="16">
        <f t="shared" si="114"/>
        <v>0</v>
      </c>
      <c r="V225" s="16">
        <f t="shared" si="114"/>
        <v>0</v>
      </c>
      <c r="W225" s="16">
        <f t="shared" si="114"/>
        <v>0.44588125000000001</v>
      </c>
    </row>
    <row r="226" spans="1:23" outlineLevel="2">
      <c r="A226" s="2" t="s">
        <v>7</v>
      </c>
      <c r="B226" s="18">
        <v>0.09</v>
      </c>
      <c r="C226" s="12">
        <f>C207*C129*C149/B226/B226</f>
        <v>5.4720000000000003E-3</v>
      </c>
      <c r="D226" s="12"/>
      <c r="E226" s="13"/>
      <c r="F226" s="30">
        <f t="shared" si="111"/>
        <v>4.4999999999999997E-3</v>
      </c>
      <c r="G226" s="39">
        <f t="shared" ref="G226:G235" si="115">G207*G149*G129/B129/B149</f>
        <v>8.1000000000000013E-3</v>
      </c>
      <c r="H226" s="13"/>
      <c r="I226" s="13"/>
      <c r="J226" s="13"/>
      <c r="K226" s="13"/>
      <c r="L226" s="13"/>
      <c r="M226" s="13"/>
      <c r="N226" s="13"/>
      <c r="O226" s="12"/>
      <c r="P226" s="13"/>
      <c r="Q226" s="13"/>
      <c r="R226" s="13"/>
      <c r="S226" s="13"/>
      <c r="T226" s="13"/>
      <c r="U226" s="13"/>
      <c r="V226" s="13"/>
      <c r="W226" s="15">
        <f t="shared" ref="W226:W235" si="116">AVERAGE(C226:V226)</f>
        <v>6.0240000000000007E-3</v>
      </c>
    </row>
    <row r="227" spans="1:23" outlineLevel="2">
      <c r="A227" s="2" t="s">
        <v>8</v>
      </c>
      <c r="B227" s="18">
        <v>0.04</v>
      </c>
      <c r="C227" s="12">
        <f t="shared" ref="C227:C235" si="117">C208*C130*C150/B227/B227</f>
        <v>2E-3</v>
      </c>
      <c r="D227" s="12"/>
      <c r="E227" s="13"/>
      <c r="F227" s="30">
        <f t="shared" si="111"/>
        <v>2E-3</v>
      </c>
      <c r="G227" s="39">
        <f t="shared" si="115"/>
        <v>2E-3</v>
      </c>
      <c r="H227" s="13"/>
      <c r="I227" s="13"/>
      <c r="J227" s="13"/>
      <c r="K227" s="13"/>
      <c r="L227" s="13"/>
      <c r="M227" s="13"/>
      <c r="N227" s="13"/>
      <c r="O227" s="12"/>
      <c r="P227" s="13"/>
      <c r="Q227" s="13"/>
      <c r="R227" s="13"/>
      <c r="S227" s="13"/>
      <c r="T227" s="13"/>
      <c r="U227" s="13"/>
      <c r="V227" s="13"/>
      <c r="W227" s="15">
        <f t="shared" si="116"/>
        <v>2E-3</v>
      </c>
    </row>
    <row r="228" spans="1:23" outlineLevel="2">
      <c r="A228" s="2" t="s">
        <v>9</v>
      </c>
      <c r="B228" s="18">
        <v>0.1</v>
      </c>
      <c r="C228" s="12">
        <f t="shared" si="117"/>
        <v>5.0000000000000001E-3</v>
      </c>
      <c r="D228" s="12"/>
      <c r="E228" s="13"/>
      <c r="F228" s="30">
        <f t="shared" si="111"/>
        <v>5.0000000000000001E-3</v>
      </c>
      <c r="G228" s="39">
        <f t="shared" si="115"/>
        <v>3.7499999999999994E-3</v>
      </c>
      <c r="H228" s="13"/>
      <c r="I228" s="13"/>
      <c r="J228" s="13"/>
      <c r="K228" s="13"/>
      <c r="L228" s="13"/>
      <c r="M228" s="13"/>
      <c r="N228" s="13"/>
      <c r="O228" s="12"/>
      <c r="P228" s="13"/>
      <c r="Q228" s="13"/>
      <c r="R228" s="13"/>
      <c r="S228" s="13"/>
      <c r="T228" s="13"/>
      <c r="U228" s="13"/>
      <c r="V228" s="13"/>
      <c r="W228" s="15">
        <f t="shared" si="116"/>
        <v>4.5833333333333334E-3</v>
      </c>
    </row>
    <row r="229" spans="1:23" outlineLevel="2">
      <c r="A229" s="2" t="s">
        <v>10</v>
      </c>
      <c r="B229" s="18">
        <v>0.28999999999999998</v>
      </c>
      <c r="C229" s="12">
        <f t="shared" si="117"/>
        <v>3.6249999999999998E-2</v>
      </c>
      <c r="D229" s="12"/>
      <c r="E229" s="13"/>
      <c r="F229" s="30">
        <f t="shared" si="111"/>
        <v>4.3499999999999997E-2</v>
      </c>
      <c r="G229" s="39">
        <f t="shared" si="115"/>
        <v>1.46E-2</v>
      </c>
      <c r="H229" s="13"/>
      <c r="I229" s="13"/>
      <c r="J229" s="13"/>
      <c r="K229" s="13"/>
      <c r="L229" s="13"/>
      <c r="M229" s="13"/>
      <c r="N229" s="13"/>
      <c r="O229" s="12"/>
      <c r="P229" s="13"/>
      <c r="Q229" s="13"/>
      <c r="R229" s="13"/>
      <c r="S229" s="13"/>
      <c r="T229" s="13"/>
      <c r="U229" s="13"/>
      <c r="V229" s="13"/>
      <c r="W229" s="15">
        <f t="shared" si="116"/>
        <v>3.1449999999999999E-2</v>
      </c>
    </row>
    <row r="230" spans="1:23" outlineLevel="2">
      <c r="A230" s="2" t="s">
        <v>11</v>
      </c>
      <c r="B230" s="18">
        <v>0.09</v>
      </c>
      <c r="C230" s="12">
        <f t="shared" si="117"/>
        <v>3.375E-3</v>
      </c>
      <c r="D230" s="12"/>
      <c r="E230" s="13"/>
      <c r="F230" s="30">
        <f t="shared" si="111"/>
        <v>6.7499999999999999E-3</v>
      </c>
      <c r="G230" s="39">
        <f t="shared" si="115"/>
        <v>3.4500000000000004E-3</v>
      </c>
      <c r="H230" s="13"/>
      <c r="I230" s="13"/>
      <c r="J230" s="13"/>
      <c r="K230" s="13"/>
      <c r="L230" s="13"/>
      <c r="M230" s="13"/>
      <c r="N230" s="13"/>
      <c r="O230" s="12"/>
      <c r="P230" s="13"/>
      <c r="Q230" s="13"/>
      <c r="R230" s="13"/>
      <c r="S230" s="13"/>
      <c r="T230" s="13"/>
      <c r="U230" s="13"/>
      <c r="V230" s="13"/>
      <c r="W230" s="15">
        <f t="shared" si="116"/>
        <v>4.5250000000000004E-3</v>
      </c>
    </row>
    <row r="231" spans="1:23" outlineLevel="2">
      <c r="A231" s="2" t="s">
        <v>12</v>
      </c>
      <c r="B231" s="18">
        <v>0.12</v>
      </c>
      <c r="C231" s="12">
        <f t="shared" si="117"/>
        <v>4.5000000000000005E-3</v>
      </c>
      <c r="D231" s="12"/>
      <c r="E231" s="13"/>
      <c r="F231" s="30">
        <f t="shared" si="111"/>
        <v>3.0000000000000001E-3</v>
      </c>
      <c r="G231" s="39">
        <f t="shared" si="115"/>
        <v>4.4999999999999997E-3</v>
      </c>
      <c r="H231" s="13"/>
      <c r="I231" s="13"/>
      <c r="J231" s="13"/>
      <c r="K231" s="13"/>
      <c r="L231" s="13"/>
      <c r="M231" s="13"/>
      <c r="N231" s="13"/>
      <c r="O231" s="12"/>
      <c r="P231" s="13"/>
      <c r="Q231" s="13"/>
      <c r="R231" s="13"/>
      <c r="S231" s="13"/>
      <c r="T231" s="13"/>
      <c r="U231" s="13"/>
      <c r="V231" s="13"/>
      <c r="W231" s="15">
        <f t="shared" si="116"/>
        <v>4.0000000000000001E-3</v>
      </c>
    </row>
    <row r="232" spans="1:23" outlineLevel="2">
      <c r="A232" s="2" t="s">
        <v>13</v>
      </c>
      <c r="B232" s="18">
        <v>0.04</v>
      </c>
      <c r="C232" s="12">
        <f t="shared" si="117"/>
        <v>4.0000000000000008E-2</v>
      </c>
      <c r="D232" s="12"/>
      <c r="E232" s="13"/>
      <c r="F232" s="30">
        <f t="shared" si="111"/>
        <v>4.0000000000000008E-2</v>
      </c>
      <c r="G232" s="39">
        <f t="shared" si="115"/>
        <v>2.4000000000000004E-2</v>
      </c>
      <c r="H232" s="13"/>
      <c r="I232" s="13"/>
      <c r="J232" s="13"/>
      <c r="K232" s="13"/>
      <c r="L232" s="13"/>
      <c r="M232" s="13"/>
      <c r="N232" s="13"/>
      <c r="O232" s="12"/>
      <c r="P232" s="13"/>
      <c r="Q232" s="13"/>
      <c r="R232" s="13"/>
      <c r="S232" s="13"/>
      <c r="T232" s="13"/>
      <c r="U232" s="13"/>
      <c r="V232" s="13"/>
      <c r="W232" s="15">
        <f t="shared" si="116"/>
        <v>3.4666666666666672E-2</v>
      </c>
    </row>
    <row r="233" spans="1:23" outlineLevel="2">
      <c r="A233" s="2" t="s">
        <v>14</v>
      </c>
      <c r="B233" s="18">
        <v>0.09</v>
      </c>
      <c r="C233" s="12">
        <f t="shared" si="117"/>
        <v>2.2499999999999999E-2</v>
      </c>
      <c r="D233" s="12"/>
      <c r="E233" s="13"/>
      <c r="F233" s="30">
        <f t="shared" si="111"/>
        <v>2.2499999999999999E-2</v>
      </c>
      <c r="G233" s="39">
        <f t="shared" si="115"/>
        <v>2.3E-2</v>
      </c>
      <c r="H233" s="13"/>
      <c r="I233" s="13"/>
      <c r="J233" s="13"/>
      <c r="K233" s="13"/>
      <c r="L233" s="13"/>
      <c r="M233" s="13"/>
      <c r="N233" s="13"/>
      <c r="O233" s="12"/>
      <c r="P233" s="13"/>
      <c r="Q233" s="13"/>
      <c r="R233" s="13"/>
      <c r="S233" s="13"/>
      <c r="T233" s="13"/>
      <c r="U233" s="13"/>
      <c r="V233" s="13"/>
      <c r="W233" s="15">
        <f t="shared" si="116"/>
        <v>2.2666666666666668E-2</v>
      </c>
    </row>
    <row r="234" spans="1:23" outlineLevel="2">
      <c r="A234" s="2" t="s">
        <v>15</v>
      </c>
      <c r="B234" s="18">
        <v>0.05</v>
      </c>
      <c r="C234" s="12">
        <f t="shared" si="117"/>
        <v>1.7999999999999995E-2</v>
      </c>
      <c r="D234" s="12"/>
      <c r="E234" s="13"/>
      <c r="F234" s="30">
        <f t="shared" si="111"/>
        <v>4.5000000000000005E-2</v>
      </c>
      <c r="G234" s="39">
        <f t="shared" si="115"/>
        <v>3.500000000000001E-2</v>
      </c>
      <c r="H234" s="13"/>
      <c r="I234" s="13"/>
      <c r="J234" s="13"/>
      <c r="K234" s="13"/>
      <c r="L234" s="13"/>
      <c r="M234" s="13"/>
      <c r="N234" s="13"/>
      <c r="O234" s="12"/>
      <c r="P234" s="13"/>
      <c r="Q234" s="13"/>
      <c r="R234" s="13"/>
      <c r="S234" s="13"/>
      <c r="T234" s="13"/>
      <c r="U234" s="13"/>
      <c r="V234" s="13"/>
      <c r="W234" s="15">
        <f t="shared" si="116"/>
        <v>3.266666666666667E-2</v>
      </c>
    </row>
    <row r="235" spans="1:23" outlineLevel="2">
      <c r="A235" s="2" t="s">
        <v>16</v>
      </c>
      <c r="B235" s="18">
        <v>0.09</v>
      </c>
      <c r="C235" s="12">
        <f t="shared" si="117"/>
        <v>2.2499999999999999E-2</v>
      </c>
      <c r="D235" s="12"/>
      <c r="E235" s="13"/>
      <c r="F235" s="30">
        <f t="shared" si="111"/>
        <v>2.2499999999999999E-2</v>
      </c>
      <c r="G235" s="39">
        <f t="shared" si="115"/>
        <v>2.3E-2</v>
      </c>
      <c r="H235" s="13"/>
      <c r="I235" s="13"/>
      <c r="J235" s="13"/>
      <c r="K235" s="13"/>
      <c r="L235" s="13"/>
      <c r="M235" s="13"/>
      <c r="N235" s="13"/>
      <c r="O235" s="12"/>
      <c r="P235" s="13"/>
      <c r="Q235" s="13"/>
      <c r="R235" s="13"/>
      <c r="S235" s="13"/>
      <c r="T235" s="13"/>
      <c r="U235" s="13"/>
      <c r="V235" s="13"/>
      <c r="W235" s="15">
        <f t="shared" si="116"/>
        <v>2.2666666666666668E-2</v>
      </c>
    </row>
    <row r="236" spans="1:23" s="5" customFormat="1" outlineLevel="1">
      <c r="A236" s="3" t="s">
        <v>17</v>
      </c>
      <c r="B236" s="16">
        <f>SUM(B226:B235)</f>
        <v>1</v>
      </c>
      <c r="C236" s="16">
        <f t="shared" ref="C236:Q236" si="118">SUM(C226:C235)</f>
        <v>0.15959699999999999</v>
      </c>
      <c r="D236" s="16">
        <f t="shared" si="118"/>
        <v>0</v>
      </c>
      <c r="E236" s="16">
        <f t="shared" si="118"/>
        <v>0</v>
      </c>
      <c r="F236" s="34">
        <f t="shared" si="118"/>
        <v>0.19475000000000001</v>
      </c>
      <c r="G236" s="16">
        <f t="shared" si="118"/>
        <v>0.1414</v>
      </c>
      <c r="H236" s="16">
        <f t="shared" si="118"/>
        <v>0</v>
      </c>
      <c r="I236" s="16">
        <f t="shared" si="118"/>
        <v>0</v>
      </c>
      <c r="J236" s="16">
        <f t="shared" si="118"/>
        <v>0</v>
      </c>
      <c r="K236" s="16">
        <f t="shared" si="118"/>
        <v>0</v>
      </c>
      <c r="L236" s="16">
        <f t="shared" si="118"/>
        <v>0</v>
      </c>
      <c r="M236" s="16">
        <f t="shared" si="118"/>
        <v>0</v>
      </c>
      <c r="N236" s="16">
        <f t="shared" si="118"/>
        <v>0</v>
      </c>
      <c r="O236" s="16">
        <f t="shared" si="118"/>
        <v>0</v>
      </c>
      <c r="P236" s="16">
        <f t="shared" si="118"/>
        <v>0</v>
      </c>
      <c r="Q236" s="16">
        <f t="shared" si="118"/>
        <v>0</v>
      </c>
      <c r="R236" s="16">
        <v>0.50353999999999999</v>
      </c>
      <c r="S236" s="16">
        <f t="shared" ref="S236:W236" si="119">SUM(S226:S235)</f>
        <v>0</v>
      </c>
      <c r="T236" s="16">
        <f t="shared" si="119"/>
        <v>0</v>
      </c>
      <c r="U236" s="16">
        <f t="shared" si="119"/>
        <v>0</v>
      </c>
      <c r="V236" s="16">
        <f t="shared" si="119"/>
        <v>0</v>
      </c>
      <c r="W236" s="16">
        <f t="shared" si="119"/>
        <v>0.16524900000000001</v>
      </c>
    </row>
    <row r="237" spans="1:23">
      <c r="A237" s="3" t="s">
        <v>18</v>
      </c>
      <c r="B237" s="16">
        <f t="shared" ref="B237:Q237" si="120">0.4*B225+0.6*B236</f>
        <v>1</v>
      </c>
      <c r="C237" s="16">
        <f t="shared" si="120"/>
        <v>0.3252582</v>
      </c>
      <c r="D237" s="16">
        <f t="shared" si="120"/>
        <v>0</v>
      </c>
      <c r="E237" s="16">
        <f t="shared" si="120"/>
        <v>0</v>
      </c>
      <c r="F237" s="34">
        <f t="shared" si="120"/>
        <v>0.28384999999999999</v>
      </c>
      <c r="G237" s="16">
        <f t="shared" si="120"/>
        <v>0.22339749999999997</v>
      </c>
      <c r="H237" s="16">
        <f t="shared" si="120"/>
        <v>0</v>
      </c>
      <c r="I237" s="16">
        <f t="shared" si="120"/>
        <v>0</v>
      </c>
      <c r="J237" s="16">
        <f t="shared" si="120"/>
        <v>0</v>
      </c>
      <c r="K237" s="16">
        <f t="shared" si="120"/>
        <v>0</v>
      </c>
      <c r="L237" s="16">
        <f t="shared" si="120"/>
        <v>0</v>
      </c>
      <c r="M237" s="16">
        <f t="shared" si="120"/>
        <v>0</v>
      </c>
      <c r="N237" s="16">
        <f t="shared" si="120"/>
        <v>0</v>
      </c>
      <c r="O237" s="16">
        <f t="shared" si="120"/>
        <v>0</v>
      </c>
      <c r="P237" s="16">
        <f t="shared" si="120"/>
        <v>0</v>
      </c>
      <c r="Q237" s="16">
        <f t="shared" si="120"/>
        <v>0</v>
      </c>
      <c r="R237" s="16">
        <v>0.70212399999999997</v>
      </c>
      <c r="S237" s="16">
        <f t="shared" ref="S237:W237" si="121">0.4*S225+0.6*S236</f>
        <v>0</v>
      </c>
      <c r="T237" s="16">
        <f t="shared" si="121"/>
        <v>0</v>
      </c>
      <c r="U237" s="16">
        <f t="shared" si="121"/>
        <v>0</v>
      </c>
      <c r="V237" s="16">
        <f t="shared" si="121"/>
        <v>0</v>
      </c>
      <c r="W237" s="16">
        <f t="shared" si="121"/>
        <v>0.27750190000000002</v>
      </c>
    </row>
    <row r="238" spans="1:23">
      <c r="W238" s="17"/>
    </row>
    <row r="239" spans="1:23">
      <c r="A239" s="29" t="s">
        <v>76</v>
      </c>
      <c r="B239" s="7"/>
      <c r="C239" s="7"/>
      <c r="D239" s="7"/>
      <c r="E239" s="7"/>
      <c r="F239" s="33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14"/>
    </row>
    <row r="240" spans="1:23" outlineLevel="2">
      <c r="A240" s="2" t="s">
        <v>2</v>
      </c>
      <c r="B240" s="18">
        <v>0.25</v>
      </c>
      <c r="C240" s="12">
        <f>C202*C104/B240</f>
        <v>0.25</v>
      </c>
      <c r="D240" s="12"/>
      <c r="E240" s="13"/>
      <c r="F240" s="30">
        <f>F202*F104/B104</f>
        <v>0.25</v>
      </c>
      <c r="G240" s="13">
        <f>G202*G104/B104</f>
        <v>0.2</v>
      </c>
      <c r="H240" s="13"/>
      <c r="I240" s="13"/>
      <c r="J240" s="13"/>
      <c r="K240" s="13"/>
      <c r="L240" s="13"/>
      <c r="M240" s="13"/>
      <c r="N240" s="13"/>
      <c r="O240" s="12"/>
      <c r="P240" s="13"/>
      <c r="Q240" s="13"/>
      <c r="R240" s="13"/>
      <c r="S240" s="13"/>
      <c r="T240" s="13"/>
      <c r="U240" s="13"/>
      <c r="V240" s="13"/>
      <c r="W240" s="15">
        <f>AVERAGE(C240:V240)</f>
        <v>0.23333333333333331</v>
      </c>
    </row>
    <row r="241" spans="1:23" outlineLevel="2">
      <c r="A241" s="2" t="s">
        <v>3</v>
      </c>
      <c r="B241" s="18">
        <v>0.15</v>
      </c>
      <c r="C241" s="12">
        <f t="shared" ref="C241:C243" si="122">C203*C105/B241</f>
        <v>3.7499999999999999E-2</v>
      </c>
      <c r="D241" s="12"/>
      <c r="E241" s="13"/>
      <c r="F241" s="30">
        <f t="shared" ref="F241:F254" si="123">F203*F105/B105</f>
        <v>3.7499999999999999E-2</v>
      </c>
      <c r="G241" s="13">
        <f>G203*G105/B105</f>
        <v>3.7999999999999999E-2</v>
      </c>
      <c r="H241" s="13"/>
      <c r="I241" s="13"/>
      <c r="J241" s="13"/>
      <c r="K241" s="13"/>
      <c r="L241" s="13"/>
      <c r="M241" s="13"/>
      <c r="N241" s="13"/>
      <c r="O241" s="12"/>
      <c r="P241" s="13"/>
      <c r="Q241" s="13"/>
      <c r="R241" s="13"/>
      <c r="S241" s="13"/>
      <c r="T241" s="13"/>
      <c r="U241" s="13"/>
      <c r="V241" s="13"/>
      <c r="W241" s="15">
        <f t="shared" ref="W241:W243" si="124">AVERAGE(C241:V241)</f>
        <v>3.7666666666666661E-2</v>
      </c>
    </row>
    <row r="242" spans="1:23" outlineLevel="2">
      <c r="A242" s="2" t="s">
        <v>4</v>
      </c>
      <c r="B242" s="18">
        <v>0.55000000000000004</v>
      </c>
      <c r="C242" s="12">
        <f t="shared" si="122"/>
        <v>0.27500000000000002</v>
      </c>
      <c r="D242" s="12"/>
      <c r="E242" s="13"/>
      <c r="F242" s="30">
        <f t="shared" si="123"/>
        <v>0.11</v>
      </c>
      <c r="G242" s="13">
        <f>G204*G106/B106</f>
        <v>0.13750000000000001</v>
      </c>
      <c r="H242" s="13"/>
      <c r="I242" s="13"/>
      <c r="J242" s="13"/>
      <c r="K242" s="13"/>
      <c r="L242" s="13"/>
      <c r="M242" s="13"/>
      <c r="N242" s="13"/>
      <c r="O242" s="12"/>
      <c r="P242" s="13"/>
      <c r="Q242" s="13"/>
      <c r="R242" s="13"/>
      <c r="S242" s="13"/>
      <c r="T242" s="13"/>
      <c r="U242" s="13"/>
      <c r="V242" s="13"/>
      <c r="W242" s="15">
        <f t="shared" si="124"/>
        <v>0.17416666666666666</v>
      </c>
    </row>
    <row r="243" spans="1:23" outlineLevel="2">
      <c r="A243" s="2" t="s">
        <v>5</v>
      </c>
      <c r="B243" s="18">
        <v>0.05</v>
      </c>
      <c r="C243" s="12">
        <f t="shared" si="122"/>
        <v>5.000000000000001E-2</v>
      </c>
      <c r="D243" s="12"/>
      <c r="E243" s="13"/>
      <c r="F243" s="30">
        <f t="shared" si="123"/>
        <v>5.000000000000001E-2</v>
      </c>
      <c r="G243" s="13">
        <f>G205*G107/B107</f>
        <v>5.000000000000001E-2</v>
      </c>
      <c r="H243" s="13"/>
      <c r="I243" s="13"/>
      <c r="J243" s="13"/>
      <c r="K243" s="13"/>
      <c r="L243" s="13"/>
      <c r="M243" s="13"/>
      <c r="N243" s="13"/>
      <c r="O243" s="12"/>
      <c r="P243" s="13"/>
      <c r="Q243" s="13"/>
      <c r="R243" s="13"/>
      <c r="S243" s="13"/>
      <c r="T243" s="13"/>
      <c r="U243" s="13"/>
      <c r="V243" s="13"/>
      <c r="W243" s="15">
        <f t="shared" si="124"/>
        <v>5.000000000000001E-2</v>
      </c>
    </row>
    <row r="244" spans="1:23" s="5" customFormat="1" outlineLevel="1">
      <c r="A244" s="3" t="s">
        <v>6</v>
      </c>
      <c r="B244" s="16">
        <f>SUM(B240:B243)</f>
        <v>1</v>
      </c>
      <c r="C244" s="16">
        <f t="shared" ref="C244:Q244" si="125">SUM(C240:C243)</f>
        <v>0.61250000000000004</v>
      </c>
      <c r="D244" s="16">
        <f t="shared" si="125"/>
        <v>0</v>
      </c>
      <c r="E244" s="16">
        <f t="shared" si="125"/>
        <v>0</v>
      </c>
      <c r="F244" s="16">
        <f t="shared" si="125"/>
        <v>0.44749999999999995</v>
      </c>
      <c r="G244" s="16">
        <f t="shared" si="125"/>
        <v>0.42550000000000004</v>
      </c>
      <c r="H244" s="16">
        <f t="shared" si="125"/>
        <v>0</v>
      </c>
      <c r="I244" s="16">
        <f t="shared" si="125"/>
        <v>0</v>
      </c>
      <c r="J244" s="16">
        <f t="shared" si="125"/>
        <v>0</v>
      </c>
      <c r="K244" s="16">
        <f t="shared" si="125"/>
        <v>0</v>
      </c>
      <c r="L244" s="16">
        <f t="shared" si="125"/>
        <v>0</v>
      </c>
      <c r="M244" s="16">
        <f t="shared" si="125"/>
        <v>0</v>
      </c>
      <c r="N244" s="16">
        <f t="shared" si="125"/>
        <v>0</v>
      </c>
      <c r="O244" s="16">
        <f t="shared" si="125"/>
        <v>0</v>
      </c>
      <c r="P244" s="16">
        <f t="shared" si="125"/>
        <v>0</v>
      </c>
      <c r="Q244" s="16">
        <f t="shared" si="125"/>
        <v>0</v>
      </c>
      <c r="R244" s="16">
        <v>1</v>
      </c>
      <c r="S244" s="16">
        <f t="shared" ref="S244:W244" si="126">SUM(S240:S243)</f>
        <v>0</v>
      </c>
      <c r="T244" s="16">
        <f t="shared" si="126"/>
        <v>0</v>
      </c>
      <c r="U244" s="16">
        <f t="shared" si="126"/>
        <v>0</v>
      </c>
      <c r="V244" s="16">
        <f t="shared" si="126"/>
        <v>0</v>
      </c>
      <c r="W244" s="16">
        <f t="shared" si="126"/>
        <v>0.49516666666666659</v>
      </c>
    </row>
    <row r="245" spans="1:23" outlineLevel="2">
      <c r="A245" s="2" t="s">
        <v>7</v>
      </c>
      <c r="B245" s="18">
        <v>0.09</v>
      </c>
      <c r="C245" s="12">
        <f>C207*C109/B245</f>
        <v>7.1999999999999998E-3</v>
      </c>
      <c r="D245" s="12"/>
      <c r="E245" s="13"/>
      <c r="F245" s="30">
        <f t="shared" si="123"/>
        <v>4.4999999999999997E-3</v>
      </c>
      <c r="G245" s="13">
        <f t="shared" ref="G245:G254" si="127">G207*G109/B109</f>
        <v>0.01</v>
      </c>
      <c r="H245" s="13"/>
      <c r="I245" s="13"/>
      <c r="J245" s="13"/>
      <c r="K245" s="13"/>
      <c r="L245" s="13"/>
      <c r="M245" s="13"/>
      <c r="N245" s="13"/>
      <c r="O245" s="12"/>
      <c r="P245" s="13"/>
      <c r="Q245" s="13"/>
      <c r="R245" s="13"/>
      <c r="S245" s="13"/>
      <c r="T245" s="13"/>
      <c r="U245" s="13"/>
      <c r="V245" s="13"/>
      <c r="W245" s="15">
        <f t="shared" ref="W245:W254" si="128">AVERAGE(C245:V245)</f>
        <v>7.2333333333333321E-3</v>
      </c>
    </row>
    <row r="246" spans="1:23" outlineLevel="2">
      <c r="A246" s="2" t="s">
        <v>8</v>
      </c>
      <c r="B246" s="18">
        <v>0.04</v>
      </c>
      <c r="C246" s="12">
        <f t="shared" ref="C246:C254" si="129">C208*C110/B246</f>
        <v>2E-3</v>
      </c>
      <c r="D246" s="12"/>
      <c r="E246" s="13"/>
      <c r="F246" s="30">
        <f t="shared" si="123"/>
        <v>2E-3</v>
      </c>
      <c r="G246" s="13">
        <f t="shared" si="127"/>
        <v>2E-3</v>
      </c>
      <c r="H246" s="13"/>
      <c r="I246" s="13"/>
      <c r="J246" s="13"/>
      <c r="K246" s="13"/>
      <c r="L246" s="13"/>
      <c r="M246" s="13"/>
      <c r="N246" s="13"/>
      <c r="O246" s="12"/>
      <c r="P246" s="13"/>
      <c r="Q246" s="13"/>
      <c r="R246" s="13"/>
      <c r="S246" s="13"/>
      <c r="T246" s="13"/>
      <c r="U246" s="13"/>
      <c r="V246" s="13"/>
      <c r="W246" s="15">
        <f t="shared" si="128"/>
        <v>2E-3</v>
      </c>
    </row>
    <row r="247" spans="1:23" outlineLevel="2">
      <c r="A247" s="2" t="s">
        <v>9</v>
      </c>
      <c r="B247" s="18">
        <v>0.1</v>
      </c>
      <c r="C247" s="12">
        <f t="shared" si="129"/>
        <v>5.0000000000000001E-3</v>
      </c>
      <c r="D247" s="12"/>
      <c r="E247" s="13"/>
      <c r="F247" s="30">
        <f t="shared" si="123"/>
        <v>5.0000000000000001E-3</v>
      </c>
      <c r="G247" s="13">
        <f t="shared" si="127"/>
        <v>5.0000000000000001E-3</v>
      </c>
      <c r="H247" s="13"/>
      <c r="I247" s="13"/>
      <c r="J247" s="13"/>
      <c r="K247" s="13"/>
      <c r="L247" s="13"/>
      <c r="M247" s="13"/>
      <c r="N247" s="13"/>
      <c r="O247" s="12"/>
      <c r="P247" s="13"/>
      <c r="Q247" s="13"/>
      <c r="R247" s="13"/>
      <c r="S247" s="13"/>
      <c r="T247" s="13"/>
      <c r="U247" s="13"/>
      <c r="V247" s="13"/>
      <c r="W247" s="15">
        <f t="shared" si="128"/>
        <v>5.0000000000000001E-3</v>
      </c>
    </row>
    <row r="248" spans="1:23" outlineLevel="2">
      <c r="A248" s="2" t="s">
        <v>10</v>
      </c>
      <c r="B248" s="18">
        <v>0.28999999999999998</v>
      </c>
      <c r="C248" s="12">
        <f t="shared" si="129"/>
        <v>3.6249999999999998E-2</v>
      </c>
      <c r="D248" s="12"/>
      <c r="E248" s="13"/>
      <c r="F248" s="30">
        <f t="shared" si="123"/>
        <v>3.9E-2</v>
      </c>
      <c r="G248" s="13">
        <f t="shared" si="127"/>
        <v>7.3000000000000001E-3</v>
      </c>
      <c r="H248" s="13"/>
      <c r="I248" s="13"/>
      <c r="J248" s="13"/>
      <c r="K248" s="13"/>
      <c r="L248" s="13"/>
      <c r="M248" s="13"/>
      <c r="N248" s="13"/>
      <c r="O248" s="12"/>
      <c r="P248" s="13"/>
      <c r="Q248" s="13"/>
      <c r="R248" s="13"/>
      <c r="S248" s="13"/>
      <c r="T248" s="13"/>
      <c r="U248" s="13"/>
      <c r="V248" s="13"/>
      <c r="W248" s="15">
        <f t="shared" si="128"/>
        <v>2.7516666666666665E-2</v>
      </c>
    </row>
    <row r="249" spans="1:23" outlineLevel="2">
      <c r="A249" s="2" t="s">
        <v>11</v>
      </c>
      <c r="B249" s="18">
        <v>0.09</v>
      </c>
      <c r="C249" s="12">
        <f t="shared" si="129"/>
        <v>2.2499999999999998E-3</v>
      </c>
      <c r="D249" s="12"/>
      <c r="E249" s="13"/>
      <c r="F249" s="30">
        <f t="shared" si="123"/>
        <v>6.7499999999999999E-3</v>
      </c>
      <c r="G249" s="13">
        <f t="shared" si="127"/>
        <v>2.3E-3</v>
      </c>
      <c r="H249" s="13"/>
      <c r="I249" s="13"/>
      <c r="J249" s="13"/>
      <c r="K249" s="13"/>
      <c r="L249" s="13"/>
      <c r="M249" s="13"/>
      <c r="N249" s="13"/>
      <c r="O249" s="12"/>
      <c r="P249" s="13"/>
      <c r="Q249" s="13"/>
      <c r="R249" s="13"/>
      <c r="S249" s="13"/>
      <c r="T249" s="13"/>
      <c r="U249" s="13"/>
      <c r="V249" s="13"/>
      <c r="W249" s="15">
        <f t="shared" si="128"/>
        <v>3.7666666666666664E-3</v>
      </c>
    </row>
    <row r="250" spans="1:23" outlineLevel="2">
      <c r="A250" s="2" t="s">
        <v>12</v>
      </c>
      <c r="B250" s="18">
        <v>0.12</v>
      </c>
      <c r="C250" s="12">
        <f t="shared" si="129"/>
        <v>6.0000000000000001E-3</v>
      </c>
      <c r="D250" s="12"/>
      <c r="E250" s="13"/>
      <c r="F250" s="30">
        <f t="shared" si="123"/>
        <v>6.0000000000000001E-3</v>
      </c>
      <c r="G250" s="13">
        <f t="shared" si="127"/>
        <v>6.0000000000000001E-3</v>
      </c>
      <c r="H250" s="13"/>
      <c r="I250" s="13"/>
      <c r="J250" s="13"/>
      <c r="K250" s="13"/>
      <c r="L250" s="13"/>
      <c r="M250" s="13"/>
      <c r="N250" s="13"/>
      <c r="O250" s="12"/>
      <c r="P250" s="13"/>
      <c r="Q250" s="13"/>
      <c r="R250" s="13"/>
      <c r="S250" s="13"/>
      <c r="T250" s="13"/>
      <c r="U250" s="13"/>
      <c r="V250" s="13"/>
      <c r="W250" s="15">
        <f t="shared" si="128"/>
        <v>6.000000000000001E-3</v>
      </c>
    </row>
    <row r="251" spans="1:23" outlineLevel="2">
      <c r="A251" s="2" t="s">
        <v>13</v>
      </c>
      <c r="B251" s="18">
        <v>0.04</v>
      </c>
      <c r="C251" s="12">
        <f t="shared" si="129"/>
        <v>2.9999999999999995E-2</v>
      </c>
      <c r="D251" s="12"/>
      <c r="E251" s="13"/>
      <c r="F251" s="30">
        <f t="shared" si="123"/>
        <v>0.04</v>
      </c>
      <c r="G251" s="13">
        <f t="shared" si="127"/>
        <v>2.1599999999999998E-2</v>
      </c>
      <c r="H251" s="13"/>
      <c r="I251" s="13"/>
      <c r="J251" s="13"/>
      <c r="K251" s="13"/>
      <c r="L251" s="13"/>
      <c r="M251" s="13"/>
      <c r="N251" s="13"/>
      <c r="O251" s="12"/>
      <c r="P251" s="13"/>
      <c r="Q251" s="13"/>
      <c r="R251" s="13"/>
      <c r="S251" s="13"/>
      <c r="T251" s="13"/>
      <c r="U251" s="13"/>
      <c r="V251" s="13"/>
      <c r="W251" s="15">
        <f t="shared" si="128"/>
        <v>3.0533333333333329E-2</v>
      </c>
    </row>
    <row r="252" spans="1:23" outlineLevel="2">
      <c r="A252" s="2" t="s">
        <v>14</v>
      </c>
      <c r="B252" s="18">
        <v>0.09</v>
      </c>
      <c r="C252" s="12">
        <f t="shared" si="129"/>
        <v>2.2499999999999999E-2</v>
      </c>
      <c r="D252" s="12"/>
      <c r="E252" s="13"/>
      <c r="F252" s="30">
        <f t="shared" si="123"/>
        <v>2.2499999999999999E-2</v>
      </c>
      <c r="G252" s="13">
        <f t="shared" si="127"/>
        <v>2.3E-2</v>
      </c>
      <c r="H252" s="13"/>
      <c r="I252" s="13"/>
      <c r="J252" s="13"/>
      <c r="K252" s="13"/>
      <c r="L252" s="13"/>
      <c r="M252" s="13"/>
      <c r="N252" s="13"/>
      <c r="O252" s="12"/>
      <c r="P252" s="13"/>
      <c r="Q252" s="13"/>
      <c r="R252" s="13"/>
      <c r="S252" s="13"/>
      <c r="T252" s="13"/>
      <c r="U252" s="13"/>
      <c r="V252" s="13"/>
      <c r="W252" s="15">
        <f t="shared" si="128"/>
        <v>2.2666666666666668E-2</v>
      </c>
    </row>
    <row r="253" spans="1:23" outlineLevel="2">
      <c r="A253" s="2" t="s">
        <v>15</v>
      </c>
      <c r="B253" s="18">
        <v>0.05</v>
      </c>
      <c r="C253" s="12">
        <f t="shared" si="129"/>
        <v>1.4999999999999999E-2</v>
      </c>
      <c r="D253" s="12"/>
      <c r="E253" s="13"/>
      <c r="F253" s="30">
        <f t="shared" si="123"/>
        <v>3.0000000000000002E-2</v>
      </c>
      <c r="G253" s="13">
        <f t="shared" si="127"/>
        <v>2.5000000000000005E-2</v>
      </c>
      <c r="H253" s="13"/>
      <c r="I253" s="13"/>
      <c r="J253" s="13"/>
      <c r="K253" s="13"/>
      <c r="L253" s="13"/>
      <c r="M253" s="13"/>
      <c r="N253" s="13"/>
      <c r="O253" s="12"/>
      <c r="P253" s="13"/>
      <c r="Q253" s="13"/>
      <c r="R253" s="13"/>
      <c r="S253" s="13"/>
      <c r="T253" s="13"/>
      <c r="U253" s="13"/>
      <c r="V253" s="13"/>
      <c r="W253" s="15">
        <f t="shared" si="128"/>
        <v>2.3333333333333334E-2</v>
      </c>
    </row>
    <row r="254" spans="1:23" outlineLevel="2">
      <c r="A254" s="2" t="s">
        <v>16</v>
      </c>
      <c r="B254" s="18">
        <v>0.09</v>
      </c>
      <c r="C254" s="12">
        <f t="shared" si="129"/>
        <v>2.2499999999999999E-2</v>
      </c>
      <c r="D254" s="12"/>
      <c r="E254" s="13"/>
      <c r="F254" s="30">
        <f t="shared" si="123"/>
        <v>2.2499999999999999E-2</v>
      </c>
      <c r="G254" s="13">
        <f t="shared" si="127"/>
        <v>2.3E-2</v>
      </c>
      <c r="H254" s="13"/>
      <c r="I254" s="13"/>
      <c r="J254" s="13"/>
      <c r="K254" s="13"/>
      <c r="L254" s="13"/>
      <c r="M254" s="13"/>
      <c r="N254" s="13"/>
      <c r="O254" s="12"/>
      <c r="P254" s="13"/>
      <c r="Q254" s="13"/>
      <c r="R254" s="13"/>
      <c r="S254" s="13"/>
      <c r="T254" s="13"/>
      <c r="U254" s="13"/>
      <c r="V254" s="13"/>
      <c r="W254" s="15">
        <f t="shared" si="128"/>
        <v>2.2666666666666668E-2</v>
      </c>
    </row>
    <row r="255" spans="1:23" s="5" customFormat="1" outlineLevel="1">
      <c r="A255" s="3" t="s">
        <v>17</v>
      </c>
      <c r="B255" s="16">
        <f>SUM(B245:B254)</f>
        <v>1</v>
      </c>
      <c r="C255" s="16">
        <f t="shared" ref="C255:Q255" si="130">SUM(C245:C254)</f>
        <v>0.14869999999999997</v>
      </c>
      <c r="D255" s="16">
        <f t="shared" si="130"/>
        <v>0</v>
      </c>
      <c r="E255" s="16">
        <f t="shared" si="130"/>
        <v>0</v>
      </c>
      <c r="F255" s="34">
        <f t="shared" si="130"/>
        <v>0.17824999999999999</v>
      </c>
      <c r="G255" s="16">
        <f t="shared" si="130"/>
        <v>0.12520000000000001</v>
      </c>
      <c r="H255" s="16">
        <f t="shared" si="130"/>
        <v>0</v>
      </c>
      <c r="I255" s="16">
        <f t="shared" si="130"/>
        <v>0</v>
      </c>
      <c r="J255" s="16">
        <f t="shared" si="130"/>
        <v>0</v>
      </c>
      <c r="K255" s="16">
        <f t="shared" si="130"/>
        <v>0</v>
      </c>
      <c r="L255" s="16">
        <f t="shared" si="130"/>
        <v>0</v>
      </c>
      <c r="M255" s="16">
        <f t="shared" si="130"/>
        <v>0</v>
      </c>
      <c r="N255" s="16">
        <f t="shared" si="130"/>
        <v>0</v>
      </c>
      <c r="O255" s="16">
        <f t="shared" si="130"/>
        <v>0</v>
      </c>
      <c r="P255" s="16">
        <f t="shared" si="130"/>
        <v>0</v>
      </c>
      <c r="Q255" s="16">
        <f t="shared" si="130"/>
        <v>0</v>
      </c>
      <c r="R255" s="16">
        <v>0.50353999999999999</v>
      </c>
      <c r="S255" s="16">
        <f t="shared" ref="S255:W255" si="131">SUM(S245:S254)</f>
        <v>0</v>
      </c>
      <c r="T255" s="16">
        <f t="shared" si="131"/>
        <v>0</v>
      </c>
      <c r="U255" s="16">
        <f t="shared" si="131"/>
        <v>0</v>
      </c>
      <c r="V255" s="16">
        <f t="shared" si="131"/>
        <v>0</v>
      </c>
      <c r="W255" s="16">
        <f t="shared" si="131"/>
        <v>0.15071666666666667</v>
      </c>
    </row>
    <row r="256" spans="1:23">
      <c r="A256" s="3" t="s">
        <v>18</v>
      </c>
      <c r="B256" s="16">
        <f t="shared" ref="B256:Q256" si="132">0.4*B244+0.6*B255</f>
        <v>1</v>
      </c>
      <c r="C256" s="16">
        <f t="shared" si="132"/>
        <v>0.33422000000000002</v>
      </c>
      <c r="D256" s="16">
        <f t="shared" si="132"/>
        <v>0</v>
      </c>
      <c r="E256" s="16">
        <f t="shared" si="132"/>
        <v>0</v>
      </c>
      <c r="F256" s="34">
        <f t="shared" si="132"/>
        <v>0.28594999999999998</v>
      </c>
      <c r="G256" s="16">
        <f t="shared" si="132"/>
        <v>0.24532000000000004</v>
      </c>
      <c r="H256" s="16">
        <f t="shared" si="132"/>
        <v>0</v>
      </c>
      <c r="I256" s="16">
        <f t="shared" si="132"/>
        <v>0</v>
      </c>
      <c r="J256" s="16">
        <f t="shared" si="132"/>
        <v>0</v>
      </c>
      <c r="K256" s="16">
        <f t="shared" si="132"/>
        <v>0</v>
      </c>
      <c r="L256" s="16">
        <f t="shared" si="132"/>
        <v>0</v>
      </c>
      <c r="M256" s="16">
        <f t="shared" si="132"/>
        <v>0</v>
      </c>
      <c r="N256" s="16">
        <f t="shared" si="132"/>
        <v>0</v>
      </c>
      <c r="O256" s="16">
        <f t="shared" si="132"/>
        <v>0</v>
      </c>
      <c r="P256" s="16">
        <f t="shared" si="132"/>
        <v>0</v>
      </c>
      <c r="Q256" s="16">
        <f t="shared" si="132"/>
        <v>0</v>
      </c>
      <c r="R256" s="16">
        <v>0.70212399999999997</v>
      </c>
      <c r="S256" s="16">
        <f t="shared" ref="S256:W256" si="133">0.4*S244+0.6*S255</f>
        <v>0</v>
      </c>
      <c r="T256" s="16">
        <f t="shared" si="133"/>
        <v>0</v>
      </c>
      <c r="U256" s="16">
        <f t="shared" si="133"/>
        <v>0</v>
      </c>
      <c r="V256" s="16">
        <f t="shared" si="133"/>
        <v>0</v>
      </c>
      <c r="W256" s="16">
        <f t="shared" si="133"/>
        <v>0.28849666666666662</v>
      </c>
    </row>
    <row r="257" spans="1:23">
      <c r="W257" s="17"/>
    </row>
    <row r="258" spans="1:23">
      <c r="A258" s="29" t="s">
        <v>79</v>
      </c>
      <c r="B258" s="7"/>
      <c r="C258" s="7"/>
      <c r="D258" s="7"/>
      <c r="E258" s="7"/>
      <c r="F258" s="33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14"/>
    </row>
    <row r="259" spans="1:23" outlineLevel="2">
      <c r="A259" s="2" t="s">
        <v>2</v>
      </c>
      <c r="B259" s="18">
        <v>0.25</v>
      </c>
      <c r="C259" s="12">
        <f>C221*C104/B259</f>
        <v>0.22500000000000001</v>
      </c>
      <c r="D259" s="12"/>
      <c r="E259" s="13"/>
      <c r="F259" s="30">
        <f>F221*F104/B104</f>
        <v>0.23</v>
      </c>
      <c r="G259" s="30">
        <f>G221*G104/B104</f>
        <v>0.14250000000000002</v>
      </c>
      <c r="H259" s="13"/>
      <c r="I259" s="13"/>
      <c r="J259" s="13"/>
      <c r="K259" s="13"/>
      <c r="L259" s="13"/>
      <c r="M259" s="13"/>
      <c r="N259" s="13"/>
      <c r="O259" s="12"/>
      <c r="P259" s="13"/>
      <c r="Q259" s="13"/>
      <c r="R259" s="13"/>
      <c r="S259" s="13"/>
      <c r="T259" s="13"/>
      <c r="U259" s="13"/>
      <c r="V259" s="13"/>
      <c r="W259" s="15">
        <f>AVERAGE(C259:V259)</f>
        <v>0.19916666666666669</v>
      </c>
    </row>
    <row r="260" spans="1:23" outlineLevel="2">
      <c r="A260" s="2" t="s">
        <v>3</v>
      </c>
      <c r="B260" s="18">
        <v>0.15</v>
      </c>
      <c r="C260" s="12">
        <f t="shared" ref="C260:C262" si="134">C222*C105/B260</f>
        <v>3.7499999999999999E-2</v>
      </c>
      <c r="D260" s="12"/>
      <c r="E260" s="13"/>
      <c r="F260" s="30">
        <f t="shared" ref="F260:F273" si="135">F222*F105/B105</f>
        <v>3.7499999999999999E-2</v>
      </c>
      <c r="G260" s="30">
        <f>G222*G105/B105</f>
        <v>3.2300000000000002E-2</v>
      </c>
      <c r="H260" s="13"/>
      <c r="I260" s="13"/>
      <c r="J260" s="13"/>
      <c r="K260" s="13"/>
      <c r="L260" s="13"/>
      <c r="M260" s="13"/>
      <c r="N260" s="13"/>
      <c r="O260" s="12"/>
      <c r="P260" s="13"/>
      <c r="Q260" s="13"/>
      <c r="R260" s="13"/>
      <c r="S260" s="13"/>
      <c r="T260" s="13"/>
      <c r="U260" s="13"/>
      <c r="V260" s="13"/>
      <c r="W260" s="15">
        <f t="shared" ref="W260:W262" si="136">AVERAGE(C260:V260)</f>
        <v>3.5766666666666669E-2</v>
      </c>
    </row>
    <row r="261" spans="1:23" outlineLevel="2">
      <c r="A261" s="2" t="s">
        <v>4</v>
      </c>
      <c r="B261" s="18">
        <v>0.55000000000000004</v>
      </c>
      <c r="C261" s="12">
        <f t="shared" si="134"/>
        <v>0.26124999999999998</v>
      </c>
      <c r="D261" s="12"/>
      <c r="E261" s="13"/>
      <c r="F261" s="30">
        <f t="shared" si="135"/>
        <v>9.9999999999999992E-2</v>
      </c>
      <c r="G261" s="30">
        <f>G223*G106/B106</f>
        <v>0.12409374999999996</v>
      </c>
      <c r="H261" s="13"/>
      <c r="I261" s="13"/>
      <c r="J261" s="13"/>
      <c r="K261" s="13"/>
      <c r="L261" s="13"/>
      <c r="M261" s="13"/>
      <c r="N261" s="13"/>
      <c r="O261" s="12"/>
      <c r="P261" s="13"/>
      <c r="Q261" s="13"/>
      <c r="R261" s="13"/>
      <c r="S261" s="13"/>
      <c r="T261" s="13"/>
      <c r="U261" s="13"/>
      <c r="V261" s="13"/>
      <c r="W261" s="15">
        <f t="shared" si="136"/>
        <v>0.16178124999999996</v>
      </c>
    </row>
    <row r="262" spans="1:23" outlineLevel="2">
      <c r="A262" s="2" t="s">
        <v>5</v>
      </c>
      <c r="B262" s="18">
        <v>0.05</v>
      </c>
      <c r="C262" s="12">
        <f t="shared" si="134"/>
        <v>5.000000000000001E-2</v>
      </c>
      <c r="D262" s="12"/>
      <c r="E262" s="13"/>
      <c r="F262" s="30">
        <f t="shared" si="135"/>
        <v>5.000000000000001E-2</v>
      </c>
      <c r="G262" s="30">
        <f>G224*G107/B107</f>
        <v>4.7500000000000007E-2</v>
      </c>
      <c r="H262" s="13"/>
      <c r="I262" s="13"/>
      <c r="J262" s="13"/>
      <c r="K262" s="13"/>
      <c r="L262" s="13"/>
      <c r="M262" s="13"/>
      <c r="N262" s="13"/>
      <c r="O262" s="12"/>
      <c r="P262" s="13"/>
      <c r="Q262" s="13"/>
      <c r="R262" s="13"/>
      <c r="S262" s="13"/>
      <c r="T262" s="13"/>
      <c r="U262" s="13"/>
      <c r="V262" s="13"/>
      <c r="W262" s="15">
        <f t="shared" si="136"/>
        <v>4.9166666666666671E-2</v>
      </c>
    </row>
    <row r="263" spans="1:23" s="5" customFormat="1" outlineLevel="1">
      <c r="A263" s="3" t="s">
        <v>6</v>
      </c>
      <c r="B263" s="16">
        <f>SUM(B259:B262)</f>
        <v>1</v>
      </c>
      <c r="C263" s="16">
        <f t="shared" ref="C263:Q263" si="137">SUM(C259:C262)</f>
        <v>0.57374999999999998</v>
      </c>
      <c r="D263" s="16">
        <f t="shared" si="137"/>
        <v>0</v>
      </c>
      <c r="E263" s="16">
        <f t="shared" si="137"/>
        <v>0</v>
      </c>
      <c r="F263" s="16">
        <f t="shared" si="137"/>
        <v>0.41749999999999998</v>
      </c>
      <c r="G263" s="16">
        <f t="shared" si="137"/>
        <v>0.34639374999999994</v>
      </c>
      <c r="H263" s="16">
        <f t="shared" si="137"/>
        <v>0</v>
      </c>
      <c r="I263" s="16">
        <f t="shared" si="137"/>
        <v>0</v>
      </c>
      <c r="J263" s="16">
        <f t="shared" si="137"/>
        <v>0</v>
      </c>
      <c r="K263" s="16">
        <f t="shared" si="137"/>
        <v>0</v>
      </c>
      <c r="L263" s="16">
        <f t="shared" si="137"/>
        <v>0</v>
      </c>
      <c r="M263" s="16">
        <f t="shared" si="137"/>
        <v>0</v>
      </c>
      <c r="N263" s="16">
        <f t="shared" si="137"/>
        <v>0</v>
      </c>
      <c r="O263" s="16">
        <f t="shared" si="137"/>
        <v>0</v>
      </c>
      <c r="P263" s="16">
        <f t="shared" si="137"/>
        <v>0</v>
      </c>
      <c r="Q263" s="16">
        <f t="shared" si="137"/>
        <v>0</v>
      </c>
      <c r="R263" s="16">
        <v>1</v>
      </c>
      <c r="S263" s="16">
        <f t="shared" ref="S263:W263" si="138">SUM(S259:S262)</f>
        <v>0</v>
      </c>
      <c r="T263" s="16">
        <f t="shared" si="138"/>
        <v>0</v>
      </c>
      <c r="U263" s="16">
        <f t="shared" si="138"/>
        <v>0</v>
      </c>
      <c r="V263" s="16">
        <f t="shared" si="138"/>
        <v>0</v>
      </c>
      <c r="W263" s="16">
        <f t="shared" si="138"/>
        <v>0.44588125000000001</v>
      </c>
    </row>
    <row r="264" spans="1:23" outlineLevel="2">
      <c r="A264" s="2" t="s">
        <v>7</v>
      </c>
      <c r="B264" s="18">
        <v>0.09</v>
      </c>
      <c r="C264" s="12">
        <f>C226*C109/B264</f>
        <v>5.4720000000000003E-3</v>
      </c>
      <c r="D264" s="12"/>
      <c r="E264" s="13"/>
      <c r="F264" s="30">
        <f t="shared" si="135"/>
        <v>4.4999999999999997E-3</v>
      </c>
      <c r="G264" s="30">
        <f t="shared" ref="G264:G273" si="139">G226*G109/B109</f>
        <v>8.1000000000000013E-3</v>
      </c>
      <c r="H264" s="13"/>
      <c r="I264" s="13"/>
      <c r="J264" s="13"/>
      <c r="K264" s="13"/>
      <c r="L264" s="13"/>
      <c r="M264" s="13"/>
      <c r="N264" s="13"/>
      <c r="O264" s="12"/>
      <c r="P264" s="13"/>
      <c r="Q264" s="13"/>
      <c r="R264" s="13"/>
      <c r="S264" s="13"/>
      <c r="T264" s="13"/>
      <c r="U264" s="13"/>
      <c r="V264" s="13"/>
      <c r="W264" s="15">
        <f t="shared" ref="W264:W273" si="140">AVERAGE(C264:V264)</f>
        <v>6.0240000000000007E-3</v>
      </c>
    </row>
    <row r="265" spans="1:23" outlineLevel="2">
      <c r="A265" s="2" t="s">
        <v>8</v>
      </c>
      <c r="B265" s="18">
        <v>0.04</v>
      </c>
      <c r="C265" s="12">
        <f t="shared" ref="C265:C273" si="141">C227*C110/B265</f>
        <v>2E-3</v>
      </c>
      <c r="D265" s="12"/>
      <c r="E265" s="13"/>
      <c r="F265" s="30">
        <f t="shared" si="135"/>
        <v>2E-3</v>
      </c>
      <c r="G265" s="30">
        <f t="shared" si="139"/>
        <v>2E-3</v>
      </c>
      <c r="H265" s="13"/>
      <c r="I265" s="13"/>
      <c r="J265" s="13"/>
      <c r="K265" s="13"/>
      <c r="L265" s="13"/>
      <c r="M265" s="13"/>
      <c r="N265" s="13"/>
      <c r="O265" s="12"/>
      <c r="P265" s="13"/>
      <c r="Q265" s="13"/>
      <c r="R265" s="13"/>
      <c r="S265" s="13"/>
      <c r="T265" s="13"/>
      <c r="U265" s="13"/>
      <c r="V265" s="13"/>
      <c r="W265" s="15">
        <f t="shared" si="140"/>
        <v>2E-3</v>
      </c>
    </row>
    <row r="266" spans="1:23" outlineLevel="2">
      <c r="A266" s="2" t="s">
        <v>9</v>
      </c>
      <c r="B266" s="18">
        <v>0.1</v>
      </c>
      <c r="C266" s="12">
        <f t="shared" si="141"/>
        <v>5.0000000000000001E-3</v>
      </c>
      <c r="D266" s="12"/>
      <c r="E266" s="13"/>
      <c r="F266" s="30">
        <f t="shared" si="135"/>
        <v>5.0000000000000001E-3</v>
      </c>
      <c r="G266" s="30">
        <f t="shared" si="139"/>
        <v>3.7499999999999994E-3</v>
      </c>
      <c r="H266" s="13"/>
      <c r="I266" s="13"/>
      <c r="J266" s="13"/>
      <c r="K266" s="13"/>
      <c r="L266" s="13"/>
      <c r="M266" s="13"/>
      <c r="N266" s="13"/>
      <c r="O266" s="12"/>
      <c r="P266" s="13"/>
      <c r="Q266" s="13"/>
      <c r="R266" s="13"/>
      <c r="S266" s="13"/>
      <c r="T266" s="13"/>
      <c r="U266" s="13"/>
      <c r="V266" s="13"/>
      <c r="W266" s="15">
        <f t="shared" si="140"/>
        <v>4.5833333333333334E-3</v>
      </c>
    </row>
    <row r="267" spans="1:23" outlineLevel="2">
      <c r="A267" s="2" t="s">
        <v>10</v>
      </c>
      <c r="B267" s="18">
        <v>0.28999999999999998</v>
      </c>
      <c r="C267" s="12">
        <f t="shared" si="141"/>
        <v>3.6249999999999998E-2</v>
      </c>
      <c r="D267" s="12"/>
      <c r="E267" s="13"/>
      <c r="F267" s="30">
        <f t="shared" si="135"/>
        <v>3.9E-2</v>
      </c>
      <c r="G267" s="30">
        <f t="shared" si="139"/>
        <v>7.3000000000000001E-3</v>
      </c>
      <c r="H267" s="13"/>
      <c r="I267" s="13"/>
      <c r="J267" s="13"/>
      <c r="K267" s="13"/>
      <c r="L267" s="13"/>
      <c r="M267" s="13"/>
      <c r="N267" s="13"/>
      <c r="O267" s="12"/>
      <c r="P267" s="13"/>
      <c r="Q267" s="13"/>
      <c r="R267" s="13"/>
      <c r="S267" s="13"/>
      <c r="T267" s="13"/>
      <c r="U267" s="13"/>
      <c r="V267" s="13"/>
      <c r="W267" s="15">
        <f t="shared" si="140"/>
        <v>2.7516666666666665E-2</v>
      </c>
    </row>
    <row r="268" spans="1:23" outlineLevel="2">
      <c r="A268" s="2" t="s">
        <v>11</v>
      </c>
      <c r="B268" s="18">
        <v>0.09</v>
      </c>
      <c r="C268" s="12">
        <f t="shared" si="141"/>
        <v>1.6875E-3</v>
      </c>
      <c r="D268" s="12"/>
      <c r="E268" s="13"/>
      <c r="F268" s="30">
        <f t="shared" si="135"/>
        <v>3.375E-3</v>
      </c>
      <c r="G268" s="30">
        <f t="shared" si="139"/>
        <v>1.7250000000000002E-3</v>
      </c>
      <c r="H268" s="13"/>
      <c r="I268" s="13"/>
      <c r="J268" s="13"/>
      <c r="K268" s="13"/>
      <c r="L268" s="13"/>
      <c r="M268" s="13"/>
      <c r="N268" s="13"/>
      <c r="O268" s="12"/>
      <c r="P268" s="13"/>
      <c r="Q268" s="13"/>
      <c r="R268" s="13"/>
      <c r="S268" s="13"/>
      <c r="T268" s="13"/>
      <c r="U268" s="13"/>
      <c r="V268" s="13"/>
      <c r="W268" s="15">
        <f t="shared" si="140"/>
        <v>2.2625000000000002E-3</v>
      </c>
    </row>
    <row r="269" spans="1:23" outlineLevel="2">
      <c r="A269" s="2" t="s">
        <v>12</v>
      </c>
      <c r="B269" s="18">
        <v>0.12</v>
      </c>
      <c r="C269" s="12">
        <f t="shared" si="141"/>
        <v>4.5000000000000005E-3</v>
      </c>
      <c r="D269" s="12"/>
      <c r="E269" s="13"/>
      <c r="F269" s="30">
        <f t="shared" si="135"/>
        <v>3.0000000000000001E-3</v>
      </c>
      <c r="G269" s="30">
        <f t="shared" si="139"/>
        <v>4.4999999999999997E-3</v>
      </c>
      <c r="H269" s="13"/>
      <c r="I269" s="13"/>
      <c r="J269" s="13"/>
      <c r="K269" s="13"/>
      <c r="L269" s="13"/>
      <c r="M269" s="13"/>
      <c r="N269" s="13"/>
      <c r="O269" s="12"/>
      <c r="P269" s="13"/>
      <c r="Q269" s="13"/>
      <c r="R269" s="13"/>
      <c r="S269" s="13"/>
      <c r="T269" s="13"/>
      <c r="U269" s="13"/>
      <c r="V269" s="13"/>
      <c r="W269" s="15">
        <f t="shared" si="140"/>
        <v>4.0000000000000001E-3</v>
      </c>
    </row>
    <row r="270" spans="1:23" outlineLevel="2">
      <c r="A270" s="2" t="s">
        <v>13</v>
      </c>
      <c r="B270" s="18">
        <v>0.04</v>
      </c>
      <c r="C270" s="12">
        <f t="shared" si="141"/>
        <v>3.0000000000000002E-2</v>
      </c>
      <c r="D270" s="12"/>
      <c r="E270" s="13"/>
      <c r="F270" s="30">
        <f t="shared" si="135"/>
        <v>4.0000000000000008E-2</v>
      </c>
      <c r="G270" s="30">
        <f t="shared" si="139"/>
        <v>2.1600000000000001E-2</v>
      </c>
      <c r="H270" s="13"/>
      <c r="I270" s="13"/>
      <c r="J270" s="13"/>
      <c r="K270" s="13"/>
      <c r="L270" s="13"/>
      <c r="M270" s="13"/>
      <c r="N270" s="13"/>
      <c r="O270" s="12"/>
      <c r="P270" s="13"/>
      <c r="Q270" s="13"/>
      <c r="R270" s="13"/>
      <c r="S270" s="13"/>
      <c r="T270" s="13"/>
      <c r="U270" s="13"/>
      <c r="V270" s="13"/>
      <c r="W270" s="15">
        <f t="shared" si="140"/>
        <v>3.0533333333333339E-2</v>
      </c>
    </row>
    <row r="271" spans="1:23" outlineLevel="2">
      <c r="A271" s="2" t="s">
        <v>14</v>
      </c>
      <c r="B271" s="18">
        <v>0.09</v>
      </c>
      <c r="C271" s="12">
        <f t="shared" si="141"/>
        <v>2.2499999999999999E-2</v>
      </c>
      <c r="D271" s="12"/>
      <c r="E271" s="13"/>
      <c r="F271" s="30">
        <f t="shared" si="135"/>
        <v>2.2499999999999999E-2</v>
      </c>
      <c r="G271" s="30">
        <f t="shared" si="139"/>
        <v>2.3E-2</v>
      </c>
      <c r="H271" s="13"/>
      <c r="I271" s="13"/>
      <c r="J271" s="13"/>
      <c r="K271" s="13"/>
      <c r="L271" s="13"/>
      <c r="M271" s="13"/>
      <c r="N271" s="13"/>
      <c r="O271" s="12"/>
      <c r="P271" s="13"/>
      <c r="Q271" s="13"/>
      <c r="R271" s="13"/>
      <c r="S271" s="13"/>
      <c r="T271" s="13"/>
      <c r="U271" s="13"/>
      <c r="V271" s="13"/>
      <c r="W271" s="15">
        <f t="shared" si="140"/>
        <v>2.2666666666666668E-2</v>
      </c>
    </row>
    <row r="272" spans="1:23" outlineLevel="2">
      <c r="A272" s="2" t="s">
        <v>15</v>
      </c>
      <c r="B272" s="18">
        <v>0.05</v>
      </c>
      <c r="C272" s="12">
        <f t="shared" si="141"/>
        <v>1.3499999999999996E-2</v>
      </c>
      <c r="D272" s="12"/>
      <c r="E272" s="13"/>
      <c r="F272" s="30">
        <f t="shared" si="135"/>
        <v>2.7E-2</v>
      </c>
      <c r="G272" s="30">
        <f t="shared" si="139"/>
        <v>1.7500000000000005E-2</v>
      </c>
      <c r="H272" s="13"/>
      <c r="I272" s="13"/>
      <c r="J272" s="13"/>
      <c r="K272" s="13"/>
      <c r="L272" s="13"/>
      <c r="M272" s="13"/>
      <c r="N272" s="13"/>
      <c r="O272" s="12"/>
      <c r="P272" s="13"/>
      <c r="Q272" s="13"/>
      <c r="R272" s="13"/>
      <c r="S272" s="13"/>
      <c r="T272" s="13"/>
      <c r="U272" s="13"/>
      <c r="V272" s="13"/>
      <c r="W272" s="15">
        <f t="shared" si="140"/>
        <v>1.9333333333333331E-2</v>
      </c>
    </row>
    <row r="273" spans="1:23" outlineLevel="2">
      <c r="A273" s="2" t="s">
        <v>16</v>
      </c>
      <c r="B273" s="18">
        <v>0.09</v>
      </c>
      <c r="C273" s="12">
        <f t="shared" si="141"/>
        <v>2.2499999999999999E-2</v>
      </c>
      <c r="D273" s="12"/>
      <c r="E273" s="13"/>
      <c r="F273" s="30">
        <f t="shared" si="135"/>
        <v>2.2499999999999999E-2</v>
      </c>
      <c r="G273" s="30">
        <f t="shared" si="139"/>
        <v>2.3E-2</v>
      </c>
      <c r="H273" s="13"/>
      <c r="I273" s="13"/>
      <c r="J273" s="13"/>
      <c r="K273" s="13"/>
      <c r="L273" s="13"/>
      <c r="M273" s="13"/>
      <c r="N273" s="13"/>
      <c r="O273" s="12"/>
      <c r="P273" s="13"/>
      <c r="Q273" s="13"/>
      <c r="R273" s="13"/>
      <c r="S273" s="13"/>
      <c r="T273" s="13"/>
      <c r="U273" s="13"/>
      <c r="V273" s="13"/>
      <c r="W273" s="15">
        <f t="shared" si="140"/>
        <v>2.2666666666666668E-2</v>
      </c>
    </row>
    <row r="274" spans="1:23" s="5" customFormat="1" outlineLevel="1">
      <c r="A274" s="3" t="s">
        <v>17</v>
      </c>
      <c r="B274" s="16">
        <f>SUM(B264:B273)</f>
        <v>1</v>
      </c>
      <c r="C274" s="16">
        <f t="shared" ref="C274:Q274" si="142">SUM(C264:C273)</f>
        <v>0.1434095</v>
      </c>
      <c r="D274" s="16">
        <f t="shared" si="142"/>
        <v>0</v>
      </c>
      <c r="E274" s="16">
        <f t="shared" si="142"/>
        <v>0</v>
      </c>
      <c r="F274" s="34">
        <f t="shared" si="142"/>
        <v>0.168875</v>
      </c>
      <c r="G274" s="16">
        <f t="shared" si="142"/>
        <v>0.11247500000000002</v>
      </c>
      <c r="H274" s="16">
        <f t="shared" si="142"/>
        <v>0</v>
      </c>
      <c r="I274" s="16">
        <f t="shared" si="142"/>
        <v>0</v>
      </c>
      <c r="J274" s="16">
        <f t="shared" si="142"/>
        <v>0</v>
      </c>
      <c r="K274" s="16">
        <f t="shared" si="142"/>
        <v>0</v>
      </c>
      <c r="L274" s="16">
        <f t="shared" si="142"/>
        <v>0</v>
      </c>
      <c r="M274" s="16">
        <f t="shared" si="142"/>
        <v>0</v>
      </c>
      <c r="N274" s="16">
        <f t="shared" si="142"/>
        <v>0</v>
      </c>
      <c r="O274" s="16">
        <f t="shared" si="142"/>
        <v>0</v>
      </c>
      <c r="P274" s="16">
        <f t="shared" si="142"/>
        <v>0</v>
      </c>
      <c r="Q274" s="16">
        <f t="shared" si="142"/>
        <v>0</v>
      </c>
      <c r="R274" s="16">
        <v>0.50353999999999999</v>
      </c>
      <c r="S274" s="16">
        <f t="shared" ref="S274:W274" si="143">SUM(S264:S273)</f>
        <v>0</v>
      </c>
      <c r="T274" s="16">
        <f t="shared" si="143"/>
        <v>0</v>
      </c>
      <c r="U274" s="16">
        <f t="shared" si="143"/>
        <v>0</v>
      </c>
      <c r="V274" s="16">
        <f t="shared" si="143"/>
        <v>0</v>
      </c>
      <c r="W274" s="16">
        <f t="shared" si="143"/>
        <v>0.1415865</v>
      </c>
    </row>
    <row r="275" spans="1:23">
      <c r="A275" s="3" t="s">
        <v>18</v>
      </c>
      <c r="B275" s="16">
        <f t="shared" ref="B275:Q275" si="144">0.4*B263+0.6*B274</f>
        <v>1</v>
      </c>
      <c r="C275" s="16">
        <f t="shared" si="144"/>
        <v>0.31554569999999998</v>
      </c>
      <c r="D275" s="16">
        <f t="shared" si="144"/>
        <v>0</v>
      </c>
      <c r="E275" s="16">
        <f t="shared" si="144"/>
        <v>0</v>
      </c>
      <c r="F275" s="34">
        <f t="shared" si="144"/>
        <v>0.26832500000000004</v>
      </c>
      <c r="G275" s="16">
        <f t="shared" si="144"/>
        <v>0.20604249999999996</v>
      </c>
      <c r="H275" s="16">
        <f t="shared" si="144"/>
        <v>0</v>
      </c>
      <c r="I275" s="16">
        <f t="shared" si="144"/>
        <v>0</v>
      </c>
      <c r="J275" s="16">
        <f t="shared" si="144"/>
        <v>0</v>
      </c>
      <c r="K275" s="16">
        <f t="shared" si="144"/>
        <v>0</v>
      </c>
      <c r="L275" s="16">
        <f t="shared" si="144"/>
        <v>0</v>
      </c>
      <c r="M275" s="16">
        <f t="shared" si="144"/>
        <v>0</v>
      </c>
      <c r="N275" s="16">
        <f t="shared" si="144"/>
        <v>0</v>
      </c>
      <c r="O275" s="16">
        <f t="shared" si="144"/>
        <v>0</v>
      </c>
      <c r="P275" s="16">
        <f t="shared" si="144"/>
        <v>0</v>
      </c>
      <c r="Q275" s="16">
        <f t="shared" si="144"/>
        <v>0</v>
      </c>
      <c r="R275" s="16">
        <v>0.70212399999999997</v>
      </c>
      <c r="S275" s="16">
        <f t="shared" ref="S275:W275" si="145">0.4*S263+0.6*S274</f>
        <v>0</v>
      </c>
      <c r="T275" s="16">
        <f t="shared" si="145"/>
        <v>0</v>
      </c>
      <c r="U275" s="16">
        <f t="shared" si="145"/>
        <v>0</v>
      </c>
      <c r="V275" s="16">
        <f t="shared" si="145"/>
        <v>0</v>
      </c>
      <c r="W275" s="16">
        <f t="shared" si="145"/>
        <v>0.26330439999999999</v>
      </c>
    </row>
    <row r="276" spans="1:23">
      <c r="W276" s="17"/>
    </row>
    <row r="277" spans="1:23">
      <c r="A277" s="29" t="s">
        <v>84</v>
      </c>
      <c r="B277" s="7"/>
      <c r="C277" s="7"/>
      <c r="D277" s="7"/>
      <c r="E277" s="7"/>
      <c r="F277" s="33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14"/>
    </row>
    <row r="278" spans="1:23" outlineLevel="2">
      <c r="A278" s="2" t="s">
        <v>2</v>
      </c>
      <c r="B278" s="18">
        <v>0.25</v>
      </c>
      <c r="C278" s="12">
        <f>C4*C183/B278</f>
        <v>0.25</v>
      </c>
      <c r="D278" s="12"/>
      <c r="E278" s="13"/>
      <c r="F278" s="30">
        <f>F183*F4/B4</f>
        <v>0.25</v>
      </c>
      <c r="G278" s="13">
        <f>G183*G4/B4</f>
        <v>0.2</v>
      </c>
      <c r="H278" s="13"/>
      <c r="I278" s="13"/>
      <c r="J278" s="13"/>
      <c r="K278" s="13"/>
      <c r="L278" s="13"/>
      <c r="M278" s="13"/>
      <c r="N278" s="13"/>
      <c r="O278" s="12"/>
      <c r="P278" s="13"/>
      <c r="Q278" s="13"/>
      <c r="R278" s="13"/>
      <c r="S278" s="13"/>
      <c r="T278" s="13"/>
      <c r="U278" s="13"/>
      <c r="V278" s="13"/>
      <c r="W278" s="15">
        <f>AVERAGE(C278:V278)</f>
        <v>0.23333333333333331</v>
      </c>
    </row>
    <row r="279" spans="1:23" outlineLevel="2">
      <c r="A279" s="2" t="s">
        <v>3</v>
      </c>
      <c r="B279" s="18">
        <v>0.15</v>
      </c>
      <c r="C279" s="12">
        <f t="shared" ref="C279:C281" si="146">C5*C184/B279</f>
        <v>7.4999999999999997E-2</v>
      </c>
      <c r="D279" s="12"/>
      <c r="E279" s="13"/>
      <c r="F279" s="30">
        <f t="shared" ref="F279:F292" si="147">F184*F5/B5</f>
        <v>7.4999999999999997E-2</v>
      </c>
      <c r="G279" s="13">
        <f>G184*G5/B5</f>
        <v>7.4999999999999997E-2</v>
      </c>
      <c r="H279" s="13"/>
      <c r="I279" s="13"/>
      <c r="J279" s="13"/>
      <c r="K279" s="13"/>
      <c r="L279" s="13"/>
      <c r="M279" s="13"/>
      <c r="N279" s="13"/>
      <c r="O279" s="12"/>
      <c r="P279" s="13"/>
      <c r="Q279" s="13"/>
      <c r="R279" s="13"/>
      <c r="S279" s="13"/>
      <c r="T279" s="13"/>
      <c r="U279" s="13"/>
      <c r="V279" s="13"/>
      <c r="W279" s="15">
        <f t="shared" ref="W279:W281" si="148">AVERAGE(C279:V279)</f>
        <v>7.4999999999999997E-2</v>
      </c>
    </row>
    <row r="280" spans="1:23" outlineLevel="2">
      <c r="A280" s="2" t="s">
        <v>4</v>
      </c>
      <c r="B280" s="18">
        <v>0.55000000000000004</v>
      </c>
      <c r="C280" s="12">
        <f t="shared" si="146"/>
        <v>0.35749999999999998</v>
      </c>
      <c r="D280" s="12"/>
      <c r="E280" s="13"/>
      <c r="F280" s="30">
        <f t="shared" si="147"/>
        <v>0.22</v>
      </c>
      <c r="G280" s="13">
        <f>G185*G6/B6</f>
        <v>0.27500000000000002</v>
      </c>
      <c r="H280" s="13"/>
      <c r="I280" s="13"/>
      <c r="J280" s="13"/>
      <c r="K280" s="13"/>
      <c r="L280" s="13"/>
      <c r="M280" s="13"/>
      <c r="N280" s="13"/>
      <c r="O280" s="12"/>
      <c r="P280" s="13"/>
      <c r="Q280" s="13"/>
      <c r="R280" s="13"/>
      <c r="S280" s="13"/>
      <c r="T280" s="13"/>
      <c r="U280" s="13"/>
      <c r="V280" s="13"/>
      <c r="W280" s="15">
        <f t="shared" si="148"/>
        <v>0.28416666666666668</v>
      </c>
    </row>
    <row r="281" spans="1:23" outlineLevel="2">
      <c r="A281" s="2" t="s">
        <v>5</v>
      </c>
      <c r="B281" s="18">
        <v>0.05</v>
      </c>
      <c r="C281" s="12">
        <f t="shared" si="146"/>
        <v>5.000000000000001E-2</v>
      </c>
      <c r="D281" s="12"/>
      <c r="E281" s="13"/>
      <c r="F281" s="30">
        <f t="shared" si="147"/>
        <v>5.000000000000001E-2</v>
      </c>
      <c r="G281" s="13">
        <f>G186*G7/B7</f>
        <v>5.000000000000001E-2</v>
      </c>
      <c r="H281" s="13"/>
      <c r="I281" s="13"/>
      <c r="J281" s="13"/>
      <c r="K281" s="13"/>
      <c r="L281" s="13"/>
      <c r="M281" s="13"/>
      <c r="N281" s="13"/>
      <c r="O281" s="12"/>
      <c r="P281" s="13"/>
      <c r="Q281" s="13"/>
      <c r="R281" s="13"/>
      <c r="S281" s="13"/>
      <c r="T281" s="13"/>
      <c r="U281" s="13"/>
      <c r="V281" s="13"/>
      <c r="W281" s="15">
        <f t="shared" si="148"/>
        <v>5.000000000000001E-2</v>
      </c>
    </row>
    <row r="282" spans="1:23" s="5" customFormat="1" outlineLevel="1">
      <c r="A282" s="3" t="s">
        <v>6</v>
      </c>
      <c r="B282" s="16">
        <f>SUM(B278:B281)</f>
        <v>1</v>
      </c>
      <c r="C282" s="16">
        <f t="shared" ref="C282:Q282" si="149">SUM(C278:C281)</f>
        <v>0.73250000000000004</v>
      </c>
      <c r="D282" s="16">
        <f t="shared" si="149"/>
        <v>0</v>
      </c>
      <c r="E282" s="16">
        <f t="shared" si="149"/>
        <v>0</v>
      </c>
      <c r="F282" s="16">
        <f t="shared" si="149"/>
        <v>0.59500000000000008</v>
      </c>
      <c r="G282" s="16">
        <f t="shared" si="149"/>
        <v>0.60000000000000009</v>
      </c>
      <c r="H282" s="16">
        <f t="shared" si="149"/>
        <v>0</v>
      </c>
      <c r="I282" s="16">
        <f t="shared" si="149"/>
        <v>0</v>
      </c>
      <c r="J282" s="16">
        <f t="shared" si="149"/>
        <v>0</v>
      </c>
      <c r="K282" s="16">
        <f t="shared" si="149"/>
        <v>0</v>
      </c>
      <c r="L282" s="16">
        <f t="shared" si="149"/>
        <v>0</v>
      </c>
      <c r="M282" s="16">
        <f t="shared" si="149"/>
        <v>0</v>
      </c>
      <c r="N282" s="16">
        <f t="shared" si="149"/>
        <v>0</v>
      </c>
      <c r="O282" s="16">
        <f t="shared" si="149"/>
        <v>0</v>
      </c>
      <c r="P282" s="16">
        <f t="shared" si="149"/>
        <v>0</v>
      </c>
      <c r="Q282" s="16">
        <f t="shared" si="149"/>
        <v>0</v>
      </c>
      <c r="R282" s="16">
        <v>1</v>
      </c>
      <c r="S282" s="16">
        <f t="shared" ref="S282:W282" si="150">SUM(S278:S281)</f>
        <v>0</v>
      </c>
      <c r="T282" s="16">
        <f t="shared" si="150"/>
        <v>0</v>
      </c>
      <c r="U282" s="16">
        <f t="shared" si="150"/>
        <v>0</v>
      </c>
      <c r="V282" s="16">
        <f t="shared" si="150"/>
        <v>0</v>
      </c>
      <c r="W282" s="16">
        <f t="shared" si="150"/>
        <v>0.64250000000000007</v>
      </c>
    </row>
    <row r="283" spans="1:23" outlineLevel="2">
      <c r="A283" s="2" t="s">
        <v>7</v>
      </c>
      <c r="B283" s="18">
        <v>0.09</v>
      </c>
      <c r="C283" s="12">
        <f>C9*C188/B283</f>
        <v>1.0799999999999999E-2</v>
      </c>
      <c r="D283" s="12"/>
      <c r="E283" s="13"/>
      <c r="F283" s="30">
        <f t="shared" si="147"/>
        <v>8.9999999999999993E-3</v>
      </c>
      <c r="G283" s="13">
        <f t="shared" ref="G283:G292" si="151">G188*G9/B9</f>
        <v>1.26E-2</v>
      </c>
      <c r="H283" s="13"/>
      <c r="I283" s="13"/>
      <c r="J283" s="13"/>
      <c r="K283" s="13"/>
      <c r="L283" s="13"/>
      <c r="M283" s="13"/>
      <c r="N283" s="13"/>
      <c r="O283" s="12"/>
      <c r="P283" s="13"/>
      <c r="Q283" s="13"/>
      <c r="R283" s="13"/>
      <c r="S283" s="13"/>
      <c r="T283" s="13"/>
      <c r="U283" s="13"/>
      <c r="V283" s="13"/>
      <c r="W283" s="15">
        <f t="shared" ref="W283:W292" si="152">AVERAGE(C283:V283)</f>
        <v>1.0799999999999999E-2</v>
      </c>
    </row>
    <row r="284" spans="1:23" outlineLevel="2">
      <c r="A284" s="2" t="s">
        <v>8</v>
      </c>
      <c r="B284" s="18">
        <v>0.04</v>
      </c>
      <c r="C284" s="12">
        <f t="shared" ref="C284:C292" si="153">C10*C189/B284</f>
        <v>4.0000000000000001E-3</v>
      </c>
      <c r="D284" s="12"/>
      <c r="E284" s="13"/>
      <c r="F284" s="30">
        <f t="shared" si="147"/>
        <v>4.0000000000000001E-3</v>
      </c>
      <c r="G284" s="13">
        <f t="shared" si="151"/>
        <v>4.0000000000000001E-3</v>
      </c>
      <c r="H284" s="13"/>
      <c r="I284" s="13"/>
      <c r="J284" s="13"/>
      <c r="K284" s="13"/>
      <c r="L284" s="13"/>
      <c r="M284" s="13"/>
      <c r="N284" s="13"/>
      <c r="O284" s="12"/>
      <c r="P284" s="13"/>
      <c r="Q284" s="13"/>
      <c r="R284" s="13"/>
      <c r="S284" s="13"/>
      <c r="T284" s="13"/>
      <c r="U284" s="13"/>
      <c r="V284" s="13"/>
      <c r="W284" s="15">
        <f t="shared" si="152"/>
        <v>4.0000000000000001E-3</v>
      </c>
    </row>
    <row r="285" spans="1:23" outlineLevel="2">
      <c r="A285" s="2" t="s">
        <v>9</v>
      </c>
      <c r="B285" s="18">
        <v>0.1</v>
      </c>
      <c r="C285" s="12">
        <f t="shared" si="153"/>
        <v>0.01</v>
      </c>
      <c r="D285" s="12"/>
      <c r="E285" s="13"/>
      <c r="F285" s="30">
        <f t="shared" si="147"/>
        <v>0.01</v>
      </c>
      <c r="G285" s="13">
        <f t="shared" si="151"/>
        <v>0.01</v>
      </c>
      <c r="H285" s="13"/>
      <c r="I285" s="13"/>
      <c r="J285" s="13"/>
      <c r="K285" s="13"/>
      <c r="L285" s="13"/>
      <c r="M285" s="13"/>
      <c r="N285" s="13"/>
      <c r="O285" s="12"/>
      <c r="P285" s="13"/>
      <c r="Q285" s="13"/>
      <c r="R285" s="13"/>
      <c r="S285" s="13"/>
      <c r="T285" s="13"/>
      <c r="U285" s="13"/>
      <c r="V285" s="13"/>
      <c r="W285" s="15">
        <f t="shared" si="152"/>
        <v>0.01</v>
      </c>
    </row>
    <row r="286" spans="1:23" outlineLevel="2">
      <c r="A286" s="2" t="s">
        <v>10</v>
      </c>
      <c r="B286" s="18">
        <v>0.28999999999999998</v>
      </c>
      <c r="C286" s="12">
        <f t="shared" si="153"/>
        <v>7.2499999999999995E-2</v>
      </c>
      <c r="D286" s="12"/>
      <c r="E286" s="13"/>
      <c r="F286" s="30">
        <f t="shared" si="147"/>
        <v>8.6999999999999994E-2</v>
      </c>
      <c r="G286" s="13">
        <f t="shared" si="151"/>
        <v>2.8999999999999998E-2</v>
      </c>
      <c r="H286" s="13"/>
      <c r="I286" s="13"/>
      <c r="J286" s="13"/>
      <c r="K286" s="13"/>
      <c r="L286" s="13"/>
      <c r="M286" s="13"/>
      <c r="N286" s="13"/>
      <c r="O286" s="12"/>
      <c r="P286" s="13"/>
      <c r="Q286" s="13"/>
      <c r="R286" s="13"/>
      <c r="S286" s="13"/>
      <c r="T286" s="13"/>
      <c r="U286" s="13"/>
      <c r="V286" s="13"/>
      <c r="W286" s="15">
        <f t="shared" si="152"/>
        <v>6.2833333333333324E-2</v>
      </c>
    </row>
    <row r="287" spans="1:23" outlineLevel="2">
      <c r="A287" s="2" t="s">
        <v>11</v>
      </c>
      <c r="B287" s="18">
        <v>0.09</v>
      </c>
      <c r="C287" s="12">
        <f t="shared" si="153"/>
        <v>8.9999999999999993E-3</v>
      </c>
      <c r="D287" s="12"/>
      <c r="E287" s="13"/>
      <c r="F287" s="30">
        <f t="shared" si="147"/>
        <v>2.7E-2</v>
      </c>
      <c r="G287" s="13">
        <f t="shared" si="151"/>
        <v>8.9999999999999993E-3</v>
      </c>
      <c r="H287" s="13"/>
      <c r="I287" s="13"/>
      <c r="J287" s="13"/>
      <c r="K287" s="13"/>
      <c r="L287" s="13"/>
      <c r="M287" s="13"/>
      <c r="N287" s="13"/>
      <c r="O287" s="12"/>
      <c r="P287" s="13"/>
      <c r="Q287" s="13"/>
      <c r="R287" s="13"/>
      <c r="S287" s="13"/>
      <c r="T287" s="13"/>
      <c r="U287" s="13"/>
      <c r="V287" s="13"/>
      <c r="W287" s="15">
        <f t="shared" si="152"/>
        <v>1.4999999999999999E-2</v>
      </c>
    </row>
    <row r="288" spans="1:23" outlineLevel="2">
      <c r="A288" s="2" t="s">
        <v>12</v>
      </c>
      <c r="B288" s="18">
        <v>0.12</v>
      </c>
      <c r="C288" s="12">
        <f t="shared" si="153"/>
        <v>1.2E-2</v>
      </c>
      <c r="D288" s="12"/>
      <c r="E288" s="13"/>
      <c r="F288" s="30">
        <f t="shared" si="147"/>
        <v>1.2E-2</v>
      </c>
      <c r="G288" s="13">
        <f t="shared" si="151"/>
        <v>1.2E-2</v>
      </c>
      <c r="H288" s="13"/>
      <c r="I288" s="13"/>
      <c r="J288" s="13"/>
      <c r="K288" s="13"/>
      <c r="L288" s="13"/>
      <c r="M288" s="13"/>
      <c r="N288" s="13"/>
      <c r="O288" s="12"/>
      <c r="P288" s="13"/>
      <c r="Q288" s="13"/>
      <c r="R288" s="13"/>
      <c r="S288" s="13"/>
      <c r="T288" s="13"/>
      <c r="U288" s="13"/>
      <c r="V288" s="13"/>
      <c r="W288" s="15">
        <f t="shared" si="152"/>
        <v>1.2000000000000002E-2</v>
      </c>
    </row>
    <row r="289" spans="1:23" outlineLevel="2">
      <c r="A289" s="2" t="s">
        <v>13</v>
      </c>
      <c r="B289" s="18">
        <v>0.04</v>
      </c>
      <c r="C289" s="12">
        <f t="shared" si="153"/>
        <v>0.04</v>
      </c>
      <c r="D289" s="12"/>
      <c r="E289" s="13"/>
      <c r="F289" s="30">
        <f t="shared" si="147"/>
        <v>0.04</v>
      </c>
      <c r="G289" s="13">
        <f t="shared" si="151"/>
        <v>2.4E-2</v>
      </c>
      <c r="H289" s="13"/>
      <c r="I289" s="13"/>
      <c r="J289" s="13"/>
      <c r="K289" s="13"/>
      <c r="L289" s="13"/>
      <c r="M289" s="13"/>
      <c r="N289" s="13"/>
      <c r="O289" s="12"/>
      <c r="P289" s="13"/>
      <c r="Q289" s="13"/>
      <c r="R289" s="13"/>
      <c r="S289" s="13"/>
      <c r="T289" s="13"/>
      <c r="U289" s="13"/>
      <c r="V289" s="13"/>
      <c r="W289" s="15">
        <f t="shared" si="152"/>
        <v>3.4666666666666672E-2</v>
      </c>
    </row>
    <row r="290" spans="1:23" outlineLevel="2">
      <c r="A290" s="2" t="s">
        <v>14</v>
      </c>
      <c r="B290" s="18">
        <v>0.09</v>
      </c>
      <c r="C290" s="12">
        <f t="shared" si="153"/>
        <v>4.4999999999999998E-2</v>
      </c>
      <c r="D290" s="12"/>
      <c r="E290" s="13"/>
      <c r="F290" s="30">
        <f t="shared" si="147"/>
        <v>4.4999999999999998E-2</v>
      </c>
      <c r="G290" s="13">
        <f t="shared" si="151"/>
        <v>4.4999999999999998E-2</v>
      </c>
      <c r="H290" s="13"/>
      <c r="I290" s="13"/>
      <c r="J290" s="13"/>
      <c r="K290" s="13"/>
      <c r="L290" s="13"/>
      <c r="M290" s="13"/>
      <c r="N290" s="13"/>
      <c r="O290" s="12"/>
      <c r="P290" s="13"/>
      <c r="Q290" s="13"/>
      <c r="R290" s="13"/>
      <c r="S290" s="13"/>
      <c r="T290" s="13"/>
      <c r="U290" s="13"/>
      <c r="V290" s="13"/>
      <c r="W290" s="15">
        <f t="shared" si="152"/>
        <v>4.5000000000000005E-2</v>
      </c>
    </row>
    <row r="291" spans="1:23" outlineLevel="2">
      <c r="A291" s="2" t="s">
        <v>15</v>
      </c>
      <c r="B291" s="18">
        <v>0.05</v>
      </c>
      <c r="C291" s="12">
        <f t="shared" si="153"/>
        <v>0.02</v>
      </c>
      <c r="D291" s="12"/>
      <c r="E291" s="13"/>
      <c r="F291" s="30">
        <f t="shared" si="147"/>
        <v>5.000000000000001E-2</v>
      </c>
      <c r="G291" s="13">
        <f t="shared" si="151"/>
        <v>5.000000000000001E-2</v>
      </c>
      <c r="H291" s="13"/>
      <c r="I291" s="13"/>
      <c r="J291" s="13"/>
      <c r="K291" s="13"/>
      <c r="L291" s="13"/>
      <c r="M291" s="13"/>
      <c r="N291" s="13"/>
      <c r="O291" s="12"/>
      <c r="P291" s="13"/>
      <c r="Q291" s="13"/>
      <c r="R291" s="13"/>
      <c r="S291" s="13"/>
      <c r="T291" s="13"/>
      <c r="U291" s="13"/>
      <c r="V291" s="13"/>
      <c r="W291" s="15">
        <f t="shared" si="152"/>
        <v>4.0000000000000008E-2</v>
      </c>
    </row>
    <row r="292" spans="1:23" outlineLevel="2">
      <c r="A292" s="2" t="s">
        <v>16</v>
      </c>
      <c r="B292" s="18">
        <v>0.09</v>
      </c>
      <c r="C292" s="12">
        <f t="shared" si="153"/>
        <v>4.4999999999999998E-2</v>
      </c>
      <c r="D292" s="12"/>
      <c r="E292" s="13"/>
      <c r="F292" s="30">
        <f t="shared" si="147"/>
        <v>4.4999999999999998E-2</v>
      </c>
      <c r="G292" s="13">
        <f t="shared" si="151"/>
        <v>4.4999999999999998E-2</v>
      </c>
      <c r="H292" s="13"/>
      <c r="I292" s="13"/>
      <c r="J292" s="13"/>
      <c r="K292" s="13"/>
      <c r="L292" s="13"/>
      <c r="M292" s="13"/>
      <c r="N292" s="13"/>
      <c r="O292" s="12"/>
      <c r="P292" s="13"/>
      <c r="Q292" s="13"/>
      <c r="R292" s="13"/>
      <c r="S292" s="13"/>
      <c r="T292" s="13"/>
      <c r="U292" s="13"/>
      <c r="V292" s="13"/>
      <c r="W292" s="15">
        <f t="shared" si="152"/>
        <v>4.5000000000000005E-2</v>
      </c>
    </row>
    <row r="293" spans="1:23" s="5" customFormat="1" outlineLevel="1">
      <c r="A293" s="3" t="s">
        <v>17</v>
      </c>
      <c r="B293" s="16">
        <f>SUM(B283:B292)</f>
        <v>1</v>
      </c>
      <c r="C293" s="16">
        <f t="shared" ref="C293:Q293" si="154">SUM(C283:C292)</f>
        <v>0.26829999999999998</v>
      </c>
      <c r="D293" s="16">
        <f t="shared" si="154"/>
        <v>0</v>
      </c>
      <c r="E293" s="16">
        <f t="shared" si="154"/>
        <v>0</v>
      </c>
      <c r="F293" s="34">
        <f t="shared" si="154"/>
        <v>0.32899999999999996</v>
      </c>
      <c r="G293" s="16">
        <f t="shared" si="154"/>
        <v>0.24060000000000004</v>
      </c>
      <c r="H293" s="16">
        <f t="shared" si="154"/>
        <v>0</v>
      </c>
      <c r="I293" s="16">
        <f t="shared" si="154"/>
        <v>0</v>
      </c>
      <c r="J293" s="16">
        <f t="shared" si="154"/>
        <v>0</v>
      </c>
      <c r="K293" s="16">
        <f t="shared" si="154"/>
        <v>0</v>
      </c>
      <c r="L293" s="16">
        <f t="shared" si="154"/>
        <v>0</v>
      </c>
      <c r="M293" s="16">
        <f t="shared" si="154"/>
        <v>0</v>
      </c>
      <c r="N293" s="16">
        <f t="shared" si="154"/>
        <v>0</v>
      </c>
      <c r="O293" s="16">
        <f t="shared" si="154"/>
        <v>0</v>
      </c>
      <c r="P293" s="16">
        <f t="shared" si="154"/>
        <v>0</v>
      </c>
      <c r="Q293" s="16">
        <f t="shared" si="154"/>
        <v>0</v>
      </c>
      <c r="R293" s="16">
        <v>0.50353999999999999</v>
      </c>
      <c r="S293" s="16">
        <f t="shared" ref="S293:W293" si="155">SUM(S283:S292)</f>
        <v>0</v>
      </c>
      <c r="T293" s="16">
        <f t="shared" si="155"/>
        <v>0</v>
      </c>
      <c r="U293" s="16">
        <f t="shared" si="155"/>
        <v>0</v>
      </c>
      <c r="V293" s="16">
        <f t="shared" si="155"/>
        <v>0</v>
      </c>
      <c r="W293" s="16">
        <f t="shared" si="155"/>
        <v>0.27929999999999999</v>
      </c>
    </row>
    <row r="294" spans="1:23">
      <c r="A294" s="3" t="s">
        <v>18</v>
      </c>
      <c r="B294" s="16">
        <f t="shared" ref="B294:Q294" si="156">0.4*B282+0.6*B293</f>
        <v>1</v>
      </c>
      <c r="C294" s="16">
        <f t="shared" si="156"/>
        <v>0.45398000000000005</v>
      </c>
      <c r="D294" s="16">
        <f t="shared" si="156"/>
        <v>0</v>
      </c>
      <c r="E294" s="16">
        <f t="shared" si="156"/>
        <v>0</v>
      </c>
      <c r="F294" s="34">
        <f t="shared" si="156"/>
        <v>0.43540000000000001</v>
      </c>
      <c r="G294" s="16">
        <f t="shared" si="156"/>
        <v>0.38436000000000003</v>
      </c>
      <c r="H294" s="16">
        <f t="shared" si="156"/>
        <v>0</v>
      </c>
      <c r="I294" s="16">
        <f t="shared" si="156"/>
        <v>0</v>
      </c>
      <c r="J294" s="16">
        <f t="shared" si="156"/>
        <v>0</v>
      </c>
      <c r="K294" s="16">
        <f t="shared" si="156"/>
        <v>0</v>
      </c>
      <c r="L294" s="16">
        <f t="shared" si="156"/>
        <v>0</v>
      </c>
      <c r="M294" s="16">
        <f t="shared" si="156"/>
        <v>0</v>
      </c>
      <c r="N294" s="16">
        <f t="shared" si="156"/>
        <v>0</v>
      </c>
      <c r="O294" s="16">
        <f t="shared" si="156"/>
        <v>0</v>
      </c>
      <c r="P294" s="16">
        <f t="shared" si="156"/>
        <v>0</v>
      </c>
      <c r="Q294" s="16">
        <f t="shared" si="156"/>
        <v>0</v>
      </c>
      <c r="R294" s="16">
        <v>0.70212399999999997</v>
      </c>
      <c r="S294" s="16">
        <f t="shared" ref="S294:W294" si="157">0.4*S282+0.6*S293</f>
        <v>0</v>
      </c>
      <c r="T294" s="16">
        <f t="shared" si="157"/>
        <v>0</v>
      </c>
      <c r="U294" s="16">
        <f t="shared" si="157"/>
        <v>0</v>
      </c>
      <c r="V294" s="16">
        <f t="shared" si="157"/>
        <v>0</v>
      </c>
      <c r="W294" s="16">
        <f t="shared" si="157"/>
        <v>0.42458000000000007</v>
      </c>
    </row>
    <row r="295" spans="1:23">
      <c r="W295" s="17"/>
    </row>
    <row r="296" spans="1:23">
      <c r="A296" s="29" t="s">
        <v>85</v>
      </c>
      <c r="B296" s="7"/>
      <c r="C296" s="7"/>
      <c r="D296" s="7"/>
      <c r="E296" s="7"/>
      <c r="F296" s="33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14"/>
    </row>
    <row r="297" spans="1:23" outlineLevel="2">
      <c r="A297" s="2" t="s">
        <v>2</v>
      </c>
      <c r="B297" s="18">
        <v>0.25</v>
      </c>
      <c r="C297" s="12">
        <f>C4*C183*C124*C144/B297/B297/B297</f>
        <v>0.22500000000000001</v>
      </c>
      <c r="D297" s="12"/>
      <c r="E297" s="13"/>
      <c r="F297" s="30">
        <f>F278*F124*F144/B124/B144</f>
        <v>0.23</v>
      </c>
      <c r="G297" s="30">
        <f>G278*G124*G144/B124/B144</f>
        <v>0.14250000000000002</v>
      </c>
      <c r="H297" s="13"/>
      <c r="I297" s="13"/>
      <c r="J297" s="13"/>
      <c r="K297" s="13"/>
      <c r="L297" s="13"/>
      <c r="M297" s="13"/>
      <c r="N297" s="13"/>
      <c r="O297" s="12"/>
      <c r="P297" s="13"/>
      <c r="Q297" s="13"/>
      <c r="R297" s="13"/>
      <c r="S297" s="13"/>
      <c r="T297" s="13"/>
      <c r="U297" s="13"/>
      <c r="V297" s="13"/>
      <c r="W297" s="15">
        <f>AVERAGE(C297:V297)</f>
        <v>0.19916666666666669</v>
      </c>
    </row>
    <row r="298" spans="1:23" outlineLevel="2">
      <c r="A298" s="2" t="s">
        <v>3</v>
      </c>
      <c r="B298" s="18">
        <v>0.15</v>
      </c>
      <c r="C298" s="12">
        <f t="shared" ref="C298:C300" si="158">C5*C184*C125*C145/B298/B298/B298</f>
        <v>7.4999999999999997E-2</v>
      </c>
      <c r="D298" s="12"/>
      <c r="E298" s="13"/>
      <c r="F298" s="30">
        <f t="shared" ref="F298:F311" si="159">F279*F125*F145/B125/B145</f>
        <v>7.4999999999999997E-2</v>
      </c>
      <c r="G298" s="30">
        <f>G279*G125*G145/B125/B145</f>
        <v>6.3750000000000001E-2</v>
      </c>
      <c r="H298" s="13"/>
      <c r="I298" s="13"/>
      <c r="J298" s="13"/>
      <c r="K298" s="13"/>
      <c r="L298" s="13"/>
      <c r="M298" s="13"/>
      <c r="N298" s="13"/>
      <c r="O298" s="12"/>
      <c r="P298" s="13"/>
      <c r="Q298" s="13"/>
      <c r="R298" s="13"/>
      <c r="S298" s="13"/>
      <c r="T298" s="13"/>
      <c r="U298" s="13"/>
      <c r="V298" s="13"/>
      <c r="W298" s="15">
        <f t="shared" ref="W298:W300" si="160">AVERAGE(C298:V298)</f>
        <v>7.1249999999999994E-2</v>
      </c>
    </row>
    <row r="299" spans="1:23" outlineLevel="2">
      <c r="A299" s="2" t="s">
        <v>4</v>
      </c>
      <c r="B299" s="18">
        <v>0.55000000000000004</v>
      </c>
      <c r="C299" s="12">
        <f t="shared" si="158"/>
        <v>0.3396249999999999</v>
      </c>
      <c r="D299" s="12"/>
      <c r="E299" s="13"/>
      <c r="F299" s="30">
        <f t="shared" si="159"/>
        <v>0.19999999999999998</v>
      </c>
      <c r="G299" s="30">
        <f>G280*G126*G146/B126/B146</f>
        <v>0.24818749999999992</v>
      </c>
      <c r="H299" s="13"/>
      <c r="I299" s="13"/>
      <c r="J299" s="13"/>
      <c r="K299" s="13"/>
      <c r="L299" s="13"/>
      <c r="M299" s="13"/>
      <c r="N299" s="13"/>
      <c r="O299" s="12"/>
      <c r="P299" s="13"/>
      <c r="Q299" s="13"/>
      <c r="R299" s="13"/>
      <c r="S299" s="13"/>
      <c r="T299" s="13"/>
      <c r="U299" s="13"/>
      <c r="V299" s="13"/>
      <c r="W299" s="15">
        <f t="shared" si="160"/>
        <v>0.26260416666666658</v>
      </c>
    </row>
    <row r="300" spans="1:23" outlineLevel="2">
      <c r="A300" s="2" t="s">
        <v>5</v>
      </c>
      <c r="B300" s="18">
        <v>0.05</v>
      </c>
      <c r="C300" s="12">
        <f t="shared" si="158"/>
        <v>5.000000000000001E-2</v>
      </c>
      <c r="D300" s="12"/>
      <c r="E300" s="13"/>
      <c r="F300" s="30">
        <f t="shared" si="159"/>
        <v>5.000000000000001E-2</v>
      </c>
      <c r="G300" s="30">
        <f>G281*G127*G147/B127/B147</f>
        <v>4.7500000000000007E-2</v>
      </c>
      <c r="H300" s="13"/>
      <c r="I300" s="13"/>
      <c r="J300" s="13"/>
      <c r="K300" s="13"/>
      <c r="L300" s="13"/>
      <c r="M300" s="13"/>
      <c r="N300" s="13"/>
      <c r="O300" s="12"/>
      <c r="P300" s="13"/>
      <c r="Q300" s="13"/>
      <c r="R300" s="13"/>
      <c r="S300" s="13"/>
      <c r="T300" s="13"/>
      <c r="U300" s="13"/>
      <c r="V300" s="13"/>
      <c r="W300" s="15">
        <f t="shared" si="160"/>
        <v>4.9166666666666671E-2</v>
      </c>
    </row>
    <row r="301" spans="1:23" s="5" customFormat="1" outlineLevel="1">
      <c r="A301" s="3" t="s">
        <v>6</v>
      </c>
      <c r="B301" s="16">
        <f>SUM(B297:B300)</f>
        <v>1</v>
      </c>
      <c r="C301" s="16">
        <f t="shared" ref="C301:Q301" si="161">SUM(C297:C300)</f>
        <v>0.68962499999999993</v>
      </c>
      <c r="D301" s="16">
        <f t="shared" si="161"/>
        <v>0</v>
      </c>
      <c r="E301" s="16">
        <f t="shared" si="161"/>
        <v>0</v>
      </c>
      <c r="F301" s="16">
        <f t="shared" si="161"/>
        <v>0.55500000000000005</v>
      </c>
      <c r="G301" s="16">
        <f t="shared" si="161"/>
        <v>0.50193749999999993</v>
      </c>
      <c r="H301" s="16">
        <f t="shared" si="161"/>
        <v>0</v>
      </c>
      <c r="I301" s="16">
        <f t="shared" si="161"/>
        <v>0</v>
      </c>
      <c r="J301" s="16">
        <f t="shared" si="161"/>
        <v>0</v>
      </c>
      <c r="K301" s="16">
        <f t="shared" si="161"/>
        <v>0</v>
      </c>
      <c r="L301" s="16">
        <f t="shared" si="161"/>
        <v>0</v>
      </c>
      <c r="M301" s="16">
        <f t="shared" si="161"/>
        <v>0</v>
      </c>
      <c r="N301" s="16">
        <f t="shared" si="161"/>
        <v>0</v>
      </c>
      <c r="O301" s="16">
        <f t="shared" si="161"/>
        <v>0</v>
      </c>
      <c r="P301" s="16">
        <f t="shared" si="161"/>
        <v>0</v>
      </c>
      <c r="Q301" s="16">
        <f t="shared" si="161"/>
        <v>0</v>
      </c>
      <c r="R301" s="16">
        <v>1</v>
      </c>
      <c r="S301" s="16">
        <f t="shared" ref="S301:W301" si="162">SUM(S297:S300)</f>
        <v>0</v>
      </c>
      <c r="T301" s="16">
        <f t="shared" si="162"/>
        <v>0</v>
      </c>
      <c r="U301" s="16">
        <f t="shared" si="162"/>
        <v>0</v>
      </c>
      <c r="V301" s="16">
        <f t="shared" si="162"/>
        <v>0</v>
      </c>
      <c r="W301" s="16">
        <f t="shared" si="162"/>
        <v>0.58218749999999997</v>
      </c>
    </row>
    <row r="302" spans="1:23" outlineLevel="2">
      <c r="A302" s="2" t="s">
        <v>7</v>
      </c>
      <c r="B302" s="18">
        <v>0.09</v>
      </c>
      <c r="C302" s="12">
        <f>C9*C188*C129*C149/B302/B302/B302</f>
        <v>8.208E-3</v>
      </c>
      <c r="D302" s="12"/>
      <c r="E302" s="13"/>
      <c r="F302" s="30">
        <f t="shared" si="159"/>
        <v>8.9999999999999993E-3</v>
      </c>
      <c r="G302" s="30">
        <f t="shared" ref="G302:G311" si="163">G283*G129*G149/B129/B149</f>
        <v>1.0206E-2</v>
      </c>
      <c r="H302" s="13"/>
      <c r="I302" s="13"/>
      <c r="J302" s="13"/>
      <c r="K302" s="13"/>
      <c r="L302" s="13"/>
      <c r="M302" s="13"/>
      <c r="N302" s="13"/>
      <c r="O302" s="12"/>
      <c r="P302" s="13"/>
      <c r="Q302" s="13"/>
      <c r="R302" s="13"/>
      <c r="S302" s="13"/>
      <c r="T302" s="13"/>
      <c r="U302" s="13"/>
      <c r="V302" s="13"/>
      <c r="W302" s="15">
        <f t="shared" ref="W302:W311" si="164">AVERAGE(C302:V302)</f>
        <v>9.1380000000000003E-3</v>
      </c>
    </row>
    <row r="303" spans="1:23" outlineLevel="2">
      <c r="A303" s="2" t="s">
        <v>8</v>
      </c>
      <c r="B303" s="18">
        <v>0.04</v>
      </c>
      <c r="C303" s="12">
        <f t="shared" ref="C303:C311" si="165">C10*C189*C130*C150/B303/B303/B303</f>
        <v>4.0000000000000001E-3</v>
      </c>
      <c r="D303" s="12"/>
      <c r="E303" s="13"/>
      <c r="F303" s="30">
        <f t="shared" si="159"/>
        <v>4.0000000000000001E-3</v>
      </c>
      <c r="G303" s="30">
        <f t="shared" si="163"/>
        <v>4.0000000000000001E-3</v>
      </c>
      <c r="H303" s="13"/>
      <c r="I303" s="13"/>
      <c r="J303" s="13"/>
      <c r="K303" s="13"/>
      <c r="L303" s="13"/>
      <c r="M303" s="13"/>
      <c r="N303" s="13"/>
      <c r="O303" s="12"/>
      <c r="P303" s="13"/>
      <c r="Q303" s="13"/>
      <c r="R303" s="13"/>
      <c r="S303" s="13"/>
      <c r="T303" s="13"/>
      <c r="U303" s="13"/>
      <c r="V303" s="13"/>
      <c r="W303" s="15">
        <f t="shared" si="164"/>
        <v>4.0000000000000001E-3</v>
      </c>
    </row>
    <row r="304" spans="1:23" outlineLevel="2">
      <c r="A304" s="2" t="s">
        <v>9</v>
      </c>
      <c r="B304" s="18">
        <v>0.1</v>
      </c>
      <c r="C304" s="12">
        <f t="shared" si="165"/>
        <v>0.01</v>
      </c>
      <c r="D304" s="12"/>
      <c r="E304" s="13"/>
      <c r="F304" s="30">
        <f t="shared" si="159"/>
        <v>0.01</v>
      </c>
      <c r="G304" s="30">
        <f t="shared" si="163"/>
        <v>7.4999999999999997E-3</v>
      </c>
      <c r="H304" s="13"/>
      <c r="I304" s="13"/>
      <c r="J304" s="13"/>
      <c r="K304" s="13"/>
      <c r="L304" s="13"/>
      <c r="M304" s="13"/>
      <c r="N304" s="13"/>
      <c r="O304" s="12"/>
      <c r="P304" s="13"/>
      <c r="Q304" s="13"/>
      <c r="R304" s="13"/>
      <c r="S304" s="13"/>
      <c r="T304" s="13"/>
      <c r="U304" s="13"/>
      <c r="V304" s="13"/>
      <c r="W304" s="15">
        <f t="shared" si="164"/>
        <v>9.1666666666666667E-3</v>
      </c>
    </row>
    <row r="305" spans="1:23" outlineLevel="2">
      <c r="A305" s="2" t="s">
        <v>10</v>
      </c>
      <c r="B305" s="18">
        <v>0.28999999999999998</v>
      </c>
      <c r="C305" s="12">
        <f t="shared" si="165"/>
        <v>7.2499999999999995E-2</v>
      </c>
      <c r="D305" s="12"/>
      <c r="E305" s="13"/>
      <c r="F305" s="30">
        <f t="shared" si="159"/>
        <v>8.6999999999999994E-2</v>
      </c>
      <c r="G305" s="30">
        <f t="shared" si="163"/>
        <v>2.8999999999999998E-2</v>
      </c>
      <c r="H305" s="13"/>
      <c r="I305" s="13"/>
      <c r="J305" s="13"/>
      <c r="K305" s="13"/>
      <c r="L305" s="13"/>
      <c r="M305" s="13"/>
      <c r="N305" s="13"/>
      <c r="O305" s="12"/>
      <c r="P305" s="13"/>
      <c r="Q305" s="13"/>
      <c r="R305" s="13"/>
      <c r="S305" s="13"/>
      <c r="T305" s="13"/>
      <c r="U305" s="13"/>
      <c r="V305" s="13"/>
      <c r="W305" s="15">
        <f t="shared" si="164"/>
        <v>6.2833333333333324E-2</v>
      </c>
    </row>
    <row r="306" spans="1:23" outlineLevel="2">
      <c r="A306" s="2" t="s">
        <v>11</v>
      </c>
      <c r="B306" s="18">
        <v>0.09</v>
      </c>
      <c r="C306" s="12">
        <f t="shared" si="165"/>
        <v>6.7500000000000008E-3</v>
      </c>
      <c r="D306" s="12"/>
      <c r="E306" s="13"/>
      <c r="F306" s="30">
        <f t="shared" si="159"/>
        <v>1.35E-2</v>
      </c>
      <c r="G306" s="30">
        <f t="shared" si="163"/>
        <v>6.7499999999999999E-3</v>
      </c>
      <c r="H306" s="13"/>
      <c r="I306" s="13"/>
      <c r="J306" s="13"/>
      <c r="K306" s="13"/>
      <c r="L306" s="13"/>
      <c r="M306" s="13"/>
      <c r="N306" s="13"/>
      <c r="O306" s="12"/>
      <c r="P306" s="13"/>
      <c r="Q306" s="13"/>
      <c r="R306" s="13"/>
      <c r="S306" s="13"/>
      <c r="T306" s="13"/>
      <c r="U306" s="13"/>
      <c r="V306" s="13"/>
      <c r="W306" s="15">
        <f t="shared" si="164"/>
        <v>8.9999999999999993E-3</v>
      </c>
    </row>
    <row r="307" spans="1:23" outlineLevel="2">
      <c r="A307" s="2" t="s">
        <v>12</v>
      </c>
      <c r="B307" s="18">
        <v>0.12</v>
      </c>
      <c r="C307" s="12">
        <f t="shared" si="165"/>
        <v>8.9999999999999993E-3</v>
      </c>
      <c r="D307" s="12"/>
      <c r="E307" s="13"/>
      <c r="F307" s="30">
        <f t="shared" si="159"/>
        <v>6.0000000000000001E-3</v>
      </c>
      <c r="G307" s="30">
        <f t="shared" si="163"/>
        <v>9.0000000000000011E-3</v>
      </c>
      <c r="H307" s="13"/>
      <c r="I307" s="13"/>
      <c r="J307" s="13"/>
      <c r="K307" s="13"/>
      <c r="L307" s="13"/>
      <c r="M307" s="13"/>
      <c r="N307" s="13"/>
      <c r="O307" s="12"/>
      <c r="P307" s="13"/>
      <c r="Q307" s="13"/>
      <c r="R307" s="13"/>
      <c r="S307" s="13"/>
      <c r="T307" s="13"/>
      <c r="U307" s="13"/>
      <c r="V307" s="13"/>
      <c r="W307" s="15">
        <f t="shared" si="164"/>
        <v>8.0000000000000002E-3</v>
      </c>
    </row>
    <row r="308" spans="1:23" outlineLevel="2">
      <c r="A308" s="2" t="s">
        <v>13</v>
      </c>
      <c r="B308" s="18">
        <v>0.04</v>
      </c>
      <c r="C308" s="12">
        <f t="shared" si="165"/>
        <v>4.0000000000000008E-2</v>
      </c>
      <c r="D308" s="12"/>
      <c r="E308" s="13"/>
      <c r="F308" s="30">
        <f t="shared" si="159"/>
        <v>4.0000000000000008E-2</v>
      </c>
      <c r="G308" s="30">
        <f t="shared" si="163"/>
        <v>2.4000000000000004E-2</v>
      </c>
      <c r="H308" s="13"/>
      <c r="I308" s="13"/>
      <c r="J308" s="13"/>
      <c r="K308" s="13"/>
      <c r="L308" s="13"/>
      <c r="M308" s="13"/>
      <c r="N308" s="13"/>
      <c r="O308" s="12"/>
      <c r="P308" s="13"/>
      <c r="Q308" s="13"/>
      <c r="R308" s="13"/>
      <c r="S308" s="13"/>
      <c r="T308" s="13"/>
      <c r="U308" s="13"/>
      <c r="V308" s="13"/>
      <c r="W308" s="15">
        <f t="shared" si="164"/>
        <v>3.4666666666666672E-2</v>
      </c>
    </row>
    <row r="309" spans="1:23" outlineLevel="2">
      <c r="A309" s="2" t="s">
        <v>14</v>
      </c>
      <c r="B309" s="18">
        <v>0.09</v>
      </c>
      <c r="C309" s="12">
        <f t="shared" si="165"/>
        <v>4.4999999999999998E-2</v>
      </c>
      <c r="D309" s="12"/>
      <c r="E309" s="13"/>
      <c r="F309" s="30">
        <f t="shared" si="159"/>
        <v>4.4999999999999998E-2</v>
      </c>
      <c r="G309" s="30">
        <f t="shared" si="163"/>
        <v>4.4999999999999998E-2</v>
      </c>
      <c r="H309" s="13"/>
      <c r="I309" s="13"/>
      <c r="J309" s="13"/>
      <c r="K309" s="13"/>
      <c r="L309" s="13"/>
      <c r="M309" s="13"/>
      <c r="N309" s="13"/>
      <c r="O309" s="12"/>
      <c r="P309" s="13"/>
      <c r="Q309" s="13"/>
      <c r="R309" s="13"/>
      <c r="S309" s="13"/>
      <c r="T309" s="13"/>
      <c r="U309" s="13"/>
      <c r="V309" s="13"/>
      <c r="W309" s="15">
        <f t="shared" si="164"/>
        <v>4.5000000000000005E-2</v>
      </c>
    </row>
    <row r="310" spans="1:23" outlineLevel="2">
      <c r="A310" s="2" t="s">
        <v>15</v>
      </c>
      <c r="B310" s="18">
        <v>0.05</v>
      </c>
      <c r="C310" s="12">
        <f t="shared" si="165"/>
        <v>1.7999999999999995E-2</v>
      </c>
      <c r="D310" s="12"/>
      <c r="E310" s="13"/>
      <c r="F310" s="30">
        <f t="shared" si="159"/>
        <v>4.5000000000000005E-2</v>
      </c>
      <c r="G310" s="30">
        <f t="shared" si="163"/>
        <v>3.500000000000001E-2</v>
      </c>
      <c r="H310" s="13"/>
      <c r="I310" s="13"/>
      <c r="J310" s="13"/>
      <c r="K310" s="13"/>
      <c r="L310" s="13"/>
      <c r="M310" s="13"/>
      <c r="N310" s="13"/>
      <c r="O310" s="12"/>
      <c r="P310" s="13"/>
      <c r="Q310" s="13"/>
      <c r="R310" s="13"/>
      <c r="S310" s="13"/>
      <c r="T310" s="13"/>
      <c r="U310" s="13"/>
      <c r="V310" s="13"/>
      <c r="W310" s="15">
        <f t="shared" si="164"/>
        <v>3.266666666666667E-2</v>
      </c>
    </row>
    <row r="311" spans="1:23" outlineLevel="2">
      <c r="A311" s="2" t="s">
        <v>16</v>
      </c>
      <c r="B311" s="18">
        <v>0.09</v>
      </c>
      <c r="C311" s="12">
        <f t="shared" si="165"/>
        <v>4.4999999999999998E-2</v>
      </c>
      <c r="D311" s="12"/>
      <c r="E311" s="13"/>
      <c r="F311" s="30">
        <f t="shared" si="159"/>
        <v>4.4999999999999998E-2</v>
      </c>
      <c r="G311" s="30">
        <f t="shared" si="163"/>
        <v>4.4999999999999998E-2</v>
      </c>
      <c r="H311" s="13"/>
      <c r="I311" s="13"/>
      <c r="J311" s="13"/>
      <c r="K311" s="13"/>
      <c r="L311" s="13"/>
      <c r="M311" s="13"/>
      <c r="N311" s="13"/>
      <c r="O311" s="12"/>
      <c r="P311" s="13"/>
      <c r="Q311" s="13"/>
      <c r="R311" s="13"/>
      <c r="S311" s="13"/>
      <c r="T311" s="13"/>
      <c r="U311" s="13"/>
      <c r="V311" s="13"/>
      <c r="W311" s="15">
        <f t="shared" si="164"/>
        <v>4.5000000000000005E-2</v>
      </c>
    </row>
    <row r="312" spans="1:23" s="5" customFormat="1" outlineLevel="1">
      <c r="A312" s="3" t="s">
        <v>17</v>
      </c>
      <c r="B312" s="16">
        <f>SUM(B302:B311)</f>
        <v>1</v>
      </c>
      <c r="C312" s="16">
        <f t="shared" ref="C312:Q312" si="166">SUM(C302:C311)</f>
        <v>0.25845799999999997</v>
      </c>
      <c r="D312" s="16">
        <f t="shared" si="166"/>
        <v>0</v>
      </c>
      <c r="E312" s="16">
        <f t="shared" si="166"/>
        <v>0</v>
      </c>
      <c r="F312" s="34">
        <f t="shared" si="166"/>
        <v>0.30449999999999994</v>
      </c>
      <c r="G312" s="16">
        <f t="shared" si="166"/>
        <v>0.21545600000000004</v>
      </c>
      <c r="H312" s="16">
        <f t="shared" si="166"/>
        <v>0</v>
      </c>
      <c r="I312" s="16">
        <f t="shared" si="166"/>
        <v>0</v>
      </c>
      <c r="J312" s="16">
        <f t="shared" si="166"/>
        <v>0</v>
      </c>
      <c r="K312" s="16">
        <f t="shared" si="166"/>
        <v>0</v>
      </c>
      <c r="L312" s="16">
        <f t="shared" si="166"/>
        <v>0</v>
      </c>
      <c r="M312" s="16">
        <f t="shared" si="166"/>
        <v>0</v>
      </c>
      <c r="N312" s="16">
        <f t="shared" si="166"/>
        <v>0</v>
      </c>
      <c r="O312" s="16">
        <f t="shared" si="166"/>
        <v>0</v>
      </c>
      <c r="P312" s="16">
        <f t="shared" si="166"/>
        <v>0</v>
      </c>
      <c r="Q312" s="16">
        <f t="shared" si="166"/>
        <v>0</v>
      </c>
      <c r="R312" s="16">
        <v>0.50353999999999999</v>
      </c>
      <c r="S312" s="16">
        <f t="shared" ref="S312:W312" si="167">SUM(S302:S311)</f>
        <v>0</v>
      </c>
      <c r="T312" s="16">
        <f t="shared" si="167"/>
        <v>0</v>
      </c>
      <c r="U312" s="16">
        <f t="shared" si="167"/>
        <v>0</v>
      </c>
      <c r="V312" s="16">
        <f t="shared" si="167"/>
        <v>0</v>
      </c>
      <c r="W312" s="16">
        <f t="shared" si="167"/>
        <v>0.25947133333333333</v>
      </c>
    </row>
    <row r="313" spans="1:23">
      <c r="A313" s="3" t="s">
        <v>18</v>
      </c>
      <c r="B313" s="16">
        <f t="shared" ref="B313:Q313" si="168">0.4*B301+0.6*B312</f>
        <v>1</v>
      </c>
      <c r="C313" s="16">
        <f t="shared" si="168"/>
        <v>0.4309248</v>
      </c>
      <c r="D313" s="16">
        <f t="shared" si="168"/>
        <v>0</v>
      </c>
      <c r="E313" s="16">
        <f t="shared" si="168"/>
        <v>0</v>
      </c>
      <c r="F313" s="34">
        <f t="shared" si="168"/>
        <v>0.40469999999999995</v>
      </c>
      <c r="G313" s="16">
        <f t="shared" si="168"/>
        <v>0.33004860000000003</v>
      </c>
      <c r="H313" s="16">
        <f t="shared" si="168"/>
        <v>0</v>
      </c>
      <c r="I313" s="16">
        <f t="shared" si="168"/>
        <v>0</v>
      </c>
      <c r="J313" s="16">
        <f t="shared" si="168"/>
        <v>0</v>
      </c>
      <c r="K313" s="16">
        <f t="shared" si="168"/>
        <v>0</v>
      </c>
      <c r="L313" s="16">
        <f t="shared" si="168"/>
        <v>0</v>
      </c>
      <c r="M313" s="16">
        <f t="shared" si="168"/>
        <v>0</v>
      </c>
      <c r="N313" s="16">
        <f t="shared" si="168"/>
        <v>0</v>
      </c>
      <c r="O313" s="16">
        <f t="shared" si="168"/>
        <v>0</v>
      </c>
      <c r="P313" s="16">
        <f t="shared" si="168"/>
        <v>0</v>
      </c>
      <c r="Q313" s="16">
        <f t="shared" si="168"/>
        <v>0</v>
      </c>
      <c r="R313" s="16">
        <v>0.70212399999999997</v>
      </c>
      <c r="S313" s="16">
        <f t="shared" ref="S313:W313" si="169">0.4*S301+0.6*S312</f>
        <v>0</v>
      </c>
      <c r="T313" s="16">
        <f t="shared" si="169"/>
        <v>0</v>
      </c>
      <c r="U313" s="16">
        <f t="shared" si="169"/>
        <v>0</v>
      </c>
      <c r="V313" s="16">
        <f t="shared" si="169"/>
        <v>0</v>
      </c>
      <c r="W313" s="16">
        <f t="shared" si="169"/>
        <v>0.38855779999999995</v>
      </c>
    </row>
    <row r="314" spans="1:23">
      <c r="W314" s="17"/>
    </row>
    <row r="315" spans="1:23">
      <c r="A315" s="29" t="s">
        <v>77</v>
      </c>
      <c r="B315" s="7"/>
      <c r="C315" s="7"/>
      <c r="D315" s="7"/>
      <c r="E315" s="7"/>
      <c r="F315" s="33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14"/>
    </row>
    <row r="316" spans="1:23" outlineLevel="2">
      <c r="A316" s="2" t="s">
        <v>2</v>
      </c>
      <c r="B316" s="18">
        <v>0.25</v>
      </c>
      <c r="C316" s="12">
        <f>C183*C4*C104/B316/B316</f>
        <v>0.25</v>
      </c>
      <c r="D316" s="12"/>
      <c r="E316" s="13"/>
      <c r="F316" s="30">
        <f>F278*F104/B104</f>
        <v>0.25</v>
      </c>
      <c r="G316" s="30">
        <f>G278*G104/B104</f>
        <v>0.2</v>
      </c>
      <c r="H316" s="13"/>
      <c r="I316" s="13"/>
      <c r="J316" s="13"/>
      <c r="K316" s="13"/>
      <c r="L316" s="13"/>
      <c r="M316" s="13"/>
      <c r="N316" s="13"/>
      <c r="O316" s="12"/>
      <c r="P316" s="13"/>
      <c r="Q316" s="13"/>
      <c r="R316" s="13"/>
      <c r="S316" s="13"/>
      <c r="T316" s="13"/>
      <c r="U316" s="13"/>
      <c r="V316" s="13"/>
      <c r="W316" s="15">
        <f>AVERAGE(C316:V316)</f>
        <v>0.23333333333333331</v>
      </c>
    </row>
    <row r="317" spans="1:23" outlineLevel="2">
      <c r="A317" s="2" t="s">
        <v>3</v>
      </c>
      <c r="B317" s="18">
        <v>0.15</v>
      </c>
      <c r="C317" s="12">
        <f t="shared" ref="C317:C319" si="170">C184*C5*C105/B317/B317</f>
        <v>7.4999999999999997E-2</v>
      </c>
      <c r="D317" s="12"/>
      <c r="E317" s="13"/>
      <c r="F317" s="30">
        <f t="shared" ref="F317:F330" si="171">F279*F105/B105</f>
        <v>7.4999999999999997E-2</v>
      </c>
      <c r="G317" s="30">
        <f>G279*G105/B105</f>
        <v>7.4999999999999997E-2</v>
      </c>
      <c r="H317" s="13"/>
      <c r="I317" s="13"/>
      <c r="J317" s="13"/>
      <c r="K317" s="13"/>
      <c r="L317" s="13"/>
      <c r="M317" s="13"/>
      <c r="N317" s="13"/>
      <c r="O317" s="12"/>
      <c r="P317" s="13"/>
      <c r="Q317" s="13"/>
      <c r="R317" s="13"/>
      <c r="S317" s="13"/>
      <c r="T317" s="13"/>
      <c r="U317" s="13"/>
      <c r="V317" s="13"/>
      <c r="W317" s="15">
        <f t="shared" ref="W317:W319" si="172">AVERAGE(C317:V317)</f>
        <v>7.4999999999999997E-2</v>
      </c>
    </row>
    <row r="318" spans="1:23" outlineLevel="2">
      <c r="A318" s="2" t="s">
        <v>4</v>
      </c>
      <c r="B318" s="18">
        <v>0.55000000000000004</v>
      </c>
      <c r="C318" s="12">
        <f t="shared" si="170"/>
        <v>0.35749999999999998</v>
      </c>
      <c r="D318" s="12"/>
      <c r="E318" s="13"/>
      <c r="F318" s="30">
        <f t="shared" si="171"/>
        <v>0.22</v>
      </c>
      <c r="G318" s="30">
        <f>G280*G106/B106</f>
        <v>0.27500000000000002</v>
      </c>
      <c r="H318" s="13"/>
      <c r="I318" s="13"/>
      <c r="J318" s="13"/>
      <c r="K318" s="13"/>
      <c r="L318" s="13"/>
      <c r="M318" s="13"/>
      <c r="N318" s="13"/>
      <c r="O318" s="12"/>
      <c r="P318" s="13"/>
      <c r="Q318" s="13"/>
      <c r="R318" s="13"/>
      <c r="S318" s="13"/>
      <c r="T318" s="13"/>
      <c r="U318" s="13"/>
      <c r="V318" s="13"/>
      <c r="W318" s="15">
        <f t="shared" si="172"/>
        <v>0.28416666666666668</v>
      </c>
    </row>
    <row r="319" spans="1:23" outlineLevel="2">
      <c r="A319" s="2" t="s">
        <v>5</v>
      </c>
      <c r="B319" s="18">
        <v>0.05</v>
      </c>
      <c r="C319" s="12">
        <f t="shared" si="170"/>
        <v>5.000000000000001E-2</v>
      </c>
      <c r="D319" s="12"/>
      <c r="E319" s="13"/>
      <c r="F319" s="30">
        <f t="shared" si="171"/>
        <v>5.000000000000001E-2</v>
      </c>
      <c r="G319" s="30">
        <f>G281*G107/B107</f>
        <v>5.000000000000001E-2</v>
      </c>
      <c r="H319" s="13"/>
      <c r="I319" s="13"/>
      <c r="J319" s="13"/>
      <c r="K319" s="13"/>
      <c r="L319" s="13"/>
      <c r="M319" s="13"/>
      <c r="N319" s="13"/>
      <c r="O319" s="12"/>
      <c r="P319" s="13"/>
      <c r="Q319" s="13"/>
      <c r="R319" s="13"/>
      <c r="S319" s="13"/>
      <c r="T319" s="13"/>
      <c r="U319" s="13"/>
      <c r="V319" s="13"/>
      <c r="W319" s="15">
        <f t="shared" si="172"/>
        <v>5.000000000000001E-2</v>
      </c>
    </row>
    <row r="320" spans="1:23" s="5" customFormat="1" outlineLevel="1">
      <c r="A320" s="3" t="s">
        <v>6</v>
      </c>
      <c r="B320" s="16">
        <f>SUM(B316:B319)</f>
        <v>1</v>
      </c>
      <c r="C320" s="16">
        <f t="shared" ref="C320:Q320" si="173">SUM(C316:C319)</f>
        <v>0.73250000000000004</v>
      </c>
      <c r="D320" s="16">
        <f t="shared" si="173"/>
        <v>0</v>
      </c>
      <c r="E320" s="16">
        <f t="shared" si="173"/>
        <v>0</v>
      </c>
      <c r="F320" s="16">
        <f t="shared" si="173"/>
        <v>0.59500000000000008</v>
      </c>
      <c r="G320" s="16">
        <f t="shared" si="173"/>
        <v>0.60000000000000009</v>
      </c>
      <c r="H320" s="16">
        <f t="shared" si="173"/>
        <v>0</v>
      </c>
      <c r="I320" s="16">
        <f t="shared" si="173"/>
        <v>0</v>
      </c>
      <c r="J320" s="16">
        <f t="shared" si="173"/>
        <v>0</v>
      </c>
      <c r="K320" s="16">
        <f t="shared" si="173"/>
        <v>0</v>
      </c>
      <c r="L320" s="16">
        <f t="shared" si="173"/>
        <v>0</v>
      </c>
      <c r="M320" s="16">
        <f t="shared" si="173"/>
        <v>0</v>
      </c>
      <c r="N320" s="16">
        <f t="shared" si="173"/>
        <v>0</v>
      </c>
      <c r="O320" s="16">
        <f t="shared" si="173"/>
        <v>0</v>
      </c>
      <c r="P320" s="16">
        <f t="shared" si="173"/>
        <v>0</v>
      </c>
      <c r="Q320" s="16">
        <f t="shared" si="173"/>
        <v>0</v>
      </c>
      <c r="R320" s="16">
        <v>1</v>
      </c>
      <c r="S320" s="16">
        <f t="shared" ref="S320:W320" si="174">SUM(S316:S319)</f>
        <v>0</v>
      </c>
      <c r="T320" s="16">
        <f t="shared" si="174"/>
        <v>0</v>
      </c>
      <c r="U320" s="16">
        <f t="shared" si="174"/>
        <v>0</v>
      </c>
      <c r="V320" s="16">
        <f t="shared" si="174"/>
        <v>0</v>
      </c>
      <c r="W320" s="16">
        <f t="shared" si="174"/>
        <v>0.64250000000000007</v>
      </c>
    </row>
    <row r="321" spans="1:23" outlineLevel="2">
      <c r="A321" s="2" t="s">
        <v>7</v>
      </c>
      <c r="B321" s="18">
        <v>0.09</v>
      </c>
      <c r="C321" s="12">
        <f>C188*C9*C109/B321/B321</f>
        <v>1.0799999999999999E-2</v>
      </c>
      <c r="D321" s="12"/>
      <c r="E321" s="13"/>
      <c r="F321" s="30">
        <f t="shared" si="171"/>
        <v>8.9999999999999993E-3</v>
      </c>
      <c r="G321" s="30">
        <f t="shared" ref="G321:G330" si="175">G283*G109/B109</f>
        <v>1.26E-2</v>
      </c>
      <c r="H321" s="13"/>
      <c r="I321" s="13"/>
      <c r="J321" s="13"/>
      <c r="K321" s="13"/>
      <c r="L321" s="13"/>
      <c r="M321" s="13"/>
      <c r="N321" s="13"/>
      <c r="O321" s="12"/>
      <c r="P321" s="13"/>
      <c r="Q321" s="13"/>
      <c r="R321" s="13"/>
      <c r="S321" s="13"/>
      <c r="T321" s="13"/>
      <c r="U321" s="13"/>
      <c r="V321" s="13"/>
      <c r="W321" s="15">
        <f t="shared" ref="W321:W330" si="176">AVERAGE(C321:V321)</f>
        <v>1.0799999999999999E-2</v>
      </c>
    </row>
    <row r="322" spans="1:23" outlineLevel="2">
      <c r="A322" s="2" t="s">
        <v>8</v>
      </c>
      <c r="B322" s="18">
        <v>0.04</v>
      </c>
      <c r="C322" s="12">
        <f t="shared" ref="C322:C330" si="177">C189*C10*C110/B322/B322</f>
        <v>4.0000000000000001E-3</v>
      </c>
      <c r="D322" s="12"/>
      <c r="E322" s="13"/>
      <c r="F322" s="30">
        <f t="shared" si="171"/>
        <v>4.0000000000000001E-3</v>
      </c>
      <c r="G322" s="30">
        <f t="shared" si="175"/>
        <v>4.0000000000000001E-3</v>
      </c>
      <c r="H322" s="13"/>
      <c r="I322" s="13"/>
      <c r="J322" s="13"/>
      <c r="K322" s="13"/>
      <c r="L322" s="13"/>
      <c r="M322" s="13"/>
      <c r="N322" s="13"/>
      <c r="O322" s="12"/>
      <c r="P322" s="13"/>
      <c r="Q322" s="13"/>
      <c r="R322" s="13"/>
      <c r="S322" s="13"/>
      <c r="T322" s="13"/>
      <c r="U322" s="13"/>
      <c r="V322" s="13"/>
      <c r="W322" s="15">
        <f t="shared" si="176"/>
        <v>4.0000000000000001E-3</v>
      </c>
    </row>
    <row r="323" spans="1:23" outlineLevel="2">
      <c r="A323" s="2" t="s">
        <v>9</v>
      </c>
      <c r="B323" s="18">
        <v>0.1</v>
      </c>
      <c r="C323" s="12">
        <f t="shared" si="177"/>
        <v>0.01</v>
      </c>
      <c r="D323" s="12"/>
      <c r="E323" s="13"/>
      <c r="F323" s="30">
        <f t="shared" si="171"/>
        <v>0.01</v>
      </c>
      <c r="G323" s="30">
        <f t="shared" si="175"/>
        <v>0.01</v>
      </c>
      <c r="H323" s="13"/>
      <c r="I323" s="13"/>
      <c r="J323" s="13"/>
      <c r="K323" s="13"/>
      <c r="L323" s="13"/>
      <c r="M323" s="13"/>
      <c r="N323" s="13"/>
      <c r="O323" s="12"/>
      <c r="P323" s="13"/>
      <c r="Q323" s="13"/>
      <c r="R323" s="13"/>
      <c r="S323" s="13"/>
      <c r="T323" s="13"/>
      <c r="U323" s="13"/>
      <c r="V323" s="13"/>
      <c r="W323" s="15">
        <f t="shared" si="176"/>
        <v>0.01</v>
      </c>
    </row>
    <row r="324" spans="1:23" outlineLevel="2">
      <c r="A324" s="2" t="s">
        <v>10</v>
      </c>
      <c r="B324" s="18">
        <v>0.28999999999999998</v>
      </c>
      <c r="C324" s="12">
        <f t="shared" si="177"/>
        <v>7.2499999999999995E-2</v>
      </c>
      <c r="D324" s="12"/>
      <c r="E324" s="13"/>
      <c r="F324" s="30">
        <f t="shared" si="171"/>
        <v>7.8E-2</v>
      </c>
      <c r="G324" s="30">
        <f t="shared" si="175"/>
        <v>1.4499999999999999E-2</v>
      </c>
      <c r="H324" s="13"/>
      <c r="I324" s="13"/>
      <c r="J324" s="13"/>
      <c r="K324" s="13"/>
      <c r="L324" s="13"/>
      <c r="M324" s="13"/>
      <c r="N324" s="13"/>
      <c r="O324" s="12"/>
      <c r="P324" s="13"/>
      <c r="Q324" s="13"/>
      <c r="R324" s="13"/>
      <c r="S324" s="13"/>
      <c r="T324" s="13"/>
      <c r="U324" s="13"/>
      <c r="V324" s="13"/>
      <c r="W324" s="15">
        <f t="shared" si="176"/>
        <v>5.4999999999999993E-2</v>
      </c>
    </row>
    <row r="325" spans="1:23" outlineLevel="2">
      <c r="A325" s="2" t="s">
        <v>11</v>
      </c>
      <c r="B325" s="18">
        <v>0.09</v>
      </c>
      <c r="C325" s="12">
        <f t="shared" si="177"/>
        <v>4.4999999999999997E-3</v>
      </c>
      <c r="D325" s="12"/>
      <c r="E325" s="13"/>
      <c r="F325" s="30">
        <f t="shared" si="171"/>
        <v>1.35E-2</v>
      </c>
      <c r="G325" s="30">
        <f t="shared" si="175"/>
        <v>4.4999999999999997E-3</v>
      </c>
      <c r="H325" s="13"/>
      <c r="I325" s="13"/>
      <c r="J325" s="13"/>
      <c r="K325" s="13"/>
      <c r="L325" s="13"/>
      <c r="M325" s="13"/>
      <c r="N325" s="13"/>
      <c r="O325" s="12"/>
      <c r="P325" s="13"/>
      <c r="Q325" s="13"/>
      <c r="R325" s="13"/>
      <c r="S325" s="13"/>
      <c r="T325" s="13"/>
      <c r="U325" s="13"/>
      <c r="V325" s="13"/>
      <c r="W325" s="15">
        <f t="shared" si="176"/>
        <v>7.4999999999999997E-3</v>
      </c>
    </row>
    <row r="326" spans="1:23" outlineLevel="2">
      <c r="A326" s="2" t="s">
        <v>12</v>
      </c>
      <c r="B326" s="18">
        <v>0.12</v>
      </c>
      <c r="C326" s="12">
        <f t="shared" si="177"/>
        <v>1.2E-2</v>
      </c>
      <c r="D326" s="12"/>
      <c r="E326" s="13"/>
      <c r="F326" s="30">
        <f t="shared" si="171"/>
        <v>1.2E-2</v>
      </c>
      <c r="G326" s="30">
        <f t="shared" si="175"/>
        <v>1.2E-2</v>
      </c>
      <c r="H326" s="13"/>
      <c r="I326" s="13"/>
      <c r="J326" s="13"/>
      <c r="K326" s="13"/>
      <c r="L326" s="13"/>
      <c r="M326" s="13"/>
      <c r="N326" s="13"/>
      <c r="O326" s="12"/>
      <c r="P326" s="13"/>
      <c r="Q326" s="13"/>
      <c r="R326" s="13"/>
      <c r="S326" s="13"/>
      <c r="T326" s="13"/>
      <c r="U326" s="13"/>
      <c r="V326" s="13"/>
      <c r="W326" s="15">
        <f t="shared" si="176"/>
        <v>1.2000000000000002E-2</v>
      </c>
    </row>
    <row r="327" spans="1:23" outlineLevel="2">
      <c r="A327" s="2" t="s">
        <v>13</v>
      </c>
      <c r="B327" s="18">
        <v>0.04</v>
      </c>
      <c r="C327" s="12">
        <f t="shared" si="177"/>
        <v>3.0000000000000002E-2</v>
      </c>
      <c r="D327" s="12"/>
      <c r="E327" s="13"/>
      <c r="F327" s="30">
        <f t="shared" si="171"/>
        <v>0.04</v>
      </c>
      <c r="G327" s="30">
        <f t="shared" si="175"/>
        <v>2.1599999999999998E-2</v>
      </c>
      <c r="H327" s="13"/>
      <c r="I327" s="13"/>
      <c r="J327" s="13"/>
      <c r="K327" s="13"/>
      <c r="L327" s="13"/>
      <c r="M327" s="13"/>
      <c r="N327" s="13"/>
      <c r="O327" s="12"/>
      <c r="P327" s="13"/>
      <c r="Q327" s="13"/>
      <c r="R327" s="13"/>
      <c r="S327" s="13"/>
      <c r="T327" s="13"/>
      <c r="U327" s="13"/>
      <c r="V327" s="13"/>
      <c r="W327" s="15">
        <f t="shared" si="176"/>
        <v>3.0533333333333332E-2</v>
      </c>
    </row>
    <row r="328" spans="1:23" outlineLevel="2">
      <c r="A328" s="2" t="s">
        <v>14</v>
      </c>
      <c r="B328" s="18">
        <v>0.09</v>
      </c>
      <c r="C328" s="12">
        <f t="shared" si="177"/>
        <v>4.4999999999999998E-2</v>
      </c>
      <c r="D328" s="12"/>
      <c r="E328" s="13"/>
      <c r="F328" s="30">
        <f t="shared" si="171"/>
        <v>4.4999999999999998E-2</v>
      </c>
      <c r="G328" s="30">
        <f t="shared" si="175"/>
        <v>4.4999999999999998E-2</v>
      </c>
      <c r="H328" s="13"/>
      <c r="I328" s="13"/>
      <c r="J328" s="13"/>
      <c r="K328" s="13"/>
      <c r="L328" s="13"/>
      <c r="M328" s="13"/>
      <c r="N328" s="13"/>
      <c r="O328" s="12"/>
      <c r="P328" s="13"/>
      <c r="Q328" s="13"/>
      <c r="R328" s="13"/>
      <c r="S328" s="13"/>
      <c r="T328" s="13"/>
      <c r="U328" s="13"/>
      <c r="V328" s="13"/>
      <c r="W328" s="15">
        <f t="shared" si="176"/>
        <v>4.5000000000000005E-2</v>
      </c>
    </row>
    <row r="329" spans="1:23" outlineLevel="2">
      <c r="A329" s="2" t="s">
        <v>15</v>
      </c>
      <c r="B329" s="18">
        <v>0.05</v>
      </c>
      <c r="C329" s="12">
        <f t="shared" si="177"/>
        <v>1.4999999999999998E-2</v>
      </c>
      <c r="D329" s="12"/>
      <c r="E329" s="13"/>
      <c r="F329" s="30">
        <f t="shared" si="171"/>
        <v>3.0000000000000002E-2</v>
      </c>
      <c r="G329" s="30">
        <f t="shared" si="175"/>
        <v>2.5000000000000005E-2</v>
      </c>
      <c r="H329" s="13"/>
      <c r="I329" s="13"/>
      <c r="J329" s="13"/>
      <c r="K329" s="13"/>
      <c r="L329" s="13"/>
      <c r="M329" s="13"/>
      <c r="N329" s="13"/>
      <c r="O329" s="12"/>
      <c r="P329" s="13"/>
      <c r="Q329" s="13"/>
      <c r="R329" s="13"/>
      <c r="S329" s="13"/>
      <c r="T329" s="13"/>
      <c r="U329" s="13"/>
      <c r="V329" s="13"/>
      <c r="W329" s="15">
        <f t="shared" si="176"/>
        <v>2.3333333333333334E-2</v>
      </c>
    </row>
    <row r="330" spans="1:23" outlineLevel="2">
      <c r="A330" s="2" t="s">
        <v>16</v>
      </c>
      <c r="B330" s="18">
        <v>0.09</v>
      </c>
      <c r="C330" s="12">
        <f t="shared" si="177"/>
        <v>4.4999999999999998E-2</v>
      </c>
      <c r="D330" s="12"/>
      <c r="E330" s="13"/>
      <c r="F330" s="30">
        <f t="shared" si="171"/>
        <v>4.4999999999999998E-2</v>
      </c>
      <c r="G330" s="30">
        <f t="shared" si="175"/>
        <v>4.4999999999999998E-2</v>
      </c>
      <c r="H330" s="13"/>
      <c r="I330" s="13"/>
      <c r="J330" s="13"/>
      <c r="K330" s="13"/>
      <c r="L330" s="13"/>
      <c r="M330" s="13"/>
      <c r="N330" s="13"/>
      <c r="O330" s="12"/>
      <c r="P330" s="13"/>
      <c r="Q330" s="13"/>
      <c r="R330" s="13"/>
      <c r="S330" s="13"/>
      <c r="T330" s="13"/>
      <c r="U330" s="13"/>
      <c r="V330" s="13"/>
      <c r="W330" s="15">
        <f t="shared" si="176"/>
        <v>4.5000000000000005E-2</v>
      </c>
    </row>
    <row r="331" spans="1:23" s="5" customFormat="1" outlineLevel="1">
      <c r="A331" s="3" t="s">
        <v>17</v>
      </c>
      <c r="B331" s="16">
        <f>SUM(B321:B330)</f>
        <v>1</v>
      </c>
      <c r="C331" s="16">
        <f t="shared" ref="C331:Q331" si="178">SUM(C321:C330)</f>
        <v>0.24880000000000002</v>
      </c>
      <c r="D331" s="16">
        <f t="shared" si="178"/>
        <v>0</v>
      </c>
      <c r="E331" s="16">
        <f t="shared" si="178"/>
        <v>0</v>
      </c>
      <c r="F331" s="34">
        <f t="shared" si="178"/>
        <v>0.28650000000000003</v>
      </c>
      <c r="G331" s="16">
        <f t="shared" si="178"/>
        <v>0.19419999999999998</v>
      </c>
      <c r="H331" s="16">
        <f t="shared" si="178"/>
        <v>0</v>
      </c>
      <c r="I331" s="16">
        <f t="shared" si="178"/>
        <v>0</v>
      </c>
      <c r="J331" s="16">
        <f t="shared" si="178"/>
        <v>0</v>
      </c>
      <c r="K331" s="16">
        <f t="shared" si="178"/>
        <v>0</v>
      </c>
      <c r="L331" s="16">
        <f t="shared" si="178"/>
        <v>0</v>
      </c>
      <c r="M331" s="16">
        <f t="shared" si="178"/>
        <v>0</v>
      </c>
      <c r="N331" s="16">
        <f t="shared" si="178"/>
        <v>0</v>
      </c>
      <c r="O331" s="16">
        <f t="shared" si="178"/>
        <v>0</v>
      </c>
      <c r="P331" s="16">
        <f t="shared" si="178"/>
        <v>0</v>
      </c>
      <c r="Q331" s="16">
        <f t="shared" si="178"/>
        <v>0</v>
      </c>
      <c r="R331" s="16">
        <v>0.50353999999999999</v>
      </c>
      <c r="S331" s="16">
        <f t="shared" ref="S331:W331" si="179">SUM(S321:S330)</f>
        <v>0</v>
      </c>
      <c r="T331" s="16">
        <f t="shared" si="179"/>
        <v>0</v>
      </c>
      <c r="U331" s="16">
        <f t="shared" si="179"/>
        <v>0</v>
      </c>
      <c r="V331" s="16">
        <f t="shared" si="179"/>
        <v>0</v>
      </c>
      <c r="W331" s="16">
        <f t="shared" si="179"/>
        <v>0.2431666666666667</v>
      </c>
    </row>
    <row r="332" spans="1:23">
      <c r="A332" s="3" t="s">
        <v>18</v>
      </c>
      <c r="B332" s="16">
        <f t="shared" ref="B332:Q332" si="180">0.4*B320+0.6*B331</f>
        <v>1</v>
      </c>
      <c r="C332" s="16">
        <f t="shared" si="180"/>
        <v>0.44228000000000001</v>
      </c>
      <c r="D332" s="16">
        <f t="shared" si="180"/>
        <v>0</v>
      </c>
      <c r="E332" s="16">
        <f t="shared" si="180"/>
        <v>0</v>
      </c>
      <c r="F332" s="34">
        <f t="shared" si="180"/>
        <v>0.40990000000000004</v>
      </c>
      <c r="G332" s="16">
        <f t="shared" si="180"/>
        <v>0.35652000000000006</v>
      </c>
      <c r="H332" s="16">
        <f t="shared" si="180"/>
        <v>0</v>
      </c>
      <c r="I332" s="16">
        <f t="shared" si="180"/>
        <v>0</v>
      </c>
      <c r="J332" s="16">
        <f t="shared" si="180"/>
        <v>0</v>
      </c>
      <c r="K332" s="16">
        <f t="shared" si="180"/>
        <v>0</v>
      </c>
      <c r="L332" s="16">
        <f t="shared" si="180"/>
        <v>0</v>
      </c>
      <c r="M332" s="16">
        <f t="shared" si="180"/>
        <v>0</v>
      </c>
      <c r="N332" s="16">
        <f t="shared" si="180"/>
        <v>0</v>
      </c>
      <c r="O332" s="16">
        <f t="shared" si="180"/>
        <v>0</v>
      </c>
      <c r="P332" s="16">
        <f t="shared" si="180"/>
        <v>0</v>
      </c>
      <c r="Q332" s="16">
        <f t="shared" si="180"/>
        <v>0</v>
      </c>
      <c r="R332" s="16">
        <v>0.70212399999999997</v>
      </c>
      <c r="S332" s="16">
        <f t="shared" ref="S332:W332" si="181">0.4*S320+0.6*S331</f>
        <v>0</v>
      </c>
      <c r="T332" s="16">
        <f t="shared" si="181"/>
        <v>0</v>
      </c>
      <c r="U332" s="16">
        <f t="shared" si="181"/>
        <v>0</v>
      </c>
      <c r="V332" s="16">
        <f t="shared" si="181"/>
        <v>0</v>
      </c>
      <c r="W332" s="16">
        <f t="shared" si="181"/>
        <v>0.40290000000000004</v>
      </c>
    </row>
    <row r="333" spans="1:23">
      <c r="W333" s="17"/>
    </row>
    <row r="334" spans="1:23">
      <c r="A334" s="29" t="s">
        <v>86</v>
      </c>
      <c r="B334" s="7"/>
      <c r="C334" s="7"/>
      <c r="D334" s="7"/>
      <c r="E334" s="7"/>
      <c r="F334" s="33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14"/>
    </row>
    <row r="335" spans="1:23" outlineLevel="2">
      <c r="A335" s="2" t="s">
        <v>2</v>
      </c>
      <c r="B335" s="18">
        <v>0.25</v>
      </c>
      <c r="C335" s="12">
        <f>C297*C104/B335</f>
        <v>0.22500000000000001</v>
      </c>
      <c r="D335" s="12"/>
      <c r="E335" s="13"/>
      <c r="F335" s="30">
        <f>F297*F104/B104</f>
        <v>0.23</v>
      </c>
      <c r="G335" s="39">
        <f>G297*G104/B104</f>
        <v>0.14250000000000002</v>
      </c>
      <c r="H335" s="13"/>
      <c r="I335" s="13"/>
      <c r="J335" s="13"/>
      <c r="K335" s="13"/>
      <c r="L335" s="13"/>
      <c r="M335" s="13"/>
      <c r="N335" s="13"/>
      <c r="O335" s="12"/>
      <c r="P335" s="13"/>
      <c r="Q335" s="13"/>
      <c r="R335" s="13"/>
      <c r="S335" s="13"/>
      <c r="T335" s="13"/>
      <c r="U335" s="13"/>
      <c r="V335" s="13"/>
      <c r="W335" s="15">
        <f>AVERAGE(C335:V335)</f>
        <v>0.19916666666666669</v>
      </c>
    </row>
    <row r="336" spans="1:23" outlineLevel="2">
      <c r="A336" s="2" t="s">
        <v>3</v>
      </c>
      <c r="B336" s="18">
        <v>0.15</v>
      </c>
      <c r="C336" s="12">
        <f t="shared" ref="C336:C338" si="182">C298*C105/B336</f>
        <v>7.4999999999999997E-2</v>
      </c>
      <c r="D336" s="12"/>
      <c r="E336" s="13"/>
      <c r="F336" s="30">
        <f t="shared" ref="F336:F349" si="183">F298*F105/B105</f>
        <v>7.4999999999999997E-2</v>
      </c>
      <c r="G336" s="39">
        <f>G298*G105/B105</f>
        <v>6.3750000000000001E-2</v>
      </c>
      <c r="H336" s="13"/>
      <c r="I336" s="13"/>
      <c r="J336" s="13"/>
      <c r="K336" s="13"/>
      <c r="L336" s="13"/>
      <c r="M336" s="13"/>
      <c r="N336" s="13"/>
      <c r="O336" s="12"/>
      <c r="P336" s="13"/>
      <c r="Q336" s="13"/>
      <c r="R336" s="13"/>
      <c r="S336" s="13"/>
      <c r="T336" s="13"/>
      <c r="U336" s="13"/>
      <c r="V336" s="13"/>
      <c r="W336" s="15">
        <f t="shared" ref="W336:W338" si="184">AVERAGE(C336:V336)</f>
        <v>7.1249999999999994E-2</v>
      </c>
    </row>
    <row r="337" spans="1:23" outlineLevel="2">
      <c r="A337" s="2" t="s">
        <v>4</v>
      </c>
      <c r="B337" s="18">
        <v>0.55000000000000004</v>
      </c>
      <c r="C337" s="12">
        <f t="shared" si="182"/>
        <v>0.3396249999999999</v>
      </c>
      <c r="D337" s="12"/>
      <c r="E337" s="13"/>
      <c r="F337" s="30">
        <f t="shared" si="183"/>
        <v>0.19999999999999998</v>
      </c>
      <c r="G337" s="39">
        <f>G299*G106/B106</f>
        <v>0.24818749999999992</v>
      </c>
      <c r="H337" s="13"/>
      <c r="I337" s="13"/>
      <c r="J337" s="13"/>
      <c r="K337" s="13"/>
      <c r="L337" s="13"/>
      <c r="M337" s="13"/>
      <c r="N337" s="13"/>
      <c r="O337" s="12"/>
      <c r="P337" s="13"/>
      <c r="Q337" s="13"/>
      <c r="R337" s="13"/>
      <c r="S337" s="13"/>
      <c r="T337" s="13"/>
      <c r="U337" s="13"/>
      <c r="V337" s="13"/>
      <c r="W337" s="15">
        <f t="shared" si="184"/>
        <v>0.26260416666666658</v>
      </c>
    </row>
    <row r="338" spans="1:23" outlineLevel="2">
      <c r="A338" s="2" t="s">
        <v>5</v>
      </c>
      <c r="B338" s="18">
        <v>0.05</v>
      </c>
      <c r="C338" s="12">
        <f t="shared" si="182"/>
        <v>5.000000000000001E-2</v>
      </c>
      <c r="D338" s="12"/>
      <c r="E338" s="13"/>
      <c r="F338" s="30">
        <f t="shared" si="183"/>
        <v>5.000000000000001E-2</v>
      </c>
      <c r="G338" s="39">
        <f>G300*G107/B107</f>
        <v>4.7500000000000007E-2</v>
      </c>
      <c r="H338" s="13"/>
      <c r="I338" s="13"/>
      <c r="J338" s="13"/>
      <c r="K338" s="13"/>
      <c r="L338" s="13"/>
      <c r="M338" s="13"/>
      <c r="N338" s="13"/>
      <c r="O338" s="12"/>
      <c r="P338" s="13"/>
      <c r="Q338" s="13"/>
      <c r="R338" s="13"/>
      <c r="S338" s="13"/>
      <c r="T338" s="13"/>
      <c r="U338" s="13"/>
      <c r="V338" s="13"/>
      <c r="W338" s="15">
        <f t="shared" si="184"/>
        <v>4.9166666666666671E-2</v>
      </c>
    </row>
    <row r="339" spans="1:23" s="5" customFormat="1" outlineLevel="1">
      <c r="A339" s="3" t="s">
        <v>6</v>
      </c>
      <c r="B339" s="16">
        <f>SUM(B335:B338)</f>
        <v>1</v>
      </c>
      <c r="C339" s="16">
        <f t="shared" ref="C339:Q339" si="185">SUM(C335:C338)</f>
        <v>0.68962499999999993</v>
      </c>
      <c r="D339" s="16">
        <f t="shared" si="185"/>
        <v>0</v>
      </c>
      <c r="E339" s="16">
        <f t="shared" si="185"/>
        <v>0</v>
      </c>
      <c r="F339" s="16">
        <f t="shared" si="185"/>
        <v>0.55500000000000005</v>
      </c>
      <c r="G339" s="16">
        <f t="shared" si="185"/>
        <v>0.50193749999999993</v>
      </c>
      <c r="H339" s="16">
        <f t="shared" si="185"/>
        <v>0</v>
      </c>
      <c r="I339" s="16">
        <f t="shared" si="185"/>
        <v>0</v>
      </c>
      <c r="J339" s="16">
        <f t="shared" si="185"/>
        <v>0</v>
      </c>
      <c r="K339" s="16">
        <f t="shared" si="185"/>
        <v>0</v>
      </c>
      <c r="L339" s="16">
        <f t="shared" si="185"/>
        <v>0</v>
      </c>
      <c r="M339" s="16">
        <f t="shared" si="185"/>
        <v>0</v>
      </c>
      <c r="N339" s="16">
        <f t="shared" si="185"/>
        <v>0</v>
      </c>
      <c r="O339" s="16">
        <f t="shared" si="185"/>
        <v>0</v>
      </c>
      <c r="P339" s="16">
        <f t="shared" si="185"/>
        <v>0</v>
      </c>
      <c r="Q339" s="16">
        <f t="shared" si="185"/>
        <v>0</v>
      </c>
      <c r="R339" s="16">
        <v>1</v>
      </c>
      <c r="S339" s="16">
        <f t="shared" ref="S339:W339" si="186">SUM(S335:S338)</f>
        <v>0</v>
      </c>
      <c r="T339" s="16">
        <f t="shared" si="186"/>
        <v>0</v>
      </c>
      <c r="U339" s="16">
        <f t="shared" si="186"/>
        <v>0</v>
      </c>
      <c r="V339" s="16">
        <f t="shared" si="186"/>
        <v>0</v>
      </c>
      <c r="W339" s="16">
        <f t="shared" si="186"/>
        <v>0.58218749999999997</v>
      </c>
    </row>
    <row r="340" spans="1:23" outlineLevel="2">
      <c r="A340" s="2" t="s">
        <v>7</v>
      </c>
      <c r="B340" s="18">
        <v>0.09</v>
      </c>
      <c r="C340" s="12">
        <f>C302*C109/B340</f>
        <v>8.208E-3</v>
      </c>
      <c r="D340" s="12"/>
      <c r="E340" s="13"/>
      <c r="F340" s="30">
        <f t="shared" si="183"/>
        <v>8.9999999999999993E-3</v>
      </c>
      <c r="G340" s="39">
        <f t="shared" ref="G340:G349" si="187">G302*G109/B109</f>
        <v>1.0206E-2</v>
      </c>
      <c r="H340" s="13"/>
      <c r="I340" s="13"/>
      <c r="J340" s="13"/>
      <c r="K340" s="13"/>
      <c r="L340" s="13"/>
      <c r="M340" s="13"/>
      <c r="N340" s="13"/>
      <c r="O340" s="12"/>
      <c r="P340" s="13"/>
      <c r="Q340" s="13"/>
      <c r="R340" s="13"/>
      <c r="S340" s="13"/>
      <c r="T340" s="13"/>
      <c r="U340" s="13"/>
      <c r="V340" s="13"/>
      <c r="W340" s="15">
        <f t="shared" ref="W340:W349" si="188">AVERAGE(C340:V340)</f>
        <v>9.1380000000000003E-3</v>
      </c>
    </row>
    <row r="341" spans="1:23" outlineLevel="2">
      <c r="A341" s="2" t="s">
        <v>8</v>
      </c>
      <c r="B341" s="18">
        <v>0.04</v>
      </c>
      <c r="C341" s="12">
        <f t="shared" ref="C341:C349" si="189">C303*C110/B341</f>
        <v>4.0000000000000001E-3</v>
      </c>
      <c r="D341" s="12"/>
      <c r="E341" s="13"/>
      <c r="F341" s="30">
        <f t="shared" si="183"/>
        <v>4.0000000000000001E-3</v>
      </c>
      <c r="G341" s="39">
        <f t="shared" si="187"/>
        <v>4.0000000000000001E-3</v>
      </c>
      <c r="H341" s="13"/>
      <c r="I341" s="13"/>
      <c r="J341" s="13"/>
      <c r="K341" s="13"/>
      <c r="L341" s="13"/>
      <c r="M341" s="13"/>
      <c r="N341" s="13"/>
      <c r="O341" s="12"/>
      <c r="P341" s="13"/>
      <c r="Q341" s="13"/>
      <c r="R341" s="13"/>
      <c r="S341" s="13"/>
      <c r="T341" s="13"/>
      <c r="U341" s="13"/>
      <c r="V341" s="13"/>
      <c r="W341" s="15">
        <f t="shared" si="188"/>
        <v>4.0000000000000001E-3</v>
      </c>
    </row>
    <row r="342" spans="1:23" outlineLevel="2">
      <c r="A342" s="2" t="s">
        <v>9</v>
      </c>
      <c r="B342" s="18">
        <v>0.1</v>
      </c>
      <c r="C342" s="12">
        <f t="shared" si="189"/>
        <v>0.01</v>
      </c>
      <c r="D342" s="12"/>
      <c r="E342" s="13"/>
      <c r="F342" s="30">
        <f t="shared" si="183"/>
        <v>0.01</v>
      </c>
      <c r="G342" s="39">
        <f t="shared" si="187"/>
        <v>7.4999999999999997E-3</v>
      </c>
      <c r="H342" s="13"/>
      <c r="I342" s="13"/>
      <c r="J342" s="13"/>
      <c r="K342" s="13"/>
      <c r="L342" s="13"/>
      <c r="M342" s="13"/>
      <c r="N342" s="13"/>
      <c r="O342" s="12"/>
      <c r="P342" s="13"/>
      <c r="Q342" s="13"/>
      <c r="R342" s="13"/>
      <c r="S342" s="13"/>
      <c r="T342" s="13"/>
      <c r="U342" s="13"/>
      <c r="V342" s="13"/>
      <c r="W342" s="15">
        <f t="shared" si="188"/>
        <v>9.1666666666666667E-3</v>
      </c>
    </row>
    <row r="343" spans="1:23" outlineLevel="2">
      <c r="A343" s="2" t="s">
        <v>10</v>
      </c>
      <c r="B343" s="18">
        <v>0.28999999999999998</v>
      </c>
      <c r="C343" s="12">
        <f t="shared" si="189"/>
        <v>7.2499999999999995E-2</v>
      </c>
      <c r="D343" s="12"/>
      <c r="E343" s="13"/>
      <c r="F343" s="30">
        <f t="shared" si="183"/>
        <v>7.8E-2</v>
      </c>
      <c r="G343" s="39">
        <f t="shared" si="187"/>
        <v>1.4499999999999999E-2</v>
      </c>
      <c r="H343" s="13"/>
      <c r="I343" s="13"/>
      <c r="J343" s="13"/>
      <c r="K343" s="13"/>
      <c r="L343" s="13"/>
      <c r="M343" s="13"/>
      <c r="N343" s="13"/>
      <c r="O343" s="12"/>
      <c r="P343" s="13"/>
      <c r="Q343" s="13"/>
      <c r="R343" s="13"/>
      <c r="S343" s="13"/>
      <c r="T343" s="13"/>
      <c r="U343" s="13"/>
      <c r="V343" s="13"/>
      <c r="W343" s="15">
        <f t="shared" si="188"/>
        <v>5.4999999999999993E-2</v>
      </c>
    </row>
    <row r="344" spans="1:23" outlineLevel="2">
      <c r="A344" s="2" t="s">
        <v>11</v>
      </c>
      <c r="B344" s="18">
        <v>0.09</v>
      </c>
      <c r="C344" s="12">
        <f t="shared" si="189"/>
        <v>3.3750000000000004E-3</v>
      </c>
      <c r="D344" s="12"/>
      <c r="E344" s="13"/>
      <c r="F344" s="30">
        <f t="shared" si="183"/>
        <v>6.7499999999999999E-3</v>
      </c>
      <c r="G344" s="39">
        <f t="shared" si="187"/>
        <v>3.375E-3</v>
      </c>
      <c r="H344" s="13"/>
      <c r="I344" s="13"/>
      <c r="J344" s="13"/>
      <c r="K344" s="13"/>
      <c r="L344" s="13"/>
      <c r="M344" s="13"/>
      <c r="N344" s="13"/>
      <c r="O344" s="12"/>
      <c r="P344" s="13"/>
      <c r="Q344" s="13"/>
      <c r="R344" s="13"/>
      <c r="S344" s="13"/>
      <c r="T344" s="13"/>
      <c r="U344" s="13"/>
      <c r="V344" s="13"/>
      <c r="W344" s="15">
        <f t="shared" si="188"/>
        <v>4.4999999999999997E-3</v>
      </c>
    </row>
    <row r="345" spans="1:23" outlineLevel="2">
      <c r="A345" s="2" t="s">
        <v>12</v>
      </c>
      <c r="B345" s="18">
        <v>0.12</v>
      </c>
      <c r="C345" s="12">
        <f t="shared" si="189"/>
        <v>8.9999999999999993E-3</v>
      </c>
      <c r="D345" s="12"/>
      <c r="E345" s="13"/>
      <c r="F345" s="30">
        <f t="shared" si="183"/>
        <v>6.0000000000000001E-3</v>
      </c>
      <c r="G345" s="39">
        <f t="shared" si="187"/>
        <v>9.0000000000000011E-3</v>
      </c>
      <c r="H345" s="13"/>
      <c r="I345" s="13"/>
      <c r="J345" s="13"/>
      <c r="K345" s="13"/>
      <c r="L345" s="13"/>
      <c r="M345" s="13"/>
      <c r="N345" s="13"/>
      <c r="O345" s="12"/>
      <c r="P345" s="13"/>
      <c r="Q345" s="13"/>
      <c r="R345" s="13"/>
      <c r="S345" s="13"/>
      <c r="T345" s="13"/>
      <c r="U345" s="13"/>
      <c r="V345" s="13"/>
      <c r="W345" s="15">
        <f t="shared" si="188"/>
        <v>8.0000000000000002E-3</v>
      </c>
    </row>
    <row r="346" spans="1:23" outlineLevel="2">
      <c r="A346" s="2" t="s">
        <v>13</v>
      </c>
      <c r="B346" s="18">
        <v>0.04</v>
      </c>
      <c r="C346" s="12">
        <f t="shared" si="189"/>
        <v>3.0000000000000002E-2</v>
      </c>
      <c r="D346" s="12"/>
      <c r="E346" s="13"/>
      <c r="F346" s="30">
        <f t="shared" si="183"/>
        <v>4.0000000000000008E-2</v>
      </c>
      <c r="G346" s="39">
        <f t="shared" si="187"/>
        <v>2.1600000000000001E-2</v>
      </c>
      <c r="H346" s="13"/>
      <c r="I346" s="13"/>
      <c r="J346" s="13"/>
      <c r="K346" s="13"/>
      <c r="L346" s="13"/>
      <c r="M346" s="13"/>
      <c r="N346" s="13"/>
      <c r="O346" s="12"/>
      <c r="P346" s="13"/>
      <c r="Q346" s="13"/>
      <c r="R346" s="13"/>
      <c r="S346" s="13"/>
      <c r="T346" s="13"/>
      <c r="U346" s="13"/>
      <c r="V346" s="13"/>
      <c r="W346" s="15">
        <f t="shared" si="188"/>
        <v>3.0533333333333339E-2</v>
      </c>
    </row>
    <row r="347" spans="1:23" outlineLevel="2">
      <c r="A347" s="2" t="s">
        <v>14</v>
      </c>
      <c r="B347" s="18">
        <v>0.09</v>
      </c>
      <c r="C347" s="12">
        <f t="shared" si="189"/>
        <v>4.4999999999999998E-2</v>
      </c>
      <c r="D347" s="12"/>
      <c r="E347" s="13"/>
      <c r="F347" s="30">
        <f t="shared" si="183"/>
        <v>4.4999999999999998E-2</v>
      </c>
      <c r="G347" s="39">
        <f t="shared" si="187"/>
        <v>4.4999999999999998E-2</v>
      </c>
      <c r="H347" s="13"/>
      <c r="I347" s="13"/>
      <c r="J347" s="13"/>
      <c r="K347" s="13"/>
      <c r="L347" s="13"/>
      <c r="M347" s="13"/>
      <c r="N347" s="13"/>
      <c r="O347" s="12"/>
      <c r="P347" s="13"/>
      <c r="Q347" s="13"/>
      <c r="R347" s="13"/>
      <c r="S347" s="13"/>
      <c r="T347" s="13"/>
      <c r="U347" s="13"/>
      <c r="V347" s="13"/>
      <c r="W347" s="15">
        <f t="shared" si="188"/>
        <v>4.5000000000000005E-2</v>
      </c>
    </row>
    <row r="348" spans="1:23" outlineLevel="2">
      <c r="A348" s="2" t="s">
        <v>15</v>
      </c>
      <c r="B348" s="18">
        <v>0.05</v>
      </c>
      <c r="C348" s="12">
        <f t="shared" si="189"/>
        <v>1.3499999999999996E-2</v>
      </c>
      <c r="D348" s="12"/>
      <c r="E348" s="13"/>
      <c r="F348" s="30">
        <f t="shared" si="183"/>
        <v>2.7E-2</v>
      </c>
      <c r="G348" s="39">
        <f t="shared" si="187"/>
        <v>1.7500000000000005E-2</v>
      </c>
      <c r="H348" s="13"/>
      <c r="I348" s="13"/>
      <c r="J348" s="13"/>
      <c r="K348" s="13"/>
      <c r="L348" s="13"/>
      <c r="M348" s="13"/>
      <c r="N348" s="13"/>
      <c r="O348" s="12"/>
      <c r="P348" s="13"/>
      <c r="Q348" s="13"/>
      <c r="R348" s="13"/>
      <c r="S348" s="13"/>
      <c r="T348" s="13"/>
      <c r="U348" s="13"/>
      <c r="V348" s="13"/>
      <c r="W348" s="15">
        <f t="shared" si="188"/>
        <v>1.9333333333333331E-2</v>
      </c>
    </row>
    <row r="349" spans="1:23" outlineLevel="2">
      <c r="A349" s="2" t="s">
        <v>16</v>
      </c>
      <c r="B349" s="18">
        <v>0.09</v>
      </c>
      <c r="C349" s="12">
        <f t="shared" si="189"/>
        <v>4.4999999999999998E-2</v>
      </c>
      <c r="D349" s="12"/>
      <c r="E349" s="13"/>
      <c r="F349" s="30">
        <f t="shared" si="183"/>
        <v>4.4999999999999998E-2</v>
      </c>
      <c r="G349" s="39">
        <f t="shared" si="187"/>
        <v>4.4999999999999998E-2</v>
      </c>
      <c r="H349" s="13"/>
      <c r="I349" s="13"/>
      <c r="J349" s="13"/>
      <c r="K349" s="13"/>
      <c r="L349" s="13"/>
      <c r="M349" s="13"/>
      <c r="N349" s="13"/>
      <c r="O349" s="12"/>
      <c r="P349" s="13"/>
      <c r="Q349" s="13"/>
      <c r="R349" s="13"/>
      <c r="S349" s="13"/>
      <c r="T349" s="13"/>
      <c r="U349" s="13"/>
      <c r="V349" s="13"/>
      <c r="W349" s="15">
        <f t="shared" si="188"/>
        <v>4.5000000000000005E-2</v>
      </c>
    </row>
    <row r="350" spans="1:23" s="5" customFormat="1" outlineLevel="1">
      <c r="A350" s="3" t="s">
        <v>17</v>
      </c>
      <c r="B350" s="16">
        <f>SUM(B340:B349)</f>
        <v>1</v>
      </c>
      <c r="C350" s="16">
        <f t="shared" ref="C350:Q350" si="190">SUM(C340:C349)</f>
        <v>0.24058299999999999</v>
      </c>
      <c r="D350" s="16">
        <f t="shared" si="190"/>
        <v>0</v>
      </c>
      <c r="E350" s="16">
        <f t="shared" si="190"/>
        <v>0</v>
      </c>
      <c r="F350" s="34">
        <f t="shared" si="190"/>
        <v>0.27075000000000005</v>
      </c>
      <c r="G350" s="16">
        <f t="shared" si="190"/>
        <v>0.17768100000000003</v>
      </c>
      <c r="H350" s="16">
        <f t="shared" si="190"/>
        <v>0</v>
      </c>
      <c r="I350" s="16">
        <f t="shared" si="190"/>
        <v>0</v>
      </c>
      <c r="J350" s="16">
        <f t="shared" si="190"/>
        <v>0</v>
      </c>
      <c r="K350" s="16">
        <f t="shared" si="190"/>
        <v>0</v>
      </c>
      <c r="L350" s="16">
        <f t="shared" si="190"/>
        <v>0</v>
      </c>
      <c r="M350" s="16">
        <f t="shared" si="190"/>
        <v>0</v>
      </c>
      <c r="N350" s="16">
        <f t="shared" si="190"/>
        <v>0</v>
      </c>
      <c r="O350" s="16">
        <f t="shared" si="190"/>
        <v>0</v>
      </c>
      <c r="P350" s="16">
        <f t="shared" si="190"/>
        <v>0</v>
      </c>
      <c r="Q350" s="16">
        <f t="shared" si="190"/>
        <v>0</v>
      </c>
      <c r="R350" s="16">
        <v>0.50353999999999999</v>
      </c>
      <c r="S350" s="16">
        <f t="shared" ref="S350:W350" si="191">SUM(S340:S349)</f>
        <v>0</v>
      </c>
      <c r="T350" s="16">
        <f t="shared" si="191"/>
        <v>0</v>
      </c>
      <c r="U350" s="16">
        <f t="shared" si="191"/>
        <v>0</v>
      </c>
      <c r="V350" s="16">
        <f t="shared" si="191"/>
        <v>0</v>
      </c>
      <c r="W350" s="16">
        <f t="shared" si="191"/>
        <v>0.22967133333333337</v>
      </c>
    </row>
    <row r="351" spans="1:23">
      <c r="A351" s="3" t="s">
        <v>18</v>
      </c>
      <c r="B351" s="16">
        <f t="shared" ref="B351:Q351" si="192">0.4*B339+0.6*B350</f>
        <v>1</v>
      </c>
      <c r="C351" s="16">
        <f t="shared" si="192"/>
        <v>0.42019980000000001</v>
      </c>
      <c r="D351" s="16">
        <f t="shared" si="192"/>
        <v>0</v>
      </c>
      <c r="E351" s="16">
        <f t="shared" si="192"/>
        <v>0</v>
      </c>
      <c r="F351" s="34">
        <f t="shared" si="192"/>
        <v>0.38445000000000007</v>
      </c>
      <c r="G351" s="16">
        <f t="shared" si="192"/>
        <v>0.30738359999999998</v>
      </c>
      <c r="H351" s="16">
        <f t="shared" si="192"/>
        <v>0</v>
      </c>
      <c r="I351" s="16">
        <f t="shared" si="192"/>
        <v>0</v>
      </c>
      <c r="J351" s="16">
        <f t="shared" si="192"/>
        <v>0</v>
      </c>
      <c r="K351" s="16">
        <f t="shared" si="192"/>
        <v>0</v>
      </c>
      <c r="L351" s="16">
        <f t="shared" si="192"/>
        <v>0</v>
      </c>
      <c r="M351" s="16">
        <f t="shared" si="192"/>
        <v>0</v>
      </c>
      <c r="N351" s="16">
        <f t="shared" si="192"/>
        <v>0</v>
      </c>
      <c r="O351" s="16">
        <f t="shared" si="192"/>
        <v>0</v>
      </c>
      <c r="P351" s="16">
        <f t="shared" si="192"/>
        <v>0</v>
      </c>
      <c r="Q351" s="16">
        <f t="shared" si="192"/>
        <v>0</v>
      </c>
      <c r="R351" s="16">
        <v>0.70212399999999997</v>
      </c>
      <c r="S351" s="16">
        <f t="shared" ref="S351:W351" si="193">0.4*S339+0.6*S350</f>
        <v>0</v>
      </c>
      <c r="T351" s="16">
        <f t="shared" si="193"/>
        <v>0</v>
      </c>
      <c r="U351" s="16">
        <f t="shared" si="193"/>
        <v>0</v>
      </c>
      <c r="V351" s="16">
        <f t="shared" si="193"/>
        <v>0</v>
      </c>
      <c r="W351" s="16">
        <f t="shared" si="193"/>
        <v>0.3706778</v>
      </c>
    </row>
    <row r="352" spans="1:23">
      <c r="W352" s="17"/>
    </row>
  </sheetData>
  <phoneticPr fontId="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9"/>
  <sheetViews>
    <sheetView zoomScaleNormal="100" workbookViewId="0">
      <pane xSplit="2" ySplit="1" topLeftCell="C240" activePane="bottomRight" state="frozen"/>
      <selection pane="topRight" activeCell="C1" sqref="C1"/>
      <selection pane="bottomLeft" activeCell="A2" sqref="A2"/>
      <selection pane="bottomRight" activeCell="F310" sqref="F310"/>
    </sheetView>
  </sheetViews>
  <sheetFormatPr defaultColWidth="9.140625" defaultRowHeight="11.25" outlineLevelRow="2" outlineLevelCol="1"/>
  <cols>
    <col min="1" max="1" width="47.42578125" style="6" customWidth="1"/>
    <col min="2" max="2" width="9.28515625" style="1" customWidth="1"/>
    <col min="3" max="22" width="9.28515625" style="1" customWidth="1" outlineLevel="1"/>
    <col min="23" max="23" width="9.28515625" style="1" customWidth="1"/>
    <col min="24" max="16384" width="9.140625" style="1"/>
  </cols>
  <sheetData>
    <row r="1" spans="1:23" ht="22.5">
      <c r="B1" s="8" t="s">
        <v>0</v>
      </c>
      <c r="C1" s="8" t="s">
        <v>42</v>
      </c>
      <c r="D1" s="8" t="s">
        <v>43</v>
      </c>
      <c r="E1" s="8" t="s">
        <v>44</v>
      </c>
      <c r="F1" s="8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51</v>
      </c>
      <c r="L1" s="8" t="s">
        <v>52</v>
      </c>
      <c r="M1" s="8" t="s">
        <v>57</v>
      </c>
      <c r="N1" s="8" t="s">
        <v>65</v>
      </c>
      <c r="O1" s="8" t="s">
        <v>29</v>
      </c>
      <c r="P1" s="8" t="s">
        <v>30</v>
      </c>
      <c r="Q1" s="8" t="s">
        <v>31</v>
      </c>
      <c r="R1" s="8" t="s">
        <v>32</v>
      </c>
      <c r="S1" s="8" t="s">
        <v>33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outlineLevel="2">
      <c r="A4" s="2" t="s">
        <v>38</v>
      </c>
      <c r="B4" s="18">
        <v>0.33</v>
      </c>
      <c r="C4" s="12">
        <v>0.33</v>
      </c>
      <c r="D4" s="12">
        <v>0.33</v>
      </c>
      <c r="E4" s="13">
        <v>0.33</v>
      </c>
      <c r="F4" s="13">
        <v>0.33</v>
      </c>
      <c r="G4" s="12">
        <v>0.33</v>
      </c>
      <c r="H4" s="13">
        <v>0.33</v>
      </c>
      <c r="I4" s="13">
        <v>0.33</v>
      </c>
      <c r="J4" s="13">
        <v>0.33</v>
      </c>
      <c r="K4" s="13">
        <v>0.33</v>
      </c>
      <c r="L4" s="13">
        <v>0.33</v>
      </c>
      <c r="M4" s="13">
        <v>0.33</v>
      </c>
      <c r="N4" s="13">
        <v>0.33</v>
      </c>
      <c r="O4" s="12"/>
      <c r="P4" s="13"/>
      <c r="Q4" s="13"/>
      <c r="R4" s="13"/>
      <c r="S4" s="13"/>
      <c r="T4" s="13"/>
      <c r="U4" s="13"/>
      <c r="V4" s="13"/>
      <c r="W4" s="15">
        <f>AVERAGE(C4:V4)</f>
        <v>0.33</v>
      </c>
    </row>
    <row r="5" spans="1:23" outlineLevel="2">
      <c r="A5" s="2" t="s">
        <v>2</v>
      </c>
      <c r="B5" s="18">
        <v>0.18</v>
      </c>
      <c r="C5" s="12">
        <v>0.18</v>
      </c>
      <c r="D5" s="12">
        <v>0.18</v>
      </c>
      <c r="E5" s="13">
        <v>0.18</v>
      </c>
      <c r="F5" s="13">
        <v>0.18</v>
      </c>
      <c r="G5" s="12">
        <v>0.1656</v>
      </c>
      <c r="H5" s="13">
        <v>0.18</v>
      </c>
      <c r="I5" s="13">
        <v>0.18</v>
      </c>
      <c r="J5" s="13">
        <v>0.18</v>
      </c>
      <c r="K5" s="13">
        <v>0.18</v>
      </c>
      <c r="L5" s="13">
        <v>0.18</v>
      </c>
      <c r="M5" s="13">
        <v>0.18</v>
      </c>
      <c r="N5" s="13">
        <v>0.18</v>
      </c>
      <c r="O5" s="12"/>
      <c r="P5" s="13"/>
      <c r="Q5" s="13"/>
      <c r="R5" s="13"/>
      <c r="S5" s="13"/>
      <c r="T5" s="13"/>
      <c r="U5" s="13"/>
      <c r="V5" s="13"/>
      <c r="W5" s="15">
        <f t="shared" ref="W5:W8" si="0">AVERAGE(C5:V5)</f>
        <v>0.17879999999999996</v>
      </c>
    </row>
    <row r="6" spans="1:23" outlineLevel="2">
      <c r="A6" s="2" t="s">
        <v>3</v>
      </c>
      <c r="B6" s="18">
        <v>0.08</v>
      </c>
      <c r="C6" s="12">
        <v>0.08</v>
      </c>
      <c r="D6" s="12">
        <v>0.08</v>
      </c>
      <c r="E6" s="13">
        <v>0.08</v>
      </c>
      <c r="F6" s="13">
        <v>0.08</v>
      </c>
      <c r="G6" s="12">
        <v>0.08</v>
      </c>
      <c r="H6" s="13">
        <v>0.08</v>
      </c>
      <c r="I6" s="13">
        <v>0.08</v>
      </c>
      <c r="J6" s="13">
        <v>0.08</v>
      </c>
      <c r="K6" s="13">
        <v>0.08</v>
      </c>
      <c r="L6" s="13">
        <v>0.08</v>
      </c>
      <c r="M6" s="13">
        <v>0.08</v>
      </c>
      <c r="N6" s="13">
        <v>0.08</v>
      </c>
      <c r="O6" s="12"/>
      <c r="P6" s="13"/>
      <c r="Q6" s="13"/>
      <c r="R6" s="13"/>
      <c r="S6" s="13"/>
      <c r="T6" s="13"/>
      <c r="U6" s="13"/>
      <c r="V6" s="13"/>
      <c r="W6" s="15">
        <f t="shared" si="0"/>
        <v>7.9999999999999988E-2</v>
      </c>
    </row>
    <row r="7" spans="1:23" outlineLevel="2">
      <c r="A7" s="2" t="s">
        <v>4</v>
      </c>
      <c r="B7" s="18">
        <v>0.41</v>
      </c>
      <c r="C7" s="12">
        <v>0.41</v>
      </c>
      <c r="D7" s="12">
        <v>0.41</v>
      </c>
      <c r="E7" s="13">
        <v>0.41</v>
      </c>
      <c r="F7" s="13">
        <v>0.36</v>
      </c>
      <c r="G7" s="12">
        <v>0.41</v>
      </c>
      <c r="H7" s="13">
        <v>0.41</v>
      </c>
      <c r="I7" s="13">
        <v>0.41</v>
      </c>
      <c r="J7" s="13">
        <v>0.41</v>
      </c>
      <c r="K7" s="13">
        <v>0.41</v>
      </c>
      <c r="L7" s="13">
        <v>0.41</v>
      </c>
      <c r="M7" s="13">
        <v>0.41</v>
      </c>
      <c r="N7" s="13">
        <v>0.41</v>
      </c>
      <c r="O7" s="12"/>
      <c r="P7" s="13"/>
      <c r="Q7" s="13"/>
      <c r="R7" s="13"/>
      <c r="S7" s="13"/>
      <c r="T7" s="13"/>
      <c r="U7" s="13"/>
      <c r="V7" s="13"/>
      <c r="W7" s="15">
        <f t="shared" si="0"/>
        <v>0.40583333333333332</v>
      </c>
    </row>
    <row r="8" spans="1:23" outlineLevel="2">
      <c r="A8" s="2" t="s">
        <v>5</v>
      </c>
      <c r="B8" s="18">
        <v>0</v>
      </c>
      <c r="C8" s="12">
        <v>0</v>
      </c>
      <c r="D8" s="12">
        <v>0</v>
      </c>
      <c r="E8" s="13">
        <v>0</v>
      </c>
      <c r="F8" s="13">
        <v>0</v>
      </c>
      <c r="G8" s="12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2"/>
      <c r="P8" s="13"/>
      <c r="Q8" s="13"/>
      <c r="R8" s="13"/>
      <c r="S8" s="13"/>
      <c r="T8" s="13"/>
      <c r="U8" s="13"/>
      <c r="V8" s="13"/>
      <c r="W8" s="15">
        <f t="shared" si="0"/>
        <v>0</v>
      </c>
    </row>
    <row r="9" spans="1:23" s="5" customFormat="1" outlineLevel="1">
      <c r="A9" s="3" t="s">
        <v>6</v>
      </c>
      <c r="B9" s="16">
        <f t="shared" ref="B9:W9" si="1">SUM(B4:B8)</f>
        <v>1</v>
      </c>
      <c r="C9" s="16">
        <f t="shared" si="1"/>
        <v>1</v>
      </c>
      <c r="D9" s="16">
        <f t="shared" si="1"/>
        <v>1</v>
      </c>
      <c r="E9" s="16">
        <f t="shared" si="1"/>
        <v>1</v>
      </c>
      <c r="F9" s="16">
        <f t="shared" si="1"/>
        <v>0.95</v>
      </c>
      <c r="G9" s="16">
        <f t="shared" si="1"/>
        <v>0.98560000000000003</v>
      </c>
      <c r="H9" s="16">
        <f t="shared" si="1"/>
        <v>1</v>
      </c>
      <c r="I9" s="16">
        <f t="shared" si="1"/>
        <v>1</v>
      </c>
      <c r="J9" s="16">
        <f t="shared" si="1"/>
        <v>1</v>
      </c>
      <c r="K9" s="16">
        <f t="shared" si="1"/>
        <v>1</v>
      </c>
      <c r="L9" s="16">
        <f t="shared" si="1"/>
        <v>1</v>
      </c>
      <c r="M9" s="16">
        <f t="shared" si="1"/>
        <v>1</v>
      </c>
      <c r="N9" s="16">
        <v>1</v>
      </c>
      <c r="O9" s="16">
        <f t="shared" si="1"/>
        <v>0</v>
      </c>
      <c r="P9" s="16">
        <f t="shared" si="1"/>
        <v>0</v>
      </c>
      <c r="Q9" s="16">
        <f t="shared" si="1"/>
        <v>0</v>
      </c>
      <c r="R9" s="16">
        <f t="shared" si="1"/>
        <v>0</v>
      </c>
      <c r="S9" s="16">
        <f t="shared" si="1"/>
        <v>0</v>
      </c>
      <c r="T9" s="16">
        <f t="shared" si="1"/>
        <v>0</v>
      </c>
      <c r="U9" s="16">
        <f t="shared" si="1"/>
        <v>0</v>
      </c>
      <c r="V9" s="16">
        <f t="shared" si="1"/>
        <v>0</v>
      </c>
      <c r="W9" s="16">
        <f t="shared" si="1"/>
        <v>0.99463333333333326</v>
      </c>
    </row>
    <row r="10" spans="1:23" outlineLevel="2">
      <c r="A10" s="2" t="s">
        <v>7</v>
      </c>
      <c r="B10" s="18">
        <v>0.04</v>
      </c>
      <c r="C10" s="12">
        <v>0.02</v>
      </c>
      <c r="D10" s="12">
        <v>0.02</v>
      </c>
      <c r="E10" s="13">
        <v>2.2000000000000002E-2</v>
      </c>
      <c r="F10" s="13">
        <v>0.02</v>
      </c>
      <c r="G10" s="12">
        <v>0.02</v>
      </c>
      <c r="H10" s="13">
        <v>0.02</v>
      </c>
      <c r="I10" s="13">
        <v>0.02</v>
      </c>
      <c r="J10" s="13">
        <v>0.02</v>
      </c>
      <c r="K10" s="13">
        <v>0.02</v>
      </c>
      <c r="L10" s="13">
        <v>0.02</v>
      </c>
      <c r="M10" s="13">
        <v>0.02</v>
      </c>
      <c r="N10" s="13">
        <v>0.02</v>
      </c>
      <c r="O10" s="12"/>
      <c r="P10" s="13"/>
      <c r="Q10" s="13"/>
      <c r="R10" s="13"/>
      <c r="S10" s="13"/>
      <c r="T10" s="13"/>
      <c r="U10" s="13"/>
      <c r="V10" s="13"/>
      <c r="W10" s="15">
        <f t="shared" ref="W10:W19" si="2">AVERAGE(C10:V10)</f>
        <v>2.0166666666666663E-2</v>
      </c>
    </row>
    <row r="11" spans="1:23" outlineLevel="2">
      <c r="A11" s="2" t="s">
        <v>8</v>
      </c>
      <c r="B11" s="18">
        <v>0.04</v>
      </c>
      <c r="C11" s="12">
        <v>0.02</v>
      </c>
      <c r="D11" s="12">
        <v>1.84E-2</v>
      </c>
      <c r="E11" s="13">
        <v>1.84E-2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1.83E-2</v>
      </c>
      <c r="N11" s="13">
        <v>1.84E-2</v>
      </c>
      <c r="O11" s="12"/>
      <c r="P11" s="13"/>
      <c r="Q11" s="13"/>
      <c r="R11" s="13"/>
      <c r="S11" s="13"/>
      <c r="T11" s="13"/>
      <c r="U11" s="13"/>
      <c r="V11" s="13"/>
      <c r="W11" s="15">
        <f t="shared" si="2"/>
        <v>1.9458333333333331E-2</v>
      </c>
    </row>
    <row r="12" spans="1:23" outlineLevel="2">
      <c r="A12" s="2" t="s">
        <v>9</v>
      </c>
      <c r="B12" s="18">
        <v>0.11</v>
      </c>
      <c r="C12" s="12">
        <v>5.5E-2</v>
      </c>
      <c r="D12" s="12">
        <v>5.5E-2</v>
      </c>
      <c r="E12" s="13">
        <v>5.5E-2</v>
      </c>
      <c r="F12" s="13">
        <v>5.5E-2</v>
      </c>
      <c r="G12" s="12">
        <v>5.5E-2</v>
      </c>
      <c r="H12" s="13">
        <v>5.5E-2</v>
      </c>
      <c r="I12" s="13">
        <v>5.5E-2</v>
      </c>
      <c r="J12" s="13">
        <v>0.06</v>
      </c>
      <c r="K12" s="13">
        <v>0.06</v>
      </c>
      <c r="L12" s="13">
        <v>5.5E-2</v>
      </c>
      <c r="M12" s="13">
        <v>5.5E-2</v>
      </c>
      <c r="N12" s="13">
        <v>5.5E-2</v>
      </c>
      <c r="O12" s="12"/>
      <c r="P12" s="13"/>
      <c r="Q12" s="13"/>
      <c r="R12" s="13"/>
      <c r="S12" s="13"/>
      <c r="T12" s="13"/>
      <c r="U12" s="13"/>
      <c r="V12" s="13"/>
      <c r="W12" s="15">
        <f t="shared" si="2"/>
        <v>5.5833333333333346E-2</v>
      </c>
    </row>
    <row r="13" spans="1:23" outlineLevel="2">
      <c r="A13" s="2" t="s">
        <v>10</v>
      </c>
      <c r="B13" s="18">
        <v>0.24</v>
      </c>
      <c r="C13" s="12">
        <v>0.13200000000000001</v>
      </c>
      <c r="D13" s="12">
        <v>0.18</v>
      </c>
      <c r="E13" s="13">
        <v>0.13200000000000001</v>
      </c>
      <c r="F13" s="13">
        <v>0.18</v>
      </c>
      <c r="G13" s="12">
        <v>0.12</v>
      </c>
      <c r="H13" s="13">
        <v>0.18</v>
      </c>
      <c r="I13" s="13">
        <v>0.15</v>
      </c>
      <c r="J13" s="13">
        <v>0.12</v>
      </c>
      <c r="K13" s="13">
        <v>0.12</v>
      </c>
      <c r="L13" s="13">
        <v>0.12</v>
      </c>
      <c r="M13" s="13">
        <v>0.12</v>
      </c>
      <c r="N13" s="13">
        <v>0.14399999999999999</v>
      </c>
      <c r="O13" s="12"/>
      <c r="P13" s="13"/>
      <c r="Q13" s="13"/>
      <c r="R13" s="13"/>
      <c r="S13" s="13"/>
      <c r="T13" s="13"/>
      <c r="U13" s="13"/>
      <c r="V13" s="13"/>
      <c r="W13" s="15">
        <f t="shared" si="2"/>
        <v>0.14150000000000001</v>
      </c>
    </row>
    <row r="14" spans="1:23" outlineLevel="2">
      <c r="A14" s="2" t="s">
        <v>11</v>
      </c>
      <c r="B14" s="18">
        <v>0.09</v>
      </c>
      <c r="C14" s="12">
        <v>4.4999999999999998E-2</v>
      </c>
      <c r="D14" s="12">
        <v>6.7500000000000004E-2</v>
      </c>
      <c r="E14" s="13">
        <v>4.9500000000000002E-2</v>
      </c>
      <c r="F14" s="13">
        <v>0.06</v>
      </c>
      <c r="G14" s="12">
        <v>4.4999999999999998E-2</v>
      </c>
      <c r="H14" s="13">
        <v>0.06</v>
      </c>
      <c r="I14" s="13">
        <v>0.05</v>
      </c>
      <c r="J14" s="13">
        <v>0.05</v>
      </c>
      <c r="K14" s="13">
        <v>0.09</v>
      </c>
      <c r="L14" s="13">
        <v>4.4999999999999998E-2</v>
      </c>
      <c r="M14" s="13">
        <v>4.4999999999999998E-2</v>
      </c>
      <c r="N14" s="13">
        <v>4.4999999999999998E-2</v>
      </c>
      <c r="O14" s="12"/>
      <c r="P14" s="13"/>
      <c r="Q14" s="13"/>
      <c r="R14" s="13"/>
      <c r="S14" s="13"/>
      <c r="T14" s="13"/>
      <c r="U14" s="13"/>
      <c r="V14" s="13"/>
      <c r="W14" s="15">
        <f t="shared" si="2"/>
        <v>5.4333333333333345E-2</v>
      </c>
    </row>
    <row r="15" spans="1:23" outlineLevel="2">
      <c r="A15" s="2" t="s">
        <v>12</v>
      </c>
      <c r="B15" s="18">
        <v>0.11</v>
      </c>
      <c r="C15" s="12">
        <v>5.5E-2</v>
      </c>
      <c r="D15" s="12">
        <v>5.5E-2</v>
      </c>
      <c r="E15" s="13">
        <v>5.5E-2</v>
      </c>
      <c r="F15" s="13">
        <v>5.5E-2</v>
      </c>
      <c r="G15" s="12">
        <v>5.5E-2</v>
      </c>
      <c r="H15" s="13">
        <v>5.5E-2</v>
      </c>
      <c r="I15" s="13">
        <v>5.5E-2</v>
      </c>
      <c r="J15" s="13">
        <v>0.06</v>
      </c>
      <c r="K15" s="13">
        <v>0.11</v>
      </c>
      <c r="L15" s="13">
        <v>5.5E-2</v>
      </c>
      <c r="M15" s="13">
        <v>5.5E-2</v>
      </c>
      <c r="N15" s="13">
        <v>5.5E-2</v>
      </c>
      <c r="O15" s="12"/>
      <c r="P15" s="13"/>
      <c r="Q15" s="13"/>
      <c r="R15" s="13"/>
      <c r="S15" s="13"/>
      <c r="T15" s="13"/>
      <c r="U15" s="13"/>
      <c r="V15" s="13"/>
      <c r="W15" s="15">
        <f t="shared" si="2"/>
        <v>6.0000000000000019E-2</v>
      </c>
    </row>
    <row r="16" spans="1:23" outlineLevel="2">
      <c r="A16" s="2" t="s">
        <v>13</v>
      </c>
      <c r="B16" s="18">
        <v>0.05</v>
      </c>
      <c r="C16" s="12">
        <v>0.05</v>
      </c>
      <c r="D16" s="12">
        <v>0.05</v>
      </c>
      <c r="E16" s="13">
        <v>0.05</v>
      </c>
      <c r="F16" s="13">
        <v>0.05</v>
      </c>
      <c r="G16" s="12">
        <v>3.7499999999999999E-2</v>
      </c>
      <c r="H16" s="13">
        <v>0.05</v>
      </c>
      <c r="I16" s="13">
        <v>0.05</v>
      </c>
      <c r="J16" s="13">
        <v>0.05</v>
      </c>
      <c r="K16" s="13">
        <v>0.03</v>
      </c>
      <c r="L16" s="13">
        <v>0.05</v>
      </c>
      <c r="M16" s="13">
        <v>0.05</v>
      </c>
      <c r="N16" s="13">
        <v>0.05</v>
      </c>
      <c r="O16" s="12"/>
      <c r="P16" s="13"/>
      <c r="Q16" s="13"/>
      <c r="R16" s="13"/>
      <c r="S16" s="13"/>
      <c r="T16" s="13"/>
      <c r="U16" s="13"/>
      <c r="V16" s="13"/>
      <c r="W16" s="15">
        <f t="shared" si="2"/>
        <v>4.7291666666666669E-2</v>
      </c>
    </row>
    <row r="17" spans="1:23" outlineLevel="2">
      <c r="A17" s="2" t="s">
        <v>14</v>
      </c>
      <c r="B17" s="18">
        <v>7.0000000000000007E-2</v>
      </c>
      <c r="C17" s="12">
        <v>7.0000000000000007E-2</v>
      </c>
      <c r="D17" s="12">
        <v>7.0000000000000007E-2</v>
      </c>
      <c r="E17" s="13">
        <v>7.0000000000000007E-2</v>
      </c>
      <c r="F17" s="13">
        <v>7.0000000000000007E-2</v>
      </c>
      <c r="G17" s="12">
        <v>7.0000000000000007E-2</v>
      </c>
      <c r="H17" s="13">
        <v>7.0000000000000007E-2</v>
      </c>
      <c r="I17" s="13">
        <v>7.0000000000000007E-2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2"/>
      <c r="P17" s="13"/>
      <c r="Q17" s="13"/>
      <c r="R17" s="13"/>
      <c r="S17" s="13"/>
      <c r="T17" s="13"/>
      <c r="U17" s="13"/>
      <c r="V17" s="13"/>
      <c r="W17" s="15">
        <f t="shared" si="2"/>
        <v>7.0000000000000021E-2</v>
      </c>
    </row>
    <row r="18" spans="1:23" outlineLevel="2">
      <c r="A18" s="2" t="s">
        <v>15</v>
      </c>
      <c r="B18" s="18">
        <v>7.0000000000000007E-2</v>
      </c>
      <c r="C18" s="12">
        <v>3.5000000000000003E-2</v>
      </c>
      <c r="D18" s="12">
        <v>5.2500000000000005E-2</v>
      </c>
      <c r="E18" s="13">
        <v>4.5500000000000006E-2</v>
      </c>
      <c r="F18" s="13">
        <v>7.0000000000000007E-2</v>
      </c>
      <c r="G18" s="12">
        <v>7.0000000000000007E-2</v>
      </c>
      <c r="H18" s="13">
        <v>4.9000000000000002E-2</v>
      </c>
      <c r="I18" s="13">
        <v>0.05</v>
      </c>
      <c r="J18" s="13">
        <v>7.0000000000000007E-2</v>
      </c>
      <c r="K18" s="13">
        <v>7.0000000000000007E-2</v>
      </c>
      <c r="L18" s="13">
        <v>7.0000000000000007E-2</v>
      </c>
      <c r="M18" s="13">
        <v>3.5000000000000003E-2</v>
      </c>
      <c r="N18" s="13">
        <v>4.5500000000000006E-2</v>
      </c>
      <c r="O18" s="12"/>
      <c r="P18" s="13"/>
      <c r="Q18" s="13"/>
      <c r="R18" s="13"/>
      <c r="S18" s="13"/>
      <c r="T18" s="13"/>
      <c r="U18" s="13"/>
      <c r="V18" s="13"/>
      <c r="W18" s="15">
        <f t="shared" si="2"/>
        <v>5.5208333333333338E-2</v>
      </c>
    </row>
    <row r="19" spans="1:23" outlineLevel="2">
      <c r="A19" s="2" t="s">
        <v>16</v>
      </c>
      <c r="B19" s="18">
        <v>0.18</v>
      </c>
      <c r="C19" s="12">
        <v>0.18</v>
      </c>
      <c r="D19" s="12">
        <v>0.18</v>
      </c>
      <c r="E19" s="13">
        <v>0.18</v>
      </c>
      <c r="F19" s="13">
        <v>0.18</v>
      </c>
      <c r="G19" s="12">
        <v>0.18</v>
      </c>
      <c r="H19" s="13">
        <v>0.18</v>
      </c>
      <c r="I19" s="13">
        <v>0.18</v>
      </c>
      <c r="J19" s="13">
        <v>0.18</v>
      </c>
      <c r="K19" s="13">
        <v>0.09</v>
      </c>
      <c r="L19" s="13">
        <v>0.18</v>
      </c>
      <c r="M19" s="13">
        <v>0.18</v>
      </c>
      <c r="N19" s="13">
        <v>0.14580000000000001</v>
      </c>
      <c r="O19" s="12"/>
      <c r="P19" s="13"/>
      <c r="Q19" s="13"/>
      <c r="R19" s="13"/>
      <c r="S19" s="13"/>
      <c r="T19" s="13"/>
      <c r="U19" s="13"/>
      <c r="V19" s="13"/>
      <c r="W19" s="15">
        <f t="shared" si="2"/>
        <v>0.16964999999999997</v>
      </c>
    </row>
    <row r="20" spans="1:23" s="5" customFormat="1" outlineLevel="1">
      <c r="A20" s="3" t="s">
        <v>17</v>
      </c>
      <c r="B20" s="16">
        <f>SUM(B10:B19)</f>
        <v>1</v>
      </c>
      <c r="C20" s="16">
        <f t="shared" ref="C20:W20" si="3">SUM(C10:C19)</f>
        <v>0.66199999999999992</v>
      </c>
      <c r="D20" s="16">
        <f t="shared" si="3"/>
        <v>0.74839999999999995</v>
      </c>
      <c r="E20" s="16">
        <f t="shared" si="3"/>
        <v>0.6774</v>
      </c>
      <c r="F20" s="16">
        <f t="shared" si="3"/>
        <v>0.76</v>
      </c>
      <c r="G20" s="16">
        <f t="shared" si="3"/>
        <v>0.67249999999999999</v>
      </c>
      <c r="H20" s="16">
        <f t="shared" si="3"/>
        <v>0.7390000000000001</v>
      </c>
      <c r="I20" s="16">
        <f t="shared" si="3"/>
        <v>0.7</v>
      </c>
      <c r="J20" s="16">
        <f t="shared" si="3"/>
        <v>0.7</v>
      </c>
      <c r="K20" s="16">
        <f t="shared" si="3"/>
        <v>0.68</v>
      </c>
      <c r="L20" s="16">
        <f t="shared" si="3"/>
        <v>0.68500000000000005</v>
      </c>
      <c r="M20" s="16">
        <f t="shared" si="3"/>
        <v>0.64829999999999988</v>
      </c>
      <c r="N20" s="16">
        <v>0.64870000000000005</v>
      </c>
      <c r="O20" s="16">
        <f t="shared" si="3"/>
        <v>0</v>
      </c>
      <c r="P20" s="16">
        <f t="shared" si="3"/>
        <v>0</v>
      </c>
      <c r="Q20" s="16">
        <f t="shared" si="3"/>
        <v>0</v>
      </c>
      <c r="R20" s="16">
        <f t="shared" si="3"/>
        <v>0</v>
      </c>
      <c r="S20" s="16">
        <f t="shared" si="3"/>
        <v>0</v>
      </c>
      <c r="T20" s="16">
        <f t="shared" si="3"/>
        <v>0</v>
      </c>
      <c r="U20" s="16">
        <f t="shared" si="3"/>
        <v>0</v>
      </c>
      <c r="V20" s="16">
        <f t="shared" si="3"/>
        <v>0</v>
      </c>
      <c r="W20" s="16">
        <f t="shared" si="3"/>
        <v>0.69344166666666673</v>
      </c>
    </row>
    <row r="21" spans="1:23">
      <c r="A21" s="3" t="s">
        <v>37</v>
      </c>
      <c r="B21" s="16">
        <f>0.5*B9+0.5*B20</f>
        <v>1</v>
      </c>
      <c r="C21" s="16">
        <f t="shared" ref="C21:W21" si="4">0.5*C9+0.5*C20</f>
        <v>0.83099999999999996</v>
      </c>
      <c r="D21" s="16">
        <f t="shared" si="4"/>
        <v>0.87419999999999998</v>
      </c>
      <c r="E21" s="16">
        <f t="shared" si="4"/>
        <v>0.8387</v>
      </c>
      <c r="F21" s="16">
        <f t="shared" si="4"/>
        <v>0.85499999999999998</v>
      </c>
      <c r="G21" s="16">
        <f t="shared" si="4"/>
        <v>0.82905000000000006</v>
      </c>
      <c r="H21" s="16">
        <f t="shared" si="4"/>
        <v>0.86950000000000005</v>
      </c>
      <c r="I21" s="16">
        <f t="shared" si="4"/>
        <v>0.85</v>
      </c>
      <c r="J21" s="16">
        <f t="shared" si="4"/>
        <v>0.85</v>
      </c>
      <c r="K21" s="16">
        <f t="shared" si="4"/>
        <v>0.84000000000000008</v>
      </c>
      <c r="L21" s="16">
        <f t="shared" si="4"/>
        <v>0.84250000000000003</v>
      </c>
      <c r="M21" s="16">
        <f t="shared" si="4"/>
        <v>0.82414999999999994</v>
      </c>
      <c r="N21" s="16">
        <v>0.82435000000000003</v>
      </c>
      <c r="O21" s="16">
        <f t="shared" si="4"/>
        <v>0</v>
      </c>
      <c r="P21" s="16">
        <f t="shared" si="4"/>
        <v>0</v>
      </c>
      <c r="Q21" s="16">
        <f t="shared" si="4"/>
        <v>0</v>
      </c>
      <c r="R21" s="16">
        <f t="shared" si="4"/>
        <v>0</v>
      </c>
      <c r="S21" s="16">
        <f t="shared" si="4"/>
        <v>0</v>
      </c>
      <c r="T21" s="16">
        <f t="shared" si="4"/>
        <v>0</v>
      </c>
      <c r="U21" s="16">
        <f t="shared" si="4"/>
        <v>0</v>
      </c>
      <c r="V21" s="16">
        <f t="shared" si="4"/>
        <v>0</v>
      </c>
      <c r="W21" s="16">
        <f t="shared" si="4"/>
        <v>0.8440375</v>
      </c>
    </row>
    <row r="22" spans="1:23" s="11" customFormat="1">
      <c r="A22" s="3" t="s">
        <v>40</v>
      </c>
      <c r="B22" s="4"/>
      <c r="C22" s="10" t="s">
        <v>58</v>
      </c>
      <c r="D22" s="10" t="s">
        <v>58</v>
      </c>
      <c r="E22" s="10" t="s">
        <v>58</v>
      </c>
      <c r="F22" s="10" t="s">
        <v>59</v>
      </c>
      <c r="G22" s="10" t="s">
        <v>59</v>
      </c>
      <c r="H22" s="10" t="s">
        <v>58</v>
      </c>
      <c r="I22" s="10" t="s">
        <v>58</v>
      </c>
      <c r="J22" s="10" t="s">
        <v>72</v>
      </c>
      <c r="K22" s="10" t="s">
        <v>73</v>
      </c>
      <c r="L22" s="10" t="s">
        <v>58</v>
      </c>
      <c r="M22" s="10" t="s">
        <v>58</v>
      </c>
      <c r="N22" s="24" t="s">
        <v>70</v>
      </c>
      <c r="O22" s="10"/>
      <c r="P22" s="10"/>
      <c r="Q22" s="10"/>
      <c r="R22" s="10"/>
      <c r="S22" s="10"/>
      <c r="T22" s="10"/>
      <c r="U22" s="10"/>
      <c r="V22" s="10"/>
      <c r="W22" s="16">
        <f>COUNTIF(C22:V22,"Y")/COUNTA(C22:V22)</f>
        <v>0.16666666666666666</v>
      </c>
    </row>
    <row r="23" spans="1:23">
      <c r="W23" s="17"/>
    </row>
    <row r="24" spans="1:23">
      <c r="A24" s="9" t="s">
        <v>26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14"/>
    </row>
    <row r="25" spans="1:23" hidden="1" outlineLevel="2">
      <c r="A25" s="2" t="s">
        <v>38</v>
      </c>
      <c r="B25" s="18">
        <v>0.33</v>
      </c>
      <c r="C25" s="12">
        <v>0.33</v>
      </c>
      <c r="D25" s="12">
        <v>0.33</v>
      </c>
      <c r="E25" s="13">
        <v>0.33</v>
      </c>
      <c r="F25" s="13">
        <v>0.33</v>
      </c>
      <c r="G25" s="12">
        <v>0.33</v>
      </c>
      <c r="H25" s="13">
        <v>0.33</v>
      </c>
      <c r="I25" s="13">
        <v>0.33</v>
      </c>
      <c r="J25" s="13">
        <v>0.33</v>
      </c>
      <c r="K25" s="13">
        <v>0.33</v>
      </c>
      <c r="L25" s="13">
        <v>0.33</v>
      </c>
      <c r="M25" s="13">
        <v>0.33</v>
      </c>
      <c r="N25" s="13">
        <v>0.33</v>
      </c>
      <c r="O25" s="12"/>
      <c r="P25" s="13"/>
      <c r="Q25" s="13"/>
      <c r="R25" s="13"/>
      <c r="S25" s="13"/>
      <c r="T25" s="13"/>
      <c r="U25" s="13"/>
      <c r="V25" s="13"/>
      <c r="W25" s="15">
        <f>AVERAGE(C25:V25)</f>
        <v>0.33</v>
      </c>
    </row>
    <row r="26" spans="1:23" hidden="1" outlineLevel="2">
      <c r="A26" s="2" t="s">
        <v>2</v>
      </c>
      <c r="B26" s="18">
        <v>0.18</v>
      </c>
      <c r="C26" s="12">
        <v>0.18</v>
      </c>
      <c r="D26" s="12">
        <v>0.18</v>
      </c>
      <c r="E26" s="13">
        <v>0.18</v>
      </c>
      <c r="F26" s="13">
        <v>0.18</v>
      </c>
      <c r="G26" s="12">
        <v>0.1512</v>
      </c>
      <c r="H26" s="13">
        <v>0.18</v>
      </c>
      <c r="I26" s="13">
        <v>0.18</v>
      </c>
      <c r="J26" s="13">
        <v>0.18</v>
      </c>
      <c r="K26" s="13">
        <v>0.18</v>
      </c>
      <c r="L26" s="13">
        <v>0.18</v>
      </c>
      <c r="M26" s="13">
        <v>0.18</v>
      </c>
      <c r="N26" s="13">
        <v>0.18</v>
      </c>
      <c r="O26" s="12"/>
      <c r="P26" s="13"/>
      <c r="Q26" s="13"/>
      <c r="R26" s="13"/>
      <c r="S26" s="13"/>
      <c r="T26" s="13"/>
      <c r="U26" s="13"/>
      <c r="V26" s="13"/>
      <c r="W26" s="15">
        <f t="shared" ref="W26:W29" si="5">AVERAGE(C26:V26)</f>
        <v>0.17759999999999998</v>
      </c>
    </row>
    <row r="27" spans="1:23" hidden="1" outlineLevel="2">
      <c r="A27" s="2" t="s">
        <v>3</v>
      </c>
      <c r="B27" s="18">
        <v>0.08</v>
      </c>
      <c r="C27" s="12">
        <v>0.08</v>
      </c>
      <c r="D27" s="12">
        <v>0.08</v>
      </c>
      <c r="E27" s="13">
        <v>0.08</v>
      </c>
      <c r="F27" s="13">
        <v>0.08</v>
      </c>
      <c r="G27" s="12">
        <v>0.08</v>
      </c>
      <c r="H27" s="13">
        <v>0.08</v>
      </c>
      <c r="I27" s="13">
        <v>0.08</v>
      </c>
      <c r="J27" s="13">
        <v>0.08</v>
      </c>
      <c r="K27" s="13">
        <v>0.08</v>
      </c>
      <c r="L27" s="13">
        <v>0.08</v>
      </c>
      <c r="M27" s="13">
        <v>0.08</v>
      </c>
      <c r="N27" s="13">
        <v>0.08</v>
      </c>
      <c r="O27" s="12"/>
      <c r="P27" s="13"/>
      <c r="Q27" s="13"/>
      <c r="R27" s="13"/>
      <c r="S27" s="13"/>
      <c r="T27" s="13"/>
      <c r="U27" s="13"/>
      <c r="V27" s="13"/>
      <c r="W27" s="15">
        <f t="shared" si="5"/>
        <v>7.9999999999999988E-2</v>
      </c>
    </row>
    <row r="28" spans="1:23" hidden="1" outlineLevel="2">
      <c r="A28" s="2" t="s">
        <v>4</v>
      </c>
      <c r="B28" s="18">
        <v>0.41</v>
      </c>
      <c r="C28" s="12">
        <v>0.41</v>
      </c>
      <c r="D28" s="12">
        <v>0.41</v>
      </c>
      <c r="E28" s="13">
        <v>0.41</v>
      </c>
      <c r="F28" s="13">
        <v>0.32</v>
      </c>
      <c r="G28" s="12">
        <v>0.41</v>
      </c>
      <c r="H28" s="13">
        <v>0.41</v>
      </c>
      <c r="I28" s="13">
        <v>0.41</v>
      </c>
      <c r="J28" s="13">
        <v>0.41</v>
      </c>
      <c r="K28" s="13">
        <v>0.41</v>
      </c>
      <c r="L28" s="13">
        <v>0.41</v>
      </c>
      <c r="M28" s="13">
        <v>0.41</v>
      </c>
      <c r="N28" s="13">
        <v>0.41</v>
      </c>
      <c r="O28" s="12"/>
      <c r="P28" s="13"/>
      <c r="Q28" s="13"/>
      <c r="R28" s="13"/>
      <c r="S28" s="13"/>
      <c r="T28" s="13"/>
      <c r="U28" s="13"/>
      <c r="V28" s="13"/>
      <c r="W28" s="15">
        <f t="shared" si="5"/>
        <v>0.40250000000000008</v>
      </c>
    </row>
    <row r="29" spans="1:23" hidden="1" outlineLevel="2">
      <c r="A29" s="2" t="s">
        <v>5</v>
      </c>
      <c r="B29" s="18">
        <v>0</v>
      </c>
      <c r="C29" s="12">
        <v>0</v>
      </c>
      <c r="D29" s="12">
        <v>0</v>
      </c>
      <c r="E29" s="13">
        <v>0</v>
      </c>
      <c r="F29" s="13">
        <v>0</v>
      </c>
      <c r="G29" s="12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2"/>
      <c r="P29" s="13"/>
      <c r="Q29" s="13"/>
      <c r="R29" s="13"/>
      <c r="S29" s="13"/>
      <c r="T29" s="13"/>
      <c r="U29" s="13"/>
      <c r="V29" s="13"/>
      <c r="W29" s="15">
        <f t="shared" si="5"/>
        <v>0</v>
      </c>
    </row>
    <row r="30" spans="1:23" s="5" customFormat="1" hidden="1" outlineLevel="1">
      <c r="A30" s="3" t="s">
        <v>6</v>
      </c>
      <c r="B30" s="16">
        <f t="shared" ref="B30:W30" si="6">SUM(B25:B29)</f>
        <v>1</v>
      </c>
      <c r="C30" s="16">
        <f t="shared" si="6"/>
        <v>1</v>
      </c>
      <c r="D30" s="16">
        <f t="shared" si="6"/>
        <v>1</v>
      </c>
      <c r="E30" s="16">
        <f t="shared" si="6"/>
        <v>1</v>
      </c>
      <c r="F30" s="16">
        <f t="shared" si="6"/>
        <v>0.90999999999999992</v>
      </c>
      <c r="G30" s="16">
        <f t="shared" si="6"/>
        <v>0.97120000000000006</v>
      </c>
      <c r="H30" s="16">
        <f t="shared" si="6"/>
        <v>1</v>
      </c>
      <c r="I30" s="16">
        <f t="shared" si="6"/>
        <v>1</v>
      </c>
      <c r="J30" s="16">
        <f t="shared" si="6"/>
        <v>1</v>
      </c>
      <c r="K30" s="16">
        <f t="shared" si="6"/>
        <v>1</v>
      </c>
      <c r="L30" s="16">
        <f t="shared" si="6"/>
        <v>1</v>
      </c>
      <c r="M30" s="16">
        <f t="shared" si="6"/>
        <v>1</v>
      </c>
      <c r="N30" s="16">
        <v>1</v>
      </c>
      <c r="O30" s="16">
        <f t="shared" si="6"/>
        <v>0</v>
      </c>
      <c r="P30" s="16">
        <f t="shared" si="6"/>
        <v>0</v>
      </c>
      <c r="Q30" s="16">
        <f t="shared" si="6"/>
        <v>0</v>
      </c>
      <c r="R30" s="16">
        <f t="shared" si="6"/>
        <v>0</v>
      </c>
      <c r="S30" s="16">
        <f t="shared" si="6"/>
        <v>0</v>
      </c>
      <c r="T30" s="16">
        <f t="shared" si="6"/>
        <v>0</v>
      </c>
      <c r="U30" s="16">
        <f t="shared" si="6"/>
        <v>0</v>
      </c>
      <c r="V30" s="16">
        <f t="shared" si="6"/>
        <v>0</v>
      </c>
      <c r="W30" s="16">
        <f t="shared" si="6"/>
        <v>0.99010000000000009</v>
      </c>
    </row>
    <row r="31" spans="1:23" hidden="1" outlineLevel="2">
      <c r="A31" s="2" t="s">
        <v>7</v>
      </c>
      <c r="B31" s="18">
        <v>0.04</v>
      </c>
      <c r="C31" s="12">
        <v>0.01</v>
      </c>
      <c r="D31" s="12">
        <v>0.01</v>
      </c>
      <c r="E31" s="13">
        <v>1.2000000000000002E-2</v>
      </c>
      <c r="F31" s="13">
        <v>0.01</v>
      </c>
      <c r="G31" s="12">
        <v>0.01</v>
      </c>
      <c r="H31" s="13">
        <v>0.01</v>
      </c>
      <c r="I31" s="13">
        <v>1.2E-2</v>
      </c>
      <c r="J31" s="13">
        <v>0.01</v>
      </c>
      <c r="K31" s="13">
        <v>0.01</v>
      </c>
      <c r="L31" s="13">
        <v>0.01</v>
      </c>
      <c r="M31" s="13">
        <v>0.01</v>
      </c>
      <c r="N31" s="13">
        <v>0.01</v>
      </c>
      <c r="O31" s="12"/>
      <c r="P31" s="13"/>
      <c r="Q31" s="13"/>
      <c r="R31" s="13"/>
      <c r="S31" s="13"/>
      <c r="T31" s="13"/>
      <c r="U31" s="13"/>
      <c r="V31" s="13"/>
      <c r="W31" s="15">
        <f t="shared" ref="W31:W40" si="7">AVERAGE(C31:V31)</f>
        <v>1.0333333333333332E-2</v>
      </c>
    </row>
    <row r="32" spans="1:23" hidden="1" outlineLevel="2">
      <c r="A32" s="2" t="s">
        <v>8</v>
      </c>
      <c r="B32" s="18">
        <v>0.04</v>
      </c>
      <c r="C32" s="12">
        <v>0.01</v>
      </c>
      <c r="D32" s="12">
        <v>8.3999999999999995E-3</v>
      </c>
      <c r="E32" s="13">
        <v>8.3999999999999995E-3</v>
      </c>
      <c r="F32" s="13">
        <v>0.01</v>
      </c>
      <c r="G32" s="12">
        <v>0.01</v>
      </c>
      <c r="H32" s="13">
        <v>0.01</v>
      </c>
      <c r="I32" s="13">
        <v>0.01</v>
      </c>
      <c r="J32" s="13">
        <v>0.01</v>
      </c>
      <c r="K32" s="13">
        <v>0.01</v>
      </c>
      <c r="L32" s="13">
        <v>0.01</v>
      </c>
      <c r="M32" s="13">
        <v>8.3000000000000001E-3</v>
      </c>
      <c r="N32" s="13">
        <v>8.3999999999999995E-3</v>
      </c>
      <c r="O32" s="12"/>
      <c r="P32" s="13"/>
      <c r="Q32" s="13"/>
      <c r="R32" s="13"/>
      <c r="S32" s="13"/>
      <c r="T32" s="13"/>
      <c r="U32" s="13"/>
      <c r="V32" s="13"/>
      <c r="W32" s="15">
        <f t="shared" si="7"/>
        <v>9.4583333333333325E-3</v>
      </c>
    </row>
    <row r="33" spans="1:23" hidden="1" outlineLevel="2">
      <c r="A33" s="2" t="s">
        <v>9</v>
      </c>
      <c r="B33" s="18">
        <v>0.11</v>
      </c>
      <c r="C33" s="12">
        <v>2.75E-2</v>
      </c>
      <c r="D33" s="12">
        <v>2.75E-2</v>
      </c>
      <c r="E33" s="13">
        <v>2.75E-2</v>
      </c>
      <c r="F33" s="13">
        <v>2.75E-2</v>
      </c>
      <c r="G33" s="12">
        <v>2.75E-2</v>
      </c>
      <c r="H33" s="13">
        <v>2.8000000000000001E-2</v>
      </c>
      <c r="I33" s="13">
        <v>2.75E-2</v>
      </c>
      <c r="J33" s="13">
        <v>0.03</v>
      </c>
      <c r="K33" s="13">
        <v>0.03</v>
      </c>
      <c r="L33" s="13">
        <v>2.75E-2</v>
      </c>
      <c r="M33" s="13">
        <v>2.75E-2</v>
      </c>
      <c r="N33" s="13">
        <v>2.75E-2</v>
      </c>
      <c r="O33" s="12"/>
      <c r="P33" s="13"/>
      <c r="Q33" s="13"/>
      <c r="R33" s="13"/>
      <c r="S33" s="13"/>
      <c r="T33" s="13"/>
      <c r="U33" s="13"/>
      <c r="V33" s="13"/>
      <c r="W33" s="15">
        <f t="shared" si="7"/>
        <v>2.7958333333333339E-2</v>
      </c>
    </row>
    <row r="34" spans="1:23" hidden="1" outlineLevel="2">
      <c r="A34" s="2" t="s">
        <v>10</v>
      </c>
      <c r="B34" s="18">
        <v>0.24</v>
      </c>
      <c r="C34" s="12">
        <v>0.12</v>
      </c>
      <c r="D34" s="12">
        <v>0.14879999999999999</v>
      </c>
      <c r="E34" s="13">
        <v>7.6799999999999979E-2</v>
      </c>
      <c r="F34" s="13">
        <v>0.1</v>
      </c>
      <c r="G34" s="12">
        <v>0.06</v>
      </c>
      <c r="H34" s="13">
        <v>0.1</v>
      </c>
      <c r="I34" s="13">
        <v>0.15</v>
      </c>
      <c r="J34" s="13">
        <v>0.06</v>
      </c>
      <c r="K34" s="13">
        <v>0.06</v>
      </c>
      <c r="L34" s="13">
        <v>0.06</v>
      </c>
      <c r="M34" s="13">
        <v>0.06</v>
      </c>
      <c r="N34" s="13">
        <v>9.6000000000000002E-2</v>
      </c>
      <c r="O34" s="12"/>
      <c r="P34" s="13"/>
      <c r="Q34" s="13"/>
      <c r="R34" s="13"/>
      <c r="S34" s="13"/>
      <c r="T34" s="13"/>
      <c r="U34" s="13"/>
      <c r="V34" s="13"/>
      <c r="W34" s="15">
        <f t="shared" si="7"/>
        <v>9.0966666666666696E-2</v>
      </c>
    </row>
    <row r="35" spans="1:23" hidden="1" outlineLevel="2">
      <c r="A35" s="2" t="s">
        <v>11</v>
      </c>
      <c r="B35" s="18">
        <v>0.09</v>
      </c>
      <c r="C35" s="12">
        <v>2.2499999999999999E-2</v>
      </c>
      <c r="D35" s="12">
        <v>5.5799999999999995E-2</v>
      </c>
      <c r="E35" s="13">
        <v>2.7000000000000003E-2</v>
      </c>
      <c r="F35" s="13">
        <v>0.04</v>
      </c>
      <c r="G35" s="12">
        <v>2.2499999999999999E-2</v>
      </c>
      <c r="H35" s="13">
        <v>4.4999999999999998E-2</v>
      </c>
      <c r="I35" s="13">
        <v>0.05</v>
      </c>
      <c r="J35" s="13">
        <v>2.5000000000000001E-2</v>
      </c>
      <c r="K35" s="13">
        <v>0.09</v>
      </c>
      <c r="L35" s="13">
        <v>2.2499999999999999E-2</v>
      </c>
      <c r="M35" s="13">
        <v>2.2499999999999999E-2</v>
      </c>
      <c r="N35" s="13">
        <v>3.15E-2</v>
      </c>
      <c r="O35" s="12"/>
      <c r="P35" s="13"/>
      <c r="Q35" s="13"/>
      <c r="R35" s="13"/>
      <c r="S35" s="13"/>
      <c r="T35" s="13"/>
      <c r="U35" s="13"/>
      <c r="V35" s="13"/>
      <c r="W35" s="15">
        <f t="shared" si="7"/>
        <v>3.7858333333333334E-2</v>
      </c>
    </row>
    <row r="36" spans="1:23" hidden="1" outlineLevel="2">
      <c r="A36" s="2" t="s">
        <v>12</v>
      </c>
      <c r="B36" s="18">
        <v>0.11</v>
      </c>
      <c r="C36" s="12">
        <v>2.75E-2</v>
      </c>
      <c r="D36" s="12">
        <v>2.75E-2</v>
      </c>
      <c r="E36" s="13">
        <v>2.75E-2</v>
      </c>
      <c r="F36" s="13">
        <v>2.75E-2</v>
      </c>
      <c r="G36" s="12">
        <v>2.75E-2</v>
      </c>
      <c r="H36" s="13">
        <v>2.8000000000000001E-2</v>
      </c>
      <c r="I36" s="13">
        <v>2.75E-2</v>
      </c>
      <c r="J36" s="13">
        <v>0.03</v>
      </c>
      <c r="K36" s="13">
        <v>0.11</v>
      </c>
      <c r="L36" s="13">
        <v>2.75E-2</v>
      </c>
      <c r="M36" s="13">
        <v>2.75E-2</v>
      </c>
      <c r="N36" s="13">
        <v>2.75E-2</v>
      </c>
      <c r="O36" s="12"/>
      <c r="P36" s="13"/>
      <c r="Q36" s="13"/>
      <c r="R36" s="13"/>
      <c r="S36" s="13"/>
      <c r="T36" s="13"/>
      <c r="U36" s="13"/>
      <c r="V36" s="13"/>
      <c r="W36" s="15">
        <f t="shared" si="7"/>
        <v>3.462500000000001E-2</v>
      </c>
    </row>
    <row r="37" spans="1:23" hidden="1" outlineLevel="2">
      <c r="A37" s="2" t="s">
        <v>13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3.1E-2</v>
      </c>
      <c r="H37" s="13">
        <v>0.05</v>
      </c>
      <c r="I37" s="13">
        <v>0.05</v>
      </c>
      <c r="J37" s="13">
        <v>0.05</v>
      </c>
      <c r="K37" s="13">
        <v>0.01</v>
      </c>
      <c r="L37" s="13">
        <v>0.05</v>
      </c>
      <c r="M37" s="13">
        <v>0.05</v>
      </c>
      <c r="N37" s="13">
        <v>0.05</v>
      </c>
      <c r="O37" s="12"/>
      <c r="P37" s="13"/>
      <c r="Q37" s="13"/>
      <c r="R37" s="13"/>
      <c r="S37" s="13"/>
      <c r="T37" s="13"/>
      <c r="U37" s="13"/>
      <c r="V37" s="13"/>
      <c r="W37" s="15">
        <f t="shared" si="7"/>
        <v>4.5083333333333336E-2</v>
      </c>
    </row>
    <row r="38" spans="1:23" hidden="1" outlineLevel="2">
      <c r="A38" s="2" t="s">
        <v>14</v>
      </c>
      <c r="B38" s="18">
        <v>7.0000000000000007E-2</v>
      </c>
      <c r="C38" s="12">
        <v>7.0000000000000007E-2</v>
      </c>
      <c r="D38" s="12">
        <v>7.0000000000000007E-2</v>
      </c>
      <c r="E38" s="13">
        <v>7.0000000000000007E-2</v>
      </c>
      <c r="F38" s="13">
        <v>7.0000000000000007E-2</v>
      </c>
      <c r="G38" s="12">
        <v>7.0000000000000007E-2</v>
      </c>
      <c r="H38" s="13">
        <v>7.0000000000000007E-2</v>
      </c>
      <c r="I38" s="13">
        <v>7.0000000000000007E-2</v>
      </c>
      <c r="J38" s="13">
        <v>7.0000000000000007E-2</v>
      </c>
      <c r="K38" s="13">
        <v>7.0000000000000007E-2</v>
      </c>
      <c r="L38" s="13">
        <v>7.0000000000000007E-2</v>
      </c>
      <c r="M38" s="13">
        <v>7.0000000000000007E-2</v>
      </c>
      <c r="N38" s="13">
        <v>7.0000000000000007E-2</v>
      </c>
      <c r="O38" s="12"/>
      <c r="P38" s="13"/>
      <c r="Q38" s="13"/>
      <c r="R38" s="13"/>
      <c r="S38" s="13"/>
      <c r="T38" s="13"/>
      <c r="U38" s="13"/>
      <c r="V38" s="13"/>
      <c r="W38" s="15">
        <f t="shared" si="7"/>
        <v>7.0000000000000021E-2</v>
      </c>
    </row>
    <row r="39" spans="1:23" hidden="1" outlineLevel="2">
      <c r="A39" s="2" t="s">
        <v>15</v>
      </c>
      <c r="B39" s="18">
        <v>7.0000000000000007E-2</v>
      </c>
      <c r="C39" s="12">
        <v>2.4500000000000001E-2</v>
      </c>
      <c r="D39" s="12">
        <v>4.3400000000000001E-2</v>
      </c>
      <c r="E39" s="13">
        <v>3.8500000000000006E-2</v>
      </c>
      <c r="F39" s="13">
        <v>7.0000000000000007E-2</v>
      </c>
      <c r="G39" s="12">
        <v>7.0000000000000007E-2</v>
      </c>
      <c r="H39" s="13">
        <v>3.9E-2</v>
      </c>
      <c r="I39" s="13">
        <v>0.04</v>
      </c>
      <c r="J39" s="13">
        <v>7.0000000000000007E-2</v>
      </c>
      <c r="K39" s="13">
        <v>7.0000000000000007E-2</v>
      </c>
      <c r="L39" s="13">
        <v>7.0000000000000007E-2</v>
      </c>
      <c r="M39" s="13">
        <v>1.7500000000000002E-2</v>
      </c>
      <c r="N39" s="13">
        <v>3.3250000000000002E-2</v>
      </c>
      <c r="O39" s="12"/>
      <c r="P39" s="13"/>
      <c r="Q39" s="13"/>
      <c r="R39" s="13"/>
      <c r="S39" s="13"/>
      <c r="T39" s="13"/>
      <c r="U39" s="13"/>
      <c r="V39" s="13"/>
      <c r="W39" s="15">
        <f t="shared" si="7"/>
        <v>4.8845833333333331E-2</v>
      </c>
    </row>
    <row r="40" spans="1:23" hidden="1" outlineLevel="2">
      <c r="A40" s="2" t="s">
        <v>16</v>
      </c>
      <c r="B40" s="18">
        <v>0.18</v>
      </c>
      <c r="C40" s="12">
        <v>0.18</v>
      </c>
      <c r="D40" s="12">
        <v>0.18</v>
      </c>
      <c r="E40" s="13">
        <v>0.18</v>
      </c>
      <c r="F40" s="13">
        <v>0.18</v>
      </c>
      <c r="G40" s="12">
        <v>0.18</v>
      </c>
      <c r="H40" s="13">
        <v>0.18</v>
      </c>
      <c r="I40" s="13">
        <v>0.18</v>
      </c>
      <c r="J40" s="13">
        <v>0.18</v>
      </c>
      <c r="K40" s="13">
        <v>0.05</v>
      </c>
      <c r="L40" s="13">
        <v>0.18</v>
      </c>
      <c r="M40" s="13">
        <v>0.18</v>
      </c>
      <c r="N40" s="13">
        <v>0.13319999999999999</v>
      </c>
      <c r="O40" s="12"/>
      <c r="P40" s="13"/>
      <c r="Q40" s="13"/>
      <c r="R40" s="13"/>
      <c r="S40" s="13"/>
      <c r="T40" s="13"/>
      <c r="U40" s="13"/>
      <c r="V40" s="13"/>
      <c r="W40" s="15">
        <f t="shared" si="7"/>
        <v>0.16526666666666665</v>
      </c>
    </row>
    <row r="41" spans="1:23" s="5" customFormat="1" hidden="1" outlineLevel="1">
      <c r="A41" s="3" t="s">
        <v>17</v>
      </c>
      <c r="B41" s="16">
        <f>SUM(B31:B40)</f>
        <v>1</v>
      </c>
      <c r="C41" s="16">
        <f t="shared" ref="C41:W41" si="8">SUM(C31:C40)</f>
        <v>0.54200000000000004</v>
      </c>
      <c r="D41" s="16">
        <f t="shared" si="8"/>
        <v>0.62139999999999995</v>
      </c>
      <c r="E41" s="16">
        <f t="shared" si="8"/>
        <v>0.51770000000000005</v>
      </c>
      <c r="F41" s="16">
        <f t="shared" si="8"/>
        <v>0.58499999999999996</v>
      </c>
      <c r="G41" s="16">
        <f t="shared" si="8"/>
        <v>0.50849999999999995</v>
      </c>
      <c r="H41" s="16">
        <f t="shared" si="8"/>
        <v>0.56000000000000005</v>
      </c>
      <c r="I41" s="16">
        <f t="shared" si="8"/>
        <v>0.61699999999999999</v>
      </c>
      <c r="J41" s="16">
        <f t="shared" si="8"/>
        <v>0.53500000000000003</v>
      </c>
      <c r="K41" s="16">
        <f t="shared" si="8"/>
        <v>0.51</v>
      </c>
      <c r="L41" s="16">
        <f t="shared" si="8"/>
        <v>0.52750000000000008</v>
      </c>
      <c r="M41" s="16">
        <f t="shared" si="8"/>
        <v>0.4733</v>
      </c>
      <c r="N41" s="16">
        <v>0.48735000000000001</v>
      </c>
      <c r="O41" s="16">
        <f t="shared" si="8"/>
        <v>0</v>
      </c>
      <c r="P41" s="16">
        <f t="shared" si="8"/>
        <v>0</v>
      </c>
      <c r="Q41" s="16">
        <f t="shared" si="8"/>
        <v>0</v>
      </c>
      <c r="R41" s="16">
        <f t="shared" si="8"/>
        <v>0</v>
      </c>
      <c r="S41" s="16">
        <f t="shared" si="8"/>
        <v>0</v>
      </c>
      <c r="T41" s="16">
        <f t="shared" si="8"/>
        <v>0</v>
      </c>
      <c r="U41" s="16">
        <f t="shared" si="8"/>
        <v>0</v>
      </c>
      <c r="V41" s="16">
        <f t="shared" si="8"/>
        <v>0</v>
      </c>
      <c r="W41" s="16">
        <f t="shared" si="8"/>
        <v>0.54039583333333341</v>
      </c>
    </row>
    <row r="42" spans="1:23" collapsed="1">
      <c r="A42" s="3" t="s">
        <v>37</v>
      </c>
      <c r="B42" s="16">
        <f>0.5*B30+0.5*B41</f>
        <v>1</v>
      </c>
      <c r="C42" s="16">
        <f t="shared" ref="C42:W42" si="9">0.5*C30+0.5*C41</f>
        <v>0.77100000000000002</v>
      </c>
      <c r="D42" s="16">
        <f t="shared" si="9"/>
        <v>0.81069999999999998</v>
      </c>
      <c r="E42" s="16">
        <f t="shared" si="9"/>
        <v>0.75885000000000002</v>
      </c>
      <c r="F42" s="16">
        <f t="shared" si="9"/>
        <v>0.74749999999999994</v>
      </c>
      <c r="G42" s="16">
        <f t="shared" si="9"/>
        <v>0.73985000000000001</v>
      </c>
      <c r="H42" s="16">
        <f t="shared" si="9"/>
        <v>0.78</v>
      </c>
      <c r="I42" s="16">
        <f t="shared" si="9"/>
        <v>0.8085</v>
      </c>
      <c r="J42" s="16">
        <f t="shared" si="9"/>
        <v>0.76750000000000007</v>
      </c>
      <c r="K42" s="16">
        <f t="shared" si="9"/>
        <v>0.755</v>
      </c>
      <c r="L42" s="16">
        <f t="shared" si="9"/>
        <v>0.76375000000000004</v>
      </c>
      <c r="M42" s="16">
        <f t="shared" si="9"/>
        <v>0.73665000000000003</v>
      </c>
      <c r="N42" s="16">
        <v>0.74367499999999997</v>
      </c>
      <c r="O42" s="16">
        <f t="shared" si="9"/>
        <v>0</v>
      </c>
      <c r="P42" s="16">
        <f t="shared" si="9"/>
        <v>0</v>
      </c>
      <c r="Q42" s="16">
        <f t="shared" si="9"/>
        <v>0</v>
      </c>
      <c r="R42" s="16">
        <f t="shared" si="9"/>
        <v>0</v>
      </c>
      <c r="S42" s="16">
        <f t="shared" si="9"/>
        <v>0</v>
      </c>
      <c r="T42" s="16">
        <f t="shared" si="9"/>
        <v>0</v>
      </c>
      <c r="U42" s="16">
        <f t="shared" si="9"/>
        <v>0</v>
      </c>
      <c r="V42" s="16">
        <f t="shared" si="9"/>
        <v>0</v>
      </c>
      <c r="W42" s="16">
        <f t="shared" si="9"/>
        <v>0.76524791666666681</v>
      </c>
    </row>
    <row r="43" spans="1:23" s="11" customFormat="1">
      <c r="A43" s="3" t="s">
        <v>40</v>
      </c>
      <c r="B43" s="4"/>
      <c r="C43" s="10" t="s">
        <v>58</v>
      </c>
      <c r="D43" s="10" t="s">
        <v>58</v>
      </c>
      <c r="E43" s="10" t="s">
        <v>58</v>
      </c>
      <c r="F43" s="10" t="s">
        <v>59</v>
      </c>
      <c r="G43" s="10" t="s">
        <v>59</v>
      </c>
      <c r="H43" s="10" t="s">
        <v>58</v>
      </c>
      <c r="I43" s="10" t="s">
        <v>58</v>
      </c>
      <c r="J43" s="10" t="s">
        <v>59</v>
      </c>
      <c r="K43" s="10" t="s">
        <v>58</v>
      </c>
      <c r="L43" s="10" t="s">
        <v>58</v>
      </c>
      <c r="M43" s="10" t="s">
        <v>58</v>
      </c>
      <c r="N43" s="24" t="s">
        <v>70</v>
      </c>
      <c r="O43" s="10"/>
      <c r="P43" s="10"/>
      <c r="Q43" s="10"/>
      <c r="R43" s="10"/>
      <c r="S43" s="10"/>
      <c r="T43" s="10"/>
      <c r="U43" s="10"/>
      <c r="V43" s="10"/>
      <c r="W43" s="16">
        <f>COUNTIF(C43:V43,"Y")/COUNTA(C43:V43)</f>
        <v>0.25</v>
      </c>
    </row>
    <row r="44" spans="1:23">
      <c r="W44" s="17"/>
    </row>
    <row r="45" spans="1:23">
      <c r="A45" s="9" t="s">
        <v>22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14"/>
    </row>
    <row r="46" spans="1:23" outlineLevel="2">
      <c r="A46" s="2" t="s">
        <v>38</v>
      </c>
      <c r="B46" s="18">
        <v>0.33</v>
      </c>
      <c r="C46" s="12">
        <v>0.33</v>
      </c>
      <c r="D46" s="12">
        <v>0.33</v>
      </c>
      <c r="E46" s="13">
        <v>0.33</v>
      </c>
      <c r="F46" s="13">
        <v>0.33</v>
      </c>
      <c r="G46" s="12">
        <v>0.33</v>
      </c>
      <c r="H46" s="13">
        <v>0.33</v>
      </c>
      <c r="I46" s="13">
        <v>0.33</v>
      </c>
      <c r="J46" s="13">
        <v>0.33</v>
      </c>
      <c r="K46" s="13">
        <v>0.33</v>
      </c>
      <c r="L46" s="13">
        <v>0.33</v>
      </c>
      <c r="M46" s="13">
        <v>0.33</v>
      </c>
      <c r="N46" s="13">
        <v>0.33</v>
      </c>
      <c r="O46" s="12"/>
      <c r="P46" s="13"/>
      <c r="Q46" s="13"/>
      <c r="R46" s="13"/>
      <c r="S46" s="13"/>
      <c r="T46" s="13"/>
      <c r="U46" s="13"/>
      <c r="V46" s="13"/>
      <c r="W46" s="15">
        <f>AVERAGE(C46:V46)</f>
        <v>0.33</v>
      </c>
    </row>
    <row r="47" spans="1:23" outlineLevel="2">
      <c r="A47" s="2" t="s">
        <v>2</v>
      </c>
      <c r="B47" s="18">
        <v>0.18</v>
      </c>
      <c r="C47" s="12">
        <v>0.18</v>
      </c>
      <c r="D47" s="12">
        <v>0.18</v>
      </c>
      <c r="E47" s="13">
        <v>0.18</v>
      </c>
      <c r="F47" s="13">
        <v>0.18</v>
      </c>
      <c r="G47" s="12">
        <v>0.18</v>
      </c>
      <c r="H47" s="13">
        <v>0.18</v>
      </c>
      <c r="I47" s="13">
        <v>0.18</v>
      </c>
      <c r="J47" s="13">
        <v>0.18</v>
      </c>
      <c r="K47" s="13">
        <v>0.18</v>
      </c>
      <c r="L47" s="13">
        <v>0.18</v>
      </c>
      <c r="M47" s="13">
        <v>0.18</v>
      </c>
      <c r="N47" s="13">
        <v>0.18</v>
      </c>
      <c r="O47" s="12"/>
      <c r="P47" s="13"/>
      <c r="Q47" s="13"/>
      <c r="R47" s="13"/>
      <c r="S47" s="13"/>
      <c r="T47" s="13"/>
      <c r="U47" s="13"/>
      <c r="V47" s="13"/>
      <c r="W47" s="15">
        <f t="shared" ref="W47:W50" si="10">AVERAGE(C47:V47)</f>
        <v>0.17999999999999997</v>
      </c>
    </row>
    <row r="48" spans="1:23" outlineLevel="2">
      <c r="A48" s="2" t="s">
        <v>3</v>
      </c>
      <c r="B48" s="18">
        <v>0.08</v>
      </c>
      <c r="C48" s="12">
        <v>0.08</v>
      </c>
      <c r="D48" s="12">
        <v>0.08</v>
      </c>
      <c r="E48" s="13">
        <v>0.08</v>
      </c>
      <c r="F48" s="13">
        <v>0.08</v>
      </c>
      <c r="G48" s="12">
        <v>0.08</v>
      </c>
      <c r="H48" s="13">
        <v>0.08</v>
      </c>
      <c r="I48" s="13">
        <v>0.08</v>
      </c>
      <c r="J48" s="13">
        <v>0.08</v>
      </c>
      <c r="K48" s="13">
        <v>0.08</v>
      </c>
      <c r="L48" s="13">
        <v>0.08</v>
      </c>
      <c r="M48" s="13">
        <v>0.08</v>
      </c>
      <c r="N48" s="13">
        <v>0.08</v>
      </c>
      <c r="O48" s="12"/>
      <c r="P48" s="13"/>
      <c r="Q48" s="13"/>
      <c r="R48" s="13"/>
      <c r="S48" s="13"/>
      <c r="T48" s="13"/>
      <c r="U48" s="13"/>
      <c r="V48" s="13"/>
      <c r="W48" s="15">
        <f t="shared" si="10"/>
        <v>7.9999999999999988E-2</v>
      </c>
    </row>
    <row r="49" spans="1:23" outlineLevel="2">
      <c r="A49" s="2" t="s">
        <v>4</v>
      </c>
      <c r="B49" s="18">
        <v>0.41</v>
      </c>
      <c r="C49" s="12">
        <v>0.41</v>
      </c>
      <c r="D49" s="12">
        <v>0.41</v>
      </c>
      <c r="E49" s="13">
        <v>0.41</v>
      </c>
      <c r="F49" s="13">
        <v>0.41</v>
      </c>
      <c r="G49" s="12">
        <v>0.41</v>
      </c>
      <c r="H49" s="13">
        <v>0.41</v>
      </c>
      <c r="I49" s="13">
        <v>0.41</v>
      </c>
      <c r="J49" s="13">
        <v>0.41</v>
      </c>
      <c r="K49" s="13">
        <v>0.41</v>
      </c>
      <c r="L49" s="13">
        <v>0.41</v>
      </c>
      <c r="M49" s="13">
        <v>0.41</v>
      </c>
      <c r="N49" s="13">
        <v>0.41</v>
      </c>
      <c r="O49" s="12"/>
      <c r="P49" s="13"/>
      <c r="Q49" s="13"/>
      <c r="R49" s="13"/>
      <c r="S49" s="13"/>
      <c r="T49" s="13"/>
      <c r="U49" s="13"/>
      <c r="V49" s="13"/>
      <c r="W49" s="15">
        <f t="shared" si="10"/>
        <v>0.41000000000000009</v>
      </c>
    </row>
    <row r="50" spans="1:23" outlineLevel="2">
      <c r="A50" s="2" t="s">
        <v>5</v>
      </c>
      <c r="B50" s="18">
        <v>0</v>
      </c>
      <c r="C50" s="12">
        <v>0</v>
      </c>
      <c r="D50" s="12">
        <v>0</v>
      </c>
      <c r="E50" s="13">
        <v>0</v>
      </c>
      <c r="F50" s="13">
        <v>0</v>
      </c>
      <c r="G50" s="12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2"/>
      <c r="P50" s="13"/>
      <c r="Q50" s="13"/>
      <c r="R50" s="13"/>
      <c r="S50" s="13"/>
      <c r="T50" s="13"/>
      <c r="U50" s="13"/>
      <c r="V50" s="13"/>
      <c r="W50" s="15">
        <f t="shared" si="10"/>
        <v>0</v>
      </c>
    </row>
    <row r="51" spans="1:23" s="5" customFormat="1" outlineLevel="1">
      <c r="A51" s="3" t="s">
        <v>6</v>
      </c>
      <c r="B51" s="16">
        <f t="shared" ref="B51:W51" si="11">SUM(B46:B50)</f>
        <v>1</v>
      </c>
      <c r="C51" s="16">
        <f t="shared" si="11"/>
        <v>1</v>
      </c>
      <c r="D51" s="16">
        <f t="shared" si="11"/>
        <v>1</v>
      </c>
      <c r="E51" s="16">
        <f t="shared" si="11"/>
        <v>1</v>
      </c>
      <c r="F51" s="16">
        <f t="shared" si="11"/>
        <v>1</v>
      </c>
      <c r="G51" s="16">
        <f t="shared" si="11"/>
        <v>1</v>
      </c>
      <c r="H51" s="16">
        <f t="shared" si="11"/>
        <v>1</v>
      </c>
      <c r="I51" s="16">
        <f t="shared" si="11"/>
        <v>1</v>
      </c>
      <c r="J51" s="16">
        <f t="shared" si="11"/>
        <v>1</v>
      </c>
      <c r="K51" s="16">
        <f t="shared" si="11"/>
        <v>1</v>
      </c>
      <c r="L51" s="16">
        <f t="shared" si="11"/>
        <v>1</v>
      </c>
      <c r="M51" s="16">
        <f t="shared" si="11"/>
        <v>1</v>
      </c>
      <c r="N51" s="16">
        <v>1</v>
      </c>
      <c r="O51" s="16">
        <f t="shared" si="11"/>
        <v>0</v>
      </c>
      <c r="P51" s="16">
        <f t="shared" si="11"/>
        <v>0</v>
      </c>
      <c r="Q51" s="16">
        <f t="shared" si="11"/>
        <v>0</v>
      </c>
      <c r="R51" s="16">
        <f t="shared" si="11"/>
        <v>0</v>
      </c>
      <c r="S51" s="16">
        <f t="shared" si="11"/>
        <v>0</v>
      </c>
      <c r="T51" s="16">
        <f t="shared" si="11"/>
        <v>0</v>
      </c>
      <c r="U51" s="16">
        <f t="shared" si="11"/>
        <v>0</v>
      </c>
      <c r="V51" s="16">
        <f t="shared" si="11"/>
        <v>0</v>
      </c>
      <c r="W51" s="16">
        <f t="shared" si="11"/>
        <v>1</v>
      </c>
    </row>
    <row r="52" spans="1:23" outlineLevel="2">
      <c r="A52" s="2" t="s">
        <v>7</v>
      </c>
      <c r="B52" s="18">
        <v>0.04</v>
      </c>
      <c r="C52" s="12">
        <v>0.04</v>
      </c>
      <c r="D52" s="12">
        <v>0.04</v>
      </c>
      <c r="E52" s="13">
        <v>0.04</v>
      </c>
      <c r="F52" s="13">
        <v>0.04</v>
      </c>
      <c r="G52" s="12">
        <v>0.04</v>
      </c>
      <c r="H52" s="13">
        <v>0.04</v>
      </c>
      <c r="I52" s="13">
        <v>0.04</v>
      </c>
      <c r="J52" s="13">
        <v>0.04</v>
      </c>
      <c r="K52" s="13">
        <v>0.04</v>
      </c>
      <c r="L52" s="13">
        <v>0.04</v>
      </c>
      <c r="M52" s="13">
        <v>0.04</v>
      </c>
      <c r="N52" s="13">
        <v>0.04</v>
      </c>
      <c r="O52" s="12"/>
      <c r="P52" s="13"/>
      <c r="Q52" s="13"/>
      <c r="R52" s="13"/>
      <c r="S52" s="13"/>
      <c r="T52" s="13"/>
      <c r="U52" s="13"/>
      <c r="V52" s="13"/>
      <c r="W52" s="15">
        <f t="shared" ref="W52:W61" si="12">AVERAGE(C52:V52)</f>
        <v>3.9999999999999994E-2</v>
      </c>
    </row>
    <row r="53" spans="1:23" outlineLevel="2">
      <c r="A53" s="2" t="s">
        <v>8</v>
      </c>
      <c r="B53" s="18">
        <v>0.04</v>
      </c>
      <c r="C53" s="12">
        <v>0.04</v>
      </c>
      <c r="D53" s="12">
        <v>0.04</v>
      </c>
      <c r="E53" s="13">
        <v>0.04</v>
      </c>
      <c r="F53" s="13">
        <v>0.04</v>
      </c>
      <c r="G53" s="12">
        <v>0.04</v>
      </c>
      <c r="H53" s="13">
        <v>0.04</v>
      </c>
      <c r="I53" s="13">
        <v>0.04</v>
      </c>
      <c r="J53" s="13">
        <v>0.04</v>
      </c>
      <c r="K53" s="13">
        <v>0.04</v>
      </c>
      <c r="L53" s="13">
        <v>0.04</v>
      </c>
      <c r="M53" s="13">
        <v>0.04</v>
      </c>
      <c r="N53" s="13">
        <v>0.04</v>
      </c>
      <c r="O53" s="12"/>
      <c r="P53" s="13"/>
      <c r="Q53" s="13"/>
      <c r="R53" s="13"/>
      <c r="S53" s="13"/>
      <c r="T53" s="13"/>
      <c r="U53" s="13"/>
      <c r="V53" s="13"/>
      <c r="W53" s="15">
        <f t="shared" si="12"/>
        <v>3.9999999999999994E-2</v>
      </c>
    </row>
    <row r="54" spans="1:23" outlineLevel="2">
      <c r="A54" s="2" t="s">
        <v>9</v>
      </c>
      <c r="B54" s="18">
        <v>0.11</v>
      </c>
      <c r="C54" s="12">
        <v>0.11</v>
      </c>
      <c r="D54" s="12">
        <v>0.11</v>
      </c>
      <c r="E54" s="13">
        <v>0.11</v>
      </c>
      <c r="F54" s="13">
        <v>0.11</v>
      </c>
      <c r="G54" s="12">
        <v>0.11</v>
      </c>
      <c r="H54" s="13">
        <v>0.11</v>
      </c>
      <c r="I54" s="13">
        <v>0.11</v>
      </c>
      <c r="J54" s="13">
        <v>0.11</v>
      </c>
      <c r="K54" s="13">
        <v>0.11</v>
      </c>
      <c r="L54" s="13">
        <v>0.11</v>
      </c>
      <c r="M54" s="13">
        <v>0.11</v>
      </c>
      <c r="N54" s="13">
        <v>0.11</v>
      </c>
      <c r="O54" s="12"/>
      <c r="P54" s="13"/>
      <c r="Q54" s="13"/>
      <c r="R54" s="13"/>
      <c r="S54" s="13"/>
      <c r="T54" s="13"/>
      <c r="U54" s="13"/>
      <c r="V54" s="13"/>
      <c r="W54" s="15">
        <f t="shared" si="12"/>
        <v>0.11000000000000003</v>
      </c>
    </row>
    <row r="55" spans="1:23" outlineLevel="2">
      <c r="A55" s="2" t="s">
        <v>10</v>
      </c>
      <c r="B55" s="18">
        <v>0.24</v>
      </c>
      <c r="C55" s="12">
        <v>0.24</v>
      </c>
      <c r="D55" s="12">
        <v>0.24</v>
      </c>
      <c r="E55" s="13">
        <v>0.20399999999999999</v>
      </c>
      <c r="F55" s="13">
        <v>0.24</v>
      </c>
      <c r="G55" s="12">
        <v>0.12</v>
      </c>
      <c r="H55" s="13">
        <v>0.24</v>
      </c>
      <c r="I55" s="13">
        <v>0.12</v>
      </c>
      <c r="J55" s="13">
        <v>0.24</v>
      </c>
      <c r="K55" s="13">
        <v>0.12</v>
      </c>
      <c r="L55" s="13">
        <v>0.24</v>
      </c>
      <c r="M55" s="13">
        <v>0.24</v>
      </c>
      <c r="N55" s="13">
        <v>0.14399999999999999</v>
      </c>
      <c r="O55" s="12"/>
      <c r="P55" s="13"/>
      <c r="Q55" s="13"/>
      <c r="R55" s="13"/>
      <c r="S55" s="13"/>
      <c r="T55" s="13"/>
      <c r="U55" s="13"/>
      <c r="V55" s="13"/>
      <c r="W55" s="15">
        <f t="shared" si="12"/>
        <v>0.19899999999999998</v>
      </c>
    </row>
    <row r="56" spans="1:23" outlineLevel="2">
      <c r="A56" s="2" t="s">
        <v>11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0.05</v>
      </c>
      <c r="L56" s="13">
        <v>4.4999999999999998E-2</v>
      </c>
      <c r="M56" s="13">
        <v>4.4999999999999998E-2</v>
      </c>
      <c r="N56" s="13">
        <v>6.1200000000000004E-2</v>
      </c>
      <c r="O56" s="12"/>
      <c r="P56" s="13"/>
      <c r="Q56" s="13"/>
      <c r="R56" s="13"/>
      <c r="S56" s="13"/>
      <c r="T56" s="13"/>
      <c r="U56" s="13"/>
      <c r="V56" s="13"/>
      <c r="W56" s="15">
        <f t="shared" si="12"/>
        <v>4.6766666666666658E-2</v>
      </c>
    </row>
    <row r="57" spans="1:23" outlineLevel="2">
      <c r="A57" s="2" t="s">
        <v>12</v>
      </c>
      <c r="B57" s="18">
        <v>0.11</v>
      </c>
      <c r="C57" s="12">
        <v>5.5E-2</v>
      </c>
      <c r="D57" s="12">
        <v>7.3699999999999988E-2</v>
      </c>
      <c r="E57" s="13">
        <v>5.5E-2</v>
      </c>
      <c r="F57" s="13">
        <v>5.5E-2</v>
      </c>
      <c r="G57" s="12">
        <v>5.5E-2</v>
      </c>
      <c r="H57" s="13">
        <v>5.5E-2</v>
      </c>
      <c r="I57" s="13">
        <v>5.5E-2</v>
      </c>
      <c r="J57" s="13">
        <v>5.5E-2</v>
      </c>
      <c r="K57" s="13">
        <v>0.06</v>
      </c>
      <c r="L57" s="13">
        <v>5.5E-2</v>
      </c>
      <c r="M57" s="13">
        <v>5.5E-2</v>
      </c>
      <c r="N57" s="13">
        <v>5.5E-2</v>
      </c>
      <c r="O57" s="12"/>
      <c r="P57" s="13"/>
      <c r="Q57" s="13"/>
      <c r="R57" s="13"/>
      <c r="S57" s="13"/>
      <c r="T57" s="13"/>
      <c r="U57" s="13"/>
      <c r="V57" s="13"/>
      <c r="W57" s="15">
        <f t="shared" si="12"/>
        <v>5.6975000000000005E-2</v>
      </c>
    </row>
    <row r="58" spans="1:23" outlineLevel="2">
      <c r="A58" s="2" t="s">
        <v>13</v>
      </c>
      <c r="B58" s="18">
        <v>0.05</v>
      </c>
      <c r="C58" s="12">
        <v>0.05</v>
      </c>
      <c r="D58" s="12">
        <v>0.05</v>
      </c>
      <c r="E58" s="13">
        <v>0.05</v>
      </c>
      <c r="F58" s="13">
        <v>0.05</v>
      </c>
      <c r="G58" s="12">
        <v>0.05</v>
      </c>
      <c r="H58" s="13">
        <v>0.05</v>
      </c>
      <c r="I58" s="13">
        <v>0.05</v>
      </c>
      <c r="J58" s="13">
        <v>0.05</v>
      </c>
      <c r="K58" s="13">
        <v>0.05</v>
      </c>
      <c r="L58" s="13">
        <v>0.05</v>
      </c>
      <c r="M58" s="13">
        <v>0.05</v>
      </c>
      <c r="N58" s="13">
        <v>0.05</v>
      </c>
      <c r="O58" s="12"/>
      <c r="P58" s="13"/>
      <c r="Q58" s="13"/>
      <c r="R58" s="13"/>
      <c r="S58" s="13"/>
      <c r="T58" s="13"/>
      <c r="U58" s="13"/>
      <c r="V58" s="13"/>
      <c r="W58" s="15">
        <f t="shared" si="12"/>
        <v>4.9999999999999996E-2</v>
      </c>
    </row>
    <row r="59" spans="1:23" outlineLevel="2">
      <c r="A59" s="2" t="s">
        <v>14</v>
      </c>
      <c r="B59" s="18">
        <v>7.0000000000000007E-2</v>
      </c>
      <c r="C59" s="12">
        <v>7.0000000000000007E-2</v>
      </c>
      <c r="D59" s="12">
        <v>7.0000000000000007E-2</v>
      </c>
      <c r="E59" s="13">
        <v>7.0000000000000007E-2</v>
      </c>
      <c r="F59" s="13">
        <v>7.0000000000000007E-2</v>
      </c>
      <c r="G59" s="12">
        <v>7.0000000000000007E-2</v>
      </c>
      <c r="H59" s="13">
        <v>7.0000000000000007E-2</v>
      </c>
      <c r="I59" s="13">
        <v>7.0000000000000007E-2</v>
      </c>
      <c r="J59" s="13">
        <v>7.0000000000000007E-2</v>
      </c>
      <c r="K59" s="13">
        <v>7.0000000000000007E-2</v>
      </c>
      <c r="L59" s="13">
        <v>7.0000000000000007E-2</v>
      </c>
      <c r="M59" s="13">
        <v>7.0000000000000007E-2</v>
      </c>
      <c r="N59" s="13">
        <v>7.0000000000000007E-2</v>
      </c>
      <c r="O59" s="12"/>
      <c r="P59" s="13"/>
      <c r="Q59" s="13"/>
      <c r="R59" s="13"/>
      <c r="S59" s="13"/>
      <c r="T59" s="13"/>
      <c r="U59" s="13"/>
      <c r="V59" s="13"/>
      <c r="W59" s="15">
        <f t="shared" si="12"/>
        <v>7.0000000000000021E-2</v>
      </c>
    </row>
    <row r="60" spans="1:23" outlineLevel="2">
      <c r="A60" s="2" t="s">
        <v>15</v>
      </c>
      <c r="B60" s="18">
        <v>7.0000000000000007E-2</v>
      </c>
      <c r="C60" s="12">
        <v>7.0000000000000007E-2</v>
      </c>
      <c r="D60" s="12">
        <v>7.0000000000000007E-2</v>
      </c>
      <c r="E60" s="13">
        <v>7.0000000000000007E-2</v>
      </c>
      <c r="F60" s="13">
        <v>7.0000000000000007E-2</v>
      </c>
      <c r="G60" s="12">
        <v>7.0000000000000007E-2</v>
      </c>
      <c r="H60" s="13">
        <v>7.0000000000000007E-2</v>
      </c>
      <c r="I60" s="13">
        <v>7.0000000000000007E-2</v>
      </c>
      <c r="J60" s="13">
        <v>7.0000000000000007E-2</v>
      </c>
      <c r="K60" s="13">
        <v>7.0000000000000007E-2</v>
      </c>
      <c r="L60" s="13">
        <v>7.0000000000000007E-2</v>
      </c>
      <c r="M60" s="13">
        <v>7.0000000000000007E-2</v>
      </c>
      <c r="N60" s="13">
        <v>7.0000000000000007E-2</v>
      </c>
      <c r="O60" s="12"/>
      <c r="P60" s="13"/>
      <c r="Q60" s="13"/>
      <c r="R60" s="13"/>
      <c r="S60" s="13"/>
      <c r="T60" s="13"/>
      <c r="U60" s="13"/>
      <c r="V60" s="13"/>
      <c r="W60" s="15">
        <f t="shared" si="12"/>
        <v>7.0000000000000021E-2</v>
      </c>
    </row>
    <row r="61" spans="1:23" outlineLevel="2">
      <c r="A61" s="2" t="s">
        <v>16</v>
      </c>
      <c r="B61" s="18">
        <v>0.18</v>
      </c>
      <c r="C61" s="12">
        <v>0.09</v>
      </c>
      <c r="D61" s="12">
        <v>0.09</v>
      </c>
      <c r="E61" s="13">
        <v>0</v>
      </c>
      <c r="F61" s="13">
        <v>0.18</v>
      </c>
      <c r="G61" s="12">
        <v>0.18</v>
      </c>
      <c r="H61" s="13">
        <v>0.09</v>
      </c>
      <c r="I61" s="13">
        <v>0.09</v>
      </c>
      <c r="J61" s="13">
        <v>0.09</v>
      </c>
      <c r="K61" s="13">
        <v>0.05</v>
      </c>
      <c r="L61" s="13">
        <v>0.09</v>
      </c>
      <c r="M61" s="13">
        <v>0.09</v>
      </c>
      <c r="N61" s="13">
        <v>0.10439999999999999</v>
      </c>
      <c r="O61" s="12"/>
      <c r="P61" s="13"/>
      <c r="Q61" s="13"/>
      <c r="R61" s="13"/>
      <c r="S61" s="13"/>
      <c r="T61" s="13"/>
      <c r="U61" s="13"/>
      <c r="V61" s="13"/>
      <c r="W61" s="15">
        <f t="shared" si="12"/>
        <v>9.5366666666666669E-2</v>
      </c>
    </row>
    <row r="62" spans="1:23" s="5" customFormat="1" outlineLevel="1">
      <c r="A62" s="3" t="s">
        <v>17</v>
      </c>
      <c r="B62" s="16">
        <f>SUM(B52:B61)</f>
        <v>1</v>
      </c>
      <c r="C62" s="16">
        <f t="shared" ref="C62:W62" si="13">SUM(C52:C61)</f>
        <v>0.81000000000000016</v>
      </c>
      <c r="D62" s="16">
        <f t="shared" si="13"/>
        <v>0.8287000000000001</v>
      </c>
      <c r="E62" s="16">
        <f t="shared" si="13"/>
        <v>0.68400000000000016</v>
      </c>
      <c r="F62" s="16">
        <f t="shared" si="13"/>
        <v>0.90000000000000013</v>
      </c>
      <c r="G62" s="16">
        <f t="shared" si="13"/>
        <v>0.78</v>
      </c>
      <c r="H62" s="16">
        <f t="shared" si="13"/>
        <v>0.81000000000000016</v>
      </c>
      <c r="I62" s="16">
        <f t="shared" si="13"/>
        <v>0.69000000000000006</v>
      </c>
      <c r="J62" s="16">
        <f t="shared" si="13"/>
        <v>0.81000000000000016</v>
      </c>
      <c r="K62" s="16">
        <f t="shared" si="13"/>
        <v>0.66000000000000014</v>
      </c>
      <c r="L62" s="16">
        <f t="shared" si="13"/>
        <v>0.81000000000000016</v>
      </c>
      <c r="M62" s="16">
        <f t="shared" si="13"/>
        <v>0.81000000000000016</v>
      </c>
      <c r="N62" s="16">
        <v>0.74460000000000015</v>
      </c>
      <c r="O62" s="16">
        <f t="shared" si="13"/>
        <v>0</v>
      </c>
      <c r="P62" s="16">
        <f t="shared" si="13"/>
        <v>0</v>
      </c>
      <c r="Q62" s="16">
        <f t="shared" si="13"/>
        <v>0</v>
      </c>
      <c r="R62" s="16">
        <f t="shared" si="13"/>
        <v>0</v>
      </c>
      <c r="S62" s="16">
        <f t="shared" si="13"/>
        <v>0</v>
      </c>
      <c r="T62" s="16">
        <f t="shared" si="13"/>
        <v>0</v>
      </c>
      <c r="U62" s="16">
        <f t="shared" si="13"/>
        <v>0</v>
      </c>
      <c r="V62" s="16">
        <f t="shared" si="13"/>
        <v>0</v>
      </c>
      <c r="W62" s="16">
        <f t="shared" si="13"/>
        <v>0.77810833333333351</v>
      </c>
    </row>
    <row r="63" spans="1:23">
      <c r="A63" s="3" t="s">
        <v>37</v>
      </c>
      <c r="B63" s="16">
        <f>0.5*B51+0.5*B62</f>
        <v>1</v>
      </c>
      <c r="C63" s="16">
        <f t="shared" ref="C63:W63" si="14">0.5*C51+0.5*C62</f>
        <v>0.90500000000000003</v>
      </c>
      <c r="D63" s="16">
        <f t="shared" si="14"/>
        <v>0.91435</v>
      </c>
      <c r="E63" s="16">
        <f t="shared" si="14"/>
        <v>0.84200000000000008</v>
      </c>
      <c r="F63" s="16">
        <f t="shared" si="14"/>
        <v>0.95000000000000007</v>
      </c>
      <c r="G63" s="16">
        <f t="shared" si="14"/>
        <v>0.89</v>
      </c>
      <c r="H63" s="16">
        <f t="shared" si="14"/>
        <v>0.90500000000000003</v>
      </c>
      <c r="I63" s="16">
        <f t="shared" si="14"/>
        <v>0.84499999999999997</v>
      </c>
      <c r="J63" s="16">
        <f t="shared" si="14"/>
        <v>0.90500000000000003</v>
      </c>
      <c r="K63" s="16">
        <f t="shared" si="14"/>
        <v>0.83000000000000007</v>
      </c>
      <c r="L63" s="16">
        <f t="shared" si="14"/>
        <v>0.90500000000000003</v>
      </c>
      <c r="M63" s="16">
        <f t="shared" si="14"/>
        <v>0.90500000000000003</v>
      </c>
      <c r="N63" s="16">
        <v>0.87230000000000008</v>
      </c>
      <c r="O63" s="16">
        <f t="shared" si="14"/>
        <v>0</v>
      </c>
      <c r="P63" s="16">
        <f t="shared" si="14"/>
        <v>0</v>
      </c>
      <c r="Q63" s="16">
        <f t="shared" si="14"/>
        <v>0</v>
      </c>
      <c r="R63" s="16">
        <f t="shared" si="14"/>
        <v>0</v>
      </c>
      <c r="S63" s="16">
        <f t="shared" si="14"/>
        <v>0</v>
      </c>
      <c r="T63" s="16">
        <f t="shared" si="14"/>
        <v>0</v>
      </c>
      <c r="U63" s="16">
        <f t="shared" si="14"/>
        <v>0</v>
      </c>
      <c r="V63" s="16">
        <f t="shared" si="14"/>
        <v>0</v>
      </c>
      <c r="W63" s="16">
        <f t="shared" si="14"/>
        <v>0.8890541666666667</v>
      </c>
    </row>
    <row r="64" spans="1:23" s="11" customFormat="1">
      <c r="A64" s="3" t="s">
        <v>40</v>
      </c>
      <c r="B64" s="4"/>
      <c r="C64" s="10" t="s">
        <v>58</v>
      </c>
      <c r="D64" s="10" t="s">
        <v>58</v>
      </c>
      <c r="E64" s="10" t="s">
        <v>58</v>
      </c>
      <c r="F64" s="10" t="s">
        <v>58</v>
      </c>
      <c r="G64" s="10" t="s">
        <v>58</v>
      </c>
      <c r="H64" s="10" t="s">
        <v>58</v>
      </c>
      <c r="I64" s="10" t="s">
        <v>58</v>
      </c>
      <c r="J64" s="10" t="s">
        <v>58</v>
      </c>
      <c r="K64" s="10" t="s">
        <v>58</v>
      </c>
      <c r="L64" s="10" t="s">
        <v>58</v>
      </c>
      <c r="M64" s="10" t="s">
        <v>58</v>
      </c>
      <c r="N64" s="20" t="s">
        <v>61</v>
      </c>
      <c r="O64" s="10"/>
      <c r="P64" s="10"/>
      <c r="Q64" s="10"/>
      <c r="R64" s="10"/>
      <c r="S64" s="10"/>
      <c r="T64" s="10"/>
      <c r="U64" s="10"/>
      <c r="V64" s="10"/>
      <c r="W64" s="16">
        <f>COUNTIF(C64:V64,"Y")/COUNTA(C64:V64)</f>
        <v>0</v>
      </c>
    </row>
    <row r="65" spans="1:23">
      <c r="W65" s="17"/>
    </row>
    <row r="66" spans="1:23">
      <c r="A66" s="9" t="s">
        <v>87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14"/>
    </row>
    <row r="67" spans="1:23" outlineLevel="2">
      <c r="A67" s="2" t="s">
        <v>38</v>
      </c>
      <c r="B67" s="18">
        <v>0.33</v>
      </c>
      <c r="C67" s="12">
        <v>0.16500000000000001</v>
      </c>
      <c r="D67" s="12">
        <v>0.16500000000000001</v>
      </c>
      <c r="E67" s="13">
        <v>0.33</v>
      </c>
      <c r="F67" s="13">
        <v>0.2</v>
      </c>
      <c r="G67" s="12">
        <v>0.16500000000000001</v>
      </c>
      <c r="H67" s="13">
        <v>0.16500000000000001</v>
      </c>
      <c r="I67" s="13">
        <v>0.16500000000000001</v>
      </c>
      <c r="J67" s="13">
        <v>0.16500000000000001</v>
      </c>
      <c r="K67" s="13">
        <v>0.16500000000000001</v>
      </c>
      <c r="L67" s="13">
        <v>0.16500000000000001</v>
      </c>
      <c r="M67" s="13">
        <v>0.16500000000000001</v>
      </c>
      <c r="N67" s="13">
        <v>0.16500000000000001</v>
      </c>
      <c r="O67" s="12"/>
      <c r="P67" s="13"/>
      <c r="Q67" s="13"/>
      <c r="R67" s="13"/>
      <c r="S67" s="13"/>
      <c r="T67" s="13"/>
      <c r="U67" s="13"/>
      <c r="V67" s="13"/>
      <c r="W67" s="15">
        <f>AVERAGE(C67:V67)</f>
        <v>0.18166666666666667</v>
      </c>
    </row>
    <row r="68" spans="1:23" outlineLevel="2">
      <c r="A68" s="2" t="s">
        <v>2</v>
      </c>
      <c r="B68" s="18">
        <v>0.18</v>
      </c>
      <c r="C68" s="12">
        <v>0.18</v>
      </c>
      <c r="D68" s="12">
        <v>0.18</v>
      </c>
      <c r="E68" s="13">
        <v>0.18</v>
      </c>
      <c r="F68" s="13">
        <v>0.18</v>
      </c>
      <c r="G68" s="12">
        <v>0.18</v>
      </c>
      <c r="H68" s="13">
        <v>0.18</v>
      </c>
      <c r="I68" s="13">
        <v>0.18</v>
      </c>
      <c r="J68" s="13">
        <v>0.18</v>
      </c>
      <c r="K68" s="13">
        <v>0.18</v>
      </c>
      <c r="L68" s="13">
        <v>0.18</v>
      </c>
      <c r="M68" s="13">
        <v>0.18</v>
      </c>
      <c r="N68" s="13">
        <v>0.18</v>
      </c>
      <c r="O68" s="12"/>
      <c r="P68" s="13"/>
      <c r="Q68" s="13"/>
      <c r="R68" s="13"/>
      <c r="S68" s="13"/>
      <c r="T68" s="13"/>
      <c r="U68" s="13"/>
      <c r="V68" s="13"/>
      <c r="W68" s="15">
        <f t="shared" ref="W68:W71" si="15">AVERAGE(C68:V68)</f>
        <v>0.17999999999999997</v>
      </c>
    </row>
    <row r="69" spans="1:23" outlineLevel="2">
      <c r="A69" s="2" t="s">
        <v>3</v>
      </c>
      <c r="B69" s="18">
        <v>0.08</v>
      </c>
      <c r="C69" s="12">
        <v>0.04</v>
      </c>
      <c r="D69" s="12">
        <v>0.04</v>
      </c>
      <c r="E69" s="13">
        <v>7.2000000000000008E-2</v>
      </c>
      <c r="F69" s="13">
        <v>0.04</v>
      </c>
      <c r="G69" s="12">
        <v>0.04</v>
      </c>
      <c r="H69" s="13">
        <v>0.04</v>
      </c>
      <c r="I69" s="13">
        <v>0.04</v>
      </c>
      <c r="J69" s="13">
        <v>0.04</v>
      </c>
      <c r="K69" s="13">
        <v>0.04</v>
      </c>
      <c r="L69" s="13">
        <v>0.04</v>
      </c>
      <c r="M69" s="13">
        <v>0.04</v>
      </c>
      <c r="N69" s="13">
        <v>0.04</v>
      </c>
      <c r="O69" s="12"/>
      <c r="P69" s="13"/>
      <c r="Q69" s="13"/>
      <c r="R69" s="13"/>
      <c r="S69" s="13"/>
      <c r="T69" s="13"/>
      <c r="U69" s="13"/>
      <c r="V69" s="13"/>
      <c r="W69" s="15">
        <f t="shared" si="15"/>
        <v>4.2666666666666658E-2</v>
      </c>
    </row>
    <row r="70" spans="1:23" outlineLevel="2">
      <c r="A70" s="2" t="s">
        <v>4</v>
      </c>
      <c r="B70" s="18">
        <v>0.41</v>
      </c>
      <c r="C70" s="12">
        <v>0.26650000000000001</v>
      </c>
      <c r="D70" s="12">
        <v>0.20499999999999999</v>
      </c>
      <c r="E70" s="13">
        <v>0.34849999999999998</v>
      </c>
      <c r="F70" s="13">
        <v>0.20499999999999999</v>
      </c>
      <c r="G70" s="12">
        <v>0.20499999999999999</v>
      </c>
      <c r="H70" s="13">
        <v>0.26</v>
      </c>
      <c r="I70" s="13">
        <v>0.20499999999999999</v>
      </c>
      <c r="J70" s="13">
        <v>0.21</v>
      </c>
      <c r="K70" s="13">
        <v>0.20499999999999999</v>
      </c>
      <c r="L70" s="13">
        <v>0.20499999999999999</v>
      </c>
      <c r="M70" s="13">
        <v>0.246</v>
      </c>
      <c r="N70" s="13">
        <v>0.28699999999999998</v>
      </c>
      <c r="O70" s="12"/>
      <c r="P70" s="13"/>
      <c r="Q70" s="13"/>
      <c r="R70" s="13"/>
      <c r="S70" s="13"/>
      <c r="T70" s="13"/>
      <c r="U70" s="13"/>
      <c r="V70" s="13"/>
      <c r="W70" s="15">
        <f t="shared" si="15"/>
        <v>0.23733333333333337</v>
      </c>
    </row>
    <row r="71" spans="1:23" outlineLevel="2">
      <c r="A71" s="2" t="s">
        <v>5</v>
      </c>
      <c r="B71" s="18">
        <v>0</v>
      </c>
      <c r="C71" s="12">
        <v>0</v>
      </c>
      <c r="D71" s="12">
        <v>0</v>
      </c>
      <c r="E71" s="13">
        <v>0</v>
      </c>
      <c r="F71" s="13">
        <v>0</v>
      </c>
      <c r="G71" s="12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2"/>
      <c r="P71" s="13"/>
      <c r="Q71" s="13"/>
      <c r="R71" s="13"/>
      <c r="S71" s="13"/>
      <c r="T71" s="13"/>
      <c r="U71" s="13"/>
      <c r="V71" s="13"/>
      <c r="W71" s="15">
        <f t="shared" si="15"/>
        <v>0</v>
      </c>
    </row>
    <row r="72" spans="1:23" s="5" customFormat="1" outlineLevel="1">
      <c r="A72" s="3" t="s">
        <v>6</v>
      </c>
      <c r="B72" s="16">
        <f t="shared" ref="B72:W72" si="16">SUM(B67:B71)</f>
        <v>1</v>
      </c>
      <c r="C72" s="16">
        <f t="shared" si="16"/>
        <v>0.65149999999999997</v>
      </c>
      <c r="D72" s="16">
        <f t="shared" si="16"/>
        <v>0.59</v>
      </c>
      <c r="E72" s="16">
        <f t="shared" si="16"/>
        <v>0.9305000000000001</v>
      </c>
      <c r="F72" s="16">
        <f t="shared" si="16"/>
        <v>0.625</v>
      </c>
      <c r="G72" s="16">
        <f t="shared" si="16"/>
        <v>0.59</v>
      </c>
      <c r="H72" s="16">
        <f t="shared" si="16"/>
        <v>0.64500000000000002</v>
      </c>
      <c r="I72" s="16">
        <f t="shared" si="16"/>
        <v>0.59</v>
      </c>
      <c r="J72" s="16">
        <f t="shared" si="16"/>
        <v>0.59499999999999997</v>
      </c>
      <c r="K72" s="16">
        <f t="shared" si="16"/>
        <v>0.59</v>
      </c>
      <c r="L72" s="16">
        <f t="shared" si="16"/>
        <v>0.59</v>
      </c>
      <c r="M72" s="16">
        <f t="shared" si="16"/>
        <v>0.63100000000000001</v>
      </c>
      <c r="N72" s="16">
        <v>0.67199999999999993</v>
      </c>
      <c r="O72" s="16">
        <f t="shared" si="16"/>
        <v>0</v>
      </c>
      <c r="P72" s="16">
        <f t="shared" si="16"/>
        <v>0</v>
      </c>
      <c r="Q72" s="16">
        <f t="shared" si="16"/>
        <v>0</v>
      </c>
      <c r="R72" s="16">
        <f t="shared" si="16"/>
        <v>0</v>
      </c>
      <c r="S72" s="16">
        <f t="shared" si="16"/>
        <v>0</v>
      </c>
      <c r="T72" s="16">
        <f t="shared" si="16"/>
        <v>0</v>
      </c>
      <c r="U72" s="16">
        <f t="shared" si="16"/>
        <v>0</v>
      </c>
      <c r="V72" s="16">
        <f t="shared" si="16"/>
        <v>0</v>
      </c>
      <c r="W72" s="16">
        <f t="shared" si="16"/>
        <v>0.64166666666666672</v>
      </c>
    </row>
    <row r="73" spans="1:23" outlineLevel="2">
      <c r="A73" s="2" t="s">
        <v>7</v>
      </c>
      <c r="B73" s="18">
        <v>0.04</v>
      </c>
      <c r="C73" s="12">
        <v>2.4E-2</v>
      </c>
      <c r="D73" s="12">
        <v>2.7999999999999997E-2</v>
      </c>
      <c r="E73" s="13">
        <v>2.4E-2</v>
      </c>
      <c r="F73" s="13">
        <v>0.02</v>
      </c>
      <c r="G73" s="12">
        <v>2.7999999999999997E-2</v>
      </c>
      <c r="H73" s="13">
        <v>2.4E-2</v>
      </c>
      <c r="I73" s="13">
        <v>2.4E-2</v>
      </c>
      <c r="J73" s="13">
        <v>0.02</v>
      </c>
      <c r="K73" s="13">
        <v>0.02</v>
      </c>
      <c r="L73" s="13">
        <v>0.02</v>
      </c>
      <c r="M73" s="13">
        <v>0.02</v>
      </c>
      <c r="N73" s="13">
        <v>0.04</v>
      </c>
      <c r="O73" s="12"/>
      <c r="P73" s="13"/>
      <c r="Q73" s="13"/>
      <c r="R73" s="13"/>
      <c r="S73" s="13"/>
      <c r="T73" s="13"/>
      <c r="U73" s="13"/>
      <c r="V73" s="13"/>
      <c r="W73" s="15">
        <f t="shared" ref="W73:W82" si="17">AVERAGE(C73:V73)</f>
        <v>2.4333333333333328E-2</v>
      </c>
    </row>
    <row r="74" spans="1:23" outlineLevel="2">
      <c r="A74" s="2" t="s">
        <v>8</v>
      </c>
      <c r="B74" s="18">
        <v>0.04</v>
      </c>
      <c r="C74" s="12">
        <v>0.02</v>
      </c>
      <c r="D74" s="12">
        <v>0.02</v>
      </c>
      <c r="E74" s="13">
        <v>2.6799999999999997E-2</v>
      </c>
      <c r="F74" s="13">
        <v>0.02</v>
      </c>
      <c r="G74" s="12">
        <v>0.02</v>
      </c>
      <c r="H74" s="13">
        <v>0.02</v>
      </c>
      <c r="I74" s="13">
        <v>0.02</v>
      </c>
      <c r="J74" s="13">
        <v>0.02</v>
      </c>
      <c r="K74" s="13">
        <v>0.02</v>
      </c>
      <c r="L74" s="13">
        <v>0.02</v>
      </c>
      <c r="M74" s="13">
        <v>0.02</v>
      </c>
      <c r="N74" s="13">
        <v>0.04</v>
      </c>
      <c r="O74" s="12"/>
      <c r="P74" s="13"/>
      <c r="Q74" s="13"/>
      <c r="R74" s="13"/>
      <c r="S74" s="13"/>
      <c r="T74" s="13"/>
      <c r="U74" s="13"/>
      <c r="V74" s="13"/>
      <c r="W74" s="15">
        <f t="shared" si="17"/>
        <v>2.2233333333333327E-2</v>
      </c>
    </row>
    <row r="75" spans="1:23" outlineLevel="2">
      <c r="A75" s="2" t="s">
        <v>9</v>
      </c>
      <c r="B75" s="18">
        <v>0.11</v>
      </c>
      <c r="C75" s="12">
        <v>5.5E-2</v>
      </c>
      <c r="D75" s="12">
        <v>5.5E-2</v>
      </c>
      <c r="E75" s="13">
        <v>5.5E-2</v>
      </c>
      <c r="F75" s="13">
        <v>5.5E-2</v>
      </c>
      <c r="G75" s="12">
        <v>5.5E-2</v>
      </c>
      <c r="H75" s="13">
        <v>5.5E-2</v>
      </c>
      <c r="I75" s="13">
        <v>5.5E-2</v>
      </c>
      <c r="J75" s="13">
        <v>5.5E-2</v>
      </c>
      <c r="K75" s="13">
        <v>5.5E-2</v>
      </c>
      <c r="L75" s="13">
        <v>5.5E-2</v>
      </c>
      <c r="M75" s="13">
        <v>0.11</v>
      </c>
      <c r="N75" s="13">
        <v>0.11</v>
      </c>
      <c r="O75" s="12"/>
      <c r="P75" s="13"/>
      <c r="Q75" s="13"/>
      <c r="R75" s="13"/>
      <c r="S75" s="13"/>
      <c r="T75" s="13"/>
      <c r="U75" s="13"/>
      <c r="V75" s="13"/>
      <c r="W75" s="15">
        <f t="shared" si="17"/>
        <v>6.4166666666666664E-2</v>
      </c>
    </row>
    <row r="76" spans="1:23" outlineLevel="2">
      <c r="A76" s="2" t="s">
        <v>10</v>
      </c>
      <c r="B76" s="18">
        <v>0.24</v>
      </c>
      <c r="C76" s="12">
        <v>0.12</v>
      </c>
      <c r="D76" s="12">
        <v>0.12</v>
      </c>
      <c r="E76" s="13">
        <v>0.156</v>
      </c>
      <c r="F76" s="13">
        <v>0.12</v>
      </c>
      <c r="G76" s="12">
        <v>0.12</v>
      </c>
      <c r="H76" s="13">
        <v>0.12</v>
      </c>
      <c r="I76" s="13">
        <v>0.12</v>
      </c>
      <c r="J76" s="13">
        <v>0.12</v>
      </c>
      <c r="K76" s="13">
        <v>0.12</v>
      </c>
      <c r="L76" s="13">
        <v>0.12</v>
      </c>
      <c r="M76" s="13">
        <v>0.12</v>
      </c>
      <c r="N76" s="13">
        <v>0.24</v>
      </c>
      <c r="O76" s="12"/>
      <c r="P76" s="13"/>
      <c r="Q76" s="13"/>
      <c r="R76" s="13"/>
      <c r="S76" s="13"/>
      <c r="T76" s="13"/>
      <c r="U76" s="13"/>
      <c r="V76" s="13"/>
      <c r="W76" s="15">
        <f t="shared" si="17"/>
        <v>0.13300000000000003</v>
      </c>
    </row>
    <row r="77" spans="1:23" outlineLevel="2">
      <c r="A77" s="2" t="s">
        <v>11</v>
      </c>
      <c r="B77" s="18">
        <v>0.09</v>
      </c>
      <c r="C77" s="12">
        <v>0.09</v>
      </c>
      <c r="D77" s="12">
        <v>0.09</v>
      </c>
      <c r="E77" s="13">
        <v>0.09</v>
      </c>
      <c r="F77" s="13">
        <v>4.4999999999999998E-2</v>
      </c>
      <c r="G77" s="12">
        <v>0.09</v>
      </c>
      <c r="H77" s="13">
        <v>0.09</v>
      </c>
      <c r="I77" s="13">
        <v>0.09</v>
      </c>
      <c r="J77" s="13">
        <v>0.09</v>
      </c>
      <c r="K77" s="13">
        <v>0.09</v>
      </c>
      <c r="L77" s="13">
        <v>0.09</v>
      </c>
      <c r="M77" s="13">
        <v>0.09</v>
      </c>
      <c r="N77" s="13">
        <v>0.09</v>
      </c>
      <c r="O77" s="12"/>
      <c r="P77" s="13"/>
      <c r="Q77" s="13"/>
      <c r="R77" s="13"/>
      <c r="S77" s="13"/>
      <c r="T77" s="13"/>
      <c r="U77" s="13"/>
      <c r="V77" s="13"/>
      <c r="W77" s="15">
        <f t="shared" si="17"/>
        <v>8.6249999999999993E-2</v>
      </c>
    </row>
    <row r="78" spans="1:23" outlineLevel="2">
      <c r="A78" s="2" t="s">
        <v>12</v>
      </c>
      <c r="B78" s="18">
        <v>0.11</v>
      </c>
      <c r="C78" s="12">
        <v>0.11</v>
      </c>
      <c r="D78" s="12">
        <v>0.11</v>
      </c>
      <c r="E78" s="13">
        <v>0.11</v>
      </c>
      <c r="F78" s="13">
        <v>5.5E-2</v>
      </c>
      <c r="G78" s="12">
        <v>0.11</v>
      </c>
      <c r="H78" s="13">
        <v>0.11</v>
      </c>
      <c r="I78" s="13">
        <v>0.11</v>
      </c>
      <c r="J78" s="13">
        <v>0.11</v>
      </c>
      <c r="K78" s="13">
        <v>0.11</v>
      </c>
      <c r="L78" s="13">
        <v>0.11</v>
      </c>
      <c r="M78" s="13">
        <v>0.11</v>
      </c>
      <c r="N78" s="13">
        <v>0.11</v>
      </c>
      <c r="O78" s="12"/>
      <c r="P78" s="13"/>
      <c r="Q78" s="13"/>
      <c r="R78" s="13"/>
      <c r="S78" s="13"/>
      <c r="T78" s="13"/>
      <c r="U78" s="13"/>
      <c r="V78" s="13"/>
      <c r="W78" s="15">
        <f t="shared" si="17"/>
        <v>0.10541666666666667</v>
      </c>
    </row>
    <row r="79" spans="1:23" outlineLevel="2">
      <c r="A79" s="2" t="s">
        <v>13</v>
      </c>
      <c r="B79" s="18">
        <v>0.05</v>
      </c>
      <c r="C79" s="12">
        <v>0.05</v>
      </c>
      <c r="D79" s="12">
        <v>0.05</v>
      </c>
      <c r="E79" s="13">
        <v>0.05</v>
      </c>
      <c r="F79" s="13">
        <v>0.05</v>
      </c>
      <c r="G79" s="12">
        <v>0.05</v>
      </c>
      <c r="H79" s="13">
        <v>0.05</v>
      </c>
      <c r="I79" s="13">
        <v>0.05</v>
      </c>
      <c r="J79" s="13">
        <v>0.05</v>
      </c>
      <c r="K79" s="13">
        <v>0.04</v>
      </c>
      <c r="L79" s="13">
        <v>0.05</v>
      </c>
      <c r="M79" s="13">
        <v>0.05</v>
      </c>
      <c r="N79" s="13">
        <v>0.05</v>
      </c>
      <c r="O79" s="12"/>
      <c r="P79" s="13"/>
      <c r="Q79" s="13"/>
      <c r="R79" s="13"/>
      <c r="S79" s="13"/>
      <c r="T79" s="13"/>
      <c r="U79" s="13"/>
      <c r="V79" s="13"/>
      <c r="W79" s="15">
        <f t="shared" si="17"/>
        <v>4.9166666666666664E-2</v>
      </c>
    </row>
    <row r="80" spans="1:23" outlineLevel="2">
      <c r="A80" s="2" t="s">
        <v>14</v>
      </c>
      <c r="B80" s="18">
        <v>7.0000000000000007E-2</v>
      </c>
      <c r="C80" s="12">
        <v>3.5000000000000003E-2</v>
      </c>
      <c r="D80" s="12">
        <v>3.5000000000000003E-2</v>
      </c>
      <c r="E80" s="13">
        <v>3.5000000000000003E-2</v>
      </c>
      <c r="F80" s="13">
        <v>3.5000000000000003E-2</v>
      </c>
      <c r="G80" s="12">
        <v>3.5000000000000003E-2</v>
      </c>
      <c r="H80" s="13">
        <v>3.5000000000000003E-2</v>
      </c>
      <c r="I80" s="13">
        <v>3.5000000000000003E-2</v>
      </c>
      <c r="J80" s="13">
        <v>3.5000000000000003E-2</v>
      </c>
      <c r="K80" s="13">
        <v>3.5000000000000003E-2</v>
      </c>
      <c r="L80" s="13">
        <v>3.5000000000000003E-2</v>
      </c>
      <c r="M80" s="13">
        <v>7.0000000000000007E-2</v>
      </c>
      <c r="N80" s="13">
        <v>7.0000000000000007E-2</v>
      </c>
      <c r="O80" s="12"/>
      <c r="P80" s="13"/>
      <c r="Q80" s="13"/>
      <c r="R80" s="13"/>
      <c r="S80" s="13"/>
      <c r="T80" s="13"/>
      <c r="U80" s="13"/>
      <c r="V80" s="13"/>
      <c r="W80" s="15">
        <f t="shared" si="17"/>
        <v>4.083333333333334E-2</v>
      </c>
    </row>
    <row r="81" spans="1:23" outlineLevel="2">
      <c r="A81" s="2" t="s">
        <v>15</v>
      </c>
      <c r="B81" s="18">
        <v>7.0000000000000007E-2</v>
      </c>
      <c r="C81" s="12">
        <v>7.0000000000000007E-2</v>
      </c>
      <c r="D81" s="12">
        <v>7.0000000000000007E-2</v>
      </c>
      <c r="E81" s="13">
        <v>7.0000000000000007E-2</v>
      </c>
      <c r="F81" s="13">
        <v>7.0000000000000007E-2</v>
      </c>
      <c r="G81" s="12">
        <v>7.0000000000000007E-2</v>
      </c>
      <c r="H81" s="13">
        <v>7.0000000000000007E-2</v>
      </c>
      <c r="I81" s="13">
        <v>7.0000000000000007E-2</v>
      </c>
      <c r="J81" s="13">
        <v>7.0000000000000007E-2</v>
      </c>
      <c r="K81" s="13">
        <v>7.0000000000000007E-2</v>
      </c>
      <c r="L81" s="13">
        <v>7.0000000000000007E-2</v>
      </c>
      <c r="M81" s="13">
        <v>7.0000000000000007E-2</v>
      </c>
      <c r="N81" s="13">
        <v>7.0000000000000007E-2</v>
      </c>
      <c r="O81" s="12"/>
      <c r="P81" s="13"/>
      <c r="Q81" s="13"/>
      <c r="R81" s="13"/>
      <c r="S81" s="13"/>
      <c r="T81" s="13"/>
      <c r="U81" s="13"/>
      <c r="V81" s="13"/>
      <c r="W81" s="15">
        <f t="shared" si="17"/>
        <v>7.0000000000000021E-2</v>
      </c>
    </row>
    <row r="82" spans="1:23" outlineLevel="2">
      <c r="A82" s="2" t="s">
        <v>16</v>
      </c>
      <c r="B82" s="18">
        <v>0.18</v>
      </c>
      <c r="C82" s="12">
        <v>0.18</v>
      </c>
      <c r="D82" s="12">
        <v>0.18</v>
      </c>
      <c r="E82" s="13">
        <v>0.18</v>
      </c>
      <c r="F82" s="13">
        <v>0.09</v>
      </c>
      <c r="G82" s="12">
        <v>0.09</v>
      </c>
      <c r="H82" s="13">
        <v>0.18</v>
      </c>
      <c r="I82" s="13">
        <v>0.09</v>
      </c>
      <c r="J82" s="13">
        <v>0.18</v>
      </c>
      <c r="K82" s="13">
        <v>0.18</v>
      </c>
      <c r="L82" s="13">
        <v>0.18</v>
      </c>
      <c r="M82" s="13">
        <v>0.18</v>
      </c>
      <c r="N82" s="13">
        <v>0.18</v>
      </c>
      <c r="O82" s="12"/>
      <c r="P82" s="13"/>
      <c r="Q82" s="13"/>
      <c r="R82" s="13"/>
      <c r="S82" s="13"/>
      <c r="T82" s="13"/>
      <c r="U82" s="13"/>
      <c r="V82" s="13"/>
      <c r="W82" s="15">
        <f t="shared" si="17"/>
        <v>0.15749999999999997</v>
      </c>
    </row>
    <row r="83" spans="1:23" s="5" customFormat="1" outlineLevel="1">
      <c r="A83" s="3" t="s">
        <v>17</v>
      </c>
      <c r="B83" s="16">
        <f>SUM(B73:B82)</f>
        <v>1</v>
      </c>
      <c r="C83" s="16">
        <f t="shared" ref="C83:W83" si="18">SUM(C73:C82)</f>
        <v>0.754</v>
      </c>
      <c r="D83" s="16">
        <f t="shared" si="18"/>
        <v>0.75800000000000001</v>
      </c>
      <c r="E83" s="16">
        <f t="shared" si="18"/>
        <v>0.79679999999999995</v>
      </c>
      <c r="F83" s="16">
        <f t="shared" ref="F83:M83" si="19">SUM(F73:F82)</f>
        <v>0.56000000000000005</v>
      </c>
      <c r="G83" s="16">
        <f t="shared" si="19"/>
        <v>0.66800000000000004</v>
      </c>
      <c r="H83" s="16">
        <f t="shared" si="19"/>
        <v>0.754</v>
      </c>
      <c r="I83" s="16">
        <f t="shared" si="19"/>
        <v>0.66400000000000003</v>
      </c>
      <c r="J83" s="16">
        <f t="shared" si="19"/>
        <v>0.75</v>
      </c>
      <c r="K83" s="16">
        <f t="shared" si="19"/>
        <v>0.74</v>
      </c>
      <c r="L83" s="16">
        <f t="shared" si="19"/>
        <v>0.75</v>
      </c>
      <c r="M83" s="16">
        <f t="shared" si="19"/>
        <v>0.84000000000000008</v>
      </c>
      <c r="N83" s="16">
        <v>1</v>
      </c>
      <c r="O83" s="16">
        <f t="shared" si="18"/>
        <v>0</v>
      </c>
      <c r="P83" s="16">
        <f t="shared" si="18"/>
        <v>0</v>
      </c>
      <c r="Q83" s="16">
        <f t="shared" si="18"/>
        <v>0</v>
      </c>
      <c r="R83" s="16">
        <f t="shared" si="18"/>
        <v>0</v>
      </c>
      <c r="S83" s="16">
        <f t="shared" si="18"/>
        <v>0</v>
      </c>
      <c r="T83" s="16">
        <f t="shared" si="18"/>
        <v>0</v>
      </c>
      <c r="U83" s="16">
        <f t="shared" si="18"/>
        <v>0</v>
      </c>
      <c r="V83" s="16">
        <f t="shared" si="18"/>
        <v>0</v>
      </c>
      <c r="W83" s="16">
        <f t="shared" si="18"/>
        <v>0.75290000000000012</v>
      </c>
    </row>
    <row r="84" spans="1:23">
      <c r="A84" s="3" t="s">
        <v>37</v>
      </c>
      <c r="B84" s="16">
        <f>0.5*B72+0.5*B83</f>
        <v>1</v>
      </c>
      <c r="C84" s="16">
        <f t="shared" ref="C84:W84" si="20">0.5*C72+0.5*C83</f>
        <v>0.70274999999999999</v>
      </c>
      <c r="D84" s="16">
        <f t="shared" si="20"/>
        <v>0.67399999999999993</v>
      </c>
      <c r="E84" s="16">
        <f t="shared" si="20"/>
        <v>0.86365000000000003</v>
      </c>
      <c r="F84" s="16">
        <f t="shared" si="20"/>
        <v>0.59250000000000003</v>
      </c>
      <c r="G84" s="16">
        <f t="shared" si="20"/>
        <v>0.629</v>
      </c>
      <c r="H84" s="16">
        <f t="shared" si="20"/>
        <v>0.69950000000000001</v>
      </c>
      <c r="I84" s="16">
        <f t="shared" si="20"/>
        <v>0.627</v>
      </c>
      <c r="J84" s="16">
        <f t="shared" si="20"/>
        <v>0.67249999999999999</v>
      </c>
      <c r="K84" s="16">
        <f t="shared" si="20"/>
        <v>0.66500000000000004</v>
      </c>
      <c r="L84" s="16">
        <f t="shared" si="20"/>
        <v>0.66999999999999993</v>
      </c>
      <c r="M84" s="16">
        <f t="shared" si="20"/>
        <v>0.73550000000000004</v>
      </c>
      <c r="N84" s="16">
        <v>0.83599999999999997</v>
      </c>
      <c r="O84" s="16">
        <f t="shared" si="20"/>
        <v>0</v>
      </c>
      <c r="P84" s="16">
        <f t="shared" si="20"/>
        <v>0</v>
      </c>
      <c r="Q84" s="16">
        <f t="shared" si="20"/>
        <v>0</v>
      </c>
      <c r="R84" s="16">
        <f t="shared" si="20"/>
        <v>0</v>
      </c>
      <c r="S84" s="16">
        <f t="shared" si="20"/>
        <v>0</v>
      </c>
      <c r="T84" s="16">
        <f t="shared" si="20"/>
        <v>0</v>
      </c>
      <c r="U84" s="16">
        <f t="shared" si="20"/>
        <v>0</v>
      </c>
      <c r="V84" s="16">
        <f t="shared" si="20"/>
        <v>0</v>
      </c>
      <c r="W84" s="16">
        <f t="shared" si="20"/>
        <v>0.69728333333333348</v>
      </c>
    </row>
    <row r="85" spans="1:23" s="11" customFormat="1">
      <c r="A85" s="3" t="s">
        <v>40</v>
      </c>
      <c r="B85" s="4"/>
      <c r="C85" s="10" t="s">
        <v>59</v>
      </c>
      <c r="D85" s="10" t="s">
        <v>59</v>
      </c>
      <c r="E85" s="10" t="s">
        <v>59</v>
      </c>
      <c r="F85" s="10" t="s">
        <v>59</v>
      </c>
      <c r="G85" s="10" t="s">
        <v>59</v>
      </c>
      <c r="H85" s="10" t="s">
        <v>59</v>
      </c>
      <c r="I85" s="10" t="s">
        <v>59</v>
      </c>
      <c r="J85" s="10" t="s">
        <v>59</v>
      </c>
      <c r="K85" s="10" t="s">
        <v>59</v>
      </c>
      <c r="L85" s="10" t="s">
        <v>59</v>
      </c>
      <c r="M85" s="10" t="s">
        <v>59</v>
      </c>
      <c r="N85" s="20" t="s">
        <v>71</v>
      </c>
      <c r="O85" s="10"/>
      <c r="P85" s="10"/>
      <c r="Q85" s="10"/>
      <c r="R85" s="10"/>
      <c r="S85" s="10"/>
      <c r="T85" s="10"/>
      <c r="U85" s="10"/>
      <c r="V85" s="10"/>
      <c r="W85" s="16">
        <f>COUNTIF(C85:V85,"Y")/COUNTA(C85:V85)</f>
        <v>1</v>
      </c>
    </row>
    <row r="86" spans="1:23">
      <c r="W86" s="17"/>
    </row>
    <row r="87" spans="1:23">
      <c r="A87" s="9" t="s">
        <v>39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14"/>
    </row>
    <row r="88" spans="1:23" outlineLevel="2">
      <c r="A88" s="2" t="s">
        <v>38</v>
      </c>
      <c r="B88" s="18">
        <v>0.33</v>
      </c>
      <c r="C88" s="12">
        <v>0.33</v>
      </c>
      <c r="D88" s="12">
        <v>0.33</v>
      </c>
      <c r="E88" s="13">
        <v>0.33</v>
      </c>
      <c r="F88" s="13">
        <v>0.33</v>
      </c>
      <c r="G88" s="12">
        <v>0.33</v>
      </c>
      <c r="H88" s="13">
        <v>0.33</v>
      </c>
      <c r="I88" s="13">
        <v>0.33</v>
      </c>
      <c r="J88" s="13">
        <v>0.33</v>
      </c>
      <c r="K88" s="13">
        <v>0.33</v>
      </c>
      <c r="L88" s="13">
        <v>0.33</v>
      </c>
      <c r="M88" s="13">
        <v>0.33</v>
      </c>
      <c r="N88" s="13">
        <v>0.33</v>
      </c>
      <c r="O88" s="12"/>
      <c r="P88" s="13"/>
      <c r="Q88" s="13"/>
      <c r="R88" s="13"/>
      <c r="S88" s="13"/>
      <c r="T88" s="13"/>
      <c r="U88" s="13"/>
      <c r="V88" s="13"/>
      <c r="W88" s="15">
        <f>AVERAGE(C88:V88)</f>
        <v>0.33</v>
      </c>
    </row>
    <row r="89" spans="1:23" outlineLevel="2">
      <c r="A89" s="2" t="s">
        <v>2</v>
      </c>
      <c r="B89" s="18">
        <v>0.18</v>
      </c>
      <c r="C89" s="12">
        <v>0.18</v>
      </c>
      <c r="D89" s="12">
        <v>0.18</v>
      </c>
      <c r="E89" s="13">
        <v>0.18</v>
      </c>
      <c r="F89" s="13">
        <v>0.18</v>
      </c>
      <c r="G89" s="12">
        <v>0.18</v>
      </c>
      <c r="H89" s="13">
        <v>0.18</v>
      </c>
      <c r="I89" s="13">
        <v>0.18</v>
      </c>
      <c r="J89" s="13">
        <v>0.18</v>
      </c>
      <c r="K89" s="13">
        <v>0.18</v>
      </c>
      <c r="L89" s="13">
        <v>0.18</v>
      </c>
      <c r="M89" s="13">
        <v>0.18</v>
      </c>
      <c r="N89" s="13">
        <v>0.18</v>
      </c>
      <c r="O89" s="12"/>
      <c r="P89" s="13"/>
      <c r="Q89" s="13"/>
      <c r="R89" s="13"/>
      <c r="S89" s="13"/>
      <c r="T89" s="13"/>
      <c r="U89" s="13"/>
      <c r="V89" s="13"/>
      <c r="W89" s="15">
        <f t="shared" ref="W89:W92" si="21">AVERAGE(C89:V89)</f>
        <v>0.17999999999999997</v>
      </c>
    </row>
    <row r="90" spans="1:23" outlineLevel="2">
      <c r="A90" s="2" t="s">
        <v>3</v>
      </c>
      <c r="B90" s="18">
        <v>0.08</v>
      </c>
      <c r="C90" s="12">
        <v>0.08</v>
      </c>
      <c r="D90" s="12">
        <v>0.08</v>
      </c>
      <c r="E90" s="13">
        <v>0.08</v>
      </c>
      <c r="F90" s="13">
        <v>0.08</v>
      </c>
      <c r="G90" s="12">
        <v>0.08</v>
      </c>
      <c r="H90" s="13">
        <v>0.08</v>
      </c>
      <c r="I90" s="13">
        <v>0.08</v>
      </c>
      <c r="J90" s="13">
        <v>0.08</v>
      </c>
      <c r="K90" s="13">
        <v>0.08</v>
      </c>
      <c r="L90" s="13">
        <v>0.08</v>
      </c>
      <c r="M90" s="13">
        <v>0.08</v>
      </c>
      <c r="N90" s="13">
        <v>0.08</v>
      </c>
      <c r="O90" s="12"/>
      <c r="P90" s="13"/>
      <c r="Q90" s="13"/>
      <c r="R90" s="13"/>
      <c r="S90" s="13"/>
      <c r="T90" s="13"/>
      <c r="U90" s="13"/>
      <c r="V90" s="13"/>
      <c r="W90" s="15">
        <f t="shared" si="21"/>
        <v>7.9999999999999988E-2</v>
      </c>
    </row>
    <row r="91" spans="1:23" outlineLevel="2">
      <c r="A91" s="2" t="s">
        <v>4</v>
      </c>
      <c r="B91" s="18">
        <v>0.41</v>
      </c>
      <c r="C91" s="12">
        <v>0.41</v>
      </c>
      <c r="D91" s="12">
        <v>0.41</v>
      </c>
      <c r="E91" s="13">
        <v>0.41</v>
      </c>
      <c r="F91" s="13">
        <v>0.41</v>
      </c>
      <c r="G91" s="12">
        <v>0.41</v>
      </c>
      <c r="H91" s="13">
        <v>0.41</v>
      </c>
      <c r="I91" s="13">
        <v>0.41</v>
      </c>
      <c r="J91" s="13">
        <v>0.41</v>
      </c>
      <c r="K91" s="13">
        <v>0.41</v>
      </c>
      <c r="L91" s="13">
        <v>0.41</v>
      </c>
      <c r="M91" s="13">
        <v>0.41</v>
      </c>
      <c r="N91" s="13">
        <v>0.41</v>
      </c>
      <c r="O91" s="12"/>
      <c r="P91" s="13"/>
      <c r="Q91" s="13"/>
      <c r="R91" s="13"/>
      <c r="S91" s="13"/>
      <c r="T91" s="13"/>
      <c r="U91" s="13"/>
      <c r="V91" s="13"/>
      <c r="W91" s="15">
        <f t="shared" si="21"/>
        <v>0.41000000000000009</v>
      </c>
    </row>
    <row r="92" spans="1:23" outlineLevel="2">
      <c r="A92" s="2" t="s">
        <v>5</v>
      </c>
      <c r="B92" s="18">
        <v>0</v>
      </c>
      <c r="C92" s="12">
        <v>0</v>
      </c>
      <c r="D92" s="12">
        <v>0</v>
      </c>
      <c r="E92" s="13">
        <v>0</v>
      </c>
      <c r="F92" s="13">
        <v>0</v>
      </c>
      <c r="G92" s="12">
        <v>0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2"/>
      <c r="P92" s="13"/>
      <c r="Q92" s="13"/>
      <c r="R92" s="13"/>
      <c r="S92" s="13"/>
      <c r="T92" s="13"/>
      <c r="U92" s="13"/>
      <c r="V92" s="13"/>
      <c r="W92" s="15">
        <f t="shared" si="21"/>
        <v>0</v>
      </c>
    </row>
    <row r="93" spans="1:23" s="5" customFormat="1" outlineLevel="1">
      <c r="A93" s="3" t="s">
        <v>6</v>
      </c>
      <c r="B93" s="16">
        <f t="shared" ref="B93:W93" si="22">SUM(B88:B92)</f>
        <v>1</v>
      </c>
      <c r="C93" s="16">
        <f t="shared" si="22"/>
        <v>1</v>
      </c>
      <c r="D93" s="16">
        <f t="shared" si="22"/>
        <v>1</v>
      </c>
      <c r="E93" s="16">
        <f t="shared" si="22"/>
        <v>1</v>
      </c>
      <c r="F93" s="16">
        <f t="shared" si="22"/>
        <v>1</v>
      </c>
      <c r="G93" s="16">
        <f t="shared" si="22"/>
        <v>1</v>
      </c>
      <c r="H93" s="16">
        <f t="shared" si="22"/>
        <v>1</v>
      </c>
      <c r="I93" s="16">
        <f t="shared" si="22"/>
        <v>1</v>
      </c>
      <c r="J93" s="16">
        <f t="shared" si="22"/>
        <v>1</v>
      </c>
      <c r="K93" s="16">
        <f t="shared" si="22"/>
        <v>1</v>
      </c>
      <c r="L93" s="16">
        <f t="shared" si="22"/>
        <v>1</v>
      </c>
      <c r="M93" s="16">
        <f t="shared" si="22"/>
        <v>1</v>
      </c>
      <c r="N93" s="16">
        <v>1</v>
      </c>
      <c r="O93" s="16">
        <f t="shared" si="22"/>
        <v>0</v>
      </c>
      <c r="P93" s="16">
        <f t="shared" si="22"/>
        <v>0</v>
      </c>
      <c r="Q93" s="16">
        <f t="shared" si="22"/>
        <v>0</v>
      </c>
      <c r="R93" s="16">
        <f t="shared" si="22"/>
        <v>0</v>
      </c>
      <c r="S93" s="16">
        <f t="shared" si="22"/>
        <v>0</v>
      </c>
      <c r="T93" s="16">
        <f t="shared" si="22"/>
        <v>0</v>
      </c>
      <c r="U93" s="16">
        <f t="shared" si="22"/>
        <v>0</v>
      </c>
      <c r="V93" s="16">
        <f t="shared" si="22"/>
        <v>0</v>
      </c>
      <c r="W93" s="16">
        <f t="shared" si="22"/>
        <v>1</v>
      </c>
    </row>
    <row r="94" spans="1:23" outlineLevel="2">
      <c r="A94" s="2" t="s">
        <v>7</v>
      </c>
      <c r="B94" s="18">
        <v>0.04</v>
      </c>
      <c r="C94" s="12">
        <v>0.04</v>
      </c>
      <c r="D94" s="12">
        <v>0.04</v>
      </c>
      <c r="E94" s="13">
        <v>0.04</v>
      </c>
      <c r="F94" s="13">
        <v>0.04</v>
      </c>
      <c r="G94" s="12">
        <v>0.04</v>
      </c>
      <c r="H94" s="13">
        <v>0.04</v>
      </c>
      <c r="I94" s="13">
        <v>0.04</v>
      </c>
      <c r="J94" s="13">
        <v>0.04</v>
      </c>
      <c r="K94" s="13">
        <v>0.04</v>
      </c>
      <c r="L94" s="13">
        <v>0.04</v>
      </c>
      <c r="M94" s="13">
        <v>0.04</v>
      </c>
      <c r="N94" s="13">
        <v>0.04</v>
      </c>
      <c r="O94" s="12"/>
      <c r="P94" s="13"/>
      <c r="Q94" s="13"/>
      <c r="R94" s="13"/>
      <c r="S94" s="13"/>
      <c r="T94" s="13"/>
      <c r="U94" s="13"/>
      <c r="V94" s="13"/>
      <c r="W94" s="15">
        <f t="shared" ref="W94:W103" si="23">AVERAGE(C94:V94)</f>
        <v>3.9999999999999994E-2</v>
      </c>
    </row>
    <row r="95" spans="1:23" outlineLevel="2">
      <c r="A95" s="2" t="s">
        <v>8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0.04</v>
      </c>
      <c r="M95" s="13">
        <v>0.04</v>
      </c>
      <c r="N95" s="13">
        <v>0.04</v>
      </c>
      <c r="O95" s="12"/>
      <c r="P95" s="13"/>
      <c r="Q95" s="13"/>
      <c r="R95" s="13"/>
      <c r="S95" s="13"/>
      <c r="T95" s="13"/>
      <c r="U95" s="13"/>
      <c r="V95" s="13"/>
      <c r="W95" s="15">
        <f t="shared" si="23"/>
        <v>3.9999999999999994E-2</v>
      </c>
    </row>
    <row r="96" spans="1:23" outlineLevel="2">
      <c r="A96" s="2" t="s">
        <v>9</v>
      </c>
      <c r="B96" s="18">
        <v>0.11</v>
      </c>
      <c r="C96" s="12">
        <v>0.11</v>
      </c>
      <c r="D96" s="12">
        <v>0.11</v>
      </c>
      <c r="E96" s="13">
        <v>0.11</v>
      </c>
      <c r="F96" s="13">
        <v>0.11</v>
      </c>
      <c r="G96" s="12">
        <v>0.11</v>
      </c>
      <c r="H96" s="13">
        <v>0.11</v>
      </c>
      <c r="I96" s="13">
        <v>0.11</v>
      </c>
      <c r="J96" s="13">
        <v>0.11</v>
      </c>
      <c r="K96" s="13">
        <v>0.11</v>
      </c>
      <c r="L96" s="13">
        <v>0.11</v>
      </c>
      <c r="M96" s="13">
        <v>0.11</v>
      </c>
      <c r="N96" s="13">
        <v>0.11</v>
      </c>
      <c r="O96" s="12"/>
      <c r="P96" s="13"/>
      <c r="Q96" s="13"/>
      <c r="R96" s="13"/>
      <c r="S96" s="13"/>
      <c r="T96" s="13"/>
      <c r="U96" s="13"/>
      <c r="V96" s="13"/>
      <c r="W96" s="15">
        <f t="shared" si="23"/>
        <v>0.11000000000000003</v>
      </c>
    </row>
    <row r="97" spans="1:23" outlineLevel="2">
      <c r="A97" s="2" t="s">
        <v>10</v>
      </c>
      <c r="B97" s="18">
        <v>0.24</v>
      </c>
      <c r="C97" s="12">
        <v>0.24</v>
      </c>
      <c r="D97" s="12">
        <v>0.24</v>
      </c>
      <c r="E97" s="13">
        <v>0.216</v>
      </c>
      <c r="F97" s="13">
        <v>0.22</v>
      </c>
      <c r="G97" s="12">
        <v>0.12</v>
      </c>
      <c r="H97" s="13">
        <v>0.22</v>
      </c>
      <c r="I97" s="13">
        <v>0.19</v>
      </c>
      <c r="J97" s="13">
        <v>0.15</v>
      </c>
      <c r="K97" s="13">
        <v>0.18</v>
      </c>
      <c r="L97" s="13">
        <v>0.191</v>
      </c>
      <c r="M97" s="13">
        <v>0.18</v>
      </c>
      <c r="N97" s="13">
        <v>0.12479999999999999</v>
      </c>
      <c r="O97" s="12"/>
      <c r="P97" s="13"/>
      <c r="Q97" s="13"/>
      <c r="R97" s="13"/>
      <c r="S97" s="13"/>
      <c r="T97" s="13"/>
      <c r="U97" s="13"/>
      <c r="V97" s="13"/>
      <c r="W97" s="15">
        <f t="shared" si="23"/>
        <v>0.18931666666666666</v>
      </c>
    </row>
    <row r="98" spans="1:23" outlineLevel="2">
      <c r="A98" s="2" t="s">
        <v>11</v>
      </c>
      <c r="B98" s="18">
        <v>0.09</v>
      </c>
      <c r="C98" s="12">
        <v>4.4999999999999998E-2</v>
      </c>
      <c r="D98" s="12">
        <v>4.4999999999999998E-2</v>
      </c>
      <c r="E98" s="13">
        <v>8.1000000000000003E-2</v>
      </c>
      <c r="F98" s="13">
        <v>4.4999999999999998E-2</v>
      </c>
      <c r="G98" s="12">
        <v>4.4999999999999998E-2</v>
      </c>
      <c r="H98" s="13">
        <v>6.3E-2</v>
      </c>
      <c r="I98" s="13">
        <v>7.0000000000000007E-2</v>
      </c>
      <c r="J98" s="13">
        <v>0.05</v>
      </c>
      <c r="K98" s="13">
        <v>7.1999999999999995E-2</v>
      </c>
      <c r="L98" s="13">
        <v>5.3999999999999999E-2</v>
      </c>
      <c r="M98" s="13">
        <v>8.1000000000000003E-2</v>
      </c>
      <c r="N98" s="27">
        <v>5.3999999999999999E-2</v>
      </c>
      <c r="O98" s="12"/>
      <c r="P98" s="13"/>
      <c r="Q98" s="13"/>
      <c r="R98" s="13"/>
      <c r="S98" s="13"/>
      <c r="T98" s="13"/>
      <c r="U98" s="13"/>
      <c r="V98" s="13"/>
      <c r="W98" s="15">
        <f t="shared" si="23"/>
        <v>5.8749999999999997E-2</v>
      </c>
    </row>
    <row r="99" spans="1:23" outlineLevel="2">
      <c r="A99" s="2" t="s">
        <v>12</v>
      </c>
      <c r="B99" s="18">
        <v>0.11</v>
      </c>
      <c r="C99" s="12">
        <v>0.11</v>
      </c>
      <c r="D99" s="12">
        <v>0.11</v>
      </c>
      <c r="E99" s="13">
        <v>0.11</v>
      </c>
      <c r="F99" s="13">
        <v>0.11</v>
      </c>
      <c r="G99" s="12">
        <v>0.11</v>
      </c>
      <c r="H99" s="13">
        <v>0.11</v>
      </c>
      <c r="I99" s="13">
        <v>0.11</v>
      </c>
      <c r="J99" s="13">
        <v>0.11</v>
      </c>
      <c r="K99" s="13">
        <v>0.11</v>
      </c>
      <c r="L99" s="13">
        <v>0.11</v>
      </c>
      <c r="M99" s="13">
        <v>0.11</v>
      </c>
      <c r="N99" s="13">
        <v>0.11</v>
      </c>
      <c r="O99" s="12"/>
      <c r="P99" s="13"/>
      <c r="Q99" s="13"/>
      <c r="R99" s="13"/>
      <c r="S99" s="13"/>
      <c r="T99" s="13"/>
      <c r="U99" s="13"/>
      <c r="V99" s="13"/>
      <c r="W99" s="15">
        <f t="shared" si="23"/>
        <v>0.11000000000000003</v>
      </c>
    </row>
    <row r="100" spans="1:23" outlineLevel="2">
      <c r="A100" s="2" t="s">
        <v>13</v>
      </c>
      <c r="B100" s="18">
        <v>0.05</v>
      </c>
      <c r="C100" s="12">
        <v>3.7499999999999999E-2</v>
      </c>
      <c r="D100" s="12">
        <v>0.05</v>
      </c>
      <c r="E100" s="13">
        <v>4.7500000000000001E-2</v>
      </c>
      <c r="F100" s="13">
        <v>0.05</v>
      </c>
      <c r="G100" s="12">
        <v>4.4999999999999998E-2</v>
      </c>
      <c r="H100" s="13">
        <v>4.4999999999999998E-2</v>
      </c>
      <c r="I100" s="13">
        <v>0.04</v>
      </c>
      <c r="J100" s="13">
        <v>0.04</v>
      </c>
      <c r="K100" s="13">
        <v>0.03</v>
      </c>
      <c r="L100" s="13">
        <v>0.04</v>
      </c>
      <c r="M100" s="13">
        <v>0.03</v>
      </c>
      <c r="N100" s="13">
        <v>2.5000000000000001E-2</v>
      </c>
      <c r="O100" s="12"/>
      <c r="P100" s="13"/>
      <c r="Q100" s="13"/>
      <c r="R100" s="13"/>
      <c r="S100" s="13"/>
      <c r="T100" s="13"/>
      <c r="U100" s="13"/>
      <c r="V100" s="13"/>
      <c r="W100" s="15">
        <f t="shared" si="23"/>
        <v>3.9999999999999987E-2</v>
      </c>
    </row>
    <row r="101" spans="1:23" outlineLevel="2">
      <c r="A101" s="2" t="s">
        <v>14</v>
      </c>
      <c r="B101" s="18">
        <v>7.0000000000000007E-2</v>
      </c>
      <c r="C101" s="12">
        <v>7.0000000000000007E-2</v>
      </c>
      <c r="D101" s="12">
        <v>7.0000000000000007E-2</v>
      </c>
      <c r="E101" s="13">
        <v>7.0000000000000007E-2</v>
      </c>
      <c r="F101" s="13">
        <v>7.0000000000000007E-2</v>
      </c>
      <c r="G101" s="12">
        <v>7.0000000000000007E-2</v>
      </c>
      <c r="H101" s="13">
        <v>7.0000000000000007E-2</v>
      </c>
      <c r="I101" s="13">
        <v>7.0000000000000007E-2</v>
      </c>
      <c r="J101" s="13">
        <v>7.0000000000000007E-2</v>
      </c>
      <c r="K101" s="13">
        <v>7.0000000000000007E-2</v>
      </c>
      <c r="L101" s="13">
        <v>7.0000000000000007E-2</v>
      </c>
      <c r="M101" s="13">
        <v>7.0000000000000007E-2</v>
      </c>
      <c r="N101" s="27">
        <v>7.0000000000000007E-2</v>
      </c>
      <c r="O101" s="12"/>
      <c r="P101" s="13"/>
      <c r="Q101" s="13"/>
      <c r="R101" s="13"/>
      <c r="S101" s="13"/>
      <c r="T101" s="13"/>
      <c r="U101" s="13"/>
      <c r="V101" s="13"/>
      <c r="W101" s="15">
        <f t="shared" si="23"/>
        <v>7.0000000000000021E-2</v>
      </c>
    </row>
    <row r="102" spans="1:23" outlineLevel="2">
      <c r="A102" s="2" t="s">
        <v>15</v>
      </c>
      <c r="B102" s="18">
        <v>7.0000000000000007E-2</v>
      </c>
      <c r="C102" s="12">
        <v>5.2499999999999998E-2</v>
      </c>
      <c r="D102" s="12">
        <v>5.2500000000000005E-2</v>
      </c>
      <c r="E102" s="13">
        <v>6.6500000000000004E-2</v>
      </c>
      <c r="F102" s="13">
        <v>0.05</v>
      </c>
      <c r="G102" s="12">
        <v>3.5000000000000003E-2</v>
      </c>
      <c r="H102" s="13">
        <v>5.6000000000000001E-2</v>
      </c>
      <c r="I102" s="13">
        <v>0.05</v>
      </c>
      <c r="J102" s="13">
        <v>0.04</v>
      </c>
      <c r="K102" s="13">
        <v>5.2499999999999998E-2</v>
      </c>
      <c r="L102" s="13">
        <v>4.9000000000000002E-2</v>
      </c>
      <c r="M102" s="13">
        <v>5.6000000000000001E-2</v>
      </c>
      <c r="N102" s="13">
        <v>4.2000000000000003E-2</v>
      </c>
      <c r="O102" s="12"/>
      <c r="P102" s="13"/>
      <c r="Q102" s="13"/>
      <c r="R102" s="13"/>
      <c r="S102" s="13"/>
      <c r="T102" s="13"/>
      <c r="U102" s="13"/>
      <c r="V102" s="13"/>
      <c r="W102" s="15">
        <f t="shared" si="23"/>
        <v>5.0166666666666672E-2</v>
      </c>
    </row>
    <row r="103" spans="1:23" outlineLevel="2">
      <c r="A103" s="2" t="s">
        <v>16</v>
      </c>
      <c r="B103" s="18">
        <v>0.18</v>
      </c>
      <c r="C103" s="12">
        <v>0.18</v>
      </c>
      <c r="D103" s="12">
        <v>0.18</v>
      </c>
      <c r="E103" s="13">
        <v>0.18</v>
      </c>
      <c r="F103" s="13">
        <v>0.18</v>
      </c>
      <c r="G103" s="12">
        <v>0.18</v>
      </c>
      <c r="H103" s="13">
        <v>0.18</v>
      </c>
      <c r="I103" s="13">
        <v>0.18</v>
      </c>
      <c r="J103" s="13">
        <v>0.12</v>
      </c>
      <c r="K103" s="13">
        <v>0.13500000000000001</v>
      </c>
      <c r="L103" s="13">
        <v>0.18</v>
      </c>
      <c r="M103" s="13">
        <v>0.16200000000000001</v>
      </c>
      <c r="N103" s="13">
        <v>0.18</v>
      </c>
      <c r="O103" s="12"/>
      <c r="P103" s="13"/>
      <c r="Q103" s="13"/>
      <c r="R103" s="13"/>
      <c r="S103" s="13"/>
      <c r="T103" s="13"/>
      <c r="U103" s="13"/>
      <c r="V103" s="13"/>
      <c r="W103" s="15">
        <f t="shared" si="23"/>
        <v>0.16974999999999998</v>
      </c>
    </row>
    <row r="104" spans="1:23" s="5" customFormat="1" outlineLevel="1">
      <c r="A104" s="3" t="s">
        <v>17</v>
      </c>
      <c r="B104" s="16">
        <f>SUM(B94:B103)</f>
        <v>1</v>
      </c>
      <c r="C104" s="16">
        <f t="shared" ref="C104:W104" si="24">SUM(C94:C103)</f>
        <v>0.92499999999999982</v>
      </c>
      <c r="D104" s="16">
        <f t="shared" si="24"/>
        <v>0.9375</v>
      </c>
      <c r="E104" s="16">
        <f t="shared" si="24"/>
        <v>0.96100000000000008</v>
      </c>
      <c r="F104" s="16">
        <f t="shared" si="24"/>
        <v>0.91500000000000004</v>
      </c>
      <c r="G104" s="16">
        <f t="shared" si="24"/>
        <v>0.79500000000000015</v>
      </c>
      <c r="H104" s="16">
        <f t="shared" si="24"/>
        <v>0.93400000000000016</v>
      </c>
      <c r="I104" s="16">
        <f t="shared" si="24"/>
        <v>0.90000000000000013</v>
      </c>
      <c r="J104" s="16">
        <f t="shared" si="24"/>
        <v>0.76999999999999991</v>
      </c>
      <c r="K104" s="16">
        <f t="shared" si="24"/>
        <v>0.83950000000000014</v>
      </c>
      <c r="L104" s="16">
        <f t="shared" si="24"/>
        <v>0.88400000000000012</v>
      </c>
      <c r="M104" s="16">
        <f t="shared" si="24"/>
        <v>0.87900000000000011</v>
      </c>
      <c r="N104" s="16">
        <v>0.79579999999999984</v>
      </c>
      <c r="O104" s="16">
        <f t="shared" si="24"/>
        <v>0</v>
      </c>
      <c r="P104" s="16">
        <f t="shared" si="24"/>
        <v>0</v>
      </c>
      <c r="Q104" s="16">
        <f t="shared" si="24"/>
        <v>0</v>
      </c>
      <c r="R104" s="16">
        <f t="shared" si="24"/>
        <v>0</v>
      </c>
      <c r="S104" s="16">
        <f t="shared" si="24"/>
        <v>0</v>
      </c>
      <c r="T104" s="16">
        <f t="shared" si="24"/>
        <v>0</v>
      </c>
      <c r="U104" s="16">
        <f t="shared" si="24"/>
        <v>0</v>
      </c>
      <c r="V104" s="16">
        <f t="shared" si="24"/>
        <v>0</v>
      </c>
      <c r="W104" s="16">
        <f t="shared" si="24"/>
        <v>0.87798333333333334</v>
      </c>
    </row>
    <row r="105" spans="1:23">
      <c r="A105" s="3" t="s">
        <v>37</v>
      </c>
      <c r="B105" s="16">
        <f>0.5*B93+0.5*B104</f>
        <v>1</v>
      </c>
      <c r="C105" s="16">
        <f t="shared" ref="C105:W105" si="25">0.5*C93+0.5*C104</f>
        <v>0.96249999999999991</v>
      </c>
      <c r="D105" s="16">
        <f t="shared" si="25"/>
        <v>0.96875</v>
      </c>
      <c r="E105" s="16">
        <f t="shared" si="25"/>
        <v>0.98050000000000004</v>
      </c>
      <c r="F105" s="16">
        <f t="shared" si="25"/>
        <v>0.95750000000000002</v>
      </c>
      <c r="G105" s="16">
        <f t="shared" si="25"/>
        <v>0.89750000000000008</v>
      </c>
      <c r="H105" s="16">
        <f t="shared" si="25"/>
        <v>0.96700000000000008</v>
      </c>
      <c r="I105" s="16">
        <f t="shared" si="25"/>
        <v>0.95000000000000007</v>
      </c>
      <c r="J105" s="16">
        <f t="shared" si="25"/>
        <v>0.88500000000000001</v>
      </c>
      <c r="K105" s="16">
        <f t="shared" si="25"/>
        <v>0.91975000000000007</v>
      </c>
      <c r="L105" s="16">
        <f t="shared" si="25"/>
        <v>0.94200000000000006</v>
      </c>
      <c r="M105" s="16">
        <f t="shared" si="25"/>
        <v>0.9395</v>
      </c>
      <c r="N105" s="16">
        <v>0.89789999999999992</v>
      </c>
      <c r="O105" s="16">
        <f t="shared" si="25"/>
        <v>0</v>
      </c>
      <c r="P105" s="16">
        <f t="shared" si="25"/>
        <v>0</v>
      </c>
      <c r="Q105" s="16">
        <f t="shared" si="25"/>
        <v>0</v>
      </c>
      <c r="R105" s="16">
        <f t="shared" si="25"/>
        <v>0</v>
      </c>
      <c r="S105" s="16">
        <f t="shared" si="25"/>
        <v>0</v>
      </c>
      <c r="T105" s="16">
        <f t="shared" si="25"/>
        <v>0</v>
      </c>
      <c r="U105" s="16">
        <f t="shared" si="25"/>
        <v>0</v>
      </c>
      <c r="V105" s="16">
        <f t="shared" si="25"/>
        <v>0</v>
      </c>
      <c r="W105" s="16">
        <f t="shared" si="25"/>
        <v>0.93899166666666667</v>
      </c>
    </row>
    <row r="106" spans="1:23" s="11" customFormat="1">
      <c r="A106" s="3" t="s">
        <v>40</v>
      </c>
      <c r="B106" s="4"/>
      <c r="C106" s="10" t="s">
        <v>58</v>
      </c>
      <c r="D106" s="10" t="s">
        <v>58</v>
      </c>
      <c r="E106" s="10" t="s">
        <v>58</v>
      </c>
      <c r="F106" s="10" t="s">
        <v>58</v>
      </c>
      <c r="G106" s="10" t="s">
        <v>58</v>
      </c>
      <c r="H106" s="10" t="s">
        <v>58</v>
      </c>
      <c r="I106" s="10" t="s">
        <v>58</v>
      </c>
      <c r="J106" s="10" t="s">
        <v>58</v>
      </c>
      <c r="K106" s="10" t="s">
        <v>58</v>
      </c>
      <c r="L106" s="10" t="s">
        <v>58</v>
      </c>
      <c r="M106" s="10" t="s">
        <v>58</v>
      </c>
      <c r="N106" s="24" t="s">
        <v>68</v>
      </c>
      <c r="O106" s="10"/>
      <c r="P106" s="10"/>
      <c r="Q106" s="10"/>
      <c r="R106" s="10"/>
      <c r="S106" s="10"/>
      <c r="T106" s="10"/>
      <c r="U106" s="10"/>
      <c r="V106" s="10"/>
      <c r="W106" s="16">
        <f>COUNTIF(C106:V106,"Y")/COUNTA(C106:V106)</f>
        <v>0</v>
      </c>
    </row>
    <row r="107" spans="1:23">
      <c r="W107" s="17"/>
    </row>
    <row r="108" spans="1:23">
      <c r="A108" s="9" t="s">
        <v>28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14"/>
    </row>
    <row r="109" spans="1:23" outlineLevel="2">
      <c r="A109" s="2" t="s">
        <v>38</v>
      </c>
      <c r="B109" s="18">
        <v>0.33</v>
      </c>
      <c r="C109" s="12">
        <v>0.33</v>
      </c>
      <c r="D109" s="12">
        <v>0.33</v>
      </c>
      <c r="E109" s="13">
        <v>0.33</v>
      </c>
      <c r="F109" s="13">
        <v>0.33</v>
      </c>
      <c r="G109" s="12">
        <v>0.33</v>
      </c>
      <c r="H109" s="13">
        <v>0.33</v>
      </c>
      <c r="I109" s="13">
        <v>0.33</v>
      </c>
      <c r="J109" s="13">
        <v>0.33</v>
      </c>
      <c r="K109" s="13">
        <v>0.33</v>
      </c>
      <c r="L109" s="13">
        <v>0.33</v>
      </c>
      <c r="M109" s="13">
        <v>0.33</v>
      </c>
      <c r="N109" s="13">
        <v>0.33</v>
      </c>
      <c r="O109" s="12"/>
      <c r="P109" s="13"/>
      <c r="Q109" s="13"/>
      <c r="R109" s="13"/>
      <c r="S109" s="13"/>
      <c r="T109" s="13"/>
      <c r="U109" s="13"/>
      <c r="V109" s="13"/>
      <c r="W109" s="15">
        <f>AVERAGE(C109:V109)</f>
        <v>0.33</v>
      </c>
    </row>
    <row r="110" spans="1:23" outlineLevel="2">
      <c r="A110" s="2" t="s">
        <v>2</v>
      </c>
      <c r="B110" s="18">
        <v>0.18</v>
      </c>
      <c r="C110" s="12">
        <v>0.18</v>
      </c>
      <c r="D110" s="12">
        <v>0.18</v>
      </c>
      <c r="E110" s="13">
        <v>0.18</v>
      </c>
      <c r="F110" s="13">
        <v>0.18</v>
      </c>
      <c r="G110" s="12">
        <v>0.18</v>
      </c>
      <c r="H110" s="13">
        <v>0.18</v>
      </c>
      <c r="I110" s="13">
        <v>0.18</v>
      </c>
      <c r="J110" s="13">
        <v>0.18</v>
      </c>
      <c r="K110" s="13">
        <v>0.18</v>
      </c>
      <c r="L110" s="13">
        <v>0.18</v>
      </c>
      <c r="M110" s="13">
        <v>0.18</v>
      </c>
      <c r="N110" s="13">
        <v>0.18</v>
      </c>
      <c r="O110" s="12"/>
      <c r="P110" s="13"/>
      <c r="Q110" s="13"/>
      <c r="R110" s="13"/>
      <c r="S110" s="13"/>
      <c r="T110" s="13"/>
      <c r="U110" s="13"/>
      <c r="V110" s="13"/>
      <c r="W110" s="15">
        <f t="shared" ref="W110:W113" si="26">AVERAGE(C110:V110)</f>
        <v>0.17999999999999997</v>
      </c>
    </row>
    <row r="111" spans="1:23" outlineLevel="2">
      <c r="A111" s="2" t="s">
        <v>3</v>
      </c>
      <c r="B111" s="18">
        <v>0.08</v>
      </c>
      <c r="C111" s="12">
        <v>0.08</v>
      </c>
      <c r="D111" s="12">
        <v>0.08</v>
      </c>
      <c r="E111" s="13">
        <v>0.08</v>
      </c>
      <c r="F111" s="13">
        <v>0.08</v>
      </c>
      <c r="G111" s="12">
        <v>0.08</v>
      </c>
      <c r="H111" s="13">
        <v>0.08</v>
      </c>
      <c r="I111" s="13">
        <v>0.08</v>
      </c>
      <c r="J111" s="13">
        <v>0.08</v>
      </c>
      <c r="K111" s="13">
        <v>0.08</v>
      </c>
      <c r="L111" s="13">
        <v>0.08</v>
      </c>
      <c r="M111" s="13">
        <v>0.08</v>
      </c>
      <c r="N111" s="13">
        <v>0.08</v>
      </c>
      <c r="O111" s="12"/>
      <c r="P111" s="13"/>
      <c r="Q111" s="13"/>
      <c r="R111" s="13"/>
      <c r="S111" s="13"/>
      <c r="T111" s="13"/>
      <c r="U111" s="13"/>
      <c r="V111" s="13"/>
      <c r="W111" s="15">
        <f t="shared" si="26"/>
        <v>7.9999999999999988E-2</v>
      </c>
    </row>
    <row r="112" spans="1:23" outlineLevel="2">
      <c r="A112" s="2" t="s">
        <v>4</v>
      </c>
      <c r="B112" s="18">
        <v>0.41</v>
      </c>
      <c r="C112" s="12">
        <v>0.38950000000000001</v>
      </c>
      <c r="D112" s="12">
        <v>0.41</v>
      </c>
      <c r="E112" s="13">
        <v>0.38949999999999996</v>
      </c>
      <c r="F112" s="13">
        <v>0.36</v>
      </c>
      <c r="G112" s="12">
        <v>0.38950000000000001</v>
      </c>
      <c r="H112" s="13">
        <v>0.39</v>
      </c>
      <c r="I112" s="13">
        <v>0.39</v>
      </c>
      <c r="J112" s="13">
        <v>0.38</v>
      </c>
      <c r="K112" s="13">
        <v>0.39</v>
      </c>
      <c r="L112" s="13">
        <v>0.39</v>
      </c>
      <c r="M112" s="13">
        <v>0.39360000000000001</v>
      </c>
      <c r="N112" s="13">
        <v>0.38949999999999996</v>
      </c>
      <c r="O112" s="12"/>
      <c r="P112" s="13"/>
      <c r="Q112" s="13"/>
      <c r="R112" s="13"/>
      <c r="S112" s="13"/>
      <c r="T112" s="13"/>
      <c r="U112" s="13"/>
      <c r="V112" s="13"/>
      <c r="W112" s="15">
        <f t="shared" si="26"/>
        <v>0.38846666666666668</v>
      </c>
    </row>
    <row r="113" spans="1:23" outlineLevel="2">
      <c r="A113" s="2" t="s">
        <v>5</v>
      </c>
      <c r="B113" s="18">
        <v>0</v>
      </c>
      <c r="C113" s="12">
        <v>0</v>
      </c>
      <c r="D113" s="12">
        <v>0</v>
      </c>
      <c r="E113" s="13">
        <v>0</v>
      </c>
      <c r="F113" s="13">
        <v>0</v>
      </c>
      <c r="G113" s="12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2"/>
      <c r="P113" s="13"/>
      <c r="Q113" s="13"/>
      <c r="R113" s="13"/>
      <c r="S113" s="13"/>
      <c r="T113" s="13"/>
      <c r="U113" s="13"/>
      <c r="V113" s="13"/>
      <c r="W113" s="15">
        <f t="shared" si="26"/>
        <v>0</v>
      </c>
    </row>
    <row r="114" spans="1:23" s="5" customFormat="1" outlineLevel="1">
      <c r="A114" s="3" t="s">
        <v>6</v>
      </c>
      <c r="B114" s="16">
        <f t="shared" ref="B114:W114" si="27">SUM(B109:B113)</f>
        <v>1</v>
      </c>
      <c r="C114" s="16">
        <f t="shared" si="27"/>
        <v>0.97950000000000004</v>
      </c>
      <c r="D114" s="16">
        <f t="shared" si="27"/>
        <v>1</v>
      </c>
      <c r="E114" s="16">
        <f t="shared" si="27"/>
        <v>0.97949999999999993</v>
      </c>
      <c r="F114" s="16">
        <f t="shared" si="27"/>
        <v>0.95</v>
      </c>
      <c r="G114" s="16">
        <f t="shared" si="27"/>
        <v>0.97950000000000004</v>
      </c>
      <c r="H114" s="16">
        <f t="shared" si="27"/>
        <v>0.98</v>
      </c>
      <c r="I114" s="16">
        <f t="shared" si="27"/>
        <v>0.98</v>
      </c>
      <c r="J114" s="16">
        <f t="shared" si="27"/>
        <v>0.97</v>
      </c>
      <c r="K114" s="16">
        <f t="shared" si="27"/>
        <v>0.98</v>
      </c>
      <c r="L114" s="16">
        <f t="shared" si="27"/>
        <v>0.98</v>
      </c>
      <c r="M114" s="16">
        <f t="shared" si="27"/>
        <v>0.98360000000000003</v>
      </c>
      <c r="N114" s="16">
        <v>0.97949999999999993</v>
      </c>
      <c r="O114" s="16">
        <f t="shared" si="27"/>
        <v>0</v>
      </c>
      <c r="P114" s="16">
        <f t="shared" si="27"/>
        <v>0</v>
      </c>
      <c r="Q114" s="16">
        <f t="shared" si="27"/>
        <v>0</v>
      </c>
      <c r="R114" s="16">
        <f t="shared" si="27"/>
        <v>0</v>
      </c>
      <c r="S114" s="16">
        <f t="shared" si="27"/>
        <v>0</v>
      </c>
      <c r="T114" s="16">
        <f t="shared" si="27"/>
        <v>0</v>
      </c>
      <c r="U114" s="16">
        <f t="shared" si="27"/>
        <v>0</v>
      </c>
      <c r="V114" s="16">
        <f t="shared" si="27"/>
        <v>0</v>
      </c>
      <c r="W114" s="16">
        <f t="shared" si="27"/>
        <v>0.9784666666666666</v>
      </c>
    </row>
    <row r="115" spans="1:23" outlineLevel="2">
      <c r="A115" s="2" t="s">
        <v>7</v>
      </c>
      <c r="B115" s="18">
        <v>0.04</v>
      </c>
      <c r="C115" s="12">
        <v>3.2000000000000001E-2</v>
      </c>
      <c r="D115" s="12">
        <v>3.2000000000000001E-2</v>
      </c>
      <c r="E115" s="13">
        <v>3.4000000000000002E-2</v>
      </c>
      <c r="F115" s="13">
        <v>0.04</v>
      </c>
      <c r="G115" s="12">
        <v>3.5999999999999997E-2</v>
      </c>
      <c r="H115" s="13">
        <v>3.5999999999999997E-2</v>
      </c>
      <c r="I115" s="13">
        <v>3.5999999999999997E-2</v>
      </c>
      <c r="J115" s="13">
        <v>0.04</v>
      </c>
      <c r="K115" s="13">
        <v>0.03</v>
      </c>
      <c r="L115" s="13">
        <v>3.5999999999999997E-2</v>
      </c>
      <c r="M115" s="13">
        <v>3.5999999999999997E-2</v>
      </c>
      <c r="N115" s="13">
        <v>0.04</v>
      </c>
      <c r="O115" s="12"/>
      <c r="P115" s="13"/>
      <c r="Q115" s="13"/>
      <c r="R115" s="13"/>
      <c r="S115" s="13"/>
      <c r="T115" s="13"/>
      <c r="U115" s="13"/>
      <c r="V115" s="13"/>
      <c r="W115" s="15">
        <f t="shared" ref="W115:W124" si="28">AVERAGE(C115:V115)</f>
        <v>3.5666666666666666E-2</v>
      </c>
    </row>
    <row r="116" spans="1:23" outlineLevel="2">
      <c r="A116" s="2" t="s">
        <v>8</v>
      </c>
      <c r="B116" s="18">
        <v>0.04</v>
      </c>
      <c r="C116" s="12">
        <v>0.04</v>
      </c>
      <c r="D116" s="12">
        <v>0.04</v>
      </c>
      <c r="E116" s="13">
        <v>0.04</v>
      </c>
      <c r="F116" s="13">
        <v>0.04</v>
      </c>
      <c r="G116" s="12">
        <v>0.04</v>
      </c>
      <c r="H116" s="13">
        <v>0.04</v>
      </c>
      <c r="I116" s="13">
        <v>0.04</v>
      </c>
      <c r="J116" s="13">
        <v>0.04</v>
      </c>
      <c r="K116" s="13">
        <v>0.04</v>
      </c>
      <c r="L116" s="13">
        <v>0.04</v>
      </c>
      <c r="M116" s="13">
        <v>0.04</v>
      </c>
      <c r="N116" s="13">
        <v>0.04</v>
      </c>
      <c r="O116" s="12"/>
      <c r="P116" s="13"/>
      <c r="Q116" s="13"/>
      <c r="R116" s="13"/>
      <c r="S116" s="13"/>
      <c r="T116" s="13"/>
      <c r="U116" s="13"/>
      <c r="V116" s="13"/>
      <c r="W116" s="15">
        <f t="shared" si="28"/>
        <v>3.9999999999999994E-2</v>
      </c>
    </row>
    <row r="117" spans="1:23" outlineLevel="2">
      <c r="A117" s="2" t="s">
        <v>9</v>
      </c>
      <c r="B117" s="18">
        <v>0.11</v>
      </c>
      <c r="C117" s="12">
        <v>0.11</v>
      </c>
      <c r="D117" s="12">
        <v>0.11</v>
      </c>
      <c r="E117" s="13">
        <v>9.35E-2</v>
      </c>
      <c r="F117" s="13">
        <v>0.11</v>
      </c>
      <c r="G117" s="12">
        <v>8.2500000000000004E-2</v>
      </c>
      <c r="H117" s="13">
        <v>0.11</v>
      </c>
      <c r="I117" s="13">
        <v>0.11</v>
      </c>
      <c r="J117" s="13">
        <v>0.08</v>
      </c>
      <c r="K117" s="13">
        <v>0.11</v>
      </c>
      <c r="L117" s="13">
        <v>0.11</v>
      </c>
      <c r="M117" s="13">
        <v>7.2999999999999995E-2</v>
      </c>
      <c r="N117" s="13">
        <v>0.11</v>
      </c>
      <c r="O117" s="12"/>
      <c r="P117" s="13"/>
      <c r="Q117" s="13"/>
      <c r="R117" s="13"/>
      <c r="S117" s="13"/>
      <c r="T117" s="13"/>
      <c r="U117" s="13"/>
      <c r="V117" s="13"/>
      <c r="W117" s="15">
        <f t="shared" si="28"/>
        <v>0.10075000000000001</v>
      </c>
    </row>
    <row r="118" spans="1:23" outlineLevel="2">
      <c r="A118" s="2" t="s">
        <v>10</v>
      </c>
      <c r="B118" s="18">
        <v>0.24</v>
      </c>
      <c r="C118" s="12">
        <v>0.24</v>
      </c>
      <c r="D118" s="12">
        <v>0.216</v>
      </c>
      <c r="E118" s="13">
        <v>0.22799999999999998</v>
      </c>
      <c r="F118" s="13">
        <v>0.24</v>
      </c>
      <c r="G118" s="12">
        <v>0.24</v>
      </c>
      <c r="H118" s="13">
        <v>0.22800000000000001</v>
      </c>
      <c r="I118" s="13">
        <v>0.24</v>
      </c>
      <c r="J118" s="13">
        <v>0.24</v>
      </c>
      <c r="K118" s="13">
        <v>0.24</v>
      </c>
      <c r="L118" s="13">
        <v>0.216</v>
      </c>
      <c r="M118" s="13">
        <v>0.18</v>
      </c>
      <c r="N118" s="13">
        <v>0.216</v>
      </c>
      <c r="O118" s="12"/>
      <c r="P118" s="13"/>
      <c r="Q118" s="13"/>
      <c r="R118" s="13"/>
      <c r="S118" s="13"/>
      <c r="T118" s="13"/>
      <c r="U118" s="13"/>
      <c r="V118" s="13"/>
      <c r="W118" s="15">
        <f t="shared" si="28"/>
        <v>0.22700000000000006</v>
      </c>
    </row>
    <row r="119" spans="1:23" outlineLevel="2">
      <c r="A119" s="2" t="s">
        <v>11</v>
      </c>
      <c r="B119" s="18">
        <v>0.09</v>
      </c>
      <c r="C119" s="12">
        <v>6.0299999999999999E-2</v>
      </c>
      <c r="D119" s="12">
        <v>6.3E-2</v>
      </c>
      <c r="E119" s="13">
        <v>6.0299999999999992E-2</v>
      </c>
      <c r="F119" s="13">
        <v>4.4999999999999998E-2</v>
      </c>
      <c r="G119" s="12">
        <v>6.7500000000000004E-2</v>
      </c>
      <c r="H119" s="13">
        <v>0.06</v>
      </c>
      <c r="I119" s="13">
        <v>0.06</v>
      </c>
      <c r="J119" s="13">
        <v>0.06</v>
      </c>
      <c r="K119" s="13">
        <v>7.0000000000000007E-2</v>
      </c>
      <c r="L119" s="13">
        <v>6.3E-2</v>
      </c>
      <c r="M119" s="13">
        <v>6.7500000000000004E-2</v>
      </c>
      <c r="N119" s="13">
        <v>8.1000000000000003E-2</v>
      </c>
      <c r="O119" s="12"/>
      <c r="P119" s="13"/>
      <c r="Q119" s="13"/>
      <c r="R119" s="13"/>
      <c r="S119" s="13"/>
      <c r="T119" s="13"/>
      <c r="U119" s="13"/>
      <c r="V119" s="13"/>
      <c r="W119" s="15">
        <f t="shared" si="28"/>
        <v>6.3133333333333333E-2</v>
      </c>
    </row>
    <row r="120" spans="1:23" outlineLevel="2">
      <c r="A120" s="2" t="s">
        <v>12</v>
      </c>
      <c r="B120" s="18">
        <v>0.11</v>
      </c>
      <c r="C120" s="12">
        <v>7.3700000000000002E-2</v>
      </c>
      <c r="D120" s="12">
        <v>8.4699999999999998E-2</v>
      </c>
      <c r="E120" s="13">
        <v>7.3699999999999988E-2</v>
      </c>
      <c r="F120" s="13">
        <v>5.5E-2</v>
      </c>
      <c r="G120" s="12">
        <v>8.2500000000000004E-2</v>
      </c>
      <c r="H120" s="13">
        <v>7.3999999999999996E-2</v>
      </c>
      <c r="I120" s="13">
        <v>7.2999999999999995E-2</v>
      </c>
      <c r="J120" s="13">
        <v>0.08</v>
      </c>
      <c r="K120" s="13">
        <v>0.08</v>
      </c>
      <c r="L120" s="13">
        <v>7.6999999999999999E-2</v>
      </c>
      <c r="M120" s="13">
        <v>0.11</v>
      </c>
      <c r="N120" s="13">
        <v>0.11</v>
      </c>
      <c r="O120" s="12"/>
      <c r="P120" s="13"/>
      <c r="Q120" s="13"/>
      <c r="R120" s="13"/>
      <c r="S120" s="13"/>
      <c r="T120" s="13"/>
      <c r="U120" s="13"/>
      <c r="V120" s="13"/>
      <c r="W120" s="15">
        <f t="shared" si="28"/>
        <v>8.1133333333333321E-2</v>
      </c>
    </row>
    <row r="121" spans="1:23" outlineLevel="2">
      <c r="A121" s="2" t="s">
        <v>13</v>
      </c>
      <c r="B121" s="18">
        <v>0.05</v>
      </c>
      <c r="C121" s="12">
        <v>0.05</v>
      </c>
      <c r="D121" s="12">
        <v>0.05</v>
      </c>
      <c r="E121" s="13">
        <v>0.05</v>
      </c>
      <c r="F121" s="13">
        <v>0.05</v>
      </c>
      <c r="G121" s="12">
        <v>0.05</v>
      </c>
      <c r="H121" s="13">
        <v>0.05</v>
      </c>
      <c r="I121" s="13">
        <v>0.05</v>
      </c>
      <c r="J121" s="13">
        <v>0.05</v>
      </c>
      <c r="K121" s="13">
        <v>0.05</v>
      </c>
      <c r="L121" s="13">
        <v>0.05</v>
      </c>
      <c r="M121" s="13">
        <v>0.05</v>
      </c>
      <c r="N121" s="13">
        <v>0.05</v>
      </c>
      <c r="O121" s="12"/>
      <c r="P121" s="13"/>
      <c r="Q121" s="13"/>
      <c r="R121" s="13"/>
      <c r="S121" s="13"/>
      <c r="T121" s="13"/>
      <c r="U121" s="13"/>
      <c r="V121" s="13"/>
      <c r="W121" s="15">
        <f t="shared" si="28"/>
        <v>4.9999999999999996E-2</v>
      </c>
    </row>
    <row r="122" spans="1:23" outlineLevel="2">
      <c r="A122" s="2" t="s">
        <v>14</v>
      </c>
      <c r="B122" s="18">
        <v>7.0000000000000007E-2</v>
      </c>
      <c r="C122" s="12">
        <v>7.0000000000000007E-2</v>
      </c>
      <c r="D122" s="12">
        <v>7.0000000000000007E-2</v>
      </c>
      <c r="E122" s="13">
        <v>7.0000000000000007E-2</v>
      </c>
      <c r="F122" s="13">
        <v>7.0000000000000007E-2</v>
      </c>
      <c r="G122" s="12">
        <v>7.0000000000000007E-2</v>
      </c>
      <c r="H122" s="13">
        <v>7.0000000000000007E-2</v>
      </c>
      <c r="I122" s="13">
        <v>7.0000000000000007E-2</v>
      </c>
      <c r="J122" s="13">
        <v>7.0000000000000007E-2</v>
      </c>
      <c r="K122" s="13">
        <v>7.0000000000000007E-2</v>
      </c>
      <c r="L122" s="13">
        <v>7.0000000000000007E-2</v>
      </c>
      <c r="M122" s="13">
        <v>7.0000000000000007E-2</v>
      </c>
      <c r="N122" s="13">
        <v>7.0000000000000007E-2</v>
      </c>
      <c r="O122" s="12"/>
      <c r="P122" s="13"/>
      <c r="Q122" s="13"/>
      <c r="R122" s="13"/>
      <c r="S122" s="13"/>
      <c r="T122" s="13"/>
      <c r="U122" s="13"/>
      <c r="V122" s="13"/>
      <c r="W122" s="15">
        <f t="shared" si="28"/>
        <v>7.0000000000000021E-2</v>
      </c>
    </row>
    <row r="123" spans="1:23" outlineLevel="2">
      <c r="A123" s="2" t="s">
        <v>15</v>
      </c>
      <c r="B123" s="18">
        <v>7.0000000000000007E-2</v>
      </c>
      <c r="C123" s="12">
        <v>7.0000000000000007E-2</v>
      </c>
      <c r="D123" s="12">
        <v>7.0000000000000007E-2</v>
      </c>
      <c r="E123" s="13">
        <v>7.0000000000000007E-2</v>
      </c>
      <c r="F123" s="13">
        <v>7.0000000000000007E-2</v>
      </c>
      <c r="G123" s="12">
        <v>7.0000000000000007E-2</v>
      </c>
      <c r="H123" s="13">
        <v>7.0000000000000007E-2</v>
      </c>
      <c r="I123" s="13">
        <v>7.0000000000000007E-2</v>
      </c>
      <c r="J123" s="13">
        <v>7.0000000000000007E-2</v>
      </c>
      <c r="K123" s="13">
        <v>7.0000000000000007E-2</v>
      </c>
      <c r="L123" s="13">
        <v>7.0000000000000007E-2</v>
      </c>
      <c r="M123" s="13">
        <v>7.0000000000000007E-2</v>
      </c>
      <c r="N123" s="13">
        <v>7.0000000000000007E-2</v>
      </c>
      <c r="O123" s="12"/>
      <c r="P123" s="13"/>
      <c r="Q123" s="13"/>
      <c r="R123" s="13"/>
      <c r="S123" s="13"/>
      <c r="T123" s="13"/>
      <c r="U123" s="13"/>
      <c r="V123" s="13"/>
      <c r="W123" s="15">
        <f t="shared" si="28"/>
        <v>7.0000000000000021E-2</v>
      </c>
    </row>
    <row r="124" spans="1:23" outlineLevel="2">
      <c r="A124" s="2" t="s">
        <v>16</v>
      </c>
      <c r="B124" s="18">
        <v>0.18</v>
      </c>
      <c r="C124" s="12">
        <v>0.18</v>
      </c>
      <c r="D124" s="12">
        <v>0.18</v>
      </c>
      <c r="E124" s="13">
        <v>0.18</v>
      </c>
      <c r="F124" s="13">
        <v>0.18</v>
      </c>
      <c r="G124" s="12">
        <v>0.18</v>
      </c>
      <c r="H124" s="13">
        <v>0.18</v>
      </c>
      <c r="I124" s="13">
        <v>0.18</v>
      </c>
      <c r="J124" s="13">
        <v>0.18</v>
      </c>
      <c r="K124" s="13">
        <v>0.09</v>
      </c>
      <c r="L124" s="13">
        <v>0.18</v>
      </c>
      <c r="M124" s="13">
        <v>0.18</v>
      </c>
      <c r="N124" s="13">
        <v>0.18</v>
      </c>
      <c r="O124" s="12"/>
      <c r="P124" s="13"/>
      <c r="Q124" s="13"/>
      <c r="R124" s="13"/>
      <c r="S124" s="13"/>
      <c r="T124" s="13"/>
      <c r="U124" s="13"/>
      <c r="V124" s="13"/>
      <c r="W124" s="15">
        <f t="shared" si="28"/>
        <v>0.17249999999999999</v>
      </c>
    </row>
    <row r="125" spans="1:23" s="5" customFormat="1" outlineLevel="1">
      <c r="A125" s="3" t="s">
        <v>17</v>
      </c>
      <c r="B125" s="16">
        <f>SUM(B115:B124)</f>
        <v>1</v>
      </c>
      <c r="C125" s="16">
        <f t="shared" ref="C125:W125" si="29">SUM(C115:C124)</f>
        <v>0.92600000000000016</v>
      </c>
      <c r="D125" s="16">
        <f t="shared" si="29"/>
        <v>0.91570000000000018</v>
      </c>
      <c r="E125" s="16">
        <f t="shared" si="29"/>
        <v>0.89949999999999997</v>
      </c>
      <c r="F125" s="16">
        <f t="shared" si="29"/>
        <v>0.90000000000000013</v>
      </c>
      <c r="G125" s="16">
        <f t="shared" si="29"/>
        <v>0.91850000000000009</v>
      </c>
      <c r="H125" s="16">
        <f t="shared" si="29"/>
        <v>0.91800000000000015</v>
      </c>
      <c r="I125" s="16">
        <f t="shared" si="29"/>
        <v>0.92900000000000005</v>
      </c>
      <c r="J125" s="16">
        <f t="shared" si="29"/>
        <v>0.91000000000000014</v>
      </c>
      <c r="K125" s="16">
        <f t="shared" si="29"/>
        <v>0.85</v>
      </c>
      <c r="L125" s="16">
        <f t="shared" si="29"/>
        <v>0.91200000000000014</v>
      </c>
      <c r="M125" s="16">
        <f t="shared" si="29"/>
        <v>0.87650000000000006</v>
      </c>
      <c r="N125" s="16">
        <v>0.96700000000000008</v>
      </c>
      <c r="O125" s="16">
        <f t="shared" si="29"/>
        <v>0</v>
      </c>
      <c r="P125" s="16">
        <f t="shared" si="29"/>
        <v>0</v>
      </c>
      <c r="Q125" s="16">
        <f t="shared" si="29"/>
        <v>0</v>
      </c>
      <c r="R125" s="16">
        <f t="shared" si="29"/>
        <v>0</v>
      </c>
      <c r="S125" s="16">
        <f t="shared" si="29"/>
        <v>0</v>
      </c>
      <c r="T125" s="16">
        <f t="shared" si="29"/>
        <v>0</v>
      </c>
      <c r="U125" s="16">
        <f t="shared" si="29"/>
        <v>0</v>
      </c>
      <c r="V125" s="16">
        <f t="shared" si="29"/>
        <v>0</v>
      </c>
      <c r="W125" s="16">
        <f t="shared" si="29"/>
        <v>0.91018333333333357</v>
      </c>
    </row>
    <row r="126" spans="1:23">
      <c r="A126" s="3" t="s">
        <v>37</v>
      </c>
      <c r="B126" s="16">
        <f>0.5*B114+0.5*B125</f>
        <v>1</v>
      </c>
      <c r="C126" s="16">
        <f t="shared" ref="C126:W126" si="30">0.5*C114+0.5*C125</f>
        <v>0.9527500000000001</v>
      </c>
      <c r="D126" s="16">
        <f t="shared" si="30"/>
        <v>0.95785000000000009</v>
      </c>
      <c r="E126" s="16">
        <f t="shared" si="30"/>
        <v>0.9395</v>
      </c>
      <c r="F126" s="16">
        <f t="shared" si="30"/>
        <v>0.92500000000000004</v>
      </c>
      <c r="G126" s="16">
        <f t="shared" si="30"/>
        <v>0.94900000000000007</v>
      </c>
      <c r="H126" s="16">
        <f t="shared" si="30"/>
        <v>0.94900000000000007</v>
      </c>
      <c r="I126" s="16">
        <f t="shared" si="30"/>
        <v>0.95450000000000002</v>
      </c>
      <c r="J126" s="16">
        <f t="shared" si="30"/>
        <v>0.94000000000000006</v>
      </c>
      <c r="K126" s="16">
        <f t="shared" si="30"/>
        <v>0.91500000000000004</v>
      </c>
      <c r="L126" s="16">
        <f t="shared" si="30"/>
        <v>0.94600000000000006</v>
      </c>
      <c r="M126" s="16">
        <f t="shared" si="30"/>
        <v>0.93005000000000004</v>
      </c>
      <c r="N126" s="16">
        <v>0.97324999999999995</v>
      </c>
      <c r="O126" s="16">
        <f t="shared" si="30"/>
        <v>0</v>
      </c>
      <c r="P126" s="16">
        <f t="shared" si="30"/>
        <v>0</v>
      </c>
      <c r="Q126" s="16">
        <f t="shared" si="30"/>
        <v>0</v>
      </c>
      <c r="R126" s="16">
        <f t="shared" si="30"/>
        <v>0</v>
      </c>
      <c r="S126" s="16">
        <f t="shared" si="30"/>
        <v>0</v>
      </c>
      <c r="T126" s="16">
        <f t="shared" si="30"/>
        <v>0</v>
      </c>
      <c r="U126" s="16">
        <f t="shared" si="30"/>
        <v>0</v>
      </c>
      <c r="V126" s="16">
        <f t="shared" si="30"/>
        <v>0</v>
      </c>
      <c r="W126" s="16">
        <f t="shared" si="30"/>
        <v>0.94432500000000008</v>
      </c>
    </row>
    <row r="127" spans="1:23" s="11" customFormat="1">
      <c r="A127" s="3" t="s">
        <v>40</v>
      </c>
      <c r="B127" s="4"/>
      <c r="C127" s="10" t="s">
        <v>58</v>
      </c>
      <c r="D127" s="10" t="s">
        <v>58</v>
      </c>
      <c r="E127" s="10" t="s">
        <v>58</v>
      </c>
      <c r="F127" s="10" t="s">
        <v>58</v>
      </c>
      <c r="G127" s="10" t="s">
        <v>59</v>
      </c>
      <c r="H127" s="10" t="s">
        <v>58</v>
      </c>
      <c r="I127" s="10" t="s">
        <v>58</v>
      </c>
      <c r="J127" s="10" t="s">
        <v>59</v>
      </c>
      <c r="K127" s="10" t="s">
        <v>58</v>
      </c>
      <c r="L127" s="10" t="s">
        <v>58</v>
      </c>
      <c r="M127" s="10" t="s">
        <v>59</v>
      </c>
      <c r="N127" s="24" t="s">
        <v>61</v>
      </c>
      <c r="O127" s="10"/>
      <c r="P127" s="10"/>
      <c r="Q127" s="10"/>
      <c r="R127" s="10"/>
      <c r="S127" s="10"/>
      <c r="T127" s="10"/>
      <c r="U127" s="10"/>
      <c r="V127" s="10"/>
      <c r="W127" s="16">
        <f>COUNTIF(C127:V127,"Y")/COUNTA(C127:V127)</f>
        <v>0.25</v>
      </c>
    </row>
    <row r="128" spans="1:23">
      <c r="W128" s="17"/>
    </row>
    <row r="129" spans="1:23">
      <c r="A129" s="9" t="s">
        <v>21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14"/>
    </row>
    <row r="130" spans="1:23" outlineLevel="2">
      <c r="A130" s="2" t="s">
        <v>38</v>
      </c>
      <c r="B130" s="18">
        <v>0.33</v>
      </c>
      <c r="C130" s="12">
        <v>0.33</v>
      </c>
      <c r="D130" s="12">
        <v>0.33</v>
      </c>
      <c r="E130" s="13">
        <v>0.33</v>
      </c>
      <c r="F130" s="13">
        <v>0.33</v>
      </c>
      <c r="G130" s="12">
        <v>0.33</v>
      </c>
      <c r="H130" s="13">
        <v>0.33</v>
      </c>
      <c r="I130" s="13">
        <v>0.33</v>
      </c>
      <c r="J130" s="13">
        <v>0.33</v>
      </c>
      <c r="K130" s="13">
        <v>0.33</v>
      </c>
      <c r="L130" s="13">
        <v>0.33</v>
      </c>
      <c r="M130" s="13">
        <v>0.33</v>
      </c>
      <c r="N130" s="13">
        <v>0.33</v>
      </c>
      <c r="O130" s="12"/>
      <c r="P130" s="13"/>
      <c r="Q130" s="13"/>
      <c r="R130" s="13"/>
      <c r="S130" s="13"/>
      <c r="T130" s="13"/>
      <c r="U130" s="13"/>
      <c r="V130" s="13"/>
      <c r="W130" s="15">
        <f>AVERAGE(C130:V130)</f>
        <v>0.33</v>
      </c>
    </row>
    <row r="131" spans="1:23" outlineLevel="2">
      <c r="A131" s="2" t="s">
        <v>2</v>
      </c>
      <c r="B131" s="18">
        <v>0.18</v>
      </c>
      <c r="C131" s="12">
        <v>0.16200000000000001</v>
      </c>
      <c r="D131" s="12">
        <v>0.18</v>
      </c>
      <c r="E131" s="13">
        <v>0.14399999999999999</v>
      </c>
      <c r="F131" s="13">
        <v>0.15</v>
      </c>
      <c r="G131" s="12">
        <v>0.17100000000000001</v>
      </c>
      <c r="H131" s="13">
        <v>0.16500000000000001</v>
      </c>
      <c r="I131" s="13">
        <v>0.17</v>
      </c>
      <c r="J131" s="13">
        <v>0.12</v>
      </c>
      <c r="K131" s="13">
        <v>0.16</v>
      </c>
      <c r="L131" s="13">
        <v>0.16200000000000001</v>
      </c>
      <c r="M131" s="13">
        <v>0.17100000000000001</v>
      </c>
      <c r="N131" s="13">
        <v>0.18</v>
      </c>
      <c r="O131" s="12"/>
      <c r="P131" s="13"/>
      <c r="Q131" s="13"/>
      <c r="R131" s="13"/>
      <c r="S131" s="13"/>
      <c r="T131" s="13"/>
      <c r="U131" s="13"/>
      <c r="V131" s="13"/>
      <c r="W131" s="15">
        <f t="shared" ref="W131:W134" si="31">AVERAGE(C131:V131)</f>
        <v>0.16124999999999998</v>
      </c>
    </row>
    <row r="132" spans="1:23" outlineLevel="2">
      <c r="A132" s="2" t="s">
        <v>3</v>
      </c>
      <c r="B132" s="18">
        <v>0.08</v>
      </c>
      <c r="C132" s="12">
        <v>0.08</v>
      </c>
      <c r="D132" s="12">
        <v>0.08</v>
      </c>
      <c r="E132" s="13">
        <v>0.08</v>
      </c>
      <c r="F132" s="13">
        <v>0.08</v>
      </c>
      <c r="G132" s="12">
        <v>0.08</v>
      </c>
      <c r="H132" s="13">
        <v>0.08</v>
      </c>
      <c r="I132" s="13">
        <v>0.08</v>
      </c>
      <c r="J132" s="13">
        <v>0.08</v>
      </c>
      <c r="K132" s="13">
        <v>0.08</v>
      </c>
      <c r="L132" s="13">
        <v>0.08</v>
      </c>
      <c r="M132" s="13">
        <v>0.08</v>
      </c>
      <c r="N132" s="13">
        <v>0.08</v>
      </c>
      <c r="O132" s="12"/>
      <c r="P132" s="13"/>
      <c r="Q132" s="13"/>
      <c r="R132" s="13"/>
      <c r="S132" s="13"/>
      <c r="T132" s="13"/>
      <c r="U132" s="13"/>
      <c r="V132" s="13"/>
      <c r="W132" s="15">
        <f t="shared" si="31"/>
        <v>7.9999999999999988E-2</v>
      </c>
    </row>
    <row r="133" spans="1:23" outlineLevel="2">
      <c r="A133" s="2" t="s">
        <v>4</v>
      </c>
      <c r="B133" s="18">
        <v>0.41</v>
      </c>
      <c r="C133" s="12">
        <v>0.41</v>
      </c>
      <c r="D133" s="12">
        <v>0.41</v>
      </c>
      <c r="E133" s="13">
        <v>0.39769999999999994</v>
      </c>
      <c r="F133" s="13">
        <v>0.41</v>
      </c>
      <c r="G133" s="12">
        <v>0.38950000000000001</v>
      </c>
      <c r="H133" s="13">
        <v>0.41</v>
      </c>
      <c r="I133" s="13">
        <v>0.41</v>
      </c>
      <c r="J133" s="13">
        <v>0.41</v>
      </c>
      <c r="K133" s="13">
        <v>0.39</v>
      </c>
      <c r="L133" s="13">
        <v>0.41</v>
      </c>
      <c r="M133" s="13">
        <v>0.39800000000000002</v>
      </c>
      <c r="N133" s="13">
        <v>0.40179999999999999</v>
      </c>
      <c r="O133" s="12"/>
      <c r="P133" s="13"/>
      <c r="Q133" s="13"/>
      <c r="R133" s="13"/>
      <c r="S133" s="13"/>
      <c r="T133" s="13"/>
      <c r="U133" s="13"/>
      <c r="V133" s="13"/>
      <c r="W133" s="15">
        <f t="shared" si="31"/>
        <v>0.40391666666666665</v>
      </c>
    </row>
    <row r="134" spans="1:23" outlineLevel="2">
      <c r="A134" s="2" t="s">
        <v>5</v>
      </c>
      <c r="B134" s="18">
        <v>0</v>
      </c>
      <c r="C134" s="12">
        <v>0</v>
      </c>
      <c r="D134" s="12">
        <v>0</v>
      </c>
      <c r="E134" s="13">
        <v>0</v>
      </c>
      <c r="F134" s="13">
        <v>0</v>
      </c>
      <c r="G134" s="12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2"/>
      <c r="P134" s="13"/>
      <c r="Q134" s="13"/>
      <c r="R134" s="13"/>
      <c r="S134" s="13"/>
      <c r="T134" s="13"/>
      <c r="U134" s="13"/>
      <c r="V134" s="13"/>
      <c r="W134" s="15">
        <f t="shared" si="31"/>
        <v>0</v>
      </c>
    </row>
    <row r="135" spans="1:23" s="5" customFormat="1" outlineLevel="1">
      <c r="A135" s="3" t="s">
        <v>6</v>
      </c>
      <c r="B135" s="16">
        <f t="shared" ref="B135:W135" si="32">SUM(B130:B134)</f>
        <v>1</v>
      </c>
      <c r="C135" s="16">
        <f t="shared" si="32"/>
        <v>0.98199999999999998</v>
      </c>
      <c r="D135" s="16">
        <f t="shared" si="32"/>
        <v>1</v>
      </c>
      <c r="E135" s="16">
        <f t="shared" si="32"/>
        <v>0.95169999999999988</v>
      </c>
      <c r="F135" s="16">
        <f t="shared" si="32"/>
        <v>0.97</v>
      </c>
      <c r="G135" s="16">
        <f t="shared" si="32"/>
        <v>0.97049999999999992</v>
      </c>
      <c r="H135" s="16">
        <f t="shared" si="32"/>
        <v>0.98499999999999988</v>
      </c>
      <c r="I135" s="16">
        <f t="shared" si="32"/>
        <v>0.99</v>
      </c>
      <c r="J135" s="16">
        <f t="shared" si="32"/>
        <v>0.94</v>
      </c>
      <c r="K135" s="16">
        <f t="shared" si="32"/>
        <v>0.96</v>
      </c>
      <c r="L135" s="16">
        <f t="shared" si="32"/>
        <v>0.98199999999999998</v>
      </c>
      <c r="M135" s="16">
        <f t="shared" si="32"/>
        <v>0.97899999999999998</v>
      </c>
      <c r="N135" s="16">
        <v>0.99180000000000001</v>
      </c>
      <c r="O135" s="16">
        <f t="shared" si="32"/>
        <v>0</v>
      </c>
      <c r="P135" s="16">
        <f t="shared" si="32"/>
        <v>0</v>
      </c>
      <c r="Q135" s="16">
        <f t="shared" si="32"/>
        <v>0</v>
      </c>
      <c r="R135" s="16">
        <f t="shared" si="32"/>
        <v>0</v>
      </c>
      <c r="S135" s="16">
        <f t="shared" si="32"/>
        <v>0</v>
      </c>
      <c r="T135" s="16">
        <f t="shared" si="32"/>
        <v>0</v>
      </c>
      <c r="U135" s="16">
        <f t="shared" si="32"/>
        <v>0</v>
      </c>
      <c r="V135" s="16">
        <f t="shared" si="32"/>
        <v>0</v>
      </c>
      <c r="W135" s="16">
        <f t="shared" si="32"/>
        <v>0.97516666666666652</v>
      </c>
    </row>
    <row r="136" spans="1:23" outlineLevel="2">
      <c r="A136" s="2" t="s">
        <v>7</v>
      </c>
      <c r="B136" s="18">
        <v>0.04</v>
      </c>
      <c r="C136" s="12">
        <v>3.7999999999999999E-2</v>
      </c>
      <c r="D136" s="12">
        <v>3.56E-2</v>
      </c>
      <c r="E136" s="13">
        <v>3.4000000000000002E-2</v>
      </c>
      <c r="F136" s="13">
        <v>0.04</v>
      </c>
      <c r="G136" s="12">
        <v>3.56E-2</v>
      </c>
      <c r="H136" s="13">
        <v>3.5999999999999997E-2</v>
      </c>
      <c r="I136" s="13">
        <v>3.5999999999999997E-2</v>
      </c>
      <c r="J136" s="13">
        <v>0.04</v>
      </c>
      <c r="K136" s="13">
        <v>0.03</v>
      </c>
      <c r="L136" s="13">
        <v>3.5999999999999997E-2</v>
      </c>
      <c r="M136" s="13">
        <v>3.5999999999999997E-2</v>
      </c>
      <c r="N136" s="13">
        <v>0.04</v>
      </c>
      <c r="O136" s="12"/>
      <c r="P136" s="13"/>
      <c r="Q136" s="13"/>
      <c r="R136" s="13"/>
      <c r="S136" s="13"/>
      <c r="T136" s="13"/>
      <c r="U136" s="13"/>
      <c r="V136" s="13"/>
      <c r="W136" s="15">
        <f t="shared" ref="W136:W145" si="33">AVERAGE(C136:V136)</f>
        <v>3.6433333333333325E-2</v>
      </c>
    </row>
    <row r="137" spans="1:23" outlineLevel="2">
      <c r="A137" s="2" t="s">
        <v>8</v>
      </c>
      <c r="B137" s="18">
        <v>0.04</v>
      </c>
      <c r="C137" s="12">
        <v>0.04</v>
      </c>
      <c r="D137" s="12">
        <v>0.04</v>
      </c>
      <c r="E137" s="13">
        <v>0.04</v>
      </c>
      <c r="F137" s="13">
        <v>0.04</v>
      </c>
      <c r="G137" s="12">
        <v>0.04</v>
      </c>
      <c r="H137" s="13">
        <v>0.04</v>
      </c>
      <c r="I137" s="13">
        <v>0.04</v>
      </c>
      <c r="J137" s="13">
        <v>0.04</v>
      </c>
      <c r="K137" s="13">
        <v>0.04</v>
      </c>
      <c r="L137" s="13">
        <v>0.04</v>
      </c>
      <c r="M137" s="13">
        <v>0.04</v>
      </c>
      <c r="N137" s="13">
        <v>0.04</v>
      </c>
      <c r="O137" s="12"/>
      <c r="P137" s="13"/>
      <c r="Q137" s="13"/>
      <c r="R137" s="13"/>
      <c r="S137" s="13"/>
      <c r="T137" s="13"/>
      <c r="U137" s="13"/>
      <c r="V137" s="13"/>
      <c r="W137" s="15">
        <f t="shared" si="33"/>
        <v>3.9999999999999994E-2</v>
      </c>
    </row>
    <row r="138" spans="1:23" outlineLevel="2">
      <c r="A138" s="2" t="s">
        <v>9</v>
      </c>
      <c r="B138" s="18">
        <v>0.11</v>
      </c>
      <c r="C138" s="12">
        <v>0.11</v>
      </c>
      <c r="D138" s="12">
        <v>0.11</v>
      </c>
      <c r="E138" s="13">
        <v>0.11</v>
      </c>
      <c r="F138" s="13">
        <v>0.11</v>
      </c>
      <c r="G138" s="12">
        <v>0.11</v>
      </c>
      <c r="H138" s="13">
        <v>0.11</v>
      </c>
      <c r="I138" s="13">
        <v>0.11</v>
      </c>
      <c r="J138" s="13">
        <v>0.11</v>
      </c>
      <c r="K138" s="13">
        <v>0.11</v>
      </c>
      <c r="L138" s="13">
        <v>0.11</v>
      </c>
      <c r="M138" s="13">
        <v>0.11</v>
      </c>
      <c r="N138" s="13">
        <v>0.11</v>
      </c>
      <c r="O138" s="12"/>
      <c r="P138" s="13"/>
      <c r="Q138" s="13"/>
      <c r="R138" s="13"/>
      <c r="S138" s="13"/>
      <c r="T138" s="13"/>
      <c r="U138" s="13"/>
      <c r="V138" s="13"/>
      <c r="W138" s="15">
        <f t="shared" si="33"/>
        <v>0.11000000000000003</v>
      </c>
    </row>
    <row r="139" spans="1:23" outlineLevel="2">
      <c r="A139" s="2" t="s">
        <v>10</v>
      </c>
      <c r="B139" s="18">
        <v>0.24</v>
      </c>
      <c r="C139" s="12">
        <v>0.24</v>
      </c>
      <c r="D139" s="12">
        <v>0.24</v>
      </c>
      <c r="E139" s="13">
        <v>0.24</v>
      </c>
      <c r="F139" s="13">
        <v>0.24</v>
      </c>
      <c r="G139" s="12">
        <v>0.24</v>
      </c>
      <c r="H139" s="13">
        <v>0.24</v>
      </c>
      <c r="I139" s="13">
        <v>0.24</v>
      </c>
      <c r="J139" s="13">
        <v>0.24</v>
      </c>
      <c r="K139" s="13">
        <v>0.24</v>
      </c>
      <c r="L139" s="13">
        <v>0.24</v>
      </c>
      <c r="M139" s="13">
        <v>0.24</v>
      </c>
      <c r="N139" s="13">
        <v>0.24</v>
      </c>
      <c r="O139" s="12"/>
      <c r="P139" s="13"/>
      <c r="Q139" s="13"/>
      <c r="R139" s="13"/>
      <c r="S139" s="13"/>
      <c r="T139" s="13"/>
      <c r="U139" s="13"/>
      <c r="V139" s="13"/>
      <c r="W139" s="15">
        <f t="shared" si="33"/>
        <v>0.24000000000000007</v>
      </c>
    </row>
    <row r="140" spans="1:23" outlineLevel="2">
      <c r="A140" s="2" t="s">
        <v>11</v>
      </c>
      <c r="B140" s="18">
        <v>0.09</v>
      </c>
      <c r="C140" s="12">
        <v>0.09</v>
      </c>
      <c r="D140" s="12">
        <v>0.09</v>
      </c>
      <c r="E140" s="13">
        <v>0.09</v>
      </c>
      <c r="F140" s="13">
        <v>0.09</v>
      </c>
      <c r="G140" s="12">
        <v>0.09</v>
      </c>
      <c r="H140" s="13">
        <v>0.09</v>
      </c>
      <c r="I140" s="13">
        <v>0.09</v>
      </c>
      <c r="J140" s="13">
        <v>0.09</v>
      </c>
      <c r="K140" s="13">
        <v>0.09</v>
      </c>
      <c r="L140" s="13">
        <v>0.09</v>
      </c>
      <c r="M140" s="13">
        <v>0.09</v>
      </c>
      <c r="N140" s="13">
        <v>0.09</v>
      </c>
      <c r="O140" s="12"/>
      <c r="P140" s="13"/>
      <c r="Q140" s="13"/>
      <c r="R140" s="13"/>
      <c r="S140" s="13"/>
      <c r="T140" s="13"/>
      <c r="U140" s="13"/>
      <c r="V140" s="13"/>
      <c r="W140" s="15">
        <f t="shared" si="33"/>
        <v>8.9999999999999983E-2</v>
      </c>
    </row>
    <row r="141" spans="1:23" outlineLevel="2">
      <c r="A141" s="2" t="s">
        <v>12</v>
      </c>
      <c r="B141" s="18">
        <v>0.11</v>
      </c>
      <c r="C141" s="12">
        <v>0.11</v>
      </c>
      <c r="D141" s="12">
        <v>9.7900000000000001E-2</v>
      </c>
      <c r="E141" s="13">
        <v>0.11</v>
      </c>
      <c r="F141" s="13">
        <v>0.11</v>
      </c>
      <c r="G141" s="12">
        <v>0.11</v>
      </c>
      <c r="H141" s="13">
        <v>0.11</v>
      </c>
      <c r="I141" s="13">
        <v>0.11</v>
      </c>
      <c r="J141" s="13">
        <v>0.11</v>
      </c>
      <c r="K141" s="13">
        <v>0.11</v>
      </c>
      <c r="L141" s="13">
        <v>0.11</v>
      </c>
      <c r="M141" s="13">
        <v>0.11</v>
      </c>
      <c r="N141" s="13">
        <v>0.11</v>
      </c>
      <c r="O141" s="12"/>
      <c r="P141" s="13"/>
      <c r="Q141" s="13"/>
      <c r="R141" s="13"/>
      <c r="S141" s="13"/>
      <c r="T141" s="13"/>
      <c r="U141" s="13"/>
      <c r="V141" s="13"/>
      <c r="W141" s="15">
        <f t="shared" si="33"/>
        <v>0.1089916666666667</v>
      </c>
    </row>
    <row r="142" spans="1:23" outlineLevel="2">
      <c r="A142" s="2" t="s">
        <v>13</v>
      </c>
      <c r="B142" s="18">
        <v>0.05</v>
      </c>
      <c r="C142" s="12">
        <v>0.05</v>
      </c>
      <c r="D142" s="12">
        <v>0.05</v>
      </c>
      <c r="E142" s="13">
        <v>0.05</v>
      </c>
      <c r="F142" s="13">
        <v>0.05</v>
      </c>
      <c r="G142" s="12">
        <v>0.05</v>
      </c>
      <c r="H142" s="13">
        <v>0.05</v>
      </c>
      <c r="I142" s="13">
        <v>0.05</v>
      </c>
      <c r="J142" s="13">
        <v>0.05</v>
      </c>
      <c r="K142" s="13">
        <v>0.05</v>
      </c>
      <c r="L142" s="13">
        <v>0.05</v>
      </c>
      <c r="M142" s="13">
        <v>0.05</v>
      </c>
      <c r="N142" s="13">
        <v>0.05</v>
      </c>
      <c r="O142" s="12"/>
      <c r="P142" s="13"/>
      <c r="Q142" s="13"/>
      <c r="R142" s="13"/>
      <c r="S142" s="13"/>
      <c r="T142" s="13"/>
      <c r="U142" s="13"/>
      <c r="V142" s="13"/>
      <c r="W142" s="15">
        <f t="shared" si="33"/>
        <v>4.9999999999999996E-2</v>
      </c>
    </row>
    <row r="143" spans="1:23" outlineLevel="2">
      <c r="A143" s="2" t="s">
        <v>14</v>
      </c>
      <c r="B143" s="18">
        <v>7.0000000000000007E-2</v>
      </c>
      <c r="C143" s="12">
        <v>7.0000000000000007E-2</v>
      </c>
      <c r="D143" s="12">
        <v>7.0000000000000007E-2</v>
      </c>
      <c r="E143" s="13">
        <v>7.0000000000000007E-2</v>
      </c>
      <c r="F143" s="13">
        <v>7.0000000000000007E-2</v>
      </c>
      <c r="G143" s="12">
        <v>7.0000000000000007E-2</v>
      </c>
      <c r="H143" s="13">
        <v>7.0000000000000007E-2</v>
      </c>
      <c r="I143" s="13">
        <v>7.0000000000000007E-2</v>
      </c>
      <c r="J143" s="13">
        <v>7.0000000000000007E-2</v>
      </c>
      <c r="K143" s="13">
        <v>7.0000000000000007E-2</v>
      </c>
      <c r="L143" s="13">
        <v>7.0000000000000007E-2</v>
      </c>
      <c r="M143" s="13">
        <v>7.0000000000000007E-2</v>
      </c>
      <c r="N143" s="13">
        <v>7.0000000000000007E-2</v>
      </c>
      <c r="O143" s="12"/>
      <c r="P143" s="13"/>
      <c r="Q143" s="13"/>
      <c r="R143" s="13"/>
      <c r="S143" s="13"/>
      <c r="T143" s="13"/>
      <c r="U143" s="13"/>
      <c r="V143" s="13"/>
      <c r="W143" s="15">
        <f t="shared" si="33"/>
        <v>7.0000000000000021E-2</v>
      </c>
    </row>
    <row r="144" spans="1:23" outlineLevel="2">
      <c r="A144" s="2" t="s">
        <v>15</v>
      </c>
      <c r="B144" s="18">
        <v>7.0000000000000007E-2</v>
      </c>
      <c r="C144" s="12">
        <v>5.9499999999999997E-2</v>
      </c>
      <c r="D144" s="12">
        <v>6.3000000000000014E-2</v>
      </c>
      <c r="E144" s="13">
        <v>6.3000000000000014E-2</v>
      </c>
      <c r="F144" s="13">
        <v>0.06</v>
      </c>
      <c r="G144" s="12">
        <v>4.9000000000000002E-2</v>
      </c>
      <c r="H144" s="13">
        <v>6.3E-2</v>
      </c>
      <c r="I144" s="13">
        <v>6.3E-2</v>
      </c>
      <c r="J144" s="13">
        <v>0.05</v>
      </c>
      <c r="K144" s="13">
        <v>0.05</v>
      </c>
      <c r="L144" s="13">
        <v>6.3E-2</v>
      </c>
      <c r="M144" s="13">
        <v>4.9000000000000002E-2</v>
      </c>
      <c r="N144" s="13">
        <v>6.6500000000000004E-2</v>
      </c>
      <c r="O144" s="12"/>
      <c r="P144" s="13"/>
      <c r="Q144" s="13"/>
      <c r="R144" s="13"/>
      <c r="S144" s="13"/>
      <c r="T144" s="13"/>
      <c r="U144" s="13"/>
      <c r="V144" s="13"/>
      <c r="W144" s="15">
        <f t="shared" si="33"/>
        <v>5.8250000000000017E-2</v>
      </c>
    </row>
    <row r="145" spans="1:23" outlineLevel="2">
      <c r="A145" s="2" t="s">
        <v>16</v>
      </c>
      <c r="B145" s="18">
        <v>0.18</v>
      </c>
      <c r="C145" s="12">
        <v>0.18</v>
      </c>
      <c r="D145" s="12">
        <v>0.18</v>
      </c>
      <c r="E145" s="13">
        <v>0.18</v>
      </c>
      <c r="F145" s="13">
        <v>0.18</v>
      </c>
      <c r="G145" s="12">
        <v>0.18</v>
      </c>
      <c r="H145" s="13">
        <v>0.18</v>
      </c>
      <c r="I145" s="13">
        <v>0.18</v>
      </c>
      <c r="J145" s="13">
        <v>0.18</v>
      </c>
      <c r="K145" s="13">
        <v>0.18</v>
      </c>
      <c r="L145" s="13">
        <v>0.18</v>
      </c>
      <c r="M145" s="13">
        <v>0.18</v>
      </c>
      <c r="N145" s="13">
        <v>0.18</v>
      </c>
      <c r="O145" s="12"/>
      <c r="P145" s="13"/>
      <c r="Q145" s="13"/>
      <c r="R145" s="13"/>
      <c r="S145" s="13"/>
      <c r="T145" s="13"/>
      <c r="U145" s="13"/>
      <c r="V145" s="13"/>
      <c r="W145" s="15">
        <f t="shared" si="33"/>
        <v>0.17999999999999997</v>
      </c>
    </row>
    <row r="146" spans="1:23" s="5" customFormat="1" outlineLevel="1">
      <c r="A146" s="3" t="s">
        <v>17</v>
      </c>
      <c r="B146" s="16">
        <f>SUM(B136:B145)</f>
        <v>1</v>
      </c>
      <c r="C146" s="16">
        <f t="shared" ref="C146:W146" si="34">SUM(C136:C145)</f>
        <v>0.98750000000000004</v>
      </c>
      <c r="D146" s="16">
        <f t="shared" si="34"/>
        <v>0.97650000000000015</v>
      </c>
      <c r="E146" s="16">
        <f t="shared" si="34"/>
        <v>0.9870000000000001</v>
      </c>
      <c r="F146" s="16">
        <f t="shared" si="34"/>
        <v>0.99</v>
      </c>
      <c r="G146" s="16">
        <f t="shared" si="34"/>
        <v>0.97460000000000013</v>
      </c>
      <c r="H146" s="16">
        <f t="shared" si="34"/>
        <v>0.98899999999999988</v>
      </c>
      <c r="I146" s="16">
        <f t="shared" si="34"/>
        <v>0.98899999999999988</v>
      </c>
      <c r="J146" s="16">
        <f t="shared" si="34"/>
        <v>0.98</v>
      </c>
      <c r="K146" s="16">
        <f t="shared" si="34"/>
        <v>0.97</v>
      </c>
      <c r="L146" s="16">
        <f t="shared" si="34"/>
        <v>0.98899999999999988</v>
      </c>
      <c r="M146" s="16">
        <f t="shared" si="34"/>
        <v>0.97500000000000009</v>
      </c>
      <c r="N146" s="16">
        <v>0.99649999999999994</v>
      </c>
      <c r="O146" s="16">
        <f t="shared" si="34"/>
        <v>0</v>
      </c>
      <c r="P146" s="16">
        <f t="shared" si="34"/>
        <v>0</v>
      </c>
      <c r="Q146" s="16">
        <f t="shared" si="34"/>
        <v>0</v>
      </c>
      <c r="R146" s="16">
        <f t="shared" si="34"/>
        <v>0</v>
      </c>
      <c r="S146" s="16">
        <f t="shared" si="34"/>
        <v>0</v>
      </c>
      <c r="T146" s="16">
        <f t="shared" si="34"/>
        <v>0</v>
      </c>
      <c r="U146" s="16">
        <f t="shared" si="34"/>
        <v>0</v>
      </c>
      <c r="V146" s="16">
        <f t="shared" si="34"/>
        <v>0</v>
      </c>
      <c r="W146" s="16">
        <f t="shared" si="34"/>
        <v>0.98367500000000019</v>
      </c>
    </row>
    <row r="147" spans="1:23">
      <c r="A147" s="3" t="s">
        <v>37</v>
      </c>
      <c r="B147" s="16">
        <f>0.5*B135+0.5*B146</f>
        <v>1</v>
      </c>
      <c r="C147" s="16">
        <f t="shared" ref="C147:W147" si="35">0.5*C135+0.5*C146</f>
        <v>0.98475000000000001</v>
      </c>
      <c r="D147" s="16">
        <f t="shared" si="35"/>
        <v>0.98825000000000007</v>
      </c>
      <c r="E147" s="16">
        <f t="shared" si="35"/>
        <v>0.96934999999999993</v>
      </c>
      <c r="F147" s="16">
        <f t="shared" si="35"/>
        <v>0.98</v>
      </c>
      <c r="G147" s="16">
        <f t="shared" si="35"/>
        <v>0.97255000000000003</v>
      </c>
      <c r="H147" s="16">
        <f t="shared" si="35"/>
        <v>0.98699999999999988</v>
      </c>
      <c r="I147" s="16">
        <f t="shared" si="35"/>
        <v>0.98949999999999994</v>
      </c>
      <c r="J147" s="16">
        <f t="shared" si="35"/>
        <v>0.96</v>
      </c>
      <c r="K147" s="16">
        <f t="shared" si="35"/>
        <v>0.96499999999999997</v>
      </c>
      <c r="L147" s="16">
        <f t="shared" si="35"/>
        <v>0.98549999999999993</v>
      </c>
      <c r="M147" s="16">
        <f t="shared" si="35"/>
        <v>0.97700000000000009</v>
      </c>
      <c r="N147" s="16">
        <v>0.99414999999999998</v>
      </c>
      <c r="O147" s="16">
        <f t="shared" si="35"/>
        <v>0</v>
      </c>
      <c r="P147" s="16">
        <f t="shared" si="35"/>
        <v>0</v>
      </c>
      <c r="Q147" s="16">
        <f t="shared" si="35"/>
        <v>0</v>
      </c>
      <c r="R147" s="16">
        <f t="shared" si="35"/>
        <v>0</v>
      </c>
      <c r="S147" s="16">
        <f t="shared" si="35"/>
        <v>0</v>
      </c>
      <c r="T147" s="16">
        <f t="shared" si="35"/>
        <v>0</v>
      </c>
      <c r="U147" s="16">
        <f t="shared" si="35"/>
        <v>0</v>
      </c>
      <c r="V147" s="16">
        <f t="shared" si="35"/>
        <v>0</v>
      </c>
      <c r="W147" s="16">
        <f t="shared" si="35"/>
        <v>0.97942083333333341</v>
      </c>
    </row>
    <row r="148" spans="1:23" s="11" customFormat="1">
      <c r="A148" s="3" t="s">
        <v>40</v>
      </c>
      <c r="B148" s="4"/>
      <c r="C148" s="10" t="s">
        <v>59</v>
      </c>
      <c r="D148" s="10" t="s">
        <v>58</v>
      </c>
      <c r="E148" s="10" t="s">
        <v>58</v>
      </c>
      <c r="F148" s="10" t="s">
        <v>58</v>
      </c>
      <c r="G148" s="10" t="s">
        <v>59</v>
      </c>
      <c r="H148" s="10" t="s">
        <v>58</v>
      </c>
      <c r="I148" s="10" t="s">
        <v>59</v>
      </c>
      <c r="J148" s="10" t="s">
        <v>59</v>
      </c>
      <c r="K148" s="10" t="s">
        <v>59</v>
      </c>
      <c r="L148" s="10" t="s">
        <v>58</v>
      </c>
      <c r="M148" s="10" t="s">
        <v>59</v>
      </c>
      <c r="N148" s="24" t="s">
        <v>61</v>
      </c>
      <c r="O148" s="10"/>
      <c r="P148" s="10"/>
      <c r="Q148" s="10"/>
      <c r="R148" s="10"/>
      <c r="S148" s="10"/>
      <c r="T148" s="10"/>
      <c r="U148" s="10"/>
      <c r="V148" s="10"/>
      <c r="W148" s="16">
        <f>COUNTIF(C148:V148,"Y")/COUNTA(C148:V148)</f>
        <v>0.5</v>
      </c>
    </row>
    <row r="150" spans="1:23">
      <c r="A150" s="29" t="s">
        <v>74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14"/>
    </row>
    <row r="151" spans="1:23" outlineLevel="2">
      <c r="A151" s="2" t="s">
        <v>38</v>
      </c>
      <c r="B151" s="18">
        <v>0.33</v>
      </c>
      <c r="C151" s="12">
        <v>0.16500000000000001</v>
      </c>
      <c r="D151" s="12"/>
      <c r="E151" s="13"/>
      <c r="F151" s="13">
        <v>0.2</v>
      </c>
      <c r="G151" s="12">
        <v>0.16500000000000001</v>
      </c>
      <c r="H151" s="13"/>
      <c r="I151" s="13"/>
      <c r="J151" s="13"/>
      <c r="K151" s="13"/>
      <c r="L151" s="13"/>
      <c r="M151" s="13"/>
      <c r="N151" s="13"/>
      <c r="O151" s="12"/>
      <c r="P151" s="13"/>
      <c r="Q151" s="13"/>
      <c r="R151" s="13"/>
      <c r="S151" s="13"/>
      <c r="T151" s="13"/>
      <c r="U151" s="13"/>
      <c r="V151" s="13"/>
      <c r="W151" s="15">
        <f>AVERAGE(C151:V151)</f>
        <v>0.17666666666666667</v>
      </c>
    </row>
    <row r="152" spans="1:23" outlineLevel="2">
      <c r="A152" s="2" t="s">
        <v>2</v>
      </c>
      <c r="B152" s="18">
        <v>0.18</v>
      </c>
      <c r="C152" s="12">
        <v>0.18</v>
      </c>
      <c r="D152" s="12"/>
      <c r="E152" s="13"/>
      <c r="F152" s="13">
        <v>0.18</v>
      </c>
      <c r="G152" s="12">
        <v>0.18</v>
      </c>
      <c r="H152" s="13"/>
      <c r="I152" s="13"/>
      <c r="J152" s="13"/>
      <c r="K152" s="13"/>
      <c r="L152" s="13"/>
      <c r="M152" s="13"/>
      <c r="N152" s="13"/>
      <c r="O152" s="12"/>
      <c r="P152" s="13"/>
      <c r="Q152" s="13"/>
      <c r="R152" s="13"/>
      <c r="S152" s="13"/>
      <c r="T152" s="13"/>
      <c r="U152" s="13"/>
      <c r="V152" s="13"/>
      <c r="W152" s="15">
        <f t="shared" ref="W152:W155" si="36">AVERAGE(C152:V152)</f>
        <v>0.18000000000000002</v>
      </c>
    </row>
    <row r="153" spans="1:23" outlineLevel="2">
      <c r="A153" s="2" t="s">
        <v>3</v>
      </c>
      <c r="B153" s="18">
        <v>0.08</v>
      </c>
      <c r="C153" s="12">
        <v>0.04</v>
      </c>
      <c r="D153" s="12"/>
      <c r="E153" s="13"/>
      <c r="F153" s="13">
        <v>0.04</v>
      </c>
      <c r="G153" s="12">
        <v>0.04</v>
      </c>
      <c r="H153" s="13"/>
      <c r="I153" s="13"/>
      <c r="J153" s="13"/>
      <c r="K153" s="13"/>
      <c r="L153" s="13"/>
      <c r="M153" s="13"/>
      <c r="N153" s="13"/>
      <c r="O153" s="12"/>
      <c r="P153" s="13"/>
      <c r="Q153" s="13"/>
      <c r="R153" s="13"/>
      <c r="S153" s="13"/>
      <c r="T153" s="13"/>
      <c r="U153" s="13"/>
      <c r="V153" s="13"/>
      <c r="W153" s="15">
        <f t="shared" si="36"/>
        <v>0.04</v>
      </c>
    </row>
    <row r="154" spans="1:23" outlineLevel="2">
      <c r="A154" s="2" t="s">
        <v>4</v>
      </c>
      <c r="B154" s="18">
        <v>0.41</v>
      </c>
      <c r="C154" s="12">
        <v>0.26650000000000001</v>
      </c>
      <c r="D154" s="12"/>
      <c r="E154" s="13"/>
      <c r="F154" s="13">
        <v>0.20499999999999999</v>
      </c>
      <c r="G154" s="13">
        <v>0.20499999999999999</v>
      </c>
      <c r="H154" s="13"/>
      <c r="I154" s="13"/>
      <c r="J154" s="13"/>
      <c r="K154" s="13"/>
      <c r="L154" s="13"/>
      <c r="M154" s="13"/>
      <c r="N154" s="13"/>
      <c r="O154" s="12"/>
      <c r="P154" s="13"/>
      <c r="Q154" s="13"/>
      <c r="R154" s="13"/>
      <c r="S154" s="13"/>
      <c r="T154" s="13"/>
      <c r="U154" s="13"/>
      <c r="V154" s="13"/>
      <c r="W154" s="15">
        <f t="shared" si="36"/>
        <v>0.22550000000000001</v>
      </c>
    </row>
    <row r="155" spans="1:23" outlineLevel="2">
      <c r="A155" s="2" t="s">
        <v>5</v>
      </c>
      <c r="B155" s="18">
        <v>0</v>
      </c>
      <c r="C155" s="12">
        <v>0</v>
      </c>
      <c r="D155" s="12"/>
      <c r="E155" s="13"/>
      <c r="F155" s="13">
        <v>0</v>
      </c>
      <c r="G155" s="12">
        <v>0</v>
      </c>
      <c r="H155" s="13"/>
      <c r="I155" s="13"/>
      <c r="J155" s="13"/>
      <c r="K155" s="13"/>
      <c r="L155" s="13"/>
      <c r="M155" s="13"/>
      <c r="N155" s="13"/>
      <c r="O155" s="12"/>
      <c r="P155" s="13"/>
      <c r="Q155" s="13"/>
      <c r="R155" s="13"/>
      <c r="S155" s="13"/>
      <c r="T155" s="13"/>
      <c r="U155" s="13"/>
      <c r="V155" s="13"/>
      <c r="W155" s="15">
        <f t="shared" si="36"/>
        <v>0</v>
      </c>
    </row>
    <row r="156" spans="1:23" s="5" customFormat="1" outlineLevel="1">
      <c r="A156" s="3" t="s">
        <v>6</v>
      </c>
      <c r="B156" s="16">
        <f t="shared" ref="B156:M156" si="37">SUM(B151:B155)</f>
        <v>1</v>
      </c>
      <c r="C156" s="16">
        <f t="shared" si="37"/>
        <v>0.65149999999999997</v>
      </c>
      <c r="D156" s="16">
        <f t="shared" si="37"/>
        <v>0</v>
      </c>
      <c r="E156" s="16">
        <f t="shared" si="37"/>
        <v>0</v>
      </c>
      <c r="F156" s="16">
        <f t="shared" si="37"/>
        <v>0.625</v>
      </c>
      <c r="G156" s="16">
        <f t="shared" si="37"/>
        <v>0.59</v>
      </c>
      <c r="H156" s="16">
        <f t="shared" si="37"/>
        <v>0</v>
      </c>
      <c r="I156" s="16">
        <f t="shared" si="37"/>
        <v>0</v>
      </c>
      <c r="J156" s="16">
        <f t="shared" si="37"/>
        <v>0</v>
      </c>
      <c r="K156" s="16">
        <f t="shared" si="37"/>
        <v>0</v>
      </c>
      <c r="L156" s="16">
        <f t="shared" si="37"/>
        <v>0</v>
      </c>
      <c r="M156" s="16">
        <f t="shared" si="37"/>
        <v>0</v>
      </c>
      <c r="N156" s="16">
        <v>1</v>
      </c>
      <c r="O156" s="16">
        <f t="shared" ref="O156:W156" si="38">SUM(O151:O155)</f>
        <v>0</v>
      </c>
      <c r="P156" s="16">
        <f t="shared" si="38"/>
        <v>0</v>
      </c>
      <c r="Q156" s="16">
        <f t="shared" si="38"/>
        <v>0</v>
      </c>
      <c r="R156" s="16">
        <f t="shared" si="38"/>
        <v>0</v>
      </c>
      <c r="S156" s="16">
        <f t="shared" si="38"/>
        <v>0</v>
      </c>
      <c r="T156" s="16">
        <f t="shared" si="38"/>
        <v>0</v>
      </c>
      <c r="U156" s="16">
        <f t="shared" si="38"/>
        <v>0</v>
      </c>
      <c r="V156" s="16">
        <f t="shared" si="38"/>
        <v>0</v>
      </c>
      <c r="W156" s="16">
        <f t="shared" si="38"/>
        <v>0.62216666666666665</v>
      </c>
    </row>
    <row r="157" spans="1:23" outlineLevel="2">
      <c r="A157" s="2" t="s">
        <v>7</v>
      </c>
      <c r="B157" s="18">
        <v>0.04</v>
      </c>
      <c r="C157" s="12">
        <v>2.4E-2</v>
      </c>
      <c r="D157" s="12"/>
      <c r="E157" s="13"/>
      <c r="F157" s="13">
        <v>0.02</v>
      </c>
      <c r="G157" s="12">
        <v>2.8000000000000001E-2</v>
      </c>
      <c r="H157" s="13"/>
      <c r="I157" s="13"/>
      <c r="J157" s="13"/>
      <c r="K157" s="13"/>
      <c r="L157" s="13"/>
      <c r="M157" s="13"/>
      <c r="N157" s="13"/>
      <c r="O157" s="12"/>
      <c r="P157" s="13"/>
      <c r="Q157" s="13"/>
      <c r="R157" s="13"/>
      <c r="S157" s="13"/>
      <c r="T157" s="13"/>
      <c r="U157" s="13"/>
      <c r="V157" s="13"/>
      <c r="W157" s="15">
        <f t="shared" ref="W157:W166" si="39">AVERAGE(C157:V157)</f>
        <v>2.3999999999999997E-2</v>
      </c>
    </row>
    <row r="158" spans="1:23" outlineLevel="2">
      <c r="A158" s="2" t="s">
        <v>8</v>
      </c>
      <c r="B158" s="18">
        <v>0.04</v>
      </c>
      <c r="C158" s="12">
        <v>0.02</v>
      </c>
      <c r="D158" s="12"/>
      <c r="E158" s="13"/>
      <c r="F158" s="13">
        <v>0.02</v>
      </c>
      <c r="G158" s="12">
        <v>0.02</v>
      </c>
      <c r="H158" s="13"/>
      <c r="I158" s="13"/>
      <c r="J158" s="13"/>
      <c r="K158" s="13"/>
      <c r="L158" s="13"/>
      <c r="M158" s="13"/>
      <c r="N158" s="13"/>
      <c r="O158" s="12"/>
      <c r="P158" s="13"/>
      <c r="Q158" s="13"/>
      <c r="R158" s="13"/>
      <c r="S158" s="13"/>
      <c r="T158" s="13"/>
      <c r="U158" s="13"/>
      <c r="V158" s="13"/>
      <c r="W158" s="15">
        <f t="shared" si="39"/>
        <v>0.02</v>
      </c>
    </row>
    <row r="159" spans="1:23" outlineLevel="2">
      <c r="A159" s="2" t="s">
        <v>9</v>
      </c>
      <c r="B159" s="18">
        <v>0.11</v>
      </c>
      <c r="C159" s="12">
        <v>5.5E-2</v>
      </c>
      <c r="D159" s="12"/>
      <c r="E159" s="13"/>
      <c r="F159" s="13">
        <v>5.5E-2</v>
      </c>
      <c r="G159" s="12">
        <v>5.5E-2</v>
      </c>
      <c r="H159" s="13"/>
      <c r="I159" s="13"/>
      <c r="J159" s="13"/>
      <c r="K159" s="13"/>
      <c r="L159" s="13"/>
      <c r="M159" s="13"/>
      <c r="N159" s="13"/>
      <c r="O159" s="12"/>
      <c r="P159" s="13"/>
      <c r="Q159" s="13"/>
      <c r="R159" s="13"/>
      <c r="S159" s="13"/>
      <c r="T159" s="13"/>
      <c r="U159" s="13"/>
      <c r="V159" s="13"/>
      <c r="W159" s="15">
        <f t="shared" si="39"/>
        <v>5.5E-2</v>
      </c>
    </row>
    <row r="160" spans="1:23" outlineLevel="2">
      <c r="A160" s="2" t="s">
        <v>10</v>
      </c>
      <c r="B160" s="18">
        <v>0.24</v>
      </c>
      <c r="C160" s="12">
        <v>0.12</v>
      </c>
      <c r="D160" s="12"/>
      <c r="E160" s="13"/>
      <c r="F160" s="13">
        <v>0.12</v>
      </c>
      <c r="G160" s="12">
        <v>0.12</v>
      </c>
      <c r="H160" s="13"/>
      <c r="I160" s="13"/>
      <c r="J160" s="13"/>
      <c r="K160" s="13"/>
      <c r="L160" s="13"/>
      <c r="M160" s="13"/>
      <c r="N160" s="13"/>
      <c r="O160" s="12"/>
      <c r="P160" s="13"/>
      <c r="Q160" s="13"/>
      <c r="R160" s="13"/>
      <c r="S160" s="13"/>
      <c r="T160" s="13"/>
      <c r="U160" s="13"/>
      <c r="V160" s="13"/>
      <c r="W160" s="15">
        <f t="shared" si="39"/>
        <v>0.12</v>
      </c>
    </row>
    <row r="161" spans="1:23" outlineLevel="2">
      <c r="A161" s="2" t="s">
        <v>11</v>
      </c>
      <c r="B161" s="18">
        <v>0.09</v>
      </c>
      <c r="C161" s="12">
        <v>4.4999999999999998E-2</v>
      </c>
      <c r="D161" s="12"/>
      <c r="E161" s="13"/>
      <c r="F161" s="13">
        <v>4.4999999999999998E-2</v>
      </c>
      <c r="G161" s="12">
        <v>4.4999999999999998E-2</v>
      </c>
      <c r="H161" s="13"/>
      <c r="I161" s="13"/>
      <c r="J161" s="13"/>
      <c r="K161" s="13"/>
      <c r="L161" s="13"/>
      <c r="M161" s="13"/>
      <c r="N161" s="13"/>
      <c r="O161" s="12"/>
      <c r="P161" s="13"/>
      <c r="Q161" s="13"/>
      <c r="R161" s="13"/>
      <c r="S161" s="13"/>
      <c r="T161" s="13"/>
      <c r="U161" s="13"/>
      <c r="V161" s="13"/>
      <c r="W161" s="15">
        <f t="shared" si="39"/>
        <v>4.5000000000000005E-2</v>
      </c>
    </row>
    <row r="162" spans="1:23" outlineLevel="2">
      <c r="A162" s="2" t="s">
        <v>12</v>
      </c>
      <c r="B162" s="18">
        <v>0.11</v>
      </c>
      <c r="C162" s="12">
        <v>5.5E-2</v>
      </c>
      <c r="D162" s="12"/>
      <c r="E162" s="13"/>
      <c r="F162" s="13">
        <v>5.5E-2</v>
      </c>
      <c r="G162" s="12">
        <v>5.5E-2</v>
      </c>
      <c r="H162" s="13"/>
      <c r="I162" s="13"/>
      <c r="J162" s="13"/>
      <c r="K162" s="13"/>
      <c r="L162" s="13"/>
      <c r="M162" s="13"/>
      <c r="N162" s="13"/>
      <c r="O162" s="12"/>
      <c r="P162" s="13"/>
      <c r="Q162" s="13"/>
      <c r="R162" s="13"/>
      <c r="S162" s="13"/>
      <c r="T162" s="13"/>
      <c r="U162" s="13"/>
      <c r="V162" s="13"/>
      <c r="W162" s="15">
        <f t="shared" si="39"/>
        <v>5.5E-2</v>
      </c>
    </row>
    <row r="163" spans="1:23" outlineLevel="2">
      <c r="A163" s="2" t="s">
        <v>13</v>
      </c>
      <c r="B163" s="18">
        <v>0.05</v>
      </c>
      <c r="C163" s="12">
        <v>0.05</v>
      </c>
      <c r="D163" s="12"/>
      <c r="E163" s="13"/>
      <c r="F163" s="13">
        <v>0.05</v>
      </c>
      <c r="G163" s="12">
        <v>0.05</v>
      </c>
      <c r="H163" s="13"/>
      <c r="I163" s="13"/>
      <c r="J163" s="13"/>
      <c r="K163" s="13"/>
      <c r="L163" s="13"/>
      <c r="M163" s="13"/>
      <c r="N163" s="13"/>
      <c r="O163" s="12"/>
      <c r="P163" s="13"/>
      <c r="Q163" s="13"/>
      <c r="R163" s="13"/>
      <c r="S163" s="13"/>
      <c r="T163" s="13"/>
      <c r="U163" s="13"/>
      <c r="V163" s="13"/>
      <c r="W163" s="15">
        <f t="shared" si="39"/>
        <v>5.000000000000001E-2</v>
      </c>
    </row>
    <row r="164" spans="1:23" outlineLevel="2">
      <c r="A164" s="2" t="s">
        <v>14</v>
      </c>
      <c r="B164" s="18">
        <v>7.0000000000000007E-2</v>
      </c>
      <c r="C164" s="12">
        <v>3.5000000000000003E-2</v>
      </c>
      <c r="D164" s="12"/>
      <c r="E164" s="13"/>
      <c r="F164" s="13">
        <v>3.5000000000000003E-2</v>
      </c>
      <c r="G164" s="13">
        <v>3.5000000000000003E-2</v>
      </c>
      <c r="H164" s="13"/>
      <c r="I164" s="13"/>
      <c r="J164" s="13"/>
      <c r="K164" s="13"/>
      <c r="L164" s="13"/>
      <c r="M164" s="13"/>
      <c r="N164" s="13"/>
      <c r="O164" s="12"/>
      <c r="P164" s="13"/>
      <c r="Q164" s="13"/>
      <c r="R164" s="13"/>
      <c r="S164" s="13"/>
      <c r="T164" s="13"/>
      <c r="U164" s="13"/>
      <c r="V164" s="13"/>
      <c r="W164" s="15">
        <f t="shared" si="39"/>
        <v>3.5000000000000003E-2</v>
      </c>
    </row>
    <row r="165" spans="1:23" outlineLevel="2">
      <c r="A165" s="2" t="s">
        <v>15</v>
      </c>
      <c r="B165" s="18">
        <v>7.0000000000000007E-2</v>
      </c>
      <c r="C165" s="12">
        <v>7.0000000000000007E-2</v>
      </c>
      <c r="D165" s="12"/>
      <c r="E165" s="13"/>
      <c r="F165" s="13">
        <v>7.0000000000000007E-2</v>
      </c>
      <c r="G165" s="12">
        <v>7.0000000000000007E-2</v>
      </c>
      <c r="H165" s="13"/>
      <c r="I165" s="13"/>
      <c r="J165" s="13"/>
      <c r="K165" s="13"/>
      <c r="L165" s="13"/>
      <c r="M165" s="13"/>
      <c r="N165" s="13"/>
      <c r="O165" s="12"/>
      <c r="P165" s="13"/>
      <c r="Q165" s="13"/>
      <c r="R165" s="13"/>
      <c r="S165" s="13"/>
      <c r="T165" s="13"/>
      <c r="U165" s="13"/>
      <c r="V165" s="13"/>
      <c r="W165" s="15">
        <f t="shared" si="39"/>
        <v>7.0000000000000007E-2</v>
      </c>
    </row>
    <row r="166" spans="1:23" outlineLevel="2">
      <c r="A166" s="2" t="s">
        <v>16</v>
      </c>
      <c r="B166" s="18">
        <v>0.18</v>
      </c>
      <c r="C166" s="12">
        <v>0.09</v>
      </c>
      <c r="D166" s="12"/>
      <c r="E166" s="13"/>
      <c r="F166" s="13">
        <v>0.09</v>
      </c>
      <c r="G166" s="12">
        <v>0.09</v>
      </c>
      <c r="H166" s="13"/>
      <c r="I166" s="13"/>
      <c r="J166" s="13"/>
      <c r="K166" s="13"/>
      <c r="L166" s="13"/>
      <c r="M166" s="13"/>
      <c r="N166" s="13"/>
      <c r="O166" s="12"/>
      <c r="P166" s="13"/>
      <c r="Q166" s="13"/>
      <c r="R166" s="13"/>
      <c r="S166" s="13"/>
      <c r="T166" s="13"/>
      <c r="U166" s="13"/>
      <c r="V166" s="13"/>
      <c r="W166" s="15">
        <f t="shared" si="39"/>
        <v>9.0000000000000011E-2</v>
      </c>
    </row>
    <row r="167" spans="1:23" s="5" customFormat="1" outlineLevel="1">
      <c r="A167" s="3" t="s">
        <v>17</v>
      </c>
      <c r="B167" s="16">
        <f>SUM(B157:B166)</f>
        <v>1</v>
      </c>
      <c r="C167" s="16">
        <f t="shared" ref="C167:M167" si="40">SUM(C157:C166)</f>
        <v>0.56400000000000006</v>
      </c>
      <c r="D167" s="16">
        <f t="shared" si="40"/>
        <v>0</v>
      </c>
      <c r="E167" s="16">
        <f t="shared" si="40"/>
        <v>0</v>
      </c>
      <c r="F167" s="16">
        <f t="shared" si="40"/>
        <v>0.56000000000000005</v>
      </c>
      <c r="G167" s="16">
        <f t="shared" si="40"/>
        <v>0.56800000000000006</v>
      </c>
      <c r="H167" s="16">
        <f t="shared" si="40"/>
        <v>0</v>
      </c>
      <c r="I167" s="16">
        <f t="shared" si="40"/>
        <v>0</v>
      </c>
      <c r="J167" s="16">
        <f t="shared" si="40"/>
        <v>0</v>
      </c>
      <c r="K167" s="16">
        <f t="shared" si="40"/>
        <v>0</v>
      </c>
      <c r="L167" s="16">
        <f t="shared" si="40"/>
        <v>0</v>
      </c>
      <c r="M167" s="16">
        <f t="shared" si="40"/>
        <v>0</v>
      </c>
      <c r="N167" s="16">
        <v>0.64870000000000005</v>
      </c>
      <c r="O167" s="16">
        <f t="shared" ref="O167:W167" si="41">SUM(O157:O166)</f>
        <v>0</v>
      </c>
      <c r="P167" s="16">
        <f t="shared" si="41"/>
        <v>0</v>
      </c>
      <c r="Q167" s="16">
        <f t="shared" si="41"/>
        <v>0</v>
      </c>
      <c r="R167" s="16">
        <f t="shared" si="41"/>
        <v>0</v>
      </c>
      <c r="S167" s="16">
        <f t="shared" si="41"/>
        <v>0</v>
      </c>
      <c r="T167" s="16">
        <f t="shared" si="41"/>
        <v>0</v>
      </c>
      <c r="U167" s="16">
        <f t="shared" si="41"/>
        <v>0</v>
      </c>
      <c r="V167" s="16">
        <f t="shared" si="41"/>
        <v>0</v>
      </c>
      <c r="W167" s="16">
        <f t="shared" si="41"/>
        <v>0.56400000000000006</v>
      </c>
    </row>
    <row r="168" spans="1:23">
      <c r="A168" s="3" t="s">
        <v>37</v>
      </c>
      <c r="B168" s="16">
        <f>0.5*B156+0.5*B167</f>
        <v>1</v>
      </c>
      <c r="C168" s="16">
        <f t="shared" ref="C168:M168" si="42">0.5*C156+0.5*C167</f>
        <v>0.60775000000000001</v>
      </c>
      <c r="D168" s="16">
        <f t="shared" si="42"/>
        <v>0</v>
      </c>
      <c r="E168" s="16">
        <f t="shared" si="42"/>
        <v>0</v>
      </c>
      <c r="F168" s="16">
        <f t="shared" si="42"/>
        <v>0.59250000000000003</v>
      </c>
      <c r="G168" s="16">
        <f t="shared" si="42"/>
        <v>0.57899999999999996</v>
      </c>
      <c r="H168" s="16">
        <f t="shared" si="42"/>
        <v>0</v>
      </c>
      <c r="I168" s="16">
        <f t="shared" si="42"/>
        <v>0</v>
      </c>
      <c r="J168" s="16">
        <f t="shared" si="42"/>
        <v>0</v>
      </c>
      <c r="K168" s="16">
        <f t="shared" si="42"/>
        <v>0</v>
      </c>
      <c r="L168" s="16">
        <f t="shared" si="42"/>
        <v>0</v>
      </c>
      <c r="M168" s="16">
        <f t="shared" si="42"/>
        <v>0</v>
      </c>
      <c r="N168" s="16">
        <v>0.82435000000000003</v>
      </c>
      <c r="O168" s="16">
        <f t="shared" ref="O168:W168" si="43">0.5*O156+0.5*O167</f>
        <v>0</v>
      </c>
      <c r="P168" s="16">
        <f t="shared" si="43"/>
        <v>0</v>
      </c>
      <c r="Q168" s="16">
        <f t="shared" si="43"/>
        <v>0</v>
      </c>
      <c r="R168" s="16">
        <f t="shared" si="43"/>
        <v>0</v>
      </c>
      <c r="S168" s="16">
        <f t="shared" si="43"/>
        <v>0</v>
      </c>
      <c r="T168" s="16">
        <f t="shared" si="43"/>
        <v>0</v>
      </c>
      <c r="U168" s="16">
        <f t="shared" si="43"/>
        <v>0</v>
      </c>
      <c r="V168" s="16">
        <f t="shared" si="43"/>
        <v>0</v>
      </c>
      <c r="W168" s="16">
        <f t="shared" si="43"/>
        <v>0.59308333333333341</v>
      </c>
    </row>
    <row r="169" spans="1:23">
      <c r="W169" s="17"/>
    </row>
    <row r="170" spans="1:23">
      <c r="A170" s="29" t="s">
        <v>90</v>
      </c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14"/>
    </row>
    <row r="171" spans="1:23" outlineLevel="2">
      <c r="A171" s="2" t="s">
        <v>38</v>
      </c>
      <c r="B171" s="18">
        <v>0.33</v>
      </c>
      <c r="C171" s="12">
        <f>C4*C151/B171</f>
        <v>0.16500000000000001</v>
      </c>
      <c r="D171" s="12"/>
      <c r="E171" s="13"/>
      <c r="F171" s="13">
        <f>F151*F4/B4</f>
        <v>0.2</v>
      </c>
      <c r="G171" s="40">
        <f>G151*G4/B4</f>
        <v>0.16500000000000001</v>
      </c>
      <c r="H171" s="13"/>
      <c r="I171" s="13"/>
      <c r="J171" s="13"/>
      <c r="K171" s="13"/>
      <c r="L171" s="13"/>
      <c r="M171" s="13"/>
      <c r="N171" s="13"/>
      <c r="O171" s="12"/>
      <c r="P171" s="13"/>
      <c r="Q171" s="13"/>
      <c r="R171" s="13"/>
      <c r="S171" s="13"/>
      <c r="T171" s="13"/>
      <c r="U171" s="13"/>
      <c r="V171" s="13"/>
      <c r="W171" s="15">
        <f>AVERAGE(C171:V171)</f>
        <v>0.17666666666666667</v>
      </c>
    </row>
    <row r="172" spans="1:23" outlineLevel="2">
      <c r="A172" s="2" t="s">
        <v>2</v>
      </c>
      <c r="B172" s="18">
        <v>0.18</v>
      </c>
      <c r="C172" s="12">
        <f t="shared" ref="C172:C174" si="44">C5*C152/B172</f>
        <v>0.18</v>
      </c>
      <c r="D172" s="12"/>
      <c r="E172" s="13"/>
      <c r="F172" s="13">
        <f t="shared" ref="F172:F186" si="45">F152*F5/B5</f>
        <v>0.18</v>
      </c>
      <c r="G172" s="40">
        <f>G152*G5/B5</f>
        <v>0.1656</v>
      </c>
      <c r="H172" s="13"/>
      <c r="I172" s="13"/>
      <c r="J172" s="13"/>
      <c r="K172" s="13"/>
      <c r="L172" s="13"/>
      <c r="M172" s="13"/>
      <c r="N172" s="13"/>
      <c r="O172" s="12"/>
      <c r="P172" s="13"/>
      <c r="Q172" s="13"/>
      <c r="R172" s="13"/>
      <c r="S172" s="13"/>
      <c r="T172" s="13"/>
      <c r="U172" s="13"/>
      <c r="V172" s="13"/>
      <c r="W172" s="15">
        <f t="shared" ref="W172:W175" si="46">AVERAGE(C172:V172)</f>
        <v>0.17519999999999999</v>
      </c>
    </row>
    <row r="173" spans="1:23" outlineLevel="2">
      <c r="A173" s="2" t="s">
        <v>3</v>
      </c>
      <c r="B173" s="18">
        <v>0.08</v>
      </c>
      <c r="C173" s="12">
        <f t="shared" si="44"/>
        <v>0.04</v>
      </c>
      <c r="D173" s="12"/>
      <c r="E173" s="13"/>
      <c r="F173" s="13">
        <f t="shared" si="45"/>
        <v>0.04</v>
      </c>
      <c r="G173" s="40">
        <f>G153*G6/B6</f>
        <v>0.04</v>
      </c>
      <c r="H173" s="13"/>
      <c r="I173" s="13"/>
      <c r="J173" s="13"/>
      <c r="K173" s="13"/>
      <c r="L173" s="13"/>
      <c r="M173" s="13"/>
      <c r="N173" s="13"/>
      <c r="O173" s="12"/>
      <c r="P173" s="13"/>
      <c r="Q173" s="13"/>
      <c r="R173" s="13"/>
      <c r="S173" s="13"/>
      <c r="T173" s="13"/>
      <c r="U173" s="13"/>
      <c r="V173" s="13"/>
      <c r="W173" s="15">
        <f t="shared" si="46"/>
        <v>0.04</v>
      </c>
    </row>
    <row r="174" spans="1:23" outlineLevel="2">
      <c r="A174" s="2" t="s">
        <v>4</v>
      </c>
      <c r="B174" s="18">
        <v>0.41</v>
      </c>
      <c r="C174" s="12">
        <f t="shared" si="44"/>
        <v>0.26650000000000001</v>
      </c>
      <c r="D174" s="12"/>
      <c r="E174" s="13"/>
      <c r="F174" s="13">
        <f t="shared" si="45"/>
        <v>0.18</v>
      </c>
      <c r="G174" s="40">
        <f>G154*G7/B7</f>
        <v>0.20499999999999999</v>
      </c>
      <c r="H174" s="13"/>
      <c r="I174" s="13"/>
      <c r="J174" s="13"/>
      <c r="K174" s="13"/>
      <c r="L174" s="13"/>
      <c r="M174" s="13"/>
      <c r="N174" s="13"/>
      <c r="O174" s="12"/>
      <c r="P174" s="13"/>
      <c r="Q174" s="13"/>
      <c r="R174" s="13"/>
      <c r="S174" s="13"/>
      <c r="T174" s="13"/>
      <c r="U174" s="13"/>
      <c r="V174" s="13"/>
      <c r="W174" s="15">
        <f t="shared" si="46"/>
        <v>0.21716666666666665</v>
      </c>
    </row>
    <row r="175" spans="1:23" outlineLevel="2">
      <c r="A175" s="2" t="s">
        <v>5</v>
      </c>
      <c r="B175" s="18">
        <v>0</v>
      </c>
      <c r="C175" s="12">
        <v>0</v>
      </c>
      <c r="D175" s="12"/>
      <c r="E175" s="13"/>
      <c r="F175" s="13"/>
      <c r="G175" s="12">
        <v>0</v>
      </c>
      <c r="H175" s="13"/>
      <c r="I175" s="13"/>
      <c r="J175" s="13"/>
      <c r="K175" s="13"/>
      <c r="L175" s="13"/>
      <c r="M175" s="13"/>
      <c r="N175" s="13"/>
      <c r="O175" s="12"/>
      <c r="P175" s="13"/>
      <c r="Q175" s="13"/>
      <c r="R175" s="13"/>
      <c r="S175" s="13"/>
      <c r="T175" s="13"/>
      <c r="U175" s="13"/>
      <c r="V175" s="13"/>
      <c r="W175" s="15">
        <f t="shared" si="46"/>
        <v>0</v>
      </c>
    </row>
    <row r="176" spans="1:23" s="5" customFormat="1" outlineLevel="1">
      <c r="A176" s="3" t="s">
        <v>6</v>
      </c>
      <c r="B176" s="16">
        <f t="shared" ref="B176:M176" si="47">SUM(B171:B175)</f>
        <v>1</v>
      </c>
      <c r="C176" s="16">
        <f t="shared" si="47"/>
        <v>0.65149999999999997</v>
      </c>
      <c r="D176" s="16">
        <f t="shared" si="47"/>
        <v>0</v>
      </c>
      <c r="E176" s="16">
        <f t="shared" si="47"/>
        <v>0</v>
      </c>
      <c r="F176" s="16">
        <f t="shared" si="47"/>
        <v>0.6</v>
      </c>
      <c r="G176" s="16">
        <f t="shared" si="47"/>
        <v>0.5756</v>
      </c>
      <c r="H176" s="16">
        <f t="shared" si="47"/>
        <v>0</v>
      </c>
      <c r="I176" s="16">
        <f t="shared" si="47"/>
        <v>0</v>
      </c>
      <c r="J176" s="16">
        <f t="shared" si="47"/>
        <v>0</v>
      </c>
      <c r="K176" s="16">
        <f t="shared" si="47"/>
        <v>0</v>
      </c>
      <c r="L176" s="16">
        <f t="shared" si="47"/>
        <v>0</v>
      </c>
      <c r="M176" s="16">
        <f t="shared" si="47"/>
        <v>0</v>
      </c>
      <c r="N176" s="16">
        <v>1</v>
      </c>
      <c r="O176" s="16">
        <f t="shared" ref="O176:W176" si="48">SUM(O171:O175)</f>
        <v>0</v>
      </c>
      <c r="P176" s="16">
        <f t="shared" si="48"/>
        <v>0</v>
      </c>
      <c r="Q176" s="16">
        <f t="shared" si="48"/>
        <v>0</v>
      </c>
      <c r="R176" s="16">
        <f t="shared" si="48"/>
        <v>0</v>
      </c>
      <c r="S176" s="16">
        <f t="shared" si="48"/>
        <v>0</v>
      </c>
      <c r="T176" s="16">
        <f t="shared" si="48"/>
        <v>0</v>
      </c>
      <c r="U176" s="16">
        <f t="shared" si="48"/>
        <v>0</v>
      </c>
      <c r="V176" s="16">
        <f t="shared" si="48"/>
        <v>0</v>
      </c>
      <c r="W176" s="16">
        <f t="shared" si="48"/>
        <v>0.60903333333333332</v>
      </c>
    </row>
    <row r="177" spans="1:23" outlineLevel="2">
      <c r="A177" s="2" t="s">
        <v>7</v>
      </c>
      <c r="B177" s="18">
        <v>0.04</v>
      </c>
      <c r="C177" s="12">
        <f>C10*C157/B177</f>
        <v>1.2E-2</v>
      </c>
      <c r="D177" s="12"/>
      <c r="E177" s="13"/>
      <c r="F177" s="13">
        <f t="shared" si="45"/>
        <v>0.01</v>
      </c>
      <c r="G177" s="40">
        <f t="shared" ref="G177:G186" si="49">G157*G10/B10</f>
        <v>1.4000000000000002E-2</v>
      </c>
      <c r="H177" s="13"/>
      <c r="I177" s="13"/>
      <c r="J177" s="13"/>
      <c r="K177" s="13"/>
      <c r="L177" s="13"/>
      <c r="M177" s="13"/>
      <c r="N177" s="13"/>
      <c r="O177" s="12"/>
      <c r="P177" s="13"/>
      <c r="Q177" s="13"/>
      <c r="R177" s="13"/>
      <c r="S177" s="13"/>
      <c r="T177" s="13"/>
      <c r="U177" s="13"/>
      <c r="V177" s="13"/>
      <c r="W177" s="15">
        <f t="shared" ref="W177:W186" si="50">AVERAGE(C177:V177)</f>
        <v>1.2000000000000002E-2</v>
      </c>
    </row>
    <row r="178" spans="1:23" outlineLevel="2">
      <c r="A178" s="2" t="s">
        <v>8</v>
      </c>
      <c r="B178" s="18">
        <v>0.04</v>
      </c>
      <c r="C178" s="12">
        <f t="shared" ref="C178:C186" si="51">C11*C158/B178</f>
        <v>0.01</v>
      </c>
      <c r="D178" s="12"/>
      <c r="E178" s="13"/>
      <c r="F178" s="13">
        <f t="shared" si="45"/>
        <v>0.01</v>
      </c>
      <c r="G178" s="40">
        <f t="shared" si="49"/>
        <v>0.01</v>
      </c>
      <c r="H178" s="13"/>
      <c r="I178" s="13"/>
      <c r="J178" s="13"/>
      <c r="K178" s="13"/>
      <c r="L178" s="13"/>
      <c r="M178" s="13"/>
      <c r="N178" s="13"/>
      <c r="O178" s="12"/>
      <c r="P178" s="13"/>
      <c r="Q178" s="13"/>
      <c r="R178" s="13"/>
      <c r="S178" s="13"/>
      <c r="T178" s="13"/>
      <c r="U178" s="13"/>
      <c r="V178" s="13"/>
      <c r="W178" s="15">
        <f t="shared" si="50"/>
        <v>0.01</v>
      </c>
    </row>
    <row r="179" spans="1:23" outlineLevel="2">
      <c r="A179" s="2" t="s">
        <v>9</v>
      </c>
      <c r="B179" s="18">
        <v>0.11</v>
      </c>
      <c r="C179" s="12">
        <f t="shared" si="51"/>
        <v>2.75E-2</v>
      </c>
      <c r="D179" s="12"/>
      <c r="E179" s="13"/>
      <c r="F179" s="13">
        <f t="shared" si="45"/>
        <v>2.75E-2</v>
      </c>
      <c r="G179" s="40">
        <f t="shared" si="49"/>
        <v>2.75E-2</v>
      </c>
      <c r="H179" s="13"/>
      <c r="I179" s="13"/>
      <c r="J179" s="13"/>
      <c r="K179" s="13"/>
      <c r="L179" s="13"/>
      <c r="M179" s="13"/>
      <c r="N179" s="13"/>
      <c r="O179" s="12"/>
      <c r="P179" s="13"/>
      <c r="Q179" s="13"/>
      <c r="R179" s="13"/>
      <c r="S179" s="13"/>
      <c r="T179" s="13"/>
      <c r="U179" s="13"/>
      <c r="V179" s="13"/>
      <c r="W179" s="15">
        <f t="shared" si="50"/>
        <v>2.75E-2</v>
      </c>
    </row>
    <row r="180" spans="1:23" outlineLevel="2">
      <c r="A180" s="2" t="s">
        <v>10</v>
      </c>
      <c r="B180" s="18">
        <v>0.24</v>
      </c>
      <c r="C180" s="12">
        <f t="shared" si="51"/>
        <v>6.6000000000000003E-2</v>
      </c>
      <c r="D180" s="12"/>
      <c r="E180" s="13"/>
      <c r="F180" s="13">
        <f t="shared" si="45"/>
        <v>0.09</v>
      </c>
      <c r="G180" s="40">
        <f t="shared" si="49"/>
        <v>0.06</v>
      </c>
      <c r="H180" s="13"/>
      <c r="I180" s="13"/>
      <c r="J180" s="13"/>
      <c r="K180" s="13"/>
      <c r="L180" s="13"/>
      <c r="M180" s="13"/>
      <c r="N180" s="13"/>
      <c r="O180" s="12"/>
      <c r="P180" s="13"/>
      <c r="Q180" s="13"/>
      <c r="R180" s="13"/>
      <c r="S180" s="13"/>
      <c r="T180" s="13"/>
      <c r="U180" s="13"/>
      <c r="V180" s="13"/>
      <c r="W180" s="15">
        <f t="shared" si="50"/>
        <v>7.1999999999999995E-2</v>
      </c>
    </row>
    <row r="181" spans="1:23" outlineLevel="2">
      <c r="A181" s="2" t="s">
        <v>11</v>
      </c>
      <c r="B181" s="18">
        <v>0.09</v>
      </c>
      <c r="C181" s="12">
        <f t="shared" si="51"/>
        <v>2.2499999999999999E-2</v>
      </c>
      <c r="D181" s="12"/>
      <c r="E181" s="13"/>
      <c r="F181" s="13">
        <f t="shared" si="45"/>
        <v>0.03</v>
      </c>
      <c r="G181" s="40">
        <f t="shared" si="49"/>
        <v>2.2499999999999999E-2</v>
      </c>
      <c r="H181" s="13"/>
      <c r="I181" s="13"/>
      <c r="J181" s="13"/>
      <c r="K181" s="13"/>
      <c r="L181" s="13"/>
      <c r="M181" s="13"/>
      <c r="N181" s="13"/>
      <c r="O181" s="12"/>
      <c r="P181" s="13"/>
      <c r="Q181" s="13"/>
      <c r="R181" s="13"/>
      <c r="S181" s="13"/>
      <c r="T181" s="13"/>
      <c r="U181" s="13"/>
      <c r="V181" s="13"/>
      <c r="W181" s="15">
        <f t="shared" si="50"/>
        <v>2.4999999999999998E-2</v>
      </c>
    </row>
    <row r="182" spans="1:23" outlineLevel="2">
      <c r="A182" s="2" t="s">
        <v>12</v>
      </c>
      <c r="B182" s="18">
        <v>0.11</v>
      </c>
      <c r="C182" s="12">
        <f t="shared" si="51"/>
        <v>2.75E-2</v>
      </c>
      <c r="D182" s="12"/>
      <c r="E182" s="13"/>
      <c r="F182" s="13">
        <f t="shared" si="45"/>
        <v>2.75E-2</v>
      </c>
      <c r="G182" s="40">
        <f t="shared" si="49"/>
        <v>2.75E-2</v>
      </c>
      <c r="H182" s="13"/>
      <c r="I182" s="13"/>
      <c r="J182" s="13"/>
      <c r="K182" s="13"/>
      <c r="L182" s="13"/>
      <c r="M182" s="13"/>
      <c r="N182" s="13"/>
      <c r="O182" s="12"/>
      <c r="P182" s="13"/>
      <c r="Q182" s="13"/>
      <c r="R182" s="13"/>
      <c r="S182" s="13"/>
      <c r="T182" s="13"/>
      <c r="U182" s="13"/>
      <c r="V182" s="13"/>
      <c r="W182" s="15">
        <f t="shared" si="50"/>
        <v>2.75E-2</v>
      </c>
    </row>
    <row r="183" spans="1:23" outlineLevel="2">
      <c r="A183" s="2" t="s">
        <v>13</v>
      </c>
      <c r="B183" s="18">
        <v>0.05</v>
      </c>
      <c r="C183" s="12">
        <f t="shared" si="51"/>
        <v>5.000000000000001E-2</v>
      </c>
      <c r="D183" s="12"/>
      <c r="E183" s="13"/>
      <c r="F183" s="13">
        <f t="shared" si="45"/>
        <v>5.000000000000001E-2</v>
      </c>
      <c r="G183" s="40">
        <f t="shared" si="49"/>
        <v>3.7499999999999999E-2</v>
      </c>
      <c r="H183" s="13"/>
      <c r="I183" s="13"/>
      <c r="J183" s="13"/>
      <c r="K183" s="13"/>
      <c r="L183" s="13"/>
      <c r="M183" s="13"/>
      <c r="N183" s="13"/>
      <c r="O183" s="12"/>
      <c r="P183" s="13"/>
      <c r="Q183" s="13"/>
      <c r="R183" s="13"/>
      <c r="S183" s="13"/>
      <c r="T183" s="13"/>
      <c r="U183" s="13"/>
      <c r="V183" s="13"/>
      <c r="W183" s="15">
        <f t="shared" si="50"/>
        <v>4.5833333333333337E-2</v>
      </c>
    </row>
    <row r="184" spans="1:23" outlineLevel="2">
      <c r="A184" s="2" t="s">
        <v>14</v>
      </c>
      <c r="B184" s="18">
        <v>7.0000000000000007E-2</v>
      </c>
      <c r="C184" s="12">
        <f t="shared" si="51"/>
        <v>3.5000000000000003E-2</v>
      </c>
      <c r="D184" s="12"/>
      <c r="E184" s="13"/>
      <c r="F184" s="13">
        <f t="shared" si="45"/>
        <v>3.5000000000000003E-2</v>
      </c>
      <c r="G184" s="40">
        <f t="shared" si="49"/>
        <v>3.5000000000000003E-2</v>
      </c>
      <c r="H184" s="13"/>
      <c r="I184" s="13"/>
      <c r="J184" s="13"/>
      <c r="K184" s="13"/>
      <c r="L184" s="13"/>
      <c r="M184" s="13"/>
      <c r="N184" s="13"/>
      <c r="O184" s="12"/>
      <c r="P184" s="13"/>
      <c r="Q184" s="13"/>
      <c r="R184" s="13"/>
      <c r="S184" s="13"/>
      <c r="T184" s="13"/>
      <c r="U184" s="13"/>
      <c r="V184" s="13"/>
      <c r="W184" s="15">
        <f t="shared" si="50"/>
        <v>3.5000000000000003E-2</v>
      </c>
    </row>
    <row r="185" spans="1:23" outlineLevel="2">
      <c r="A185" s="2" t="s">
        <v>15</v>
      </c>
      <c r="B185" s="18">
        <v>7.0000000000000007E-2</v>
      </c>
      <c r="C185" s="12">
        <f t="shared" si="51"/>
        <v>3.5000000000000003E-2</v>
      </c>
      <c r="D185" s="12"/>
      <c r="E185" s="13"/>
      <c r="F185" s="13">
        <f t="shared" si="45"/>
        <v>7.0000000000000007E-2</v>
      </c>
      <c r="G185" s="40">
        <f t="shared" si="49"/>
        <v>7.0000000000000007E-2</v>
      </c>
      <c r="H185" s="13"/>
      <c r="I185" s="13"/>
      <c r="J185" s="13"/>
      <c r="K185" s="13"/>
      <c r="L185" s="13"/>
      <c r="M185" s="13"/>
      <c r="N185" s="13"/>
      <c r="O185" s="12"/>
      <c r="P185" s="13"/>
      <c r="Q185" s="13"/>
      <c r="R185" s="13"/>
      <c r="S185" s="13"/>
      <c r="T185" s="13"/>
      <c r="U185" s="13"/>
      <c r="V185" s="13"/>
      <c r="W185" s="15">
        <f t="shared" si="50"/>
        <v>5.8333333333333341E-2</v>
      </c>
    </row>
    <row r="186" spans="1:23" outlineLevel="2">
      <c r="A186" s="2" t="s">
        <v>16</v>
      </c>
      <c r="B186" s="18">
        <v>0.18</v>
      </c>
      <c r="C186" s="12">
        <f t="shared" si="51"/>
        <v>0.09</v>
      </c>
      <c r="D186" s="12"/>
      <c r="E186" s="13"/>
      <c r="F186" s="13">
        <f t="shared" si="45"/>
        <v>0.09</v>
      </c>
      <c r="G186" s="40">
        <f t="shared" si="49"/>
        <v>0.09</v>
      </c>
      <c r="H186" s="13"/>
      <c r="I186" s="13"/>
      <c r="J186" s="13"/>
      <c r="K186" s="13"/>
      <c r="L186" s="13"/>
      <c r="M186" s="13"/>
      <c r="N186" s="13"/>
      <c r="O186" s="12"/>
      <c r="P186" s="13"/>
      <c r="Q186" s="13"/>
      <c r="R186" s="13"/>
      <c r="S186" s="13"/>
      <c r="T186" s="13"/>
      <c r="U186" s="13"/>
      <c r="V186" s="13"/>
      <c r="W186" s="15">
        <f t="shared" si="50"/>
        <v>9.0000000000000011E-2</v>
      </c>
    </row>
    <row r="187" spans="1:23" s="5" customFormat="1" outlineLevel="1">
      <c r="A187" s="3" t="s">
        <v>17</v>
      </c>
      <c r="B187" s="16">
        <f>SUM(B177:B186)</f>
        <v>1</v>
      </c>
      <c r="C187" s="16">
        <f t="shared" ref="C187:M187" si="52">SUM(C177:C186)</f>
        <v>0.37550000000000006</v>
      </c>
      <c r="D187" s="16">
        <f t="shared" si="52"/>
        <v>0</v>
      </c>
      <c r="E187" s="16">
        <f t="shared" si="52"/>
        <v>0</v>
      </c>
      <c r="F187" s="16">
        <f t="shared" si="52"/>
        <v>0.44000000000000006</v>
      </c>
      <c r="G187" s="16">
        <f t="shared" si="52"/>
        <v>0.39400000000000002</v>
      </c>
      <c r="H187" s="16">
        <f t="shared" si="52"/>
        <v>0</v>
      </c>
      <c r="I187" s="16">
        <f t="shared" si="52"/>
        <v>0</v>
      </c>
      <c r="J187" s="16">
        <f t="shared" si="52"/>
        <v>0</v>
      </c>
      <c r="K187" s="16">
        <f t="shared" si="52"/>
        <v>0</v>
      </c>
      <c r="L187" s="16">
        <f t="shared" si="52"/>
        <v>0</v>
      </c>
      <c r="M187" s="16">
        <f t="shared" si="52"/>
        <v>0</v>
      </c>
      <c r="N187" s="16">
        <v>0.64870000000000005</v>
      </c>
      <c r="O187" s="16">
        <f t="shared" ref="O187:W187" si="53">SUM(O177:O186)</f>
        <v>0</v>
      </c>
      <c r="P187" s="16">
        <f t="shared" si="53"/>
        <v>0</v>
      </c>
      <c r="Q187" s="16">
        <f t="shared" si="53"/>
        <v>0</v>
      </c>
      <c r="R187" s="16">
        <f t="shared" si="53"/>
        <v>0</v>
      </c>
      <c r="S187" s="16">
        <f t="shared" si="53"/>
        <v>0</v>
      </c>
      <c r="T187" s="16">
        <f t="shared" si="53"/>
        <v>0</v>
      </c>
      <c r="U187" s="16">
        <f t="shared" si="53"/>
        <v>0</v>
      </c>
      <c r="V187" s="16">
        <f t="shared" si="53"/>
        <v>0</v>
      </c>
      <c r="W187" s="16">
        <f t="shared" si="53"/>
        <v>0.40316666666666673</v>
      </c>
    </row>
    <row r="188" spans="1:23">
      <c r="A188" s="3" t="s">
        <v>37</v>
      </c>
      <c r="B188" s="16">
        <f>0.5*B176+0.5*B187</f>
        <v>1</v>
      </c>
      <c r="C188" s="16">
        <f t="shared" ref="C188:M188" si="54">0.5*C176+0.5*C187</f>
        <v>0.51350000000000007</v>
      </c>
      <c r="D188" s="16">
        <f t="shared" si="54"/>
        <v>0</v>
      </c>
      <c r="E188" s="16">
        <f t="shared" si="54"/>
        <v>0</v>
      </c>
      <c r="F188" s="16">
        <f t="shared" si="54"/>
        <v>0.52</v>
      </c>
      <c r="G188" s="16">
        <f t="shared" si="54"/>
        <v>0.48480000000000001</v>
      </c>
      <c r="H188" s="16">
        <f t="shared" si="54"/>
        <v>0</v>
      </c>
      <c r="I188" s="16">
        <f t="shared" si="54"/>
        <v>0</v>
      </c>
      <c r="J188" s="16">
        <f t="shared" si="54"/>
        <v>0</v>
      </c>
      <c r="K188" s="16">
        <f t="shared" si="54"/>
        <v>0</v>
      </c>
      <c r="L188" s="16">
        <f t="shared" si="54"/>
        <v>0</v>
      </c>
      <c r="M188" s="16">
        <f t="shared" si="54"/>
        <v>0</v>
      </c>
      <c r="N188" s="16">
        <v>0.82435000000000003</v>
      </c>
      <c r="O188" s="16">
        <f t="shared" ref="O188:W188" si="55">0.5*O176+0.5*O187</f>
        <v>0</v>
      </c>
      <c r="P188" s="16">
        <f t="shared" si="55"/>
        <v>0</v>
      </c>
      <c r="Q188" s="16">
        <f t="shared" si="55"/>
        <v>0</v>
      </c>
      <c r="R188" s="16">
        <f t="shared" si="55"/>
        <v>0</v>
      </c>
      <c r="S188" s="16">
        <f t="shared" si="55"/>
        <v>0</v>
      </c>
      <c r="T188" s="16">
        <f t="shared" si="55"/>
        <v>0</v>
      </c>
      <c r="U188" s="16">
        <f t="shared" si="55"/>
        <v>0</v>
      </c>
      <c r="V188" s="16">
        <f t="shared" si="55"/>
        <v>0</v>
      </c>
      <c r="W188" s="16">
        <f t="shared" si="55"/>
        <v>0.50609999999999999</v>
      </c>
    </row>
    <row r="189" spans="1:23">
      <c r="W189" s="17"/>
    </row>
    <row r="190" spans="1:23">
      <c r="A190" s="29" t="s">
        <v>91</v>
      </c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14"/>
    </row>
    <row r="191" spans="1:23" outlineLevel="2">
      <c r="A191" s="2" t="s">
        <v>38</v>
      </c>
      <c r="B191" s="18">
        <v>0.33</v>
      </c>
      <c r="C191" s="12">
        <f>C171*C109*C130/B191/B191</f>
        <v>0.16500000000000001</v>
      </c>
      <c r="D191" s="12"/>
      <c r="E191" s="13"/>
      <c r="F191" s="13">
        <f>F171*F130*F109/B109/B130</f>
        <v>0.2</v>
      </c>
      <c r="G191" s="13">
        <f>G171*G130*G109/B109/B130</f>
        <v>0.16500000000000001</v>
      </c>
      <c r="H191" s="13"/>
      <c r="I191" s="13"/>
      <c r="J191" s="13"/>
      <c r="K191" s="13"/>
      <c r="L191" s="13"/>
      <c r="M191" s="13"/>
      <c r="N191" s="13"/>
      <c r="O191" s="12"/>
      <c r="P191" s="13"/>
      <c r="Q191" s="13"/>
      <c r="R191" s="13"/>
      <c r="S191" s="13"/>
      <c r="T191" s="13"/>
      <c r="U191" s="13"/>
      <c r="V191" s="13"/>
      <c r="W191" s="15">
        <f>AVERAGE(C191:V191)</f>
        <v>0.17666666666666667</v>
      </c>
    </row>
    <row r="192" spans="1:23" outlineLevel="2">
      <c r="A192" s="2" t="s">
        <v>2</v>
      </c>
      <c r="B192" s="18">
        <v>0.18</v>
      </c>
      <c r="C192" s="12">
        <f t="shared" ref="C192:C194" si="56">C172*C110*C131/B192/B192</f>
        <v>0.16200000000000001</v>
      </c>
      <c r="D192" s="12"/>
      <c r="E192" s="13"/>
      <c r="F192" s="13">
        <f t="shared" ref="F192:F206" si="57">F172*F131*F110/B110/B131</f>
        <v>0.15</v>
      </c>
      <c r="G192" s="13">
        <f>G172*G131*G110/B110/B131</f>
        <v>0.15732000000000002</v>
      </c>
      <c r="H192" s="13"/>
      <c r="I192" s="13"/>
      <c r="J192" s="13"/>
      <c r="K192" s="13"/>
      <c r="L192" s="13"/>
      <c r="M192" s="13"/>
      <c r="N192" s="13"/>
      <c r="O192" s="12"/>
      <c r="P192" s="13"/>
      <c r="Q192" s="13"/>
      <c r="R192" s="13"/>
      <c r="S192" s="13"/>
      <c r="T192" s="13"/>
      <c r="U192" s="13"/>
      <c r="V192" s="13"/>
      <c r="W192" s="15">
        <f t="shared" ref="W192:W195" si="58">AVERAGE(C192:V192)</f>
        <v>0.15644</v>
      </c>
    </row>
    <row r="193" spans="1:23" outlineLevel="2">
      <c r="A193" s="2" t="s">
        <v>3</v>
      </c>
      <c r="B193" s="18">
        <v>0.08</v>
      </c>
      <c r="C193" s="12">
        <f t="shared" si="56"/>
        <v>4.0000000000000008E-2</v>
      </c>
      <c r="D193" s="12"/>
      <c r="E193" s="13"/>
      <c r="F193" s="13">
        <f t="shared" si="57"/>
        <v>4.0000000000000008E-2</v>
      </c>
      <c r="G193" s="13">
        <f>G173*G132*G111/B111/B132</f>
        <v>4.0000000000000008E-2</v>
      </c>
      <c r="H193" s="13"/>
      <c r="I193" s="13"/>
      <c r="J193" s="13"/>
      <c r="K193" s="13"/>
      <c r="L193" s="13"/>
      <c r="M193" s="13"/>
      <c r="N193" s="13"/>
      <c r="O193" s="12"/>
      <c r="P193" s="13"/>
      <c r="Q193" s="13"/>
      <c r="R193" s="13"/>
      <c r="S193" s="13"/>
      <c r="T193" s="13"/>
      <c r="U193" s="13"/>
      <c r="V193" s="13"/>
      <c r="W193" s="15">
        <f t="shared" si="58"/>
        <v>4.0000000000000008E-2</v>
      </c>
    </row>
    <row r="194" spans="1:23" outlineLevel="2">
      <c r="A194" s="2" t="s">
        <v>4</v>
      </c>
      <c r="B194" s="18">
        <v>0.41</v>
      </c>
      <c r="C194" s="12">
        <f t="shared" si="56"/>
        <v>0.25317500000000004</v>
      </c>
      <c r="D194" s="12"/>
      <c r="E194" s="13"/>
      <c r="F194" s="13">
        <f t="shared" si="57"/>
        <v>0.15804878048780488</v>
      </c>
      <c r="G194" s="13">
        <f>G174*G133*G112/B112/B133</f>
        <v>0.18501250000000002</v>
      </c>
      <c r="H194" s="13"/>
      <c r="I194" s="13"/>
      <c r="J194" s="13"/>
      <c r="K194" s="13"/>
      <c r="L194" s="13"/>
      <c r="M194" s="13"/>
      <c r="N194" s="13"/>
      <c r="O194" s="12"/>
      <c r="P194" s="13"/>
      <c r="Q194" s="13"/>
      <c r="R194" s="13"/>
      <c r="S194" s="13"/>
      <c r="T194" s="13"/>
      <c r="U194" s="13"/>
      <c r="V194" s="13"/>
      <c r="W194" s="15">
        <f t="shared" si="58"/>
        <v>0.19874542682926832</v>
      </c>
    </row>
    <row r="195" spans="1:23" outlineLevel="2">
      <c r="A195" s="2" t="s">
        <v>5</v>
      </c>
      <c r="B195" s="18">
        <v>0</v>
      </c>
      <c r="C195" s="12">
        <v>0</v>
      </c>
      <c r="D195" s="12"/>
      <c r="E195" s="13"/>
      <c r="F195" s="13"/>
      <c r="G195" s="12"/>
      <c r="H195" s="13"/>
      <c r="I195" s="13"/>
      <c r="J195" s="13"/>
      <c r="K195" s="13"/>
      <c r="L195" s="13"/>
      <c r="M195" s="13"/>
      <c r="N195" s="13"/>
      <c r="O195" s="12"/>
      <c r="P195" s="13"/>
      <c r="Q195" s="13"/>
      <c r="R195" s="13"/>
      <c r="S195" s="13"/>
      <c r="T195" s="13"/>
      <c r="U195" s="13"/>
      <c r="V195" s="13"/>
      <c r="W195" s="15">
        <f t="shared" si="58"/>
        <v>0</v>
      </c>
    </row>
    <row r="196" spans="1:23" s="5" customFormat="1" outlineLevel="1">
      <c r="A196" s="3" t="s">
        <v>6</v>
      </c>
      <c r="B196" s="16">
        <f t="shared" ref="B196:M196" si="59">SUM(B191:B195)</f>
        <v>1</v>
      </c>
      <c r="C196" s="16">
        <f t="shared" si="59"/>
        <v>0.62017500000000003</v>
      </c>
      <c r="D196" s="16">
        <f t="shared" si="59"/>
        <v>0</v>
      </c>
      <c r="E196" s="16">
        <f t="shared" si="59"/>
        <v>0</v>
      </c>
      <c r="F196" s="16">
        <f t="shared" si="59"/>
        <v>0.54804878048780492</v>
      </c>
      <c r="G196" s="16">
        <f t="shared" si="59"/>
        <v>0.54733250000000011</v>
      </c>
      <c r="H196" s="16">
        <f t="shared" si="59"/>
        <v>0</v>
      </c>
      <c r="I196" s="16">
        <f t="shared" si="59"/>
        <v>0</v>
      </c>
      <c r="J196" s="16">
        <f t="shared" si="59"/>
        <v>0</v>
      </c>
      <c r="K196" s="16">
        <f t="shared" si="59"/>
        <v>0</v>
      </c>
      <c r="L196" s="16">
        <f t="shared" si="59"/>
        <v>0</v>
      </c>
      <c r="M196" s="16">
        <f t="shared" si="59"/>
        <v>0</v>
      </c>
      <c r="N196" s="16">
        <v>1</v>
      </c>
      <c r="O196" s="16">
        <f t="shared" ref="O196:W196" si="60">SUM(O191:O195)</f>
        <v>0</v>
      </c>
      <c r="P196" s="16">
        <f t="shared" si="60"/>
        <v>0</v>
      </c>
      <c r="Q196" s="16">
        <f t="shared" si="60"/>
        <v>0</v>
      </c>
      <c r="R196" s="16">
        <f t="shared" si="60"/>
        <v>0</v>
      </c>
      <c r="S196" s="16">
        <f t="shared" si="60"/>
        <v>0</v>
      </c>
      <c r="T196" s="16">
        <f t="shared" si="60"/>
        <v>0</v>
      </c>
      <c r="U196" s="16">
        <f t="shared" si="60"/>
        <v>0</v>
      </c>
      <c r="V196" s="16">
        <f t="shared" si="60"/>
        <v>0</v>
      </c>
      <c r="W196" s="16">
        <f t="shared" si="60"/>
        <v>0.57185209349593502</v>
      </c>
    </row>
    <row r="197" spans="1:23" outlineLevel="2">
      <c r="A197" s="2" t="s">
        <v>7</v>
      </c>
      <c r="B197" s="18">
        <v>0.04</v>
      </c>
      <c r="C197" s="12">
        <f>C177*C115*C136/B197/B197</f>
        <v>9.1199999999999996E-3</v>
      </c>
      <c r="D197" s="12"/>
      <c r="E197" s="13"/>
      <c r="F197" s="13">
        <f t="shared" si="57"/>
        <v>1.0000000000000002E-2</v>
      </c>
      <c r="G197" s="13">
        <f t="shared" ref="G197:G206" si="61">G177*G136*G115/B115/B136</f>
        <v>1.1214000000000002E-2</v>
      </c>
      <c r="H197" s="13"/>
      <c r="I197" s="13"/>
      <c r="J197" s="13"/>
      <c r="K197" s="13"/>
      <c r="L197" s="13"/>
      <c r="M197" s="13"/>
      <c r="N197" s="13"/>
      <c r="O197" s="12"/>
      <c r="P197" s="13"/>
      <c r="Q197" s="13"/>
      <c r="R197" s="13"/>
      <c r="S197" s="13"/>
      <c r="T197" s="13"/>
      <c r="U197" s="13"/>
      <c r="V197" s="13"/>
      <c r="W197" s="15">
        <f t="shared" ref="W197:W206" si="62">AVERAGE(C197:V197)</f>
        <v>1.0111333333333335E-2</v>
      </c>
    </row>
    <row r="198" spans="1:23" outlineLevel="2">
      <c r="A198" s="2" t="s">
        <v>8</v>
      </c>
      <c r="B198" s="18">
        <v>0.04</v>
      </c>
      <c r="C198" s="12">
        <f t="shared" ref="C198:C206" si="63">C178*C116*C137/B198/B198</f>
        <v>1.0000000000000002E-2</v>
      </c>
      <c r="D198" s="12"/>
      <c r="E198" s="13"/>
      <c r="F198" s="13">
        <f t="shared" si="57"/>
        <v>1.0000000000000002E-2</v>
      </c>
      <c r="G198" s="13">
        <f t="shared" si="61"/>
        <v>1.0000000000000002E-2</v>
      </c>
      <c r="H198" s="13"/>
      <c r="I198" s="13"/>
      <c r="J198" s="13"/>
      <c r="K198" s="13"/>
      <c r="L198" s="13"/>
      <c r="M198" s="13"/>
      <c r="N198" s="13"/>
      <c r="O198" s="12"/>
      <c r="P198" s="13"/>
      <c r="Q198" s="13"/>
      <c r="R198" s="13"/>
      <c r="S198" s="13"/>
      <c r="T198" s="13"/>
      <c r="U198" s="13"/>
      <c r="V198" s="13"/>
      <c r="W198" s="15">
        <f t="shared" si="62"/>
        <v>1.0000000000000002E-2</v>
      </c>
    </row>
    <row r="199" spans="1:23" outlineLevel="2">
      <c r="A199" s="2" t="s">
        <v>9</v>
      </c>
      <c r="B199" s="18">
        <v>0.11</v>
      </c>
      <c r="C199" s="12">
        <f t="shared" si="63"/>
        <v>2.75E-2</v>
      </c>
      <c r="D199" s="12"/>
      <c r="E199" s="13"/>
      <c r="F199" s="13">
        <f t="shared" si="57"/>
        <v>2.75E-2</v>
      </c>
      <c r="G199" s="13">
        <f t="shared" si="61"/>
        <v>2.0625000000000001E-2</v>
      </c>
      <c r="H199" s="13"/>
      <c r="I199" s="13"/>
      <c r="J199" s="13"/>
      <c r="K199" s="13"/>
      <c r="L199" s="13"/>
      <c r="M199" s="13"/>
      <c r="N199" s="13"/>
      <c r="O199" s="12"/>
      <c r="P199" s="13"/>
      <c r="Q199" s="13"/>
      <c r="R199" s="13"/>
      <c r="S199" s="13"/>
      <c r="T199" s="13"/>
      <c r="U199" s="13"/>
      <c r="V199" s="13"/>
      <c r="W199" s="15">
        <f t="shared" si="62"/>
        <v>2.5208333333333333E-2</v>
      </c>
    </row>
    <row r="200" spans="1:23" outlineLevel="2">
      <c r="A200" s="2" t="s">
        <v>10</v>
      </c>
      <c r="B200" s="18">
        <v>0.24</v>
      </c>
      <c r="C200" s="12">
        <f t="shared" si="63"/>
        <v>6.6000000000000003E-2</v>
      </c>
      <c r="D200" s="12"/>
      <c r="E200" s="13"/>
      <c r="F200" s="13">
        <f t="shared" si="57"/>
        <v>0.09</v>
      </c>
      <c r="G200" s="13">
        <f t="shared" si="61"/>
        <v>0.06</v>
      </c>
      <c r="H200" s="13"/>
      <c r="I200" s="13"/>
      <c r="J200" s="13"/>
      <c r="K200" s="13"/>
      <c r="L200" s="13"/>
      <c r="M200" s="13"/>
      <c r="N200" s="13"/>
      <c r="O200" s="12"/>
      <c r="P200" s="13"/>
      <c r="Q200" s="13"/>
      <c r="R200" s="13"/>
      <c r="S200" s="13"/>
      <c r="T200" s="13"/>
      <c r="U200" s="13"/>
      <c r="V200" s="13"/>
      <c r="W200" s="15">
        <f t="shared" si="62"/>
        <v>7.1999999999999995E-2</v>
      </c>
    </row>
    <row r="201" spans="1:23" outlineLevel="2">
      <c r="A201" s="2" t="s">
        <v>11</v>
      </c>
      <c r="B201" s="18">
        <v>0.09</v>
      </c>
      <c r="C201" s="12">
        <f t="shared" si="63"/>
        <v>1.5075000000000002E-2</v>
      </c>
      <c r="D201" s="12"/>
      <c r="E201" s="13"/>
      <c r="F201" s="13">
        <f t="shared" si="57"/>
        <v>1.4999999999999999E-2</v>
      </c>
      <c r="G201" s="13">
        <f t="shared" si="61"/>
        <v>1.6875000000000001E-2</v>
      </c>
      <c r="H201" s="13"/>
      <c r="I201" s="13"/>
      <c r="J201" s="13"/>
      <c r="K201" s="13"/>
      <c r="L201" s="13"/>
      <c r="M201" s="13"/>
      <c r="N201" s="13"/>
      <c r="O201" s="12"/>
      <c r="P201" s="13"/>
      <c r="Q201" s="13"/>
      <c r="R201" s="13"/>
      <c r="S201" s="13"/>
      <c r="T201" s="13"/>
      <c r="U201" s="13"/>
      <c r="V201" s="13"/>
      <c r="W201" s="15">
        <f t="shared" si="62"/>
        <v>1.5650000000000001E-2</v>
      </c>
    </row>
    <row r="202" spans="1:23" outlineLevel="2">
      <c r="A202" s="2" t="s">
        <v>12</v>
      </c>
      <c r="B202" s="18">
        <v>0.11</v>
      </c>
      <c r="C202" s="12">
        <f t="shared" si="63"/>
        <v>1.8425E-2</v>
      </c>
      <c r="D202" s="12"/>
      <c r="E202" s="13"/>
      <c r="F202" s="13">
        <f t="shared" si="57"/>
        <v>1.375E-2</v>
      </c>
      <c r="G202" s="13">
        <f t="shared" si="61"/>
        <v>2.0625000000000001E-2</v>
      </c>
      <c r="H202" s="13"/>
      <c r="I202" s="13"/>
      <c r="J202" s="13"/>
      <c r="K202" s="13"/>
      <c r="L202" s="13"/>
      <c r="M202" s="13"/>
      <c r="N202" s="13"/>
      <c r="O202" s="12"/>
      <c r="P202" s="13"/>
      <c r="Q202" s="13"/>
      <c r="R202" s="13"/>
      <c r="S202" s="13"/>
      <c r="T202" s="13"/>
      <c r="U202" s="13"/>
      <c r="V202" s="13"/>
      <c r="W202" s="15">
        <f t="shared" si="62"/>
        <v>1.7600000000000001E-2</v>
      </c>
    </row>
    <row r="203" spans="1:23" outlineLevel="2">
      <c r="A203" s="2" t="s">
        <v>13</v>
      </c>
      <c r="B203" s="18">
        <v>0.05</v>
      </c>
      <c r="C203" s="12">
        <f t="shared" si="63"/>
        <v>5.000000000000001E-2</v>
      </c>
      <c r="D203" s="12"/>
      <c r="E203" s="13"/>
      <c r="F203" s="13">
        <f t="shared" si="57"/>
        <v>5.000000000000001E-2</v>
      </c>
      <c r="G203" s="13">
        <f t="shared" si="61"/>
        <v>3.7499999999999999E-2</v>
      </c>
      <c r="H203" s="13"/>
      <c r="I203" s="13"/>
      <c r="J203" s="13"/>
      <c r="K203" s="13"/>
      <c r="L203" s="13"/>
      <c r="M203" s="13"/>
      <c r="N203" s="13"/>
      <c r="O203" s="12"/>
      <c r="P203" s="13"/>
      <c r="Q203" s="13"/>
      <c r="R203" s="13"/>
      <c r="S203" s="13"/>
      <c r="T203" s="13"/>
      <c r="U203" s="13"/>
      <c r="V203" s="13"/>
      <c r="W203" s="15">
        <f t="shared" si="62"/>
        <v>4.5833333333333337E-2</v>
      </c>
    </row>
    <row r="204" spans="1:23" outlineLevel="2">
      <c r="A204" s="2" t="s">
        <v>14</v>
      </c>
      <c r="B204" s="18">
        <v>7.0000000000000007E-2</v>
      </c>
      <c r="C204" s="12">
        <f t="shared" si="63"/>
        <v>3.5000000000000003E-2</v>
      </c>
      <c r="D204" s="12"/>
      <c r="E204" s="13"/>
      <c r="F204" s="13">
        <f t="shared" si="57"/>
        <v>3.5000000000000003E-2</v>
      </c>
      <c r="G204" s="13">
        <f t="shared" si="61"/>
        <v>3.5000000000000003E-2</v>
      </c>
      <c r="H204" s="13"/>
      <c r="I204" s="13"/>
      <c r="J204" s="13"/>
      <c r="K204" s="13"/>
      <c r="L204" s="13"/>
      <c r="M204" s="13"/>
      <c r="N204" s="13"/>
      <c r="O204" s="12"/>
      <c r="P204" s="13"/>
      <c r="Q204" s="13"/>
      <c r="R204" s="13"/>
      <c r="S204" s="13"/>
      <c r="T204" s="13"/>
      <c r="U204" s="13"/>
      <c r="V204" s="13"/>
      <c r="W204" s="15">
        <f t="shared" si="62"/>
        <v>3.5000000000000003E-2</v>
      </c>
    </row>
    <row r="205" spans="1:23" outlineLevel="2">
      <c r="A205" s="2" t="s">
        <v>15</v>
      </c>
      <c r="B205" s="18">
        <v>7.0000000000000007E-2</v>
      </c>
      <c r="C205" s="12">
        <f t="shared" si="63"/>
        <v>2.9749999999999992E-2</v>
      </c>
      <c r="D205" s="12"/>
      <c r="E205" s="13"/>
      <c r="F205" s="13">
        <f t="shared" si="57"/>
        <v>6.0000000000000005E-2</v>
      </c>
      <c r="G205" s="13">
        <f t="shared" si="61"/>
        <v>4.9000000000000002E-2</v>
      </c>
      <c r="H205" s="13"/>
      <c r="I205" s="13"/>
      <c r="J205" s="13"/>
      <c r="K205" s="13"/>
      <c r="L205" s="13"/>
      <c r="M205" s="13"/>
      <c r="N205" s="13"/>
      <c r="O205" s="12"/>
      <c r="P205" s="13"/>
      <c r="Q205" s="13"/>
      <c r="R205" s="13"/>
      <c r="S205" s="13"/>
      <c r="T205" s="13"/>
      <c r="U205" s="13"/>
      <c r="V205" s="13"/>
      <c r="W205" s="15">
        <f t="shared" si="62"/>
        <v>4.6249999999999993E-2</v>
      </c>
    </row>
    <row r="206" spans="1:23" outlineLevel="2">
      <c r="A206" s="2" t="s">
        <v>16</v>
      </c>
      <c r="B206" s="18">
        <v>0.18</v>
      </c>
      <c r="C206" s="12">
        <f t="shared" si="63"/>
        <v>0.09</v>
      </c>
      <c r="D206" s="12"/>
      <c r="E206" s="13"/>
      <c r="F206" s="13">
        <f t="shared" si="57"/>
        <v>0.09</v>
      </c>
      <c r="G206" s="13">
        <f t="shared" si="61"/>
        <v>0.09</v>
      </c>
      <c r="H206" s="13"/>
      <c r="I206" s="13"/>
      <c r="J206" s="13"/>
      <c r="K206" s="13"/>
      <c r="L206" s="13"/>
      <c r="M206" s="13"/>
      <c r="N206" s="13"/>
      <c r="O206" s="12"/>
      <c r="P206" s="13"/>
      <c r="Q206" s="13"/>
      <c r="R206" s="13"/>
      <c r="S206" s="13"/>
      <c r="T206" s="13"/>
      <c r="U206" s="13"/>
      <c r="V206" s="13"/>
      <c r="W206" s="15">
        <f t="shared" si="62"/>
        <v>9.0000000000000011E-2</v>
      </c>
    </row>
    <row r="207" spans="1:23" s="5" customFormat="1" outlineLevel="1">
      <c r="A207" s="3" t="s">
        <v>17</v>
      </c>
      <c r="B207" s="16">
        <f>SUM(B197:B206)</f>
        <v>1</v>
      </c>
      <c r="C207" s="16">
        <f t="shared" ref="C207:M207" si="64">SUM(C197:C206)</f>
        <v>0.35087000000000002</v>
      </c>
      <c r="D207" s="16">
        <f t="shared" si="64"/>
        <v>0</v>
      </c>
      <c r="E207" s="16">
        <f t="shared" si="64"/>
        <v>0</v>
      </c>
      <c r="F207" s="16">
        <f t="shared" si="64"/>
        <v>0.40125000000000011</v>
      </c>
      <c r="G207" s="16">
        <f t="shared" si="64"/>
        <v>0.35083900000000001</v>
      </c>
      <c r="H207" s="16">
        <f t="shared" si="64"/>
        <v>0</v>
      </c>
      <c r="I207" s="16">
        <f t="shared" si="64"/>
        <v>0</v>
      </c>
      <c r="J207" s="16">
        <f t="shared" si="64"/>
        <v>0</v>
      </c>
      <c r="K207" s="16">
        <f t="shared" si="64"/>
        <v>0</v>
      </c>
      <c r="L207" s="16">
        <f t="shared" si="64"/>
        <v>0</v>
      </c>
      <c r="M207" s="16">
        <f t="shared" si="64"/>
        <v>0</v>
      </c>
      <c r="N207" s="16">
        <v>0.64870000000000005</v>
      </c>
      <c r="O207" s="16">
        <f t="shared" ref="O207:W207" si="65">SUM(O197:O206)</f>
        <v>0</v>
      </c>
      <c r="P207" s="16">
        <f t="shared" si="65"/>
        <v>0</v>
      </c>
      <c r="Q207" s="16">
        <f t="shared" si="65"/>
        <v>0</v>
      </c>
      <c r="R207" s="16">
        <f t="shared" si="65"/>
        <v>0</v>
      </c>
      <c r="S207" s="16">
        <f t="shared" si="65"/>
        <v>0</v>
      </c>
      <c r="T207" s="16">
        <f t="shared" si="65"/>
        <v>0</v>
      </c>
      <c r="U207" s="16">
        <f t="shared" si="65"/>
        <v>0</v>
      </c>
      <c r="V207" s="16">
        <f t="shared" si="65"/>
        <v>0</v>
      </c>
      <c r="W207" s="16">
        <f t="shared" si="65"/>
        <v>0.36765300000000001</v>
      </c>
    </row>
    <row r="208" spans="1:23">
      <c r="A208" s="3" t="s">
        <v>37</v>
      </c>
      <c r="B208" s="16">
        <f>0.5*B196+0.5*B207</f>
        <v>1</v>
      </c>
      <c r="C208" s="16">
        <f t="shared" ref="C208:M208" si="66">0.5*C196+0.5*C207</f>
        <v>0.48552250000000002</v>
      </c>
      <c r="D208" s="16">
        <f t="shared" si="66"/>
        <v>0</v>
      </c>
      <c r="E208" s="16">
        <f t="shared" si="66"/>
        <v>0</v>
      </c>
      <c r="F208" s="16">
        <f t="shared" si="66"/>
        <v>0.47464939024390251</v>
      </c>
      <c r="G208" s="16">
        <f t="shared" si="66"/>
        <v>0.44908575000000006</v>
      </c>
      <c r="H208" s="16">
        <f t="shared" si="66"/>
        <v>0</v>
      </c>
      <c r="I208" s="16">
        <f t="shared" si="66"/>
        <v>0</v>
      </c>
      <c r="J208" s="16">
        <f t="shared" si="66"/>
        <v>0</v>
      </c>
      <c r="K208" s="16">
        <f t="shared" si="66"/>
        <v>0</v>
      </c>
      <c r="L208" s="16">
        <f t="shared" si="66"/>
        <v>0</v>
      </c>
      <c r="M208" s="16">
        <f t="shared" si="66"/>
        <v>0</v>
      </c>
      <c r="N208" s="16">
        <v>0.82435000000000003</v>
      </c>
      <c r="O208" s="16">
        <f t="shared" ref="O208:W208" si="67">0.5*O196+0.5*O207</f>
        <v>0</v>
      </c>
      <c r="P208" s="16">
        <f t="shared" si="67"/>
        <v>0</v>
      </c>
      <c r="Q208" s="16">
        <f t="shared" si="67"/>
        <v>0</v>
      </c>
      <c r="R208" s="16">
        <f t="shared" si="67"/>
        <v>0</v>
      </c>
      <c r="S208" s="16">
        <f t="shared" si="67"/>
        <v>0</v>
      </c>
      <c r="T208" s="16">
        <f t="shared" si="67"/>
        <v>0</v>
      </c>
      <c r="U208" s="16">
        <f t="shared" si="67"/>
        <v>0</v>
      </c>
      <c r="V208" s="16">
        <f t="shared" si="67"/>
        <v>0</v>
      </c>
      <c r="W208" s="16">
        <f t="shared" si="67"/>
        <v>0.46975254674796751</v>
      </c>
    </row>
    <row r="209" spans="1:23">
      <c r="W209" s="17"/>
    </row>
    <row r="210" spans="1:23">
      <c r="A210" s="29" t="s">
        <v>93</v>
      </c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14"/>
    </row>
    <row r="211" spans="1:23" outlineLevel="2">
      <c r="A211" s="2" t="s">
        <v>38</v>
      </c>
      <c r="B211" s="18">
        <v>0.33</v>
      </c>
      <c r="C211" s="12">
        <f>C171*C88/B211</f>
        <v>0.16500000000000001</v>
      </c>
      <c r="D211" s="12"/>
      <c r="E211" s="13"/>
      <c r="F211" s="13">
        <f>F171*F88/B88</f>
        <v>0.2</v>
      </c>
      <c r="G211" s="13">
        <f>G171*G88/B88</f>
        <v>0.16500000000000001</v>
      </c>
      <c r="H211" s="13"/>
      <c r="I211" s="13"/>
      <c r="J211" s="13"/>
      <c r="K211" s="13"/>
      <c r="L211" s="13"/>
      <c r="M211" s="13"/>
      <c r="N211" s="13"/>
      <c r="O211" s="12"/>
      <c r="P211" s="13"/>
      <c r="Q211" s="13"/>
      <c r="R211" s="13"/>
      <c r="S211" s="13"/>
      <c r="T211" s="13"/>
      <c r="U211" s="13"/>
      <c r="V211" s="13"/>
      <c r="W211" s="15">
        <f>AVERAGE(C211:V211)</f>
        <v>0.17666666666666667</v>
      </c>
    </row>
    <row r="212" spans="1:23" outlineLevel="2">
      <c r="A212" s="2" t="s">
        <v>2</v>
      </c>
      <c r="B212" s="18">
        <v>0.18</v>
      </c>
      <c r="C212" s="12">
        <f t="shared" ref="C212:C214" si="68">C172*C89/B212</f>
        <v>0.18</v>
      </c>
      <c r="D212" s="12"/>
      <c r="E212" s="13"/>
      <c r="F212" s="13">
        <f t="shared" ref="F212:F226" si="69">F172*F89/B89</f>
        <v>0.18</v>
      </c>
      <c r="G212" s="13">
        <f>G172*G89/B89</f>
        <v>0.1656</v>
      </c>
      <c r="H212" s="13"/>
      <c r="I212" s="13"/>
      <c r="J212" s="13"/>
      <c r="K212" s="13"/>
      <c r="L212" s="13"/>
      <c r="M212" s="13"/>
      <c r="N212" s="13"/>
      <c r="O212" s="12"/>
      <c r="P212" s="13"/>
      <c r="Q212" s="13"/>
      <c r="R212" s="13"/>
      <c r="S212" s="13"/>
      <c r="T212" s="13"/>
      <c r="U212" s="13"/>
      <c r="V212" s="13"/>
      <c r="W212" s="15">
        <f t="shared" ref="W212:W215" si="70">AVERAGE(C212:V212)</f>
        <v>0.17519999999999999</v>
      </c>
    </row>
    <row r="213" spans="1:23" outlineLevel="2">
      <c r="A213" s="2" t="s">
        <v>3</v>
      </c>
      <c r="B213" s="18">
        <v>0.08</v>
      </c>
      <c r="C213" s="12">
        <f t="shared" si="68"/>
        <v>0.04</v>
      </c>
      <c r="D213" s="12"/>
      <c r="E213" s="13"/>
      <c r="F213" s="13">
        <f t="shared" si="69"/>
        <v>0.04</v>
      </c>
      <c r="G213" s="13">
        <f>G173*G90/B90</f>
        <v>0.04</v>
      </c>
      <c r="H213" s="13"/>
      <c r="I213" s="13"/>
      <c r="J213" s="13"/>
      <c r="K213" s="13"/>
      <c r="L213" s="13"/>
      <c r="M213" s="13"/>
      <c r="N213" s="13"/>
      <c r="O213" s="12"/>
      <c r="P213" s="13"/>
      <c r="Q213" s="13"/>
      <c r="R213" s="13"/>
      <c r="S213" s="13"/>
      <c r="T213" s="13"/>
      <c r="U213" s="13"/>
      <c r="V213" s="13"/>
      <c r="W213" s="15">
        <f t="shared" si="70"/>
        <v>0.04</v>
      </c>
    </row>
    <row r="214" spans="1:23" outlineLevel="2">
      <c r="A214" s="2" t="s">
        <v>4</v>
      </c>
      <c r="B214" s="18">
        <v>0.41</v>
      </c>
      <c r="C214" s="12">
        <f t="shared" si="68"/>
        <v>0.26650000000000001</v>
      </c>
      <c r="D214" s="12"/>
      <c r="E214" s="13"/>
      <c r="F214" s="13">
        <f t="shared" si="69"/>
        <v>0.18</v>
      </c>
      <c r="G214" s="13">
        <f>G174*G91/B91</f>
        <v>0.20499999999999999</v>
      </c>
      <c r="H214" s="13"/>
      <c r="I214" s="13"/>
      <c r="J214" s="13"/>
      <c r="K214" s="13"/>
      <c r="L214" s="13"/>
      <c r="M214" s="13"/>
      <c r="N214" s="13"/>
      <c r="O214" s="12"/>
      <c r="P214" s="13"/>
      <c r="Q214" s="13"/>
      <c r="R214" s="13"/>
      <c r="S214" s="13"/>
      <c r="T214" s="13"/>
      <c r="U214" s="13"/>
      <c r="V214" s="13"/>
      <c r="W214" s="15">
        <f t="shared" si="70"/>
        <v>0.21716666666666665</v>
      </c>
    </row>
    <row r="215" spans="1:23" outlineLevel="2">
      <c r="A215" s="2" t="s">
        <v>5</v>
      </c>
      <c r="B215" s="18">
        <v>0</v>
      </c>
      <c r="C215" s="12">
        <v>0</v>
      </c>
      <c r="D215" s="12"/>
      <c r="E215" s="13"/>
      <c r="F215" s="13"/>
      <c r="G215" s="12"/>
      <c r="H215" s="13"/>
      <c r="I215" s="13"/>
      <c r="J215" s="13"/>
      <c r="K215" s="13"/>
      <c r="L215" s="13"/>
      <c r="M215" s="13"/>
      <c r="N215" s="13"/>
      <c r="O215" s="12"/>
      <c r="P215" s="13"/>
      <c r="Q215" s="13"/>
      <c r="R215" s="13"/>
      <c r="S215" s="13"/>
      <c r="T215" s="13"/>
      <c r="U215" s="13"/>
      <c r="V215" s="13"/>
      <c r="W215" s="15">
        <f t="shared" si="70"/>
        <v>0</v>
      </c>
    </row>
    <row r="216" spans="1:23" s="5" customFormat="1" outlineLevel="1">
      <c r="A216" s="3" t="s">
        <v>6</v>
      </c>
      <c r="B216" s="16">
        <f t="shared" ref="B216:M216" si="71">SUM(B211:B215)</f>
        <v>1</v>
      </c>
      <c r="C216" s="16">
        <f t="shared" si="71"/>
        <v>0.65149999999999997</v>
      </c>
      <c r="D216" s="16">
        <f t="shared" si="71"/>
        <v>0</v>
      </c>
      <c r="E216" s="16">
        <f t="shared" si="71"/>
        <v>0</v>
      </c>
      <c r="F216" s="16">
        <f t="shared" si="71"/>
        <v>0.6</v>
      </c>
      <c r="G216" s="16">
        <f t="shared" si="71"/>
        <v>0.5756</v>
      </c>
      <c r="H216" s="16">
        <f t="shared" si="71"/>
        <v>0</v>
      </c>
      <c r="I216" s="16">
        <f t="shared" si="71"/>
        <v>0</v>
      </c>
      <c r="J216" s="16">
        <f t="shared" si="71"/>
        <v>0</v>
      </c>
      <c r="K216" s="16">
        <f t="shared" si="71"/>
        <v>0</v>
      </c>
      <c r="L216" s="16">
        <f t="shared" si="71"/>
        <v>0</v>
      </c>
      <c r="M216" s="16">
        <f t="shared" si="71"/>
        <v>0</v>
      </c>
      <c r="N216" s="16">
        <v>1</v>
      </c>
      <c r="O216" s="16">
        <f t="shared" ref="O216:W216" si="72">SUM(O211:O215)</f>
        <v>0</v>
      </c>
      <c r="P216" s="16">
        <f t="shared" si="72"/>
        <v>0</v>
      </c>
      <c r="Q216" s="16">
        <f t="shared" si="72"/>
        <v>0</v>
      </c>
      <c r="R216" s="16">
        <f t="shared" si="72"/>
        <v>0</v>
      </c>
      <c r="S216" s="16">
        <f t="shared" si="72"/>
        <v>0</v>
      </c>
      <c r="T216" s="16">
        <f t="shared" si="72"/>
        <v>0</v>
      </c>
      <c r="U216" s="16">
        <f t="shared" si="72"/>
        <v>0</v>
      </c>
      <c r="V216" s="16">
        <f t="shared" si="72"/>
        <v>0</v>
      </c>
      <c r="W216" s="16">
        <f t="shared" si="72"/>
        <v>0.60903333333333332</v>
      </c>
    </row>
    <row r="217" spans="1:23" outlineLevel="2">
      <c r="A217" s="2" t="s">
        <v>7</v>
      </c>
      <c r="B217" s="18">
        <v>0.04</v>
      </c>
      <c r="C217" s="12">
        <f>C177*C94/B217</f>
        <v>1.2E-2</v>
      </c>
      <c r="D217" s="12"/>
      <c r="E217" s="13"/>
      <c r="F217" s="13">
        <f t="shared" si="69"/>
        <v>0.01</v>
      </c>
      <c r="G217" s="13">
        <f t="shared" ref="G217:G226" si="73">G177*G94/B94</f>
        <v>1.4000000000000002E-2</v>
      </c>
      <c r="H217" s="13"/>
      <c r="I217" s="13"/>
      <c r="J217" s="13"/>
      <c r="K217" s="13"/>
      <c r="L217" s="13"/>
      <c r="M217" s="13"/>
      <c r="N217" s="13"/>
      <c r="O217" s="12"/>
      <c r="P217" s="13"/>
      <c r="Q217" s="13"/>
      <c r="R217" s="13"/>
      <c r="S217" s="13"/>
      <c r="T217" s="13"/>
      <c r="U217" s="13"/>
      <c r="V217" s="13"/>
      <c r="W217" s="15">
        <f t="shared" ref="W217:W226" si="74">AVERAGE(C217:V217)</f>
        <v>1.2000000000000002E-2</v>
      </c>
    </row>
    <row r="218" spans="1:23" outlineLevel="2">
      <c r="A218" s="2" t="s">
        <v>8</v>
      </c>
      <c r="B218" s="18">
        <v>0.04</v>
      </c>
      <c r="C218" s="12">
        <f t="shared" ref="C218:C226" si="75">C178*C95/B218</f>
        <v>0.01</v>
      </c>
      <c r="D218" s="12"/>
      <c r="E218" s="13"/>
      <c r="F218" s="13">
        <f t="shared" si="69"/>
        <v>0.01</v>
      </c>
      <c r="G218" s="13">
        <f t="shared" si="73"/>
        <v>0.01</v>
      </c>
      <c r="H218" s="13"/>
      <c r="I218" s="13"/>
      <c r="J218" s="13"/>
      <c r="K218" s="13"/>
      <c r="L218" s="13"/>
      <c r="M218" s="13"/>
      <c r="N218" s="13"/>
      <c r="O218" s="12"/>
      <c r="P218" s="13"/>
      <c r="Q218" s="13"/>
      <c r="R218" s="13"/>
      <c r="S218" s="13"/>
      <c r="T218" s="13"/>
      <c r="U218" s="13"/>
      <c r="V218" s="13"/>
      <c r="W218" s="15">
        <f t="shared" si="74"/>
        <v>0.01</v>
      </c>
    </row>
    <row r="219" spans="1:23" outlineLevel="2">
      <c r="A219" s="2" t="s">
        <v>9</v>
      </c>
      <c r="B219" s="18">
        <v>0.11</v>
      </c>
      <c r="C219" s="12">
        <f t="shared" si="75"/>
        <v>2.75E-2</v>
      </c>
      <c r="D219" s="12"/>
      <c r="E219" s="13"/>
      <c r="F219" s="13">
        <f t="shared" si="69"/>
        <v>2.75E-2</v>
      </c>
      <c r="G219" s="13">
        <f t="shared" si="73"/>
        <v>2.75E-2</v>
      </c>
      <c r="H219" s="13"/>
      <c r="I219" s="13"/>
      <c r="J219" s="13"/>
      <c r="K219" s="13"/>
      <c r="L219" s="13"/>
      <c r="M219" s="13"/>
      <c r="N219" s="13"/>
      <c r="O219" s="12"/>
      <c r="P219" s="13"/>
      <c r="Q219" s="13"/>
      <c r="R219" s="13"/>
      <c r="S219" s="13"/>
      <c r="T219" s="13"/>
      <c r="U219" s="13"/>
      <c r="V219" s="13"/>
      <c r="W219" s="15">
        <f t="shared" si="74"/>
        <v>2.75E-2</v>
      </c>
    </row>
    <row r="220" spans="1:23" outlineLevel="2">
      <c r="A220" s="2" t="s">
        <v>10</v>
      </c>
      <c r="B220" s="18">
        <v>0.24</v>
      </c>
      <c r="C220" s="12">
        <f t="shared" si="75"/>
        <v>6.6000000000000003E-2</v>
      </c>
      <c r="D220" s="12"/>
      <c r="E220" s="13"/>
      <c r="F220" s="13">
        <f t="shared" si="69"/>
        <v>8.249999999999999E-2</v>
      </c>
      <c r="G220" s="13">
        <f t="shared" si="73"/>
        <v>0.03</v>
      </c>
      <c r="H220" s="13"/>
      <c r="I220" s="13"/>
      <c r="J220" s="13"/>
      <c r="K220" s="13"/>
      <c r="L220" s="13"/>
      <c r="M220" s="13"/>
      <c r="N220" s="13"/>
      <c r="O220" s="12"/>
      <c r="P220" s="13"/>
      <c r="Q220" s="13"/>
      <c r="R220" s="13"/>
      <c r="S220" s="13"/>
      <c r="T220" s="13"/>
      <c r="U220" s="13"/>
      <c r="V220" s="13"/>
      <c r="W220" s="15">
        <f t="shared" si="74"/>
        <v>5.9499999999999997E-2</v>
      </c>
    </row>
    <row r="221" spans="1:23" outlineLevel="2">
      <c r="A221" s="2" t="s">
        <v>11</v>
      </c>
      <c r="B221" s="18">
        <v>0.09</v>
      </c>
      <c r="C221" s="12">
        <f t="shared" si="75"/>
        <v>1.125E-2</v>
      </c>
      <c r="D221" s="12"/>
      <c r="E221" s="13"/>
      <c r="F221" s="13">
        <f t="shared" si="69"/>
        <v>1.4999999999999999E-2</v>
      </c>
      <c r="G221" s="13">
        <f t="shared" si="73"/>
        <v>1.125E-2</v>
      </c>
      <c r="H221" s="13"/>
      <c r="I221" s="13"/>
      <c r="J221" s="13"/>
      <c r="K221" s="13"/>
      <c r="L221" s="13"/>
      <c r="M221" s="13"/>
      <c r="N221" s="13"/>
      <c r="O221" s="12"/>
      <c r="P221" s="13"/>
      <c r="Q221" s="13"/>
      <c r="R221" s="13"/>
      <c r="S221" s="13"/>
      <c r="T221" s="13"/>
      <c r="U221" s="13"/>
      <c r="V221" s="13"/>
      <c r="W221" s="15">
        <f t="shared" si="74"/>
        <v>1.2499999999999999E-2</v>
      </c>
    </row>
    <row r="222" spans="1:23" outlineLevel="2">
      <c r="A222" s="2" t="s">
        <v>12</v>
      </c>
      <c r="B222" s="18">
        <v>0.11</v>
      </c>
      <c r="C222" s="12">
        <f t="shared" si="75"/>
        <v>2.75E-2</v>
      </c>
      <c r="D222" s="12"/>
      <c r="E222" s="13"/>
      <c r="F222" s="13">
        <f t="shared" si="69"/>
        <v>2.75E-2</v>
      </c>
      <c r="G222" s="13">
        <f t="shared" si="73"/>
        <v>2.75E-2</v>
      </c>
      <c r="H222" s="13"/>
      <c r="I222" s="13"/>
      <c r="J222" s="13"/>
      <c r="K222" s="13"/>
      <c r="L222" s="13"/>
      <c r="M222" s="13"/>
      <c r="N222" s="13"/>
      <c r="O222" s="12"/>
      <c r="P222" s="13"/>
      <c r="Q222" s="13"/>
      <c r="R222" s="13"/>
      <c r="S222" s="13"/>
      <c r="T222" s="13"/>
      <c r="U222" s="13"/>
      <c r="V222" s="13"/>
      <c r="W222" s="15">
        <f t="shared" si="74"/>
        <v>2.75E-2</v>
      </c>
    </row>
    <row r="223" spans="1:23" outlineLevel="2">
      <c r="A223" s="2" t="s">
        <v>13</v>
      </c>
      <c r="B223" s="18">
        <v>0.05</v>
      </c>
      <c r="C223" s="12">
        <f t="shared" si="75"/>
        <v>3.7500000000000006E-2</v>
      </c>
      <c r="D223" s="12"/>
      <c r="E223" s="13"/>
      <c r="F223" s="13">
        <f t="shared" si="69"/>
        <v>5.000000000000001E-2</v>
      </c>
      <c r="G223" s="13">
        <f t="shared" si="73"/>
        <v>3.3749999999999995E-2</v>
      </c>
      <c r="H223" s="13"/>
      <c r="I223" s="13"/>
      <c r="J223" s="13"/>
      <c r="K223" s="13"/>
      <c r="L223" s="13"/>
      <c r="M223" s="13"/>
      <c r="N223" s="13"/>
      <c r="O223" s="12"/>
      <c r="P223" s="13"/>
      <c r="Q223" s="13"/>
      <c r="R223" s="13"/>
      <c r="S223" s="13"/>
      <c r="T223" s="13"/>
      <c r="U223" s="13"/>
      <c r="V223" s="13"/>
      <c r="W223" s="15">
        <f t="shared" si="74"/>
        <v>4.0416666666666677E-2</v>
      </c>
    </row>
    <row r="224" spans="1:23" outlineLevel="2">
      <c r="A224" s="2" t="s">
        <v>14</v>
      </c>
      <c r="B224" s="18">
        <v>7.0000000000000007E-2</v>
      </c>
      <c r="C224" s="12">
        <f t="shared" si="75"/>
        <v>3.5000000000000003E-2</v>
      </c>
      <c r="D224" s="12"/>
      <c r="E224" s="13"/>
      <c r="F224" s="13">
        <f t="shared" si="69"/>
        <v>3.5000000000000003E-2</v>
      </c>
      <c r="G224" s="13">
        <f t="shared" si="73"/>
        <v>3.5000000000000003E-2</v>
      </c>
      <c r="H224" s="13"/>
      <c r="I224" s="13"/>
      <c r="J224" s="13"/>
      <c r="K224" s="13"/>
      <c r="L224" s="13"/>
      <c r="M224" s="13"/>
      <c r="N224" s="13"/>
      <c r="O224" s="12"/>
      <c r="P224" s="13"/>
      <c r="Q224" s="13"/>
      <c r="R224" s="13"/>
      <c r="S224" s="13"/>
      <c r="T224" s="13"/>
      <c r="U224" s="13"/>
      <c r="V224" s="13"/>
      <c r="W224" s="15">
        <f t="shared" si="74"/>
        <v>3.5000000000000003E-2</v>
      </c>
    </row>
    <row r="225" spans="1:23" outlineLevel="2">
      <c r="A225" s="2" t="s">
        <v>15</v>
      </c>
      <c r="B225" s="18">
        <v>7.0000000000000007E-2</v>
      </c>
      <c r="C225" s="12">
        <f t="shared" si="75"/>
        <v>2.6249999999999999E-2</v>
      </c>
      <c r="D225" s="12"/>
      <c r="E225" s="13"/>
      <c r="F225" s="13">
        <f t="shared" si="69"/>
        <v>0.05</v>
      </c>
      <c r="G225" s="13">
        <f t="shared" si="73"/>
        <v>3.5000000000000003E-2</v>
      </c>
      <c r="H225" s="13"/>
      <c r="I225" s="13"/>
      <c r="J225" s="13"/>
      <c r="K225" s="13"/>
      <c r="L225" s="13"/>
      <c r="M225" s="13"/>
      <c r="N225" s="13"/>
      <c r="O225" s="12"/>
      <c r="P225" s="13"/>
      <c r="Q225" s="13"/>
      <c r="R225" s="13"/>
      <c r="S225" s="13"/>
      <c r="T225" s="13"/>
      <c r="U225" s="13"/>
      <c r="V225" s="13"/>
      <c r="W225" s="15">
        <f t="shared" si="74"/>
        <v>3.7083333333333336E-2</v>
      </c>
    </row>
    <row r="226" spans="1:23" outlineLevel="2">
      <c r="A226" s="2" t="s">
        <v>16</v>
      </c>
      <c r="B226" s="18">
        <v>0.18</v>
      </c>
      <c r="C226" s="12">
        <f t="shared" si="75"/>
        <v>0.09</v>
      </c>
      <c r="D226" s="12"/>
      <c r="E226" s="13"/>
      <c r="F226" s="13">
        <f t="shared" si="69"/>
        <v>0.09</v>
      </c>
      <c r="G226" s="13">
        <f t="shared" si="73"/>
        <v>0.09</v>
      </c>
      <c r="H226" s="13"/>
      <c r="I226" s="13"/>
      <c r="J226" s="13"/>
      <c r="K226" s="13"/>
      <c r="L226" s="13"/>
      <c r="M226" s="13"/>
      <c r="N226" s="13"/>
      <c r="O226" s="12"/>
      <c r="P226" s="13"/>
      <c r="Q226" s="13"/>
      <c r="R226" s="13"/>
      <c r="S226" s="13"/>
      <c r="T226" s="13"/>
      <c r="U226" s="13"/>
      <c r="V226" s="13"/>
      <c r="W226" s="15">
        <f t="shared" si="74"/>
        <v>9.0000000000000011E-2</v>
      </c>
    </row>
    <row r="227" spans="1:23" s="5" customFormat="1" outlineLevel="1">
      <c r="A227" s="3" t="s">
        <v>17</v>
      </c>
      <c r="B227" s="16">
        <f>SUM(B217:B226)</f>
        <v>1</v>
      </c>
      <c r="C227" s="16">
        <f t="shared" ref="C227:M227" si="76">SUM(C217:C226)</f>
        <v>0.34299999999999997</v>
      </c>
      <c r="D227" s="16">
        <f t="shared" si="76"/>
        <v>0</v>
      </c>
      <c r="E227" s="16">
        <f t="shared" si="76"/>
        <v>0</v>
      </c>
      <c r="F227" s="16">
        <f t="shared" si="76"/>
        <v>0.39750000000000008</v>
      </c>
      <c r="G227" s="16">
        <f t="shared" si="76"/>
        <v>0.314</v>
      </c>
      <c r="H227" s="16">
        <f t="shared" si="76"/>
        <v>0</v>
      </c>
      <c r="I227" s="16">
        <f t="shared" si="76"/>
        <v>0</v>
      </c>
      <c r="J227" s="16">
        <f t="shared" si="76"/>
        <v>0</v>
      </c>
      <c r="K227" s="16">
        <f t="shared" si="76"/>
        <v>0</v>
      </c>
      <c r="L227" s="16">
        <f t="shared" si="76"/>
        <v>0</v>
      </c>
      <c r="M227" s="16">
        <f t="shared" si="76"/>
        <v>0</v>
      </c>
      <c r="N227" s="16">
        <v>0.64870000000000005</v>
      </c>
      <c r="O227" s="16">
        <f t="shared" ref="O227:W227" si="77">SUM(O217:O226)</f>
        <v>0</v>
      </c>
      <c r="P227" s="16">
        <f t="shared" si="77"/>
        <v>0</v>
      </c>
      <c r="Q227" s="16">
        <f t="shared" si="77"/>
        <v>0</v>
      </c>
      <c r="R227" s="16">
        <f t="shared" si="77"/>
        <v>0</v>
      </c>
      <c r="S227" s="16">
        <f t="shared" si="77"/>
        <v>0</v>
      </c>
      <c r="T227" s="16">
        <f t="shared" si="77"/>
        <v>0</v>
      </c>
      <c r="U227" s="16">
        <f t="shared" si="77"/>
        <v>0</v>
      </c>
      <c r="V227" s="16">
        <f t="shared" si="77"/>
        <v>0</v>
      </c>
      <c r="W227" s="16">
        <f t="shared" si="77"/>
        <v>0.35150000000000003</v>
      </c>
    </row>
    <row r="228" spans="1:23">
      <c r="A228" s="3" t="s">
        <v>37</v>
      </c>
      <c r="B228" s="16">
        <f>0.5*B216+0.5*B227</f>
        <v>1</v>
      </c>
      <c r="C228" s="16">
        <f t="shared" ref="C228:M228" si="78">0.5*C216+0.5*C227</f>
        <v>0.49724999999999997</v>
      </c>
      <c r="D228" s="16">
        <f t="shared" si="78"/>
        <v>0</v>
      </c>
      <c r="E228" s="16">
        <f t="shared" si="78"/>
        <v>0</v>
      </c>
      <c r="F228" s="16">
        <f t="shared" si="78"/>
        <v>0.49875000000000003</v>
      </c>
      <c r="G228" s="16">
        <f t="shared" si="78"/>
        <v>0.44479999999999997</v>
      </c>
      <c r="H228" s="16">
        <f t="shared" si="78"/>
        <v>0</v>
      </c>
      <c r="I228" s="16">
        <f t="shared" si="78"/>
        <v>0</v>
      </c>
      <c r="J228" s="16">
        <f t="shared" si="78"/>
        <v>0</v>
      </c>
      <c r="K228" s="16">
        <f t="shared" si="78"/>
        <v>0</v>
      </c>
      <c r="L228" s="16">
        <f t="shared" si="78"/>
        <v>0</v>
      </c>
      <c r="M228" s="16">
        <f t="shared" si="78"/>
        <v>0</v>
      </c>
      <c r="N228" s="16">
        <v>0.82435000000000003</v>
      </c>
      <c r="O228" s="16">
        <f t="shared" ref="O228:W228" si="79">0.5*O216+0.5*O227</f>
        <v>0</v>
      </c>
      <c r="P228" s="16">
        <f t="shared" si="79"/>
        <v>0</v>
      </c>
      <c r="Q228" s="16">
        <f t="shared" si="79"/>
        <v>0</v>
      </c>
      <c r="R228" s="16">
        <f t="shared" si="79"/>
        <v>0</v>
      </c>
      <c r="S228" s="16">
        <f t="shared" si="79"/>
        <v>0</v>
      </c>
      <c r="T228" s="16">
        <f t="shared" si="79"/>
        <v>0</v>
      </c>
      <c r="U228" s="16">
        <f t="shared" si="79"/>
        <v>0</v>
      </c>
      <c r="V228" s="16">
        <f t="shared" si="79"/>
        <v>0</v>
      </c>
      <c r="W228" s="16">
        <f t="shared" si="79"/>
        <v>0.48026666666666668</v>
      </c>
    </row>
    <row r="229" spans="1:23">
      <c r="W229" s="17"/>
    </row>
    <row r="230" spans="1:23">
      <c r="A230" s="29" t="s">
        <v>95</v>
      </c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14"/>
    </row>
    <row r="231" spans="1:23" outlineLevel="2">
      <c r="A231" s="2" t="s">
        <v>38</v>
      </c>
      <c r="B231" s="18">
        <v>0.33</v>
      </c>
      <c r="C231" s="12">
        <f>C191*C88/B231</f>
        <v>0.16500000000000001</v>
      </c>
      <c r="D231" s="12"/>
      <c r="E231" s="13"/>
      <c r="F231" s="13">
        <f>F191*F88/B88</f>
        <v>0.2</v>
      </c>
      <c r="G231" s="40">
        <f>G191*G88/B88</f>
        <v>0.16500000000000001</v>
      </c>
      <c r="H231" s="13"/>
      <c r="I231" s="13"/>
      <c r="J231" s="13"/>
      <c r="K231" s="13"/>
      <c r="L231" s="13"/>
      <c r="M231" s="13"/>
      <c r="N231" s="13"/>
      <c r="O231" s="12"/>
      <c r="P231" s="13"/>
      <c r="Q231" s="13"/>
      <c r="R231" s="13"/>
      <c r="S231" s="13"/>
      <c r="T231" s="13"/>
      <c r="U231" s="13"/>
      <c r="V231" s="13"/>
      <c r="W231" s="15">
        <f>AVERAGE(C231:V231)</f>
        <v>0.17666666666666667</v>
      </c>
    </row>
    <row r="232" spans="1:23" outlineLevel="2">
      <c r="A232" s="2" t="s">
        <v>2</v>
      </c>
      <c r="B232" s="18">
        <v>0.18</v>
      </c>
      <c r="C232" s="12">
        <f t="shared" ref="C232:C234" si="80">C192*C89/B232</f>
        <v>0.16200000000000001</v>
      </c>
      <c r="D232" s="12"/>
      <c r="E232" s="13"/>
      <c r="F232" s="13">
        <f t="shared" ref="F232:F246" si="81">F192*F89/B89</f>
        <v>0.15</v>
      </c>
      <c r="G232" s="40">
        <f>G192*G89/B89</f>
        <v>0.15732000000000002</v>
      </c>
      <c r="H232" s="13"/>
      <c r="I232" s="13"/>
      <c r="J232" s="13"/>
      <c r="K232" s="13"/>
      <c r="L232" s="13"/>
      <c r="M232" s="13"/>
      <c r="N232" s="13"/>
      <c r="O232" s="12"/>
      <c r="P232" s="13"/>
      <c r="Q232" s="13"/>
      <c r="R232" s="13"/>
      <c r="S232" s="13"/>
      <c r="T232" s="13"/>
      <c r="U232" s="13"/>
      <c r="V232" s="13"/>
      <c r="W232" s="15">
        <f t="shared" ref="W232:W235" si="82">AVERAGE(C232:V232)</f>
        <v>0.15644</v>
      </c>
    </row>
    <row r="233" spans="1:23" outlineLevel="2">
      <c r="A233" s="2" t="s">
        <v>3</v>
      </c>
      <c r="B233" s="18">
        <v>0.08</v>
      </c>
      <c r="C233" s="12">
        <f t="shared" si="80"/>
        <v>4.0000000000000008E-2</v>
      </c>
      <c r="D233" s="12"/>
      <c r="E233" s="13"/>
      <c r="F233" s="13">
        <f t="shared" si="81"/>
        <v>4.0000000000000008E-2</v>
      </c>
      <c r="G233" s="40">
        <f>G193*G90/B90</f>
        <v>4.0000000000000008E-2</v>
      </c>
      <c r="H233" s="13"/>
      <c r="I233" s="13"/>
      <c r="J233" s="13"/>
      <c r="K233" s="13"/>
      <c r="L233" s="13"/>
      <c r="M233" s="13"/>
      <c r="N233" s="13"/>
      <c r="O233" s="12"/>
      <c r="P233" s="13"/>
      <c r="Q233" s="13"/>
      <c r="R233" s="13"/>
      <c r="S233" s="13"/>
      <c r="T233" s="13"/>
      <c r="U233" s="13"/>
      <c r="V233" s="13"/>
      <c r="W233" s="15">
        <f t="shared" si="82"/>
        <v>4.0000000000000008E-2</v>
      </c>
    </row>
    <row r="234" spans="1:23" outlineLevel="2">
      <c r="A234" s="2" t="s">
        <v>4</v>
      </c>
      <c r="B234" s="18">
        <v>0.41</v>
      </c>
      <c r="C234" s="12">
        <f t="shared" si="80"/>
        <v>0.25317500000000004</v>
      </c>
      <c r="D234" s="12"/>
      <c r="E234" s="13"/>
      <c r="F234" s="13">
        <f>F194*F91/B91</f>
        <v>0.15804878048780488</v>
      </c>
      <c r="G234" s="40">
        <f>G194*G91/B91</f>
        <v>0.18501250000000002</v>
      </c>
      <c r="H234" s="13"/>
      <c r="I234" s="13"/>
      <c r="J234" s="13"/>
      <c r="K234" s="13"/>
      <c r="L234" s="13"/>
      <c r="M234" s="13"/>
      <c r="N234" s="13"/>
      <c r="O234" s="12"/>
      <c r="P234" s="13"/>
      <c r="Q234" s="13"/>
      <c r="R234" s="13"/>
      <c r="S234" s="13"/>
      <c r="T234" s="13"/>
      <c r="U234" s="13"/>
      <c r="V234" s="13"/>
      <c r="W234" s="15">
        <f t="shared" si="82"/>
        <v>0.19874542682926832</v>
      </c>
    </row>
    <row r="235" spans="1:23" outlineLevel="2">
      <c r="A235" s="2" t="s">
        <v>5</v>
      </c>
      <c r="B235" s="18">
        <v>0</v>
      </c>
      <c r="C235" s="12">
        <v>0</v>
      </c>
      <c r="D235" s="12"/>
      <c r="E235" s="13"/>
      <c r="F235" s="13"/>
      <c r="G235" s="12"/>
      <c r="H235" s="13"/>
      <c r="I235" s="13"/>
      <c r="J235" s="13"/>
      <c r="K235" s="13"/>
      <c r="L235" s="13"/>
      <c r="M235" s="13"/>
      <c r="N235" s="13"/>
      <c r="O235" s="12"/>
      <c r="P235" s="13"/>
      <c r="Q235" s="13"/>
      <c r="R235" s="13"/>
      <c r="S235" s="13"/>
      <c r="T235" s="13"/>
      <c r="U235" s="13"/>
      <c r="V235" s="13"/>
      <c r="W235" s="15">
        <f t="shared" si="82"/>
        <v>0</v>
      </c>
    </row>
    <row r="236" spans="1:23" s="5" customFormat="1" outlineLevel="1">
      <c r="A236" s="3" t="s">
        <v>6</v>
      </c>
      <c r="B236" s="16">
        <f t="shared" ref="B236:M236" si="83">SUM(B231:B235)</f>
        <v>1</v>
      </c>
      <c r="C236" s="16">
        <f t="shared" si="83"/>
        <v>0.62017500000000003</v>
      </c>
      <c r="D236" s="16">
        <f t="shared" si="83"/>
        <v>0</v>
      </c>
      <c r="E236" s="16">
        <f t="shared" si="83"/>
        <v>0</v>
      </c>
      <c r="F236" s="16">
        <f t="shared" si="83"/>
        <v>0.54804878048780492</v>
      </c>
      <c r="G236" s="16">
        <f t="shared" si="83"/>
        <v>0.54733250000000011</v>
      </c>
      <c r="H236" s="16">
        <f t="shared" si="83"/>
        <v>0</v>
      </c>
      <c r="I236" s="16">
        <f t="shared" si="83"/>
        <v>0</v>
      </c>
      <c r="J236" s="16">
        <f t="shared" si="83"/>
        <v>0</v>
      </c>
      <c r="K236" s="16">
        <f t="shared" si="83"/>
        <v>0</v>
      </c>
      <c r="L236" s="16">
        <f t="shared" si="83"/>
        <v>0</v>
      </c>
      <c r="M236" s="16">
        <f t="shared" si="83"/>
        <v>0</v>
      </c>
      <c r="N236" s="16">
        <v>1</v>
      </c>
      <c r="O236" s="16">
        <f t="shared" ref="O236:W236" si="84">SUM(O231:O235)</f>
        <v>0</v>
      </c>
      <c r="P236" s="16">
        <f t="shared" si="84"/>
        <v>0</v>
      </c>
      <c r="Q236" s="16">
        <f t="shared" si="84"/>
        <v>0</v>
      </c>
      <c r="R236" s="16">
        <f t="shared" si="84"/>
        <v>0</v>
      </c>
      <c r="S236" s="16">
        <f t="shared" si="84"/>
        <v>0</v>
      </c>
      <c r="T236" s="16">
        <f t="shared" si="84"/>
        <v>0</v>
      </c>
      <c r="U236" s="16">
        <f t="shared" si="84"/>
        <v>0</v>
      </c>
      <c r="V236" s="16">
        <f t="shared" si="84"/>
        <v>0</v>
      </c>
      <c r="W236" s="16">
        <f t="shared" si="84"/>
        <v>0.57185209349593502</v>
      </c>
    </row>
    <row r="237" spans="1:23" outlineLevel="2">
      <c r="A237" s="2" t="s">
        <v>7</v>
      </c>
      <c r="B237" s="18">
        <v>0.04</v>
      </c>
      <c r="C237" s="12">
        <f>C197*C94/B237</f>
        <v>9.1199999999999996E-3</v>
      </c>
      <c r="D237" s="12"/>
      <c r="E237" s="13"/>
      <c r="F237" s="13">
        <f t="shared" si="81"/>
        <v>1.0000000000000002E-2</v>
      </c>
      <c r="G237" s="40">
        <f t="shared" ref="G237:G246" si="85">G197*G94/B94</f>
        <v>1.1214000000000002E-2</v>
      </c>
      <c r="H237" s="13"/>
      <c r="I237" s="13"/>
      <c r="J237" s="13"/>
      <c r="K237" s="13"/>
      <c r="L237" s="13"/>
      <c r="M237" s="13"/>
      <c r="N237" s="13"/>
      <c r="O237" s="12"/>
      <c r="P237" s="13"/>
      <c r="Q237" s="13"/>
      <c r="R237" s="13"/>
      <c r="S237" s="13"/>
      <c r="T237" s="13"/>
      <c r="U237" s="13"/>
      <c r="V237" s="13"/>
      <c r="W237" s="15">
        <f t="shared" ref="W237:W246" si="86">AVERAGE(C237:V237)</f>
        <v>1.0111333333333335E-2</v>
      </c>
    </row>
    <row r="238" spans="1:23" outlineLevel="2">
      <c r="A238" s="2" t="s">
        <v>8</v>
      </c>
      <c r="B238" s="18">
        <v>0.04</v>
      </c>
      <c r="C238" s="12">
        <f t="shared" ref="C238:C246" si="87">C198*C95/B238</f>
        <v>1.0000000000000002E-2</v>
      </c>
      <c r="D238" s="12"/>
      <c r="E238" s="13"/>
      <c r="F238" s="13">
        <f t="shared" si="81"/>
        <v>1.0000000000000002E-2</v>
      </c>
      <c r="G238" s="40">
        <f t="shared" si="85"/>
        <v>1.0000000000000002E-2</v>
      </c>
      <c r="H238" s="13"/>
      <c r="I238" s="13"/>
      <c r="J238" s="13"/>
      <c r="K238" s="13"/>
      <c r="L238" s="13"/>
      <c r="M238" s="13"/>
      <c r="N238" s="13"/>
      <c r="O238" s="12"/>
      <c r="P238" s="13"/>
      <c r="Q238" s="13"/>
      <c r="R238" s="13"/>
      <c r="S238" s="13"/>
      <c r="T238" s="13"/>
      <c r="U238" s="13"/>
      <c r="V238" s="13"/>
      <c r="W238" s="15">
        <f t="shared" si="86"/>
        <v>1.0000000000000002E-2</v>
      </c>
    </row>
    <row r="239" spans="1:23" outlineLevel="2">
      <c r="A239" s="2" t="s">
        <v>9</v>
      </c>
      <c r="B239" s="18">
        <v>0.11</v>
      </c>
      <c r="C239" s="12">
        <f t="shared" si="87"/>
        <v>2.75E-2</v>
      </c>
      <c r="D239" s="12"/>
      <c r="E239" s="13"/>
      <c r="F239" s="13">
        <f t="shared" si="81"/>
        <v>2.75E-2</v>
      </c>
      <c r="G239" s="40">
        <f t="shared" si="85"/>
        <v>2.0625000000000001E-2</v>
      </c>
      <c r="H239" s="13"/>
      <c r="I239" s="13"/>
      <c r="J239" s="13"/>
      <c r="K239" s="13"/>
      <c r="L239" s="13"/>
      <c r="M239" s="13"/>
      <c r="N239" s="13"/>
      <c r="O239" s="12"/>
      <c r="P239" s="13"/>
      <c r="Q239" s="13"/>
      <c r="R239" s="13"/>
      <c r="S239" s="13"/>
      <c r="T239" s="13"/>
      <c r="U239" s="13"/>
      <c r="V239" s="13"/>
      <c r="W239" s="15">
        <f t="shared" si="86"/>
        <v>2.5208333333333333E-2</v>
      </c>
    </row>
    <row r="240" spans="1:23" outlineLevel="2">
      <c r="A240" s="2" t="s">
        <v>10</v>
      </c>
      <c r="B240" s="18">
        <v>0.24</v>
      </c>
      <c r="C240" s="12">
        <f t="shared" si="87"/>
        <v>6.6000000000000003E-2</v>
      </c>
      <c r="D240" s="12"/>
      <c r="E240" s="13"/>
      <c r="F240" s="13">
        <f t="shared" si="81"/>
        <v>8.249999999999999E-2</v>
      </c>
      <c r="G240" s="40">
        <f t="shared" si="85"/>
        <v>0.03</v>
      </c>
      <c r="H240" s="13"/>
      <c r="I240" s="13"/>
      <c r="J240" s="13"/>
      <c r="K240" s="13"/>
      <c r="L240" s="13"/>
      <c r="M240" s="13"/>
      <c r="N240" s="13"/>
      <c r="O240" s="12"/>
      <c r="P240" s="13"/>
      <c r="Q240" s="13"/>
      <c r="R240" s="13"/>
      <c r="S240" s="13"/>
      <c r="T240" s="13"/>
      <c r="U240" s="13"/>
      <c r="V240" s="13"/>
      <c r="W240" s="15">
        <f t="shared" si="86"/>
        <v>5.9499999999999997E-2</v>
      </c>
    </row>
    <row r="241" spans="1:23" outlineLevel="2">
      <c r="A241" s="2" t="s">
        <v>11</v>
      </c>
      <c r="B241" s="18">
        <v>0.09</v>
      </c>
      <c r="C241" s="12">
        <f t="shared" si="87"/>
        <v>7.5375000000000008E-3</v>
      </c>
      <c r="D241" s="12"/>
      <c r="E241" s="13"/>
      <c r="F241" s="13">
        <f t="shared" si="81"/>
        <v>7.4999999999999997E-3</v>
      </c>
      <c r="G241" s="40">
        <f t="shared" si="85"/>
        <v>8.4375000000000006E-3</v>
      </c>
      <c r="H241" s="13"/>
      <c r="I241" s="13"/>
      <c r="J241" s="13"/>
      <c r="K241" s="13"/>
      <c r="L241" s="13"/>
      <c r="M241" s="13"/>
      <c r="N241" s="13"/>
      <c r="O241" s="12"/>
      <c r="P241" s="13"/>
      <c r="Q241" s="13"/>
      <c r="R241" s="13"/>
      <c r="S241" s="13"/>
      <c r="T241" s="13"/>
      <c r="U241" s="13"/>
      <c r="V241" s="13"/>
      <c r="W241" s="15">
        <f t="shared" si="86"/>
        <v>7.8250000000000004E-3</v>
      </c>
    </row>
    <row r="242" spans="1:23" outlineLevel="2">
      <c r="A242" s="2" t="s">
        <v>12</v>
      </c>
      <c r="B242" s="18">
        <v>0.11</v>
      </c>
      <c r="C242" s="12">
        <f t="shared" si="87"/>
        <v>1.8425E-2</v>
      </c>
      <c r="D242" s="12"/>
      <c r="E242" s="13"/>
      <c r="F242" s="13">
        <f t="shared" si="81"/>
        <v>1.375E-2</v>
      </c>
      <c r="G242" s="40">
        <f t="shared" si="85"/>
        <v>2.0625000000000001E-2</v>
      </c>
      <c r="H242" s="13"/>
      <c r="I242" s="13"/>
      <c r="J242" s="13"/>
      <c r="K242" s="13"/>
      <c r="L242" s="13"/>
      <c r="M242" s="13"/>
      <c r="N242" s="13"/>
      <c r="O242" s="12"/>
      <c r="P242" s="13"/>
      <c r="Q242" s="13"/>
      <c r="R242" s="13"/>
      <c r="S242" s="13"/>
      <c r="T242" s="13"/>
      <c r="U242" s="13"/>
      <c r="V242" s="13"/>
      <c r="W242" s="15">
        <f t="shared" si="86"/>
        <v>1.7600000000000001E-2</v>
      </c>
    </row>
    <row r="243" spans="1:23" outlineLevel="2">
      <c r="A243" s="2" t="s">
        <v>13</v>
      </c>
      <c r="B243" s="18">
        <v>0.05</v>
      </c>
      <c r="C243" s="12">
        <f t="shared" si="87"/>
        <v>3.7500000000000006E-2</v>
      </c>
      <c r="D243" s="12"/>
      <c r="E243" s="13"/>
      <c r="F243" s="13">
        <f t="shared" si="81"/>
        <v>5.000000000000001E-2</v>
      </c>
      <c r="G243" s="40">
        <f t="shared" si="85"/>
        <v>3.3749999999999995E-2</v>
      </c>
      <c r="H243" s="13"/>
      <c r="I243" s="13"/>
      <c r="J243" s="13"/>
      <c r="K243" s="13"/>
      <c r="L243" s="13"/>
      <c r="M243" s="13"/>
      <c r="N243" s="13"/>
      <c r="O243" s="12"/>
      <c r="P243" s="13"/>
      <c r="Q243" s="13"/>
      <c r="R243" s="13"/>
      <c r="S243" s="13"/>
      <c r="T243" s="13"/>
      <c r="U243" s="13"/>
      <c r="V243" s="13"/>
      <c r="W243" s="15">
        <f t="shared" si="86"/>
        <v>4.0416666666666677E-2</v>
      </c>
    </row>
    <row r="244" spans="1:23" outlineLevel="2">
      <c r="A244" s="2" t="s">
        <v>14</v>
      </c>
      <c r="B244" s="18">
        <v>7.0000000000000007E-2</v>
      </c>
      <c r="C244" s="12">
        <f t="shared" si="87"/>
        <v>3.5000000000000003E-2</v>
      </c>
      <c r="D244" s="12"/>
      <c r="E244" s="13"/>
      <c r="F244" s="13">
        <f t="shared" si="81"/>
        <v>3.5000000000000003E-2</v>
      </c>
      <c r="G244" s="40">
        <f t="shared" si="85"/>
        <v>3.5000000000000003E-2</v>
      </c>
      <c r="H244" s="13"/>
      <c r="I244" s="13"/>
      <c r="J244" s="13"/>
      <c r="K244" s="13"/>
      <c r="L244" s="13"/>
      <c r="M244" s="13"/>
      <c r="N244" s="13"/>
      <c r="O244" s="12"/>
      <c r="P244" s="13"/>
      <c r="Q244" s="13"/>
      <c r="R244" s="13"/>
      <c r="S244" s="13"/>
      <c r="T244" s="13"/>
      <c r="U244" s="13"/>
      <c r="V244" s="13"/>
      <c r="W244" s="15">
        <f t="shared" si="86"/>
        <v>3.5000000000000003E-2</v>
      </c>
    </row>
    <row r="245" spans="1:23" outlineLevel="2">
      <c r="A245" s="2" t="s">
        <v>15</v>
      </c>
      <c r="B245" s="18">
        <v>7.0000000000000007E-2</v>
      </c>
      <c r="C245" s="12">
        <f t="shared" si="87"/>
        <v>2.2312499999999989E-2</v>
      </c>
      <c r="D245" s="12"/>
      <c r="E245" s="13"/>
      <c r="F245" s="13">
        <f t="shared" si="81"/>
        <v>4.2857142857142858E-2</v>
      </c>
      <c r="G245" s="40">
        <f t="shared" si="85"/>
        <v>2.4500000000000001E-2</v>
      </c>
      <c r="H245" s="13"/>
      <c r="I245" s="13"/>
      <c r="J245" s="13"/>
      <c r="K245" s="13"/>
      <c r="L245" s="13"/>
      <c r="M245" s="13"/>
      <c r="N245" s="13"/>
      <c r="O245" s="12"/>
      <c r="P245" s="13"/>
      <c r="Q245" s="13"/>
      <c r="R245" s="13"/>
      <c r="S245" s="13"/>
      <c r="T245" s="13"/>
      <c r="U245" s="13"/>
      <c r="V245" s="13"/>
      <c r="W245" s="15">
        <f t="shared" si="86"/>
        <v>2.9889880952380949E-2</v>
      </c>
    </row>
    <row r="246" spans="1:23" outlineLevel="2">
      <c r="A246" s="2" t="s">
        <v>16</v>
      </c>
      <c r="B246" s="18">
        <v>0.18</v>
      </c>
      <c r="C246" s="12">
        <f t="shared" si="87"/>
        <v>0.09</v>
      </c>
      <c r="D246" s="12"/>
      <c r="E246" s="13"/>
      <c r="F246" s="13">
        <f t="shared" si="81"/>
        <v>0.09</v>
      </c>
      <c r="G246" s="40">
        <f t="shared" si="85"/>
        <v>0.09</v>
      </c>
      <c r="H246" s="13"/>
      <c r="I246" s="13"/>
      <c r="J246" s="13"/>
      <c r="K246" s="13"/>
      <c r="L246" s="13"/>
      <c r="M246" s="13"/>
      <c r="N246" s="13"/>
      <c r="O246" s="12"/>
      <c r="P246" s="13"/>
      <c r="Q246" s="13"/>
      <c r="R246" s="13"/>
      <c r="S246" s="13"/>
      <c r="T246" s="13"/>
      <c r="U246" s="13"/>
      <c r="V246" s="13"/>
      <c r="W246" s="15">
        <f t="shared" si="86"/>
        <v>9.0000000000000011E-2</v>
      </c>
    </row>
    <row r="247" spans="1:23" s="5" customFormat="1" outlineLevel="1">
      <c r="A247" s="3" t="s">
        <v>17</v>
      </c>
      <c r="B247" s="16">
        <f>SUM(B237:B246)</f>
        <v>1</v>
      </c>
      <c r="C247" s="16">
        <f t="shared" ref="C247:M247" si="88">SUM(C237:C246)</f>
        <v>0.32339499999999999</v>
      </c>
      <c r="D247" s="16">
        <f t="shared" si="88"/>
        <v>0</v>
      </c>
      <c r="E247" s="16">
        <f t="shared" si="88"/>
        <v>0</v>
      </c>
      <c r="F247" s="16">
        <f t="shared" si="88"/>
        <v>0.36910714285714286</v>
      </c>
      <c r="G247" s="16">
        <f t="shared" si="88"/>
        <v>0.2841515</v>
      </c>
      <c r="H247" s="16">
        <f t="shared" si="88"/>
        <v>0</v>
      </c>
      <c r="I247" s="16">
        <f t="shared" si="88"/>
        <v>0</v>
      </c>
      <c r="J247" s="16">
        <f t="shared" si="88"/>
        <v>0</v>
      </c>
      <c r="K247" s="16">
        <f t="shared" si="88"/>
        <v>0</v>
      </c>
      <c r="L247" s="16">
        <f t="shared" si="88"/>
        <v>0</v>
      </c>
      <c r="M247" s="16">
        <f t="shared" si="88"/>
        <v>0</v>
      </c>
      <c r="N247" s="16">
        <v>0.64870000000000005</v>
      </c>
      <c r="O247" s="16">
        <f t="shared" ref="O247:W247" si="89">SUM(O237:O246)</f>
        <v>0</v>
      </c>
      <c r="P247" s="16">
        <f t="shared" si="89"/>
        <v>0</v>
      </c>
      <c r="Q247" s="16">
        <f t="shared" si="89"/>
        <v>0</v>
      </c>
      <c r="R247" s="16">
        <f t="shared" si="89"/>
        <v>0</v>
      </c>
      <c r="S247" s="16">
        <f t="shared" si="89"/>
        <v>0</v>
      </c>
      <c r="T247" s="16">
        <f t="shared" si="89"/>
        <v>0</v>
      </c>
      <c r="U247" s="16">
        <f t="shared" si="89"/>
        <v>0</v>
      </c>
      <c r="V247" s="16">
        <f t="shared" si="89"/>
        <v>0</v>
      </c>
      <c r="W247" s="16">
        <f t="shared" si="89"/>
        <v>0.32555121428571432</v>
      </c>
    </row>
    <row r="248" spans="1:23">
      <c r="A248" s="3" t="s">
        <v>37</v>
      </c>
      <c r="B248" s="16">
        <f>0.5*B236+0.5*B247</f>
        <v>1</v>
      </c>
      <c r="C248" s="16">
        <f t="shared" ref="C248:M248" si="90">0.5*C236+0.5*C247</f>
        <v>0.47178500000000001</v>
      </c>
      <c r="D248" s="16">
        <f t="shared" si="90"/>
        <v>0</v>
      </c>
      <c r="E248" s="16">
        <f t="shared" si="90"/>
        <v>0</v>
      </c>
      <c r="F248" s="16">
        <f t="shared" si="90"/>
        <v>0.45857796167247389</v>
      </c>
      <c r="G248" s="16">
        <f t="shared" si="90"/>
        <v>0.41574200000000006</v>
      </c>
      <c r="H248" s="16">
        <f t="shared" si="90"/>
        <v>0</v>
      </c>
      <c r="I248" s="16">
        <f t="shared" si="90"/>
        <v>0</v>
      </c>
      <c r="J248" s="16">
        <f t="shared" si="90"/>
        <v>0</v>
      </c>
      <c r="K248" s="16">
        <f t="shared" si="90"/>
        <v>0</v>
      </c>
      <c r="L248" s="16">
        <f t="shared" si="90"/>
        <v>0</v>
      </c>
      <c r="M248" s="16">
        <f t="shared" si="90"/>
        <v>0</v>
      </c>
      <c r="N248" s="16">
        <v>0.82435000000000003</v>
      </c>
      <c r="O248" s="16">
        <f t="shared" ref="O248:W248" si="91">0.5*O236+0.5*O247</f>
        <v>0</v>
      </c>
      <c r="P248" s="16">
        <f t="shared" si="91"/>
        <v>0</v>
      </c>
      <c r="Q248" s="16">
        <f t="shared" si="91"/>
        <v>0</v>
      </c>
      <c r="R248" s="16">
        <f t="shared" si="91"/>
        <v>0</v>
      </c>
      <c r="S248" s="16">
        <f t="shared" si="91"/>
        <v>0</v>
      </c>
      <c r="T248" s="16">
        <f t="shared" si="91"/>
        <v>0</v>
      </c>
      <c r="U248" s="16">
        <f t="shared" si="91"/>
        <v>0</v>
      </c>
      <c r="V248" s="16">
        <f t="shared" si="91"/>
        <v>0</v>
      </c>
      <c r="W248" s="16">
        <f t="shared" si="91"/>
        <v>0.44870165389082467</v>
      </c>
    </row>
    <row r="249" spans="1:23">
      <c r="W249" s="17"/>
    </row>
    <row r="250" spans="1:23">
      <c r="A250" s="29" t="s">
        <v>92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14"/>
    </row>
    <row r="251" spans="1:23" outlineLevel="2">
      <c r="A251" s="2" t="s">
        <v>38</v>
      </c>
      <c r="B251" s="18">
        <v>0.33</v>
      </c>
      <c r="C251" s="12">
        <f>C4*C109*C130/B251/B251</f>
        <v>0.33</v>
      </c>
      <c r="D251" s="12"/>
      <c r="E251" s="13"/>
      <c r="F251" s="30">
        <f>F4*F109*F130/B130/B109</f>
        <v>0.33</v>
      </c>
      <c r="G251" s="30">
        <f>G4*G109*G130/B130/B109</f>
        <v>0.33</v>
      </c>
      <c r="H251" s="13"/>
      <c r="I251" s="13"/>
      <c r="J251" s="13"/>
      <c r="K251" s="13"/>
      <c r="L251" s="13"/>
      <c r="M251" s="13"/>
      <c r="N251" s="13"/>
      <c r="O251" s="12"/>
      <c r="P251" s="13"/>
      <c r="Q251" s="13"/>
      <c r="R251" s="13"/>
      <c r="S251" s="13"/>
      <c r="T251" s="13"/>
      <c r="U251" s="13"/>
      <c r="V251" s="13"/>
      <c r="W251" s="15">
        <f>AVERAGE(C251:V251)</f>
        <v>0.33</v>
      </c>
    </row>
    <row r="252" spans="1:23" outlineLevel="2">
      <c r="A252" s="2" t="s">
        <v>2</v>
      </c>
      <c r="B252" s="18">
        <v>0.18</v>
      </c>
      <c r="C252" s="12">
        <f t="shared" ref="C252:C255" si="92">C5*C110*C131/B252/B252</f>
        <v>0.16200000000000001</v>
      </c>
      <c r="D252" s="12"/>
      <c r="E252" s="13"/>
      <c r="F252" s="30">
        <f t="shared" ref="F252:F266" si="93">F5*F110*F131/B131/B110</f>
        <v>0.15</v>
      </c>
      <c r="G252" s="30">
        <f>G5*G110*G131/B131/B110</f>
        <v>0.15732000000000002</v>
      </c>
      <c r="H252" s="13"/>
      <c r="I252" s="13"/>
      <c r="J252" s="13"/>
      <c r="K252" s="13"/>
      <c r="L252" s="13"/>
      <c r="M252" s="13"/>
      <c r="N252" s="13"/>
      <c r="O252" s="12"/>
      <c r="P252" s="13"/>
      <c r="Q252" s="13"/>
      <c r="R252" s="13"/>
      <c r="S252" s="13"/>
      <c r="T252" s="13"/>
      <c r="U252" s="13"/>
      <c r="V252" s="13"/>
      <c r="W252" s="15">
        <f t="shared" ref="W252:W255" si="94">AVERAGE(C252:V252)</f>
        <v>0.15644</v>
      </c>
    </row>
    <row r="253" spans="1:23" outlineLevel="2">
      <c r="A253" s="2" t="s">
        <v>3</v>
      </c>
      <c r="B253" s="18">
        <v>0.08</v>
      </c>
      <c r="C253" s="12">
        <f t="shared" si="92"/>
        <v>8.0000000000000016E-2</v>
      </c>
      <c r="D253" s="12"/>
      <c r="E253" s="13"/>
      <c r="F253" s="30">
        <f t="shared" si="93"/>
        <v>8.0000000000000016E-2</v>
      </c>
      <c r="G253" s="30">
        <f>G6*G111*G132/B132/B111</f>
        <v>8.0000000000000016E-2</v>
      </c>
      <c r="H253" s="13"/>
      <c r="I253" s="13"/>
      <c r="J253" s="13"/>
      <c r="K253" s="13"/>
      <c r="L253" s="13"/>
      <c r="M253" s="13"/>
      <c r="N253" s="13"/>
      <c r="O253" s="12"/>
      <c r="P253" s="13"/>
      <c r="Q253" s="13"/>
      <c r="R253" s="13"/>
      <c r="S253" s="13"/>
      <c r="T253" s="13"/>
      <c r="U253" s="13"/>
      <c r="V253" s="13"/>
      <c r="W253" s="15">
        <f t="shared" si="94"/>
        <v>8.0000000000000016E-2</v>
      </c>
    </row>
    <row r="254" spans="1:23" outlineLevel="2">
      <c r="A254" s="2" t="s">
        <v>4</v>
      </c>
      <c r="B254" s="18">
        <v>0.41</v>
      </c>
      <c r="C254" s="12">
        <f t="shared" si="92"/>
        <v>0.38950000000000012</v>
      </c>
      <c r="D254" s="12"/>
      <c r="E254" s="13"/>
      <c r="F254" s="30">
        <f t="shared" si="93"/>
        <v>0.31609756097560976</v>
      </c>
      <c r="G254" s="30">
        <f>G7*G112*G133/B133/B112</f>
        <v>0.37002500000000005</v>
      </c>
      <c r="H254" s="13"/>
      <c r="I254" s="13"/>
      <c r="J254" s="13"/>
      <c r="K254" s="13"/>
      <c r="L254" s="13"/>
      <c r="M254" s="13"/>
      <c r="N254" s="13"/>
      <c r="O254" s="12"/>
      <c r="P254" s="13"/>
      <c r="Q254" s="13"/>
      <c r="R254" s="13"/>
      <c r="S254" s="13"/>
      <c r="T254" s="13"/>
      <c r="U254" s="13"/>
      <c r="V254" s="13"/>
      <c r="W254" s="15">
        <f t="shared" si="94"/>
        <v>0.35854085365853666</v>
      </c>
    </row>
    <row r="255" spans="1:23" outlineLevel="2">
      <c r="A255" s="2" t="s">
        <v>5</v>
      </c>
      <c r="B255" s="18">
        <v>0</v>
      </c>
      <c r="C255" s="12">
        <v>0</v>
      </c>
      <c r="D255" s="12"/>
      <c r="E255" s="13"/>
      <c r="F255" s="30"/>
      <c r="G255" s="12"/>
      <c r="H255" s="13"/>
      <c r="I255" s="13"/>
      <c r="J255" s="13"/>
      <c r="K255" s="13"/>
      <c r="L255" s="13"/>
      <c r="M255" s="13"/>
      <c r="N255" s="13"/>
      <c r="O255" s="12"/>
      <c r="P255" s="13"/>
      <c r="Q255" s="13"/>
      <c r="R255" s="13"/>
      <c r="S255" s="13"/>
      <c r="T255" s="13"/>
      <c r="U255" s="13"/>
      <c r="V255" s="13"/>
      <c r="W255" s="15">
        <f t="shared" si="94"/>
        <v>0</v>
      </c>
    </row>
    <row r="256" spans="1:23" s="5" customFormat="1" outlineLevel="1">
      <c r="A256" s="3" t="s">
        <v>6</v>
      </c>
      <c r="B256" s="16">
        <f t="shared" ref="B256:M256" si="95">SUM(B251:B255)</f>
        <v>1</v>
      </c>
      <c r="C256" s="16">
        <f t="shared" si="95"/>
        <v>0.96150000000000024</v>
      </c>
      <c r="D256" s="16">
        <f t="shared" si="95"/>
        <v>0</v>
      </c>
      <c r="E256" s="16">
        <f t="shared" si="95"/>
        <v>0</v>
      </c>
      <c r="F256" s="16">
        <f t="shared" si="95"/>
        <v>0.87609756097560987</v>
      </c>
      <c r="G256" s="16">
        <f t="shared" si="95"/>
        <v>0.93734500000000009</v>
      </c>
      <c r="H256" s="16">
        <f t="shared" si="95"/>
        <v>0</v>
      </c>
      <c r="I256" s="16">
        <f t="shared" si="95"/>
        <v>0</v>
      </c>
      <c r="J256" s="16">
        <f t="shared" si="95"/>
        <v>0</v>
      </c>
      <c r="K256" s="16">
        <f t="shared" si="95"/>
        <v>0</v>
      </c>
      <c r="L256" s="16">
        <f t="shared" si="95"/>
        <v>0</v>
      </c>
      <c r="M256" s="16">
        <f t="shared" si="95"/>
        <v>0</v>
      </c>
      <c r="N256" s="16">
        <v>1</v>
      </c>
      <c r="O256" s="16">
        <f t="shared" ref="O256:W256" si="96">SUM(O251:O255)</f>
        <v>0</v>
      </c>
      <c r="P256" s="16">
        <f t="shared" si="96"/>
        <v>0</v>
      </c>
      <c r="Q256" s="16">
        <f t="shared" si="96"/>
        <v>0</v>
      </c>
      <c r="R256" s="16">
        <f t="shared" si="96"/>
        <v>0</v>
      </c>
      <c r="S256" s="16">
        <f t="shared" si="96"/>
        <v>0</v>
      </c>
      <c r="T256" s="16">
        <f t="shared" si="96"/>
        <v>0</v>
      </c>
      <c r="U256" s="16">
        <f t="shared" si="96"/>
        <v>0</v>
      </c>
      <c r="V256" s="16">
        <f t="shared" si="96"/>
        <v>0</v>
      </c>
      <c r="W256" s="16">
        <f t="shared" si="96"/>
        <v>0.92498085365853666</v>
      </c>
    </row>
    <row r="257" spans="1:23" outlineLevel="2">
      <c r="A257" s="2" t="s">
        <v>7</v>
      </c>
      <c r="B257" s="18">
        <v>0.04</v>
      </c>
      <c r="C257" s="12">
        <f>C10*C115*C136/B257/B257</f>
        <v>1.52E-2</v>
      </c>
      <c r="D257" s="12"/>
      <c r="E257" s="13"/>
      <c r="F257" s="30">
        <f t="shared" si="93"/>
        <v>2.0000000000000004E-2</v>
      </c>
      <c r="G257" s="30">
        <f t="shared" ref="G257:G266" si="97">G10*G115*G136/B136/B115</f>
        <v>1.602E-2</v>
      </c>
      <c r="H257" s="13"/>
      <c r="I257" s="13"/>
      <c r="J257" s="13"/>
      <c r="K257" s="13"/>
      <c r="L257" s="13"/>
      <c r="M257" s="13"/>
      <c r="N257" s="13"/>
      <c r="O257" s="12"/>
      <c r="P257" s="13"/>
      <c r="Q257" s="13"/>
      <c r="R257" s="13"/>
      <c r="S257" s="13"/>
      <c r="T257" s="13"/>
      <c r="U257" s="13"/>
      <c r="V257" s="13"/>
      <c r="W257" s="15">
        <f t="shared" ref="W257:W266" si="98">AVERAGE(C257:V257)</f>
        <v>1.7073333333333333E-2</v>
      </c>
    </row>
    <row r="258" spans="1:23" outlineLevel="2">
      <c r="A258" s="2" t="s">
        <v>8</v>
      </c>
      <c r="B258" s="18">
        <v>0.04</v>
      </c>
      <c r="C258" s="12">
        <f t="shared" ref="C258:C266" si="99">C11*C116*C137/B258/B258</f>
        <v>2.0000000000000004E-2</v>
      </c>
      <c r="D258" s="12"/>
      <c r="E258" s="13"/>
      <c r="F258" s="30">
        <f t="shared" si="93"/>
        <v>2.0000000000000004E-2</v>
      </c>
      <c r="G258" s="30">
        <f t="shared" si="97"/>
        <v>2.0000000000000004E-2</v>
      </c>
      <c r="H258" s="13"/>
      <c r="I258" s="13"/>
      <c r="J258" s="13"/>
      <c r="K258" s="13"/>
      <c r="L258" s="13"/>
      <c r="M258" s="13"/>
      <c r="N258" s="13"/>
      <c r="O258" s="12"/>
      <c r="P258" s="13"/>
      <c r="Q258" s="13"/>
      <c r="R258" s="13"/>
      <c r="S258" s="13"/>
      <c r="T258" s="13"/>
      <c r="U258" s="13"/>
      <c r="V258" s="13"/>
      <c r="W258" s="15">
        <f t="shared" si="98"/>
        <v>2.0000000000000004E-2</v>
      </c>
    </row>
    <row r="259" spans="1:23" outlineLevel="2">
      <c r="A259" s="2" t="s">
        <v>9</v>
      </c>
      <c r="B259" s="18">
        <v>0.11</v>
      </c>
      <c r="C259" s="12">
        <f t="shared" si="99"/>
        <v>5.5E-2</v>
      </c>
      <c r="D259" s="12"/>
      <c r="E259" s="13"/>
      <c r="F259" s="30">
        <f t="shared" si="93"/>
        <v>5.5E-2</v>
      </c>
      <c r="G259" s="30">
        <f t="shared" si="97"/>
        <v>4.1250000000000002E-2</v>
      </c>
      <c r="H259" s="13"/>
      <c r="I259" s="13"/>
      <c r="J259" s="13"/>
      <c r="K259" s="13"/>
      <c r="L259" s="13"/>
      <c r="M259" s="13"/>
      <c r="N259" s="13"/>
      <c r="O259" s="12"/>
      <c r="P259" s="13"/>
      <c r="Q259" s="13"/>
      <c r="R259" s="13"/>
      <c r="S259" s="13"/>
      <c r="T259" s="13"/>
      <c r="U259" s="13"/>
      <c r="V259" s="13"/>
      <c r="W259" s="15">
        <f t="shared" si="98"/>
        <v>5.0416666666666665E-2</v>
      </c>
    </row>
    <row r="260" spans="1:23" outlineLevel="2">
      <c r="A260" s="2" t="s">
        <v>10</v>
      </c>
      <c r="B260" s="18">
        <v>0.24</v>
      </c>
      <c r="C260" s="12">
        <f t="shared" si="99"/>
        <v>0.13200000000000001</v>
      </c>
      <c r="D260" s="12"/>
      <c r="E260" s="13"/>
      <c r="F260" s="30">
        <f t="shared" si="93"/>
        <v>0.18</v>
      </c>
      <c r="G260" s="30">
        <f t="shared" si="97"/>
        <v>0.12</v>
      </c>
      <c r="H260" s="13"/>
      <c r="I260" s="13"/>
      <c r="J260" s="13"/>
      <c r="K260" s="13"/>
      <c r="L260" s="13"/>
      <c r="M260" s="13"/>
      <c r="N260" s="13"/>
      <c r="O260" s="12"/>
      <c r="P260" s="13"/>
      <c r="Q260" s="13"/>
      <c r="R260" s="13"/>
      <c r="S260" s="13"/>
      <c r="T260" s="13"/>
      <c r="U260" s="13"/>
      <c r="V260" s="13"/>
      <c r="W260" s="15">
        <f t="shared" si="98"/>
        <v>0.14399999999999999</v>
      </c>
    </row>
    <row r="261" spans="1:23" outlineLevel="2">
      <c r="A261" s="2" t="s">
        <v>11</v>
      </c>
      <c r="B261" s="18">
        <v>0.09</v>
      </c>
      <c r="C261" s="12">
        <f t="shared" si="99"/>
        <v>3.0150000000000003E-2</v>
      </c>
      <c r="D261" s="12"/>
      <c r="E261" s="13"/>
      <c r="F261" s="30">
        <f t="shared" si="93"/>
        <v>0.03</v>
      </c>
      <c r="G261" s="30">
        <f t="shared" si="97"/>
        <v>3.3750000000000002E-2</v>
      </c>
      <c r="H261" s="13"/>
      <c r="I261" s="13"/>
      <c r="J261" s="13"/>
      <c r="K261" s="13"/>
      <c r="L261" s="13"/>
      <c r="M261" s="13"/>
      <c r="N261" s="13"/>
      <c r="O261" s="12"/>
      <c r="P261" s="13"/>
      <c r="Q261" s="13"/>
      <c r="R261" s="13"/>
      <c r="S261" s="13"/>
      <c r="T261" s="13"/>
      <c r="U261" s="13"/>
      <c r="V261" s="13"/>
      <c r="W261" s="15">
        <f t="shared" si="98"/>
        <v>3.1300000000000001E-2</v>
      </c>
    </row>
    <row r="262" spans="1:23" outlineLevel="2">
      <c r="A262" s="2" t="s">
        <v>12</v>
      </c>
      <c r="B262" s="18">
        <v>0.11</v>
      </c>
      <c r="C262" s="12">
        <f t="shared" si="99"/>
        <v>3.6850000000000001E-2</v>
      </c>
      <c r="D262" s="12"/>
      <c r="E262" s="13"/>
      <c r="F262" s="30">
        <f t="shared" si="93"/>
        <v>2.75E-2</v>
      </c>
      <c r="G262" s="30">
        <f t="shared" si="97"/>
        <v>4.1250000000000002E-2</v>
      </c>
      <c r="H262" s="13"/>
      <c r="I262" s="13"/>
      <c r="J262" s="13"/>
      <c r="K262" s="13"/>
      <c r="L262" s="13"/>
      <c r="M262" s="13"/>
      <c r="N262" s="13"/>
      <c r="O262" s="12"/>
      <c r="P262" s="13"/>
      <c r="Q262" s="13"/>
      <c r="R262" s="13"/>
      <c r="S262" s="13"/>
      <c r="T262" s="13"/>
      <c r="U262" s="13"/>
      <c r="V262" s="13"/>
      <c r="W262" s="15">
        <f t="shared" si="98"/>
        <v>3.5200000000000002E-2</v>
      </c>
    </row>
    <row r="263" spans="1:23" outlineLevel="2">
      <c r="A263" s="2" t="s">
        <v>13</v>
      </c>
      <c r="B263" s="18">
        <v>0.05</v>
      </c>
      <c r="C263" s="12">
        <f t="shared" si="99"/>
        <v>5.000000000000001E-2</v>
      </c>
      <c r="D263" s="12"/>
      <c r="E263" s="13"/>
      <c r="F263" s="30">
        <f t="shared" si="93"/>
        <v>5.000000000000001E-2</v>
      </c>
      <c r="G263" s="30">
        <f t="shared" si="97"/>
        <v>3.7499999999999999E-2</v>
      </c>
      <c r="H263" s="13"/>
      <c r="I263" s="13"/>
      <c r="J263" s="13"/>
      <c r="K263" s="13"/>
      <c r="L263" s="13"/>
      <c r="M263" s="13"/>
      <c r="N263" s="13"/>
      <c r="O263" s="12"/>
      <c r="P263" s="13"/>
      <c r="Q263" s="13"/>
      <c r="R263" s="13"/>
      <c r="S263" s="13"/>
      <c r="T263" s="13"/>
      <c r="U263" s="13"/>
      <c r="V263" s="13"/>
      <c r="W263" s="15">
        <f t="shared" si="98"/>
        <v>4.5833333333333337E-2</v>
      </c>
    </row>
    <row r="264" spans="1:23" outlineLevel="2">
      <c r="A264" s="2" t="s">
        <v>14</v>
      </c>
      <c r="B264" s="18">
        <v>7.0000000000000007E-2</v>
      </c>
      <c r="C264" s="12">
        <f t="shared" si="99"/>
        <v>7.0000000000000007E-2</v>
      </c>
      <c r="D264" s="12"/>
      <c r="E264" s="13"/>
      <c r="F264" s="30">
        <f t="shared" si="93"/>
        <v>7.0000000000000007E-2</v>
      </c>
      <c r="G264" s="30">
        <f t="shared" si="97"/>
        <v>7.0000000000000007E-2</v>
      </c>
      <c r="H264" s="13"/>
      <c r="I264" s="13"/>
      <c r="J264" s="13"/>
      <c r="K264" s="13"/>
      <c r="L264" s="13"/>
      <c r="M264" s="13"/>
      <c r="N264" s="13"/>
      <c r="O264" s="12"/>
      <c r="P264" s="13"/>
      <c r="Q264" s="13"/>
      <c r="R264" s="13"/>
      <c r="S264" s="13"/>
      <c r="T264" s="13"/>
      <c r="U264" s="13"/>
      <c r="V264" s="13"/>
      <c r="W264" s="15">
        <f t="shared" si="98"/>
        <v>7.0000000000000007E-2</v>
      </c>
    </row>
    <row r="265" spans="1:23" outlineLevel="2">
      <c r="A265" s="2" t="s">
        <v>15</v>
      </c>
      <c r="B265" s="18">
        <v>7.0000000000000007E-2</v>
      </c>
      <c r="C265" s="12">
        <f t="shared" si="99"/>
        <v>2.9749999999999992E-2</v>
      </c>
      <c r="D265" s="12"/>
      <c r="E265" s="13"/>
      <c r="F265" s="30">
        <f t="shared" si="93"/>
        <v>6.0000000000000005E-2</v>
      </c>
      <c r="G265" s="30">
        <f t="shared" si="97"/>
        <v>4.9000000000000002E-2</v>
      </c>
      <c r="H265" s="13"/>
      <c r="I265" s="13"/>
      <c r="J265" s="13"/>
      <c r="K265" s="13"/>
      <c r="L265" s="13"/>
      <c r="M265" s="13"/>
      <c r="N265" s="13"/>
      <c r="O265" s="12"/>
      <c r="P265" s="13"/>
      <c r="Q265" s="13"/>
      <c r="R265" s="13"/>
      <c r="S265" s="13"/>
      <c r="T265" s="13"/>
      <c r="U265" s="13"/>
      <c r="V265" s="13"/>
      <c r="W265" s="15">
        <f t="shared" si="98"/>
        <v>4.6249999999999993E-2</v>
      </c>
    </row>
    <row r="266" spans="1:23" outlineLevel="2">
      <c r="A266" s="2" t="s">
        <v>16</v>
      </c>
      <c r="B266" s="18">
        <v>0.18</v>
      </c>
      <c r="C266" s="12">
        <f t="shared" si="99"/>
        <v>0.18</v>
      </c>
      <c r="D266" s="12"/>
      <c r="E266" s="13"/>
      <c r="F266" s="30">
        <f t="shared" si="93"/>
        <v>0.18</v>
      </c>
      <c r="G266" s="30">
        <f t="shared" si="97"/>
        <v>0.18</v>
      </c>
      <c r="H266" s="13"/>
      <c r="I266" s="13"/>
      <c r="J266" s="13"/>
      <c r="K266" s="13"/>
      <c r="L266" s="13"/>
      <c r="M266" s="13"/>
      <c r="N266" s="13"/>
      <c r="O266" s="12"/>
      <c r="P266" s="13"/>
      <c r="Q266" s="13"/>
      <c r="R266" s="13"/>
      <c r="S266" s="13"/>
      <c r="T266" s="13"/>
      <c r="U266" s="13"/>
      <c r="V266" s="13"/>
      <c r="W266" s="15">
        <f t="shared" si="98"/>
        <v>0.18000000000000002</v>
      </c>
    </row>
    <row r="267" spans="1:23" s="5" customFormat="1" outlineLevel="1">
      <c r="A267" s="3" t="s">
        <v>17</v>
      </c>
      <c r="B267" s="16">
        <f>SUM(B257:B266)</f>
        <v>1</v>
      </c>
      <c r="C267" s="16">
        <f t="shared" ref="C267:M267" si="100">SUM(C257:C266)</f>
        <v>0.61895</v>
      </c>
      <c r="D267" s="16">
        <f t="shared" si="100"/>
        <v>0</v>
      </c>
      <c r="E267" s="16">
        <f t="shared" si="100"/>
        <v>0</v>
      </c>
      <c r="F267" s="16">
        <f t="shared" si="100"/>
        <v>0.69250000000000012</v>
      </c>
      <c r="G267" s="16">
        <f t="shared" si="100"/>
        <v>0.60877000000000003</v>
      </c>
      <c r="H267" s="16">
        <f t="shared" si="100"/>
        <v>0</v>
      </c>
      <c r="I267" s="16">
        <f t="shared" si="100"/>
        <v>0</v>
      </c>
      <c r="J267" s="16">
        <f t="shared" si="100"/>
        <v>0</v>
      </c>
      <c r="K267" s="16">
        <f t="shared" si="100"/>
        <v>0</v>
      </c>
      <c r="L267" s="16">
        <f t="shared" si="100"/>
        <v>0</v>
      </c>
      <c r="M267" s="16">
        <f t="shared" si="100"/>
        <v>0</v>
      </c>
      <c r="N267" s="16">
        <v>0.64870000000000005</v>
      </c>
      <c r="O267" s="16">
        <f t="shared" ref="O267:W267" si="101">SUM(O257:O266)</f>
        <v>0</v>
      </c>
      <c r="P267" s="16">
        <f t="shared" si="101"/>
        <v>0</v>
      </c>
      <c r="Q267" s="16">
        <f t="shared" si="101"/>
        <v>0</v>
      </c>
      <c r="R267" s="16">
        <f t="shared" si="101"/>
        <v>0</v>
      </c>
      <c r="S267" s="16">
        <f t="shared" si="101"/>
        <v>0</v>
      </c>
      <c r="T267" s="16">
        <f t="shared" si="101"/>
        <v>0</v>
      </c>
      <c r="U267" s="16">
        <f t="shared" si="101"/>
        <v>0</v>
      </c>
      <c r="V267" s="16">
        <f t="shared" si="101"/>
        <v>0</v>
      </c>
      <c r="W267" s="16">
        <f t="shared" si="101"/>
        <v>0.64007333333333338</v>
      </c>
    </row>
    <row r="268" spans="1:23">
      <c r="A268" s="3" t="s">
        <v>37</v>
      </c>
      <c r="B268" s="16">
        <f>0.5*B256+0.5*B267</f>
        <v>1</v>
      </c>
      <c r="C268" s="16">
        <f t="shared" ref="C268:M268" si="102">0.5*C256+0.5*C267</f>
        <v>0.79022500000000018</v>
      </c>
      <c r="D268" s="16">
        <f t="shared" si="102"/>
        <v>0</v>
      </c>
      <c r="E268" s="16">
        <f t="shared" si="102"/>
        <v>0</v>
      </c>
      <c r="F268" s="16">
        <f t="shared" si="102"/>
        <v>0.78429878048780499</v>
      </c>
      <c r="G268" s="16">
        <f t="shared" si="102"/>
        <v>0.77305750000000006</v>
      </c>
      <c r="H268" s="16">
        <f t="shared" si="102"/>
        <v>0</v>
      </c>
      <c r="I268" s="16">
        <f t="shared" si="102"/>
        <v>0</v>
      </c>
      <c r="J268" s="16">
        <f t="shared" si="102"/>
        <v>0</v>
      </c>
      <c r="K268" s="16">
        <f t="shared" si="102"/>
        <v>0</v>
      </c>
      <c r="L268" s="16">
        <f t="shared" si="102"/>
        <v>0</v>
      </c>
      <c r="M268" s="16">
        <f t="shared" si="102"/>
        <v>0</v>
      </c>
      <c r="N268" s="16">
        <v>0.82435000000000003</v>
      </c>
      <c r="O268" s="16">
        <f t="shared" ref="O268:W268" si="103">0.5*O256+0.5*O267</f>
        <v>0</v>
      </c>
      <c r="P268" s="16">
        <f t="shared" si="103"/>
        <v>0</v>
      </c>
      <c r="Q268" s="16">
        <f t="shared" si="103"/>
        <v>0</v>
      </c>
      <c r="R268" s="16">
        <f t="shared" si="103"/>
        <v>0</v>
      </c>
      <c r="S268" s="16">
        <f t="shared" si="103"/>
        <v>0</v>
      </c>
      <c r="T268" s="16">
        <f t="shared" si="103"/>
        <v>0</v>
      </c>
      <c r="U268" s="16">
        <f t="shared" si="103"/>
        <v>0</v>
      </c>
      <c r="V268" s="16">
        <f t="shared" si="103"/>
        <v>0</v>
      </c>
      <c r="W268" s="16">
        <f t="shared" si="103"/>
        <v>0.78252709349593497</v>
      </c>
    </row>
    <row r="269" spans="1:23">
      <c r="W269" s="17"/>
    </row>
    <row r="270" spans="1:23">
      <c r="A270" s="29" t="s">
        <v>94</v>
      </c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14"/>
    </row>
    <row r="271" spans="1:23" outlineLevel="2">
      <c r="A271" s="2" t="s">
        <v>38</v>
      </c>
      <c r="B271" s="18">
        <v>0.33</v>
      </c>
      <c r="C271" s="12">
        <f>C4*C88/B271</f>
        <v>0.33</v>
      </c>
      <c r="D271" s="12"/>
      <c r="E271" s="13"/>
      <c r="F271" s="30">
        <f>F4*F88/B88</f>
        <v>0.33</v>
      </c>
      <c r="G271" s="30">
        <f>G4*G88/B88</f>
        <v>0.33</v>
      </c>
      <c r="H271" s="13"/>
      <c r="I271" s="13"/>
      <c r="J271" s="13"/>
      <c r="K271" s="13"/>
      <c r="L271" s="13"/>
      <c r="M271" s="13"/>
      <c r="N271" s="13"/>
      <c r="O271" s="12"/>
      <c r="P271" s="13"/>
      <c r="Q271" s="13"/>
      <c r="R271" s="13"/>
      <c r="S271" s="13"/>
      <c r="T271" s="13"/>
      <c r="U271" s="13"/>
      <c r="V271" s="13"/>
      <c r="W271" s="15">
        <f>AVERAGE(C271:V271)</f>
        <v>0.33</v>
      </c>
    </row>
    <row r="272" spans="1:23" outlineLevel="2">
      <c r="A272" s="2" t="s">
        <v>2</v>
      </c>
      <c r="B272" s="18">
        <v>0.18</v>
      </c>
      <c r="C272" s="12">
        <f t="shared" ref="C272:C274" si="104">C5*C89/B272</f>
        <v>0.18</v>
      </c>
      <c r="D272" s="12"/>
      <c r="E272" s="13"/>
      <c r="F272" s="30">
        <f t="shared" ref="F272:F286" si="105">F5*F89/B89</f>
        <v>0.18</v>
      </c>
      <c r="G272" s="30">
        <f>G5*G89/B89</f>
        <v>0.1656</v>
      </c>
      <c r="H272" s="13"/>
      <c r="I272" s="13"/>
      <c r="J272" s="13"/>
      <c r="K272" s="13"/>
      <c r="L272" s="13"/>
      <c r="M272" s="13"/>
      <c r="N272" s="13"/>
      <c r="O272" s="12"/>
      <c r="P272" s="13"/>
      <c r="Q272" s="13"/>
      <c r="R272" s="13"/>
      <c r="S272" s="13"/>
      <c r="T272" s="13"/>
      <c r="U272" s="13"/>
      <c r="V272" s="13"/>
      <c r="W272" s="15">
        <f t="shared" ref="W272:W275" si="106">AVERAGE(C272:V272)</f>
        <v>0.17519999999999999</v>
      </c>
    </row>
    <row r="273" spans="1:23" outlineLevel="2">
      <c r="A273" s="2" t="s">
        <v>3</v>
      </c>
      <c r="B273" s="18">
        <v>0.08</v>
      </c>
      <c r="C273" s="12">
        <f t="shared" si="104"/>
        <v>0.08</v>
      </c>
      <c r="D273" s="12"/>
      <c r="E273" s="13"/>
      <c r="F273" s="30">
        <f t="shared" si="105"/>
        <v>0.08</v>
      </c>
      <c r="G273" s="30">
        <f>G6*G90/B90</f>
        <v>0.08</v>
      </c>
      <c r="H273" s="13"/>
      <c r="I273" s="13"/>
      <c r="J273" s="13"/>
      <c r="K273" s="13"/>
      <c r="L273" s="13"/>
      <c r="M273" s="13"/>
      <c r="N273" s="13"/>
      <c r="O273" s="12"/>
      <c r="P273" s="13"/>
      <c r="Q273" s="13"/>
      <c r="R273" s="13"/>
      <c r="S273" s="13"/>
      <c r="T273" s="13"/>
      <c r="U273" s="13"/>
      <c r="V273" s="13"/>
      <c r="W273" s="15">
        <f t="shared" si="106"/>
        <v>0.08</v>
      </c>
    </row>
    <row r="274" spans="1:23" outlineLevel="2">
      <c r="A274" s="2" t="s">
        <v>4</v>
      </c>
      <c r="B274" s="18">
        <v>0.41</v>
      </c>
      <c r="C274" s="12">
        <f t="shared" si="104"/>
        <v>0.41</v>
      </c>
      <c r="D274" s="12"/>
      <c r="E274" s="13"/>
      <c r="F274" s="30">
        <f t="shared" si="105"/>
        <v>0.36</v>
      </c>
      <c r="G274" s="30">
        <f>G7*G91/B91</f>
        <v>0.41</v>
      </c>
      <c r="H274" s="13"/>
      <c r="I274" s="13"/>
      <c r="J274" s="13"/>
      <c r="K274" s="13"/>
      <c r="L274" s="13"/>
      <c r="M274" s="13"/>
      <c r="N274" s="13"/>
      <c r="O274" s="12"/>
      <c r="P274" s="13"/>
      <c r="Q274" s="13"/>
      <c r="R274" s="13"/>
      <c r="S274" s="13"/>
      <c r="T274" s="13"/>
      <c r="U274" s="13"/>
      <c r="V274" s="13"/>
      <c r="W274" s="15">
        <f t="shared" si="106"/>
        <v>0.39333333333333331</v>
      </c>
    </row>
    <row r="275" spans="1:23" outlineLevel="2">
      <c r="A275" s="2" t="s">
        <v>5</v>
      </c>
      <c r="B275" s="18">
        <v>0</v>
      </c>
      <c r="C275" s="12">
        <v>0</v>
      </c>
      <c r="D275" s="12"/>
      <c r="E275" s="13"/>
      <c r="F275" s="30"/>
      <c r="G275" s="12"/>
      <c r="H275" s="13"/>
      <c r="I275" s="13"/>
      <c r="J275" s="13"/>
      <c r="K275" s="13"/>
      <c r="L275" s="13"/>
      <c r="M275" s="13"/>
      <c r="N275" s="13"/>
      <c r="O275" s="12"/>
      <c r="P275" s="13"/>
      <c r="Q275" s="13"/>
      <c r="R275" s="13"/>
      <c r="S275" s="13"/>
      <c r="T275" s="13"/>
      <c r="U275" s="13"/>
      <c r="V275" s="13"/>
      <c r="W275" s="15">
        <f t="shared" si="106"/>
        <v>0</v>
      </c>
    </row>
    <row r="276" spans="1:23" s="5" customFormat="1" outlineLevel="1">
      <c r="A276" s="3" t="s">
        <v>6</v>
      </c>
      <c r="B276" s="16">
        <f t="shared" ref="B276:M276" si="107">SUM(B271:B275)</f>
        <v>1</v>
      </c>
      <c r="C276" s="16">
        <f t="shared" si="107"/>
        <v>1</v>
      </c>
      <c r="D276" s="16">
        <f t="shared" si="107"/>
        <v>0</v>
      </c>
      <c r="E276" s="16">
        <f t="shared" si="107"/>
        <v>0</v>
      </c>
      <c r="F276" s="16">
        <f t="shared" si="107"/>
        <v>0.95</v>
      </c>
      <c r="G276" s="16">
        <f t="shared" si="107"/>
        <v>0.98560000000000003</v>
      </c>
      <c r="H276" s="16">
        <f t="shared" si="107"/>
        <v>0</v>
      </c>
      <c r="I276" s="16">
        <f t="shared" si="107"/>
        <v>0</v>
      </c>
      <c r="J276" s="16">
        <f t="shared" si="107"/>
        <v>0</v>
      </c>
      <c r="K276" s="16">
        <f t="shared" si="107"/>
        <v>0</v>
      </c>
      <c r="L276" s="16">
        <f t="shared" si="107"/>
        <v>0</v>
      </c>
      <c r="M276" s="16">
        <f t="shared" si="107"/>
        <v>0</v>
      </c>
      <c r="N276" s="16">
        <v>1</v>
      </c>
      <c r="O276" s="16">
        <f t="shared" ref="O276:W276" si="108">SUM(O271:O275)</f>
        <v>0</v>
      </c>
      <c r="P276" s="16">
        <f t="shared" si="108"/>
        <v>0</v>
      </c>
      <c r="Q276" s="16">
        <f t="shared" si="108"/>
        <v>0</v>
      </c>
      <c r="R276" s="16">
        <f t="shared" si="108"/>
        <v>0</v>
      </c>
      <c r="S276" s="16">
        <f t="shared" si="108"/>
        <v>0</v>
      </c>
      <c r="T276" s="16">
        <f t="shared" si="108"/>
        <v>0</v>
      </c>
      <c r="U276" s="16">
        <f t="shared" si="108"/>
        <v>0</v>
      </c>
      <c r="V276" s="16">
        <f t="shared" si="108"/>
        <v>0</v>
      </c>
      <c r="W276" s="16">
        <f t="shared" si="108"/>
        <v>0.97853333333333326</v>
      </c>
    </row>
    <row r="277" spans="1:23" outlineLevel="2">
      <c r="A277" s="2" t="s">
        <v>7</v>
      </c>
      <c r="B277" s="18">
        <v>0.04</v>
      </c>
      <c r="C277" s="12">
        <f>C10*C94/B277</f>
        <v>0.02</v>
      </c>
      <c r="D277" s="12"/>
      <c r="E277" s="13"/>
      <c r="F277" s="30">
        <f t="shared" si="105"/>
        <v>0.02</v>
      </c>
      <c r="G277" s="30">
        <f t="shared" ref="G277:G286" si="109">G10*G94/B94</f>
        <v>0.02</v>
      </c>
      <c r="H277" s="13"/>
      <c r="I277" s="13"/>
      <c r="J277" s="13"/>
      <c r="K277" s="13"/>
      <c r="L277" s="13"/>
      <c r="M277" s="13"/>
      <c r="N277" s="13"/>
      <c r="O277" s="12"/>
      <c r="P277" s="13"/>
      <c r="Q277" s="13"/>
      <c r="R277" s="13"/>
      <c r="S277" s="13"/>
      <c r="T277" s="13"/>
      <c r="U277" s="13"/>
      <c r="V277" s="13"/>
      <c r="W277" s="15">
        <f t="shared" ref="W277:W286" si="110">AVERAGE(C277:V277)</f>
        <v>0.02</v>
      </c>
    </row>
    <row r="278" spans="1:23" outlineLevel="2">
      <c r="A278" s="2" t="s">
        <v>8</v>
      </c>
      <c r="B278" s="18">
        <v>0.04</v>
      </c>
      <c r="C278" s="12">
        <f t="shared" ref="C278:C286" si="111">C11*C95/B278</f>
        <v>0.02</v>
      </c>
      <c r="D278" s="12"/>
      <c r="E278" s="13"/>
      <c r="F278" s="30">
        <f t="shared" si="105"/>
        <v>0.02</v>
      </c>
      <c r="G278" s="30">
        <f t="shared" si="109"/>
        <v>0.02</v>
      </c>
      <c r="H278" s="13"/>
      <c r="I278" s="13"/>
      <c r="J278" s="13"/>
      <c r="K278" s="13"/>
      <c r="L278" s="13"/>
      <c r="M278" s="13"/>
      <c r="N278" s="13"/>
      <c r="O278" s="12"/>
      <c r="P278" s="13"/>
      <c r="Q278" s="13"/>
      <c r="R278" s="13"/>
      <c r="S278" s="13"/>
      <c r="T278" s="13"/>
      <c r="U278" s="13"/>
      <c r="V278" s="13"/>
      <c r="W278" s="15">
        <f t="shared" si="110"/>
        <v>0.02</v>
      </c>
    </row>
    <row r="279" spans="1:23" outlineLevel="2">
      <c r="A279" s="2" t="s">
        <v>9</v>
      </c>
      <c r="B279" s="18">
        <v>0.11</v>
      </c>
      <c r="C279" s="12">
        <f t="shared" si="111"/>
        <v>5.5E-2</v>
      </c>
      <c r="D279" s="12"/>
      <c r="E279" s="13"/>
      <c r="F279" s="30">
        <f t="shared" si="105"/>
        <v>5.5E-2</v>
      </c>
      <c r="G279" s="30">
        <f t="shared" si="109"/>
        <v>5.5E-2</v>
      </c>
      <c r="H279" s="13"/>
      <c r="I279" s="13"/>
      <c r="J279" s="13"/>
      <c r="K279" s="13"/>
      <c r="L279" s="13"/>
      <c r="M279" s="13"/>
      <c r="N279" s="13"/>
      <c r="O279" s="12"/>
      <c r="P279" s="13"/>
      <c r="Q279" s="13"/>
      <c r="R279" s="13"/>
      <c r="S279" s="13"/>
      <c r="T279" s="13"/>
      <c r="U279" s="13"/>
      <c r="V279" s="13"/>
      <c r="W279" s="15">
        <f t="shared" si="110"/>
        <v>5.5E-2</v>
      </c>
    </row>
    <row r="280" spans="1:23" outlineLevel="2">
      <c r="A280" s="2" t="s">
        <v>10</v>
      </c>
      <c r="B280" s="18">
        <v>0.24</v>
      </c>
      <c r="C280" s="12">
        <f t="shared" si="111"/>
        <v>0.13200000000000001</v>
      </c>
      <c r="D280" s="12"/>
      <c r="E280" s="13"/>
      <c r="F280" s="30">
        <f t="shared" si="105"/>
        <v>0.16499999999999998</v>
      </c>
      <c r="G280" s="30">
        <f t="shared" si="109"/>
        <v>0.06</v>
      </c>
      <c r="H280" s="13"/>
      <c r="I280" s="13"/>
      <c r="J280" s="13"/>
      <c r="K280" s="13"/>
      <c r="L280" s="13"/>
      <c r="M280" s="13"/>
      <c r="N280" s="13"/>
      <c r="O280" s="12"/>
      <c r="P280" s="13"/>
      <c r="Q280" s="13"/>
      <c r="R280" s="13"/>
      <c r="S280" s="13"/>
      <c r="T280" s="13"/>
      <c r="U280" s="13"/>
      <c r="V280" s="13"/>
      <c r="W280" s="15">
        <f t="shared" si="110"/>
        <v>0.11899999999999999</v>
      </c>
    </row>
    <row r="281" spans="1:23" outlineLevel="2">
      <c r="A281" s="2" t="s">
        <v>11</v>
      </c>
      <c r="B281" s="18">
        <v>0.09</v>
      </c>
      <c r="C281" s="12">
        <f t="shared" si="111"/>
        <v>2.2499999999999999E-2</v>
      </c>
      <c r="D281" s="12"/>
      <c r="E281" s="13"/>
      <c r="F281" s="30">
        <f t="shared" si="105"/>
        <v>0.03</v>
      </c>
      <c r="G281" s="30">
        <f t="shared" si="109"/>
        <v>2.2499999999999999E-2</v>
      </c>
      <c r="H281" s="13"/>
      <c r="I281" s="13"/>
      <c r="J281" s="13"/>
      <c r="K281" s="13"/>
      <c r="L281" s="13"/>
      <c r="M281" s="13"/>
      <c r="N281" s="13"/>
      <c r="O281" s="12"/>
      <c r="P281" s="13"/>
      <c r="Q281" s="13"/>
      <c r="R281" s="13"/>
      <c r="S281" s="13"/>
      <c r="T281" s="13"/>
      <c r="U281" s="13"/>
      <c r="V281" s="13"/>
      <c r="W281" s="15">
        <f t="shared" si="110"/>
        <v>2.4999999999999998E-2</v>
      </c>
    </row>
    <row r="282" spans="1:23" outlineLevel="2">
      <c r="A282" s="2" t="s">
        <v>12</v>
      </c>
      <c r="B282" s="18">
        <v>0.11</v>
      </c>
      <c r="C282" s="12">
        <f t="shared" si="111"/>
        <v>5.5E-2</v>
      </c>
      <c r="D282" s="12"/>
      <c r="E282" s="13"/>
      <c r="F282" s="30">
        <f t="shared" si="105"/>
        <v>5.5E-2</v>
      </c>
      <c r="G282" s="30">
        <f t="shared" si="109"/>
        <v>5.5E-2</v>
      </c>
      <c r="H282" s="13"/>
      <c r="I282" s="13"/>
      <c r="J282" s="13"/>
      <c r="K282" s="13"/>
      <c r="L282" s="13"/>
      <c r="M282" s="13"/>
      <c r="N282" s="13"/>
      <c r="O282" s="12"/>
      <c r="P282" s="13"/>
      <c r="Q282" s="13"/>
      <c r="R282" s="13"/>
      <c r="S282" s="13"/>
      <c r="T282" s="13"/>
      <c r="U282" s="13"/>
      <c r="V282" s="13"/>
      <c r="W282" s="15">
        <f t="shared" si="110"/>
        <v>5.5E-2</v>
      </c>
    </row>
    <row r="283" spans="1:23" outlineLevel="2">
      <c r="A283" s="2" t="s">
        <v>13</v>
      </c>
      <c r="B283" s="18">
        <v>0.05</v>
      </c>
      <c r="C283" s="12">
        <f t="shared" si="111"/>
        <v>3.7499999999999999E-2</v>
      </c>
      <c r="D283" s="12"/>
      <c r="E283" s="13"/>
      <c r="F283" s="30">
        <f t="shared" si="105"/>
        <v>5.000000000000001E-2</v>
      </c>
      <c r="G283" s="30">
        <f t="shared" si="109"/>
        <v>3.3749999999999995E-2</v>
      </c>
      <c r="H283" s="13"/>
      <c r="I283" s="13"/>
      <c r="J283" s="13"/>
      <c r="K283" s="13"/>
      <c r="L283" s="13"/>
      <c r="M283" s="13"/>
      <c r="N283" s="13"/>
      <c r="O283" s="12"/>
      <c r="P283" s="13"/>
      <c r="Q283" s="13"/>
      <c r="R283" s="13"/>
      <c r="S283" s="13"/>
      <c r="T283" s="13"/>
      <c r="U283" s="13"/>
      <c r="V283" s="13"/>
      <c r="W283" s="15">
        <f t="shared" si="110"/>
        <v>4.0416666666666663E-2</v>
      </c>
    </row>
    <row r="284" spans="1:23" outlineLevel="2">
      <c r="A284" s="2" t="s">
        <v>14</v>
      </c>
      <c r="B284" s="18">
        <v>7.0000000000000007E-2</v>
      </c>
      <c r="C284" s="12">
        <f t="shared" si="111"/>
        <v>7.0000000000000007E-2</v>
      </c>
      <c r="D284" s="12"/>
      <c r="E284" s="13"/>
      <c r="F284" s="30">
        <f t="shared" si="105"/>
        <v>7.0000000000000007E-2</v>
      </c>
      <c r="G284" s="30">
        <f t="shared" si="109"/>
        <v>7.0000000000000007E-2</v>
      </c>
      <c r="H284" s="13"/>
      <c r="I284" s="13"/>
      <c r="J284" s="13"/>
      <c r="K284" s="13"/>
      <c r="L284" s="13"/>
      <c r="M284" s="13"/>
      <c r="N284" s="13"/>
      <c r="O284" s="12"/>
      <c r="P284" s="13"/>
      <c r="Q284" s="13"/>
      <c r="R284" s="13"/>
      <c r="S284" s="13"/>
      <c r="T284" s="13"/>
      <c r="U284" s="13"/>
      <c r="V284" s="13"/>
      <c r="W284" s="15">
        <f t="shared" si="110"/>
        <v>7.0000000000000007E-2</v>
      </c>
    </row>
    <row r="285" spans="1:23" outlineLevel="2">
      <c r="A285" s="2" t="s">
        <v>15</v>
      </c>
      <c r="B285" s="18">
        <v>7.0000000000000007E-2</v>
      </c>
      <c r="C285" s="12">
        <f t="shared" si="111"/>
        <v>2.6249999999999999E-2</v>
      </c>
      <c r="D285" s="12"/>
      <c r="E285" s="13"/>
      <c r="F285" s="30">
        <f t="shared" si="105"/>
        <v>0.05</v>
      </c>
      <c r="G285" s="30">
        <f t="shared" si="109"/>
        <v>3.5000000000000003E-2</v>
      </c>
      <c r="H285" s="13"/>
      <c r="I285" s="13"/>
      <c r="J285" s="13"/>
      <c r="K285" s="13"/>
      <c r="L285" s="13"/>
      <c r="M285" s="13"/>
      <c r="N285" s="13"/>
      <c r="O285" s="12"/>
      <c r="P285" s="13"/>
      <c r="Q285" s="13"/>
      <c r="R285" s="13"/>
      <c r="S285" s="13"/>
      <c r="T285" s="13"/>
      <c r="U285" s="13"/>
      <c r="V285" s="13"/>
      <c r="W285" s="15">
        <f t="shared" si="110"/>
        <v>3.7083333333333336E-2</v>
      </c>
    </row>
    <row r="286" spans="1:23" outlineLevel="2">
      <c r="A286" s="2" t="s">
        <v>16</v>
      </c>
      <c r="B286" s="18">
        <v>0.18</v>
      </c>
      <c r="C286" s="12">
        <f t="shared" si="111"/>
        <v>0.18</v>
      </c>
      <c r="D286" s="12"/>
      <c r="E286" s="13"/>
      <c r="F286" s="30">
        <f t="shared" si="105"/>
        <v>0.18</v>
      </c>
      <c r="G286" s="30">
        <f t="shared" si="109"/>
        <v>0.18</v>
      </c>
      <c r="H286" s="13"/>
      <c r="I286" s="13"/>
      <c r="J286" s="13"/>
      <c r="K286" s="13"/>
      <c r="L286" s="13"/>
      <c r="M286" s="13"/>
      <c r="N286" s="13"/>
      <c r="O286" s="12"/>
      <c r="P286" s="13"/>
      <c r="Q286" s="13"/>
      <c r="R286" s="13"/>
      <c r="S286" s="13"/>
      <c r="T286" s="13"/>
      <c r="U286" s="13"/>
      <c r="V286" s="13"/>
      <c r="W286" s="15">
        <f t="shared" si="110"/>
        <v>0.18000000000000002</v>
      </c>
    </row>
    <row r="287" spans="1:23" s="5" customFormat="1" outlineLevel="1">
      <c r="A287" s="3" t="s">
        <v>17</v>
      </c>
      <c r="B287" s="16">
        <f>SUM(B277:B286)</f>
        <v>1</v>
      </c>
      <c r="C287" s="16">
        <f t="shared" ref="C287:M287" si="112">SUM(C277:C286)</f>
        <v>0.61824999999999997</v>
      </c>
      <c r="D287" s="16">
        <f t="shared" si="112"/>
        <v>0</v>
      </c>
      <c r="E287" s="16">
        <f t="shared" si="112"/>
        <v>0</v>
      </c>
      <c r="F287" s="16">
        <f t="shared" si="112"/>
        <v>0.69500000000000006</v>
      </c>
      <c r="G287" s="16">
        <f t="shared" si="112"/>
        <v>0.55125000000000002</v>
      </c>
      <c r="H287" s="16">
        <f t="shared" si="112"/>
        <v>0</v>
      </c>
      <c r="I287" s="16">
        <f t="shared" si="112"/>
        <v>0</v>
      </c>
      <c r="J287" s="16">
        <f t="shared" si="112"/>
        <v>0</v>
      </c>
      <c r="K287" s="16">
        <f t="shared" si="112"/>
        <v>0</v>
      </c>
      <c r="L287" s="16">
        <f t="shared" si="112"/>
        <v>0</v>
      </c>
      <c r="M287" s="16">
        <f t="shared" si="112"/>
        <v>0</v>
      </c>
      <c r="N287" s="16">
        <v>0.64870000000000005</v>
      </c>
      <c r="O287" s="16">
        <f t="shared" ref="O287:W287" si="113">SUM(O277:O286)</f>
        <v>0</v>
      </c>
      <c r="P287" s="16">
        <f t="shared" si="113"/>
        <v>0</v>
      </c>
      <c r="Q287" s="16">
        <f t="shared" si="113"/>
        <v>0</v>
      </c>
      <c r="R287" s="16">
        <f t="shared" si="113"/>
        <v>0</v>
      </c>
      <c r="S287" s="16">
        <f t="shared" si="113"/>
        <v>0</v>
      </c>
      <c r="T287" s="16">
        <f t="shared" si="113"/>
        <v>0</v>
      </c>
      <c r="U287" s="16">
        <f t="shared" si="113"/>
        <v>0</v>
      </c>
      <c r="V287" s="16">
        <f t="shared" si="113"/>
        <v>0</v>
      </c>
      <c r="W287" s="16">
        <f t="shared" si="113"/>
        <v>0.62150000000000005</v>
      </c>
    </row>
    <row r="288" spans="1:23">
      <c r="A288" s="3" t="s">
        <v>37</v>
      </c>
      <c r="B288" s="16">
        <f>0.5*B276+0.5*B287</f>
        <v>1</v>
      </c>
      <c r="C288" s="16">
        <f t="shared" ref="C288:M288" si="114">0.5*C276+0.5*C287</f>
        <v>0.80912499999999998</v>
      </c>
      <c r="D288" s="16">
        <f t="shared" si="114"/>
        <v>0</v>
      </c>
      <c r="E288" s="16">
        <f t="shared" si="114"/>
        <v>0</v>
      </c>
      <c r="F288" s="16">
        <f t="shared" si="114"/>
        <v>0.82250000000000001</v>
      </c>
      <c r="G288" s="16">
        <f t="shared" si="114"/>
        <v>0.76842500000000002</v>
      </c>
      <c r="H288" s="16">
        <f t="shared" si="114"/>
        <v>0</v>
      </c>
      <c r="I288" s="16">
        <f t="shared" si="114"/>
        <v>0</v>
      </c>
      <c r="J288" s="16">
        <f t="shared" si="114"/>
        <v>0</v>
      </c>
      <c r="K288" s="16">
        <f t="shared" si="114"/>
        <v>0</v>
      </c>
      <c r="L288" s="16">
        <f t="shared" si="114"/>
        <v>0</v>
      </c>
      <c r="M288" s="16">
        <f t="shared" si="114"/>
        <v>0</v>
      </c>
      <c r="N288" s="16">
        <v>0.82435000000000003</v>
      </c>
      <c r="O288" s="16">
        <f t="shared" ref="O288:W288" si="115">0.5*O276+0.5*O287</f>
        <v>0</v>
      </c>
      <c r="P288" s="16">
        <f t="shared" si="115"/>
        <v>0</v>
      </c>
      <c r="Q288" s="16">
        <f t="shared" si="115"/>
        <v>0</v>
      </c>
      <c r="R288" s="16">
        <f t="shared" si="115"/>
        <v>0</v>
      </c>
      <c r="S288" s="16">
        <f t="shared" si="115"/>
        <v>0</v>
      </c>
      <c r="T288" s="16">
        <f t="shared" si="115"/>
        <v>0</v>
      </c>
      <c r="U288" s="16">
        <f t="shared" si="115"/>
        <v>0</v>
      </c>
      <c r="V288" s="16">
        <f t="shared" si="115"/>
        <v>0</v>
      </c>
      <c r="W288" s="16">
        <f t="shared" si="115"/>
        <v>0.8000166666666666</v>
      </c>
    </row>
    <row r="289" spans="1:23">
      <c r="W289" s="17"/>
    </row>
    <row r="290" spans="1:23">
      <c r="A290" s="29" t="s">
        <v>96</v>
      </c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14"/>
    </row>
    <row r="291" spans="1:23" outlineLevel="2">
      <c r="A291" s="2" t="s">
        <v>38</v>
      </c>
      <c r="B291" s="18">
        <v>0.33</v>
      </c>
      <c r="C291" s="12">
        <f>C251*C88/B291</f>
        <v>0.33</v>
      </c>
      <c r="D291" s="12"/>
      <c r="E291" s="13"/>
      <c r="F291" s="13">
        <f>F251*F88/B88</f>
        <v>0.33</v>
      </c>
      <c r="G291" s="13">
        <f>G251*G88/B88</f>
        <v>0.33</v>
      </c>
      <c r="H291" s="13"/>
      <c r="I291" s="13"/>
      <c r="J291" s="13"/>
      <c r="K291" s="13"/>
      <c r="L291" s="13"/>
      <c r="M291" s="13"/>
      <c r="N291" s="13"/>
      <c r="O291" s="12"/>
      <c r="P291" s="13"/>
      <c r="Q291" s="13"/>
      <c r="R291" s="13"/>
      <c r="S291" s="13"/>
      <c r="T291" s="13"/>
      <c r="U291" s="13"/>
      <c r="V291" s="13"/>
      <c r="W291" s="15">
        <f>AVERAGE(C291:V291)</f>
        <v>0.33</v>
      </c>
    </row>
    <row r="292" spans="1:23" outlineLevel="2">
      <c r="A292" s="2" t="s">
        <v>2</v>
      </c>
      <c r="B292" s="18">
        <v>0.18</v>
      </c>
      <c r="C292" s="12">
        <f t="shared" ref="C292:C294" si="116">C252*C89/B292</f>
        <v>0.16200000000000001</v>
      </c>
      <c r="D292" s="12"/>
      <c r="E292" s="13"/>
      <c r="F292" s="13">
        <f t="shared" ref="F292:F306" si="117">F252*F89/B89</f>
        <v>0.15</v>
      </c>
      <c r="G292" s="13">
        <f>G252*G89/B89</f>
        <v>0.15732000000000002</v>
      </c>
      <c r="H292" s="13"/>
      <c r="I292" s="13"/>
      <c r="J292" s="13"/>
      <c r="K292" s="13"/>
      <c r="L292" s="13"/>
      <c r="M292" s="13"/>
      <c r="N292" s="13"/>
      <c r="O292" s="12"/>
      <c r="P292" s="13"/>
      <c r="Q292" s="13"/>
      <c r="R292" s="13"/>
      <c r="S292" s="13"/>
      <c r="T292" s="13"/>
      <c r="U292" s="13"/>
      <c r="V292" s="13"/>
      <c r="W292" s="15">
        <f t="shared" ref="W292:W295" si="118">AVERAGE(C292:V292)</f>
        <v>0.15644</v>
      </c>
    </row>
    <row r="293" spans="1:23" outlineLevel="2">
      <c r="A293" s="2" t="s">
        <v>3</v>
      </c>
      <c r="B293" s="18">
        <v>0.08</v>
      </c>
      <c r="C293" s="12">
        <f t="shared" si="116"/>
        <v>8.0000000000000016E-2</v>
      </c>
      <c r="D293" s="12"/>
      <c r="E293" s="13"/>
      <c r="F293" s="13">
        <f t="shared" si="117"/>
        <v>8.0000000000000016E-2</v>
      </c>
      <c r="G293" s="13">
        <f>G253*G90/B90</f>
        <v>8.0000000000000016E-2</v>
      </c>
      <c r="H293" s="13"/>
      <c r="I293" s="13"/>
      <c r="J293" s="13"/>
      <c r="K293" s="13"/>
      <c r="L293" s="13"/>
      <c r="M293" s="13"/>
      <c r="N293" s="13"/>
      <c r="O293" s="12"/>
      <c r="P293" s="13"/>
      <c r="Q293" s="13"/>
      <c r="R293" s="13"/>
      <c r="S293" s="13"/>
      <c r="T293" s="13"/>
      <c r="U293" s="13"/>
      <c r="V293" s="13"/>
      <c r="W293" s="15">
        <f t="shared" si="118"/>
        <v>8.0000000000000016E-2</v>
      </c>
    </row>
    <row r="294" spans="1:23" outlineLevel="2">
      <c r="A294" s="2" t="s">
        <v>4</v>
      </c>
      <c r="B294" s="18">
        <v>0.41</v>
      </c>
      <c r="C294" s="12">
        <f t="shared" si="116"/>
        <v>0.38950000000000012</v>
      </c>
      <c r="D294" s="12"/>
      <c r="E294" s="13"/>
      <c r="F294" s="13">
        <f t="shared" si="117"/>
        <v>0.31609756097560976</v>
      </c>
      <c r="G294" s="13">
        <f>G254*G91/B91</f>
        <v>0.37002500000000005</v>
      </c>
      <c r="H294" s="13"/>
      <c r="I294" s="13"/>
      <c r="J294" s="13"/>
      <c r="K294" s="13"/>
      <c r="L294" s="13"/>
      <c r="M294" s="13"/>
      <c r="N294" s="13"/>
      <c r="O294" s="12"/>
      <c r="P294" s="13"/>
      <c r="Q294" s="13"/>
      <c r="R294" s="13"/>
      <c r="S294" s="13"/>
      <c r="T294" s="13"/>
      <c r="U294" s="13"/>
      <c r="V294" s="13"/>
      <c r="W294" s="15">
        <f t="shared" si="118"/>
        <v>0.35854085365853666</v>
      </c>
    </row>
    <row r="295" spans="1:23" outlineLevel="2">
      <c r="A295" s="2" t="s">
        <v>5</v>
      </c>
      <c r="B295" s="18">
        <v>0</v>
      </c>
      <c r="C295" s="12">
        <v>0</v>
      </c>
      <c r="D295" s="12"/>
      <c r="E295" s="13"/>
      <c r="F295" s="13"/>
      <c r="G295" s="12"/>
      <c r="H295" s="13"/>
      <c r="I295" s="13"/>
      <c r="J295" s="13"/>
      <c r="K295" s="13"/>
      <c r="L295" s="13"/>
      <c r="M295" s="13"/>
      <c r="N295" s="13"/>
      <c r="O295" s="12"/>
      <c r="P295" s="13"/>
      <c r="Q295" s="13"/>
      <c r="R295" s="13"/>
      <c r="S295" s="13"/>
      <c r="T295" s="13"/>
      <c r="U295" s="13"/>
      <c r="V295" s="13"/>
      <c r="W295" s="15">
        <f t="shared" si="118"/>
        <v>0</v>
      </c>
    </row>
    <row r="296" spans="1:23" s="5" customFormat="1" outlineLevel="1">
      <c r="A296" s="3" t="s">
        <v>6</v>
      </c>
      <c r="B296" s="16">
        <f t="shared" ref="B296:M296" si="119">SUM(B291:B295)</f>
        <v>1</v>
      </c>
      <c r="C296" s="16">
        <f t="shared" si="119"/>
        <v>0.96150000000000024</v>
      </c>
      <c r="D296" s="16">
        <f t="shared" si="119"/>
        <v>0</v>
      </c>
      <c r="E296" s="16">
        <f t="shared" si="119"/>
        <v>0</v>
      </c>
      <c r="F296" s="16">
        <f t="shared" si="119"/>
        <v>0.87609756097560987</v>
      </c>
      <c r="G296" s="16">
        <f t="shared" si="119"/>
        <v>0.93734500000000009</v>
      </c>
      <c r="H296" s="16">
        <f t="shared" si="119"/>
        <v>0</v>
      </c>
      <c r="I296" s="16">
        <f t="shared" si="119"/>
        <v>0</v>
      </c>
      <c r="J296" s="16">
        <f t="shared" si="119"/>
        <v>0</v>
      </c>
      <c r="K296" s="16">
        <f t="shared" si="119"/>
        <v>0</v>
      </c>
      <c r="L296" s="16">
        <f t="shared" si="119"/>
        <v>0</v>
      </c>
      <c r="M296" s="16">
        <f t="shared" si="119"/>
        <v>0</v>
      </c>
      <c r="N296" s="16">
        <v>1</v>
      </c>
      <c r="O296" s="16">
        <f t="shared" ref="O296:W296" si="120">SUM(O291:O295)</f>
        <v>0</v>
      </c>
      <c r="P296" s="16">
        <f t="shared" si="120"/>
        <v>0</v>
      </c>
      <c r="Q296" s="16">
        <f t="shared" si="120"/>
        <v>0</v>
      </c>
      <c r="R296" s="16">
        <f t="shared" si="120"/>
        <v>0</v>
      </c>
      <c r="S296" s="16">
        <f t="shared" si="120"/>
        <v>0</v>
      </c>
      <c r="T296" s="16">
        <f t="shared" si="120"/>
        <v>0</v>
      </c>
      <c r="U296" s="16">
        <f t="shared" si="120"/>
        <v>0</v>
      </c>
      <c r="V296" s="16">
        <f t="shared" si="120"/>
        <v>0</v>
      </c>
      <c r="W296" s="16">
        <f t="shared" si="120"/>
        <v>0.92498085365853666</v>
      </c>
    </row>
    <row r="297" spans="1:23" outlineLevel="2">
      <c r="A297" s="2" t="s">
        <v>7</v>
      </c>
      <c r="B297" s="18">
        <v>0.04</v>
      </c>
      <c r="C297" s="12">
        <f>C257*C94/B297</f>
        <v>1.52E-2</v>
      </c>
      <c r="D297" s="12"/>
      <c r="E297" s="13"/>
      <c r="F297" s="13">
        <f t="shared" si="117"/>
        <v>2.0000000000000004E-2</v>
      </c>
      <c r="G297" s="13">
        <f t="shared" ref="G297:G306" si="121">G257*G94/B94</f>
        <v>1.602E-2</v>
      </c>
      <c r="H297" s="13"/>
      <c r="I297" s="13"/>
      <c r="J297" s="13"/>
      <c r="K297" s="13"/>
      <c r="L297" s="13"/>
      <c r="M297" s="13"/>
      <c r="N297" s="13"/>
      <c r="O297" s="12"/>
      <c r="P297" s="13"/>
      <c r="Q297" s="13"/>
      <c r="R297" s="13"/>
      <c r="S297" s="13"/>
      <c r="T297" s="13"/>
      <c r="U297" s="13"/>
      <c r="V297" s="13"/>
      <c r="W297" s="15">
        <f t="shared" ref="W297:W306" si="122">AVERAGE(C297:V297)</f>
        <v>1.7073333333333333E-2</v>
      </c>
    </row>
    <row r="298" spans="1:23" outlineLevel="2">
      <c r="A298" s="2" t="s">
        <v>8</v>
      </c>
      <c r="B298" s="18">
        <v>0.04</v>
      </c>
      <c r="C298" s="12">
        <f t="shared" ref="C298:C306" si="123">C258*C95/B298</f>
        <v>2.0000000000000004E-2</v>
      </c>
      <c r="D298" s="12"/>
      <c r="E298" s="13"/>
      <c r="F298" s="13">
        <f t="shared" si="117"/>
        <v>2.0000000000000004E-2</v>
      </c>
      <c r="G298" s="13">
        <f t="shared" si="121"/>
        <v>2.0000000000000004E-2</v>
      </c>
      <c r="H298" s="13"/>
      <c r="I298" s="13"/>
      <c r="J298" s="13"/>
      <c r="K298" s="13"/>
      <c r="L298" s="13"/>
      <c r="M298" s="13"/>
      <c r="N298" s="13"/>
      <c r="O298" s="12"/>
      <c r="P298" s="13"/>
      <c r="Q298" s="13"/>
      <c r="R298" s="13"/>
      <c r="S298" s="13"/>
      <c r="T298" s="13"/>
      <c r="U298" s="13"/>
      <c r="V298" s="13"/>
      <c r="W298" s="15">
        <f t="shared" si="122"/>
        <v>2.0000000000000004E-2</v>
      </c>
    </row>
    <row r="299" spans="1:23" outlineLevel="2">
      <c r="A299" s="2" t="s">
        <v>9</v>
      </c>
      <c r="B299" s="18">
        <v>0.11</v>
      </c>
      <c r="C299" s="12">
        <f t="shared" si="123"/>
        <v>5.5E-2</v>
      </c>
      <c r="D299" s="12"/>
      <c r="E299" s="13"/>
      <c r="F299" s="13">
        <f t="shared" si="117"/>
        <v>5.5E-2</v>
      </c>
      <c r="G299" s="13">
        <f t="shared" si="121"/>
        <v>4.1250000000000002E-2</v>
      </c>
      <c r="H299" s="13"/>
      <c r="I299" s="13"/>
      <c r="J299" s="13"/>
      <c r="K299" s="13"/>
      <c r="L299" s="13"/>
      <c r="M299" s="13"/>
      <c r="N299" s="13"/>
      <c r="O299" s="12"/>
      <c r="P299" s="13"/>
      <c r="Q299" s="13"/>
      <c r="R299" s="13"/>
      <c r="S299" s="13"/>
      <c r="T299" s="13"/>
      <c r="U299" s="13"/>
      <c r="V299" s="13"/>
      <c r="W299" s="15">
        <f t="shared" si="122"/>
        <v>5.0416666666666665E-2</v>
      </c>
    </row>
    <row r="300" spans="1:23" outlineLevel="2">
      <c r="A300" s="2" t="s">
        <v>10</v>
      </c>
      <c r="B300" s="18">
        <v>0.24</v>
      </c>
      <c r="C300" s="12">
        <f t="shared" si="123"/>
        <v>0.13200000000000001</v>
      </c>
      <c r="D300" s="12"/>
      <c r="E300" s="13"/>
      <c r="F300" s="13">
        <f t="shared" si="117"/>
        <v>0.16499999999999998</v>
      </c>
      <c r="G300" s="13">
        <f t="shared" si="121"/>
        <v>0.06</v>
      </c>
      <c r="H300" s="13"/>
      <c r="I300" s="13"/>
      <c r="J300" s="13"/>
      <c r="K300" s="13"/>
      <c r="L300" s="13"/>
      <c r="M300" s="13"/>
      <c r="N300" s="13"/>
      <c r="O300" s="12"/>
      <c r="P300" s="13"/>
      <c r="Q300" s="13"/>
      <c r="R300" s="13"/>
      <c r="S300" s="13"/>
      <c r="T300" s="13"/>
      <c r="U300" s="13"/>
      <c r="V300" s="13"/>
      <c r="W300" s="15">
        <f t="shared" si="122"/>
        <v>0.11899999999999999</v>
      </c>
    </row>
    <row r="301" spans="1:23" outlineLevel="2">
      <c r="A301" s="2" t="s">
        <v>11</v>
      </c>
      <c r="B301" s="18">
        <v>0.09</v>
      </c>
      <c r="C301" s="12">
        <f t="shared" si="123"/>
        <v>1.5075000000000002E-2</v>
      </c>
      <c r="D301" s="12"/>
      <c r="E301" s="13"/>
      <c r="F301" s="13">
        <f t="shared" si="117"/>
        <v>1.4999999999999999E-2</v>
      </c>
      <c r="G301" s="13">
        <f t="shared" si="121"/>
        <v>1.6875000000000001E-2</v>
      </c>
      <c r="H301" s="13"/>
      <c r="I301" s="13"/>
      <c r="J301" s="13"/>
      <c r="K301" s="13"/>
      <c r="L301" s="13"/>
      <c r="M301" s="13"/>
      <c r="N301" s="13"/>
      <c r="O301" s="12"/>
      <c r="P301" s="13"/>
      <c r="Q301" s="13"/>
      <c r="R301" s="13"/>
      <c r="S301" s="13"/>
      <c r="T301" s="13"/>
      <c r="U301" s="13"/>
      <c r="V301" s="13"/>
      <c r="W301" s="15">
        <f t="shared" si="122"/>
        <v>1.5650000000000001E-2</v>
      </c>
    </row>
    <row r="302" spans="1:23" outlineLevel="2">
      <c r="A302" s="2" t="s">
        <v>12</v>
      </c>
      <c r="B302" s="18">
        <v>0.11</v>
      </c>
      <c r="C302" s="12">
        <f t="shared" si="123"/>
        <v>3.6850000000000001E-2</v>
      </c>
      <c r="D302" s="12"/>
      <c r="E302" s="13"/>
      <c r="F302" s="13">
        <f t="shared" si="117"/>
        <v>2.75E-2</v>
      </c>
      <c r="G302" s="13">
        <f t="shared" si="121"/>
        <v>4.1250000000000002E-2</v>
      </c>
      <c r="H302" s="13"/>
      <c r="I302" s="13"/>
      <c r="J302" s="13"/>
      <c r="K302" s="13"/>
      <c r="L302" s="13"/>
      <c r="M302" s="13"/>
      <c r="N302" s="13"/>
      <c r="O302" s="12"/>
      <c r="P302" s="13"/>
      <c r="Q302" s="13"/>
      <c r="R302" s="13"/>
      <c r="S302" s="13"/>
      <c r="T302" s="13"/>
      <c r="U302" s="13"/>
      <c r="V302" s="13"/>
      <c r="W302" s="15">
        <f t="shared" si="122"/>
        <v>3.5200000000000002E-2</v>
      </c>
    </row>
    <row r="303" spans="1:23" outlineLevel="2">
      <c r="A303" s="2" t="s">
        <v>13</v>
      </c>
      <c r="B303" s="18">
        <v>0.05</v>
      </c>
      <c r="C303" s="12">
        <f t="shared" si="123"/>
        <v>3.7500000000000006E-2</v>
      </c>
      <c r="D303" s="12"/>
      <c r="E303" s="13"/>
      <c r="F303" s="13">
        <f t="shared" si="117"/>
        <v>5.000000000000001E-2</v>
      </c>
      <c r="G303" s="13">
        <f t="shared" si="121"/>
        <v>3.3749999999999995E-2</v>
      </c>
      <c r="H303" s="13"/>
      <c r="I303" s="13"/>
      <c r="J303" s="13"/>
      <c r="K303" s="13"/>
      <c r="L303" s="13"/>
      <c r="M303" s="13"/>
      <c r="N303" s="13"/>
      <c r="O303" s="12"/>
      <c r="P303" s="13"/>
      <c r="Q303" s="13"/>
      <c r="R303" s="13"/>
      <c r="S303" s="13"/>
      <c r="T303" s="13"/>
      <c r="U303" s="13"/>
      <c r="V303" s="13"/>
      <c r="W303" s="15">
        <f t="shared" si="122"/>
        <v>4.0416666666666677E-2</v>
      </c>
    </row>
    <row r="304" spans="1:23" outlineLevel="2">
      <c r="A304" s="2" t="s">
        <v>14</v>
      </c>
      <c r="B304" s="18">
        <v>7.0000000000000007E-2</v>
      </c>
      <c r="C304" s="12">
        <f t="shared" si="123"/>
        <v>7.0000000000000007E-2</v>
      </c>
      <c r="D304" s="12"/>
      <c r="E304" s="13"/>
      <c r="F304" s="13">
        <f t="shared" si="117"/>
        <v>7.0000000000000007E-2</v>
      </c>
      <c r="G304" s="13">
        <f t="shared" si="121"/>
        <v>7.0000000000000007E-2</v>
      </c>
      <c r="H304" s="13"/>
      <c r="I304" s="13"/>
      <c r="J304" s="13"/>
      <c r="K304" s="13"/>
      <c r="L304" s="13"/>
      <c r="M304" s="13"/>
      <c r="N304" s="13"/>
      <c r="O304" s="12"/>
      <c r="P304" s="13"/>
      <c r="Q304" s="13"/>
      <c r="R304" s="13"/>
      <c r="S304" s="13"/>
      <c r="T304" s="13"/>
      <c r="U304" s="13"/>
      <c r="V304" s="13"/>
      <c r="W304" s="15">
        <f t="shared" si="122"/>
        <v>7.0000000000000007E-2</v>
      </c>
    </row>
    <row r="305" spans="1:23" outlineLevel="2">
      <c r="A305" s="2" t="s">
        <v>15</v>
      </c>
      <c r="B305" s="18">
        <v>7.0000000000000007E-2</v>
      </c>
      <c r="C305" s="12">
        <f t="shared" si="123"/>
        <v>2.2312499999999989E-2</v>
      </c>
      <c r="D305" s="12"/>
      <c r="E305" s="13"/>
      <c r="F305" s="13">
        <f t="shared" si="117"/>
        <v>4.2857142857142858E-2</v>
      </c>
      <c r="G305" s="13">
        <f t="shared" si="121"/>
        <v>2.4500000000000001E-2</v>
      </c>
      <c r="H305" s="13"/>
      <c r="I305" s="13"/>
      <c r="J305" s="13"/>
      <c r="K305" s="13"/>
      <c r="L305" s="13"/>
      <c r="M305" s="13"/>
      <c r="N305" s="13"/>
      <c r="O305" s="12"/>
      <c r="P305" s="13"/>
      <c r="Q305" s="13"/>
      <c r="R305" s="13"/>
      <c r="S305" s="13"/>
      <c r="T305" s="13"/>
      <c r="U305" s="13"/>
      <c r="V305" s="13"/>
      <c r="W305" s="15">
        <f t="shared" si="122"/>
        <v>2.9889880952380949E-2</v>
      </c>
    </row>
    <row r="306" spans="1:23" outlineLevel="2">
      <c r="A306" s="2" t="s">
        <v>16</v>
      </c>
      <c r="B306" s="18">
        <v>0.18</v>
      </c>
      <c r="C306" s="12">
        <f t="shared" si="123"/>
        <v>0.18</v>
      </c>
      <c r="D306" s="12"/>
      <c r="E306" s="13"/>
      <c r="F306" s="13">
        <f t="shared" si="117"/>
        <v>0.18</v>
      </c>
      <c r="G306" s="13">
        <f t="shared" si="121"/>
        <v>0.18</v>
      </c>
      <c r="H306" s="13"/>
      <c r="I306" s="13"/>
      <c r="J306" s="13"/>
      <c r="K306" s="13"/>
      <c r="L306" s="13"/>
      <c r="M306" s="13"/>
      <c r="N306" s="13"/>
      <c r="O306" s="12"/>
      <c r="P306" s="13"/>
      <c r="Q306" s="13"/>
      <c r="R306" s="13"/>
      <c r="S306" s="13"/>
      <c r="T306" s="13"/>
      <c r="U306" s="13"/>
      <c r="V306" s="13"/>
      <c r="W306" s="15">
        <f t="shared" si="122"/>
        <v>0.18000000000000002</v>
      </c>
    </row>
    <row r="307" spans="1:23" s="5" customFormat="1" outlineLevel="1">
      <c r="A307" s="3" t="s">
        <v>17</v>
      </c>
      <c r="B307" s="16">
        <f>SUM(B297:B306)</f>
        <v>1</v>
      </c>
      <c r="C307" s="16">
        <f t="shared" ref="C307:M307" si="124">SUM(C297:C306)</f>
        <v>0.5839375</v>
      </c>
      <c r="D307" s="16">
        <f t="shared" si="124"/>
        <v>0</v>
      </c>
      <c r="E307" s="16">
        <f t="shared" si="124"/>
        <v>0</v>
      </c>
      <c r="F307" s="16">
        <f t="shared" si="124"/>
        <v>0.64535714285714296</v>
      </c>
      <c r="G307" s="16">
        <f t="shared" si="124"/>
        <v>0.50364500000000001</v>
      </c>
      <c r="H307" s="16">
        <f t="shared" si="124"/>
        <v>0</v>
      </c>
      <c r="I307" s="16">
        <f t="shared" si="124"/>
        <v>0</v>
      </c>
      <c r="J307" s="16">
        <f t="shared" si="124"/>
        <v>0</v>
      </c>
      <c r="K307" s="16">
        <f t="shared" si="124"/>
        <v>0</v>
      </c>
      <c r="L307" s="16">
        <f t="shared" si="124"/>
        <v>0</v>
      </c>
      <c r="M307" s="16">
        <f t="shared" si="124"/>
        <v>0</v>
      </c>
      <c r="N307" s="16">
        <v>0.64870000000000005</v>
      </c>
      <c r="O307" s="16">
        <f t="shared" ref="O307:W307" si="125">SUM(O297:O306)</f>
        <v>0</v>
      </c>
      <c r="P307" s="16">
        <f t="shared" si="125"/>
        <v>0</v>
      </c>
      <c r="Q307" s="16">
        <f t="shared" si="125"/>
        <v>0</v>
      </c>
      <c r="R307" s="16">
        <f t="shared" si="125"/>
        <v>0</v>
      </c>
      <c r="S307" s="16">
        <f t="shared" si="125"/>
        <v>0</v>
      </c>
      <c r="T307" s="16">
        <f t="shared" si="125"/>
        <v>0</v>
      </c>
      <c r="U307" s="16">
        <f t="shared" si="125"/>
        <v>0</v>
      </c>
      <c r="V307" s="16">
        <f t="shared" si="125"/>
        <v>0</v>
      </c>
      <c r="W307" s="16">
        <f t="shared" si="125"/>
        <v>0.57764654761904766</v>
      </c>
    </row>
    <row r="308" spans="1:23">
      <c r="A308" s="3" t="s">
        <v>37</v>
      </c>
      <c r="B308" s="16">
        <f>0.5*B296+0.5*B307</f>
        <v>1</v>
      </c>
      <c r="C308" s="16">
        <f t="shared" ref="C308:M308" si="126">0.5*C296+0.5*C307</f>
        <v>0.77271875000000012</v>
      </c>
      <c r="D308" s="16">
        <f t="shared" si="126"/>
        <v>0</v>
      </c>
      <c r="E308" s="16">
        <f t="shared" si="126"/>
        <v>0</v>
      </c>
      <c r="F308" s="16">
        <f t="shared" si="126"/>
        <v>0.76072735191637642</v>
      </c>
      <c r="G308" s="16">
        <f t="shared" si="126"/>
        <v>0.72049500000000011</v>
      </c>
      <c r="H308" s="16">
        <f t="shared" si="126"/>
        <v>0</v>
      </c>
      <c r="I308" s="16">
        <f t="shared" si="126"/>
        <v>0</v>
      </c>
      <c r="J308" s="16">
        <f t="shared" si="126"/>
        <v>0</v>
      </c>
      <c r="K308" s="16">
        <f t="shared" si="126"/>
        <v>0</v>
      </c>
      <c r="L308" s="16">
        <f t="shared" si="126"/>
        <v>0</v>
      </c>
      <c r="M308" s="16">
        <f t="shared" si="126"/>
        <v>0</v>
      </c>
      <c r="N308" s="16">
        <v>0.82435000000000003</v>
      </c>
      <c r="O308" s="16">
        <f t="shared" ref="O308:W308" si="127">0.5*O296+0.5*O307</f>
        <v>0</v>
      </c>
      <c r="P308" s="16">
        <f t="shared" si="127"/>
        <v>0</v>
      </c>
      <c r="Q308" s="16">
        <f t="shared" si="127"/>
        <v>0</v>
      </c>
      <c r="R308" s="16">
        <f t="shared" si="127"/>
        <v>0</v>
      </c>
      <c r="S308" s="16">
        <f t="shared" si="127"/>
        <v>0</v>
      </c>
      <c r="T308" s="16">
        <f t="shared" si="127"/>
        <v>0</v>
      </c>
      <c r="U308" s="16">
        <f t="shared" si="127"/>
        <v>0</v>
      </c>
      <c r="V308" s="16">
        <f t="shared" si="127"/>
        <v>0</v>
      </c>
      <c r="W308" s="16">
        <f t="shared" si="127"/>
        <v>0.75131370063879221</v>
      </c>
    </row>
    <row r="309" spans="1:23">
      <c r="W309" s="17"/>
    </row>
  </sheetData>
  <phoneticPr fontId="9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62117-8292-4133-b1c7-eab5c6487cfd"/>
    <_dlc_DocIdPersistId xmlns="f166a696-7b5b-4ccd-9f0c-ffde0cceec81" xsi:nil="true"/>
    <Prepared. xmlns="611109f9-ed58-4498-a270-1fb2086a5321" xsi:nil="true"/>
    <_Flow_SignoffStatus xmlns="611109f9-ed58-4498-a270-1fb2086a5321" xsi:nil="true"/>
    <EriCOLLCategoryTaxHTField0 xmlns="d8762117-8292-4133-b1c7-eab5c6487cfd">
      <Terms xmlns="http://schemas.microsoft.com/office/infopath/2007/PartnerControls"/>
    </EriCOLLCategoryTaxHTField0>
    <EriCOLLCustomerTaxHTField0 xmlns="d8762117-8292-4133-b1c7-eab5c6487cfd">
      <Terms xmlns="http://schemas.microsoft.com/office/infopath/2007/PartnerControls"/>
    </EriCOLLCustomerTaxHTField0>
    <Issue_x0020_in_x0020_OI_x0020_list_x0020__x0028_Y_x002f_N_x0029_ xmlns="611109f9-ed58-4498-a270-1fb2086a5321" xsi:nil="true"/>
    <EriCOLLCompetenceTaxHTField0 xmlns="d8762117-8292-4133-b1c7-eab5c6487cfd">
      <Terms xmlns="http://schemas.microsoft.com/office/infopath/2007/PartnerControls"/>
    </EriCOLLCompetenceTaxHTField0>
    <EriCOLLCountryTaxHTField0 xmlns="d8762117-8292-4133-b1c7-eab5c6487cfd">
      <Terms xmlns="http://schemas.microsoft.com/office/infopath/2007/PartnerControls"/>
    </EriCOLLCountryTaxHTField0>
    <EriCOLLProjectsTaxHTField0 xmlns="d8762117-8292-4133-b1c7-eab5c6487cfd">
      <Terms xmlns="http://schemas.microsoft.com/office/infopath/2007/PartnerControls"/>
    </EriCOLLProjectsTaxHTField0>
    <IconOverlay xmlns="http://schemas.microsoft.com/sharepoint/v4" xsi:nil="true"/>
    <EriCOLLProcessTaxHTField0 xmlns="d8762117-8292-4133-b1c7-eab5c6487cfd">
      <Terms xmlns="http://schemas.microsoft.com/office/infopath/2007/PartnerControls"/>
    </EriCOLLProcessTaxHTField0>
    <EriCOLLDate. xmlns="611109f9-ed58-4498-a270-1fb2086a5321" xsi:nil="true"/>
    <TaxCatchAllLabel xmlns="d8762117-8292-4133-b1c7-eab5c6487cfd"/>
    <TaxKeywordTaxHTField xmlns="d8762117-8292-4133-b1c7-eab5c6487cfd">
      <Terms xmlns="http://schemas.microsoft.com/office/infopath/2007/PartnerControls"/>
    </TaxKeywordTaxHTField>
    <EriCOLLOrganizationUnitTaxHTField0 xmlns="d8762117-8292-4133-b1c7-eab5c6487cfd">
      <Terms xmlns="http://schemas.microsoft.com/office/infopath/2007/PartnerControls"/>
    </EriCOLLOrganizationUnitTaxHTField0>
    <EriCOLLProductsTaxHTField0 xmlns="d8762117-8292-4133-b1c7-eab5c6487cfd">
      <Terms xmlns="http://schemas.microsoft.com/office/infopath/2007/PartnerControls"/>
    </EriCOLLProductsTaxHTField0>
    <AbstractOrSummary. xmlns="611109f9-ed58-4498-a270-1fb2086a5321" xsi:nil="true"/>
    <_dlc_DocId xmlns="f166a696-7b5b-4ccd-9f0c-ffde0cceec81">5NUHHDQN7SK2-1476151046-421964</_dlc_DocId>
    <_dlc_DocIdUrl xmlns="f166a696-7b5b-4ccd-9f0c-ffde0cceec81">
      <Url>https://ericsson.sharepoint.com/sites/star/_layouts/15/DocIdRedir.aspx?ID=5NUHHDQN7SK2-1476151046-421964</Url>
      <Description>5NUHHDQN7SK2-1476151046-421964</Description>
    </_dlc_DocIdUrl>
  </documentManagement>
</p:properties>
</file>

<file path=customXml/item2.xml><?xml version="1.0" encoding="utf-8"?>
<?mso-contentType ?>
<SharedContentType xmlns="Microsoft.SharePoint.Taxonomy.ContentTypeSync" SourceId="c3d31b72-c4b9-4223-ac69-1d9539891dc8" ContentTypeId="0x010100C5F30C9B16E14C8EACE5F2CC7B7AC7F4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riCOLL Docs" ma:contentTypeID="0x010100C5F30C9B16E14C8EACE5F2CC7B7AC7F400F5862E332FC6CE449700A00A9FC83FBA" ma:contentTypeVersion="59" ma:contentTypeDescription="EriCOLL Document Content Type" ma:contentTypeScope="" ma:versionID="f4b890d9596f95672b802e976b102fee">
  <xsd:schema xmlns:xsd="http://www.w3.org/2001/XMLSchema" xmlns:xs="http://www.w3.org/2001/XMLSchema" xmlns:p="http://schemas.microsoft.com/office/2006/metadata/properties" xmlns:ns2="611109f9-ed58-4498-a270-1fb2086a5321" xmlns:ns3="d8762117-8292-4133-b1c7-eab5c6487cfd" xmlns:ns4="f166a696-7b5b-4ccd-9f0c-ffde0cceec81" xmlns:ns5="http://schemas.microsoft.com/sharepoint/v4" targetNamespace="http://schemas.microsoft.com/office/2006/metadata/properties" ma:root="true" ma:fieldsID="28d5e738e0201a2372ea42f87644109b" ns2:_="" ns3:_="" ns4:_="" ns5:_="">
    <xsd:import namespace="611109f9-ed58-4498-a270-1fb2086a5321"/>
    <xsd:import namespace="d8762117-8292-4133-b1c7-eab5c6487cfd"/>
    <xsd:import namespace="f166a696-7b5b-4ccd-9f0c-ffde0cceec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Prepared." minOccurs="0"/>
                <xsd:element ref="ns2:EriCOLLDate." minOccurs="0"/>
                <xsd:element ref="ns2:AbstractOrSummary." minOccurs="0"/>
                <xsd:element ref="ns3:EriCOLLCategoryTaxHTField0" minOccurs="0"/>
                <xsd:element ref="ns3:EriCOLLCompetenceTaxHTField0" minOccurs="0"/>
                <xsd:element ref="ns3:TaxCatchAll" minOccurs="0"/>
                <xsd:element ref="ns3:EriCOLLOrganizationUnitTaxHTField0" minOccurs="0"/>
                <xsd:element ref="ns3:EriCOLLCountryTaxHTField0" minOccurs="0"/>
                <xsd:element ref="ns3:TaxCatchAllLabel" minOccurs="0"/>
                <xsd:element ref="ns3:EriCOLLCustomerTaxHTField0" minOccurs="0"/>
                <xsd:element ref="ns3:EriCOLLProcessTaxHTField0" minOccurs="0"/>
                <xsd:element ref="ns3:EriCOLLProductsTaxHTField0" minOccurs="0"/>
                <xsd:element ref="ns3:EriCOLLProjectsTaxHTField0" minOccurs="0"/>
                <xsd:element ref="ns3:TaxKeywordTaxHTField" minOccurs="0"/>
                <xsd:element ref="ns4:_dlc_DocId" minOccurs="0"/>
                <xsd:element ref="ns4:_dlc_DocIdUrl" minOccurs="0"/>
                <xsd:element ref="ns4:_dlc_DocIdPersistId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  <xsd:element ref="ns2:MediaServiceAutoTags" minOccurs="0"/>
                <xsd:element ref="ns2:MediaServiceOCR" minOccurs="0"/>
                <xsd:element ref="ns5:IconOverlay" minOccurs="0"/>
                <xsd:element ref="ns2:Issue_x0020_in_x0020_OI_x0020_list_x0020__x0028_Y_x002f_N_x0029_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109f9-ed58-4498-a270-1fb2086a5321" elementFormDefault="qualified">
    <xsd:import namespace="http://schemas.microsoft.com/office/2006/documentManagement/types"/>
    <xsd:import namespace="http://schemas.microsoft.com/office/infopath/2007/PartnerControls"/>
    <xsd:element name="Prepared." ma:index="2" nillable="true" ma:displayName="Prepared." ma:internalName="Prepared_x002e_" ma:readOnly="false">
      <xsd:simpleType>
        <xsd:restriction base="dms:Text">
          <xsd:maxLength value="255"/>
        </xsd:restriction>
      </xsd:simpleType>
    </xsd:element>
    <xsd:element name="EriCOLLDate." ma:index="3" nillable="true" ma:displayName="Date." ma:internalName="EriCOLLDate_x002e_" ma:readOnly="false">
      <xsd:simpleType>
        <xsd:restriction base="dms:Text">
          <xsd:maxLength value="255"/>
        </xsd:restriction>
      </xsd:simpleType>
    </xsd:element>
    <xsd:element name="AbstractOrSummary." ma:index="4" nillable="true" ma:displayName="Abstract/Summary." ma:internalName="AbstractOrSummary_x002e_" ma:readOnly="false">
      <xsd:simpleType>
        <xsd:restriction base="dms:Note"/>
      </xsd:simpleType>
    </xsd:element>
    <xsd:element name="MediaServiceMetadata" ma:index="3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8" nillable="true" ma:displayName="MediaServiceAutoTags" ma:internalName="MediaServiceAutoTags" ma:readOnly="true">
      <xsd:simpleType>
        <xsd:restriction base="dms:Text"/>
      </xsd:simpleType>
    </xsd:element>
    <xsd:element name="MediaServiceOCR" ma:index="3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Issue_x0020_in_x0020_OI_x0020_list_x0020__x0028_Y_x002f_N_x0029_" ma:index="41" nillable="true" ma:displayName="Issue in OI list (Y/N)" ma:description="Does the contribution correspond to an issue in the OI list? Helps identify contributions which do not have an issue in the OI list." ma:internalName="Issue_x0020_in_x0020_OI_x0020_list_x0020__x0028_Y_x002f_N_x0029_">
      <xsd:simpleType>
        <xsd:restriction base="dms:Text">
          <xsd:maxLength value="255"/>
        </xsd:restriction>
      </xsd:simpleType>
    </xsd:element>
    <xsd:element name="MediaServiceDateTaken" ma:index="42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43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44" nillable="true" ma:displayName="Location" ma:internalName="MediaServiceLocation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2117-8292-4133-b1c7-eab5c6487cfd" elementFormDefault="qualified">
    <xsd:import namespace="http://schemas.microsoft.com/office/2006/documentManagement/types"/>
    <xsd:import namespace="http://schemas.microsoft.com/office/infopath/2007/PartnerControls"/>
    <xsd:element name="EriCOLLCategoryTaxHTField0" ma:index="15" nillable="true" ma:taxonomy="true" ma:internalName="EriCOLLCategoryTaxHTField0" ma:taxonomyFieldName="EriCOLLCategory" ma:displayName="Category." ma:readOnly="false" ma:fieldId="{e72cc46e-70aa-41d8-b11d-9bbfd769c5eb}" ma:taxonomyMulti="true" ma:sspId="c3d31b72-c4b9-4223-ac69-1d9539891dc8" ma:termSetId="7561d638-dd1f-4efc-b946-10f300a4ebc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mpetenceTaxHTField0" ma:index="17" nillable="true" ma:taxonomy="true" ma:internalName="EriCOLLCompetenceTaxHTField0" ma:taxonomyFieldName="EriCOLLCompetence" ma:displayName="Competence." ma:readOnly="false" ma:default="" ma:fieldId="{ff7cf505-5048-4f7f-991c-4d426a4ce272}" ma:taxonomyMulti="true" ma:sspId="c3d31b72-c4b9-4223-ac69-1d9539891dc8" ma:termSetId="65fca077-f90a-42bb-b113-1c3a98e41ad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aceeda6b-0e6c-473f-93a8-7abecb62a60f}" ma:internalName="TaxCatchAll" ma:readOnly="false" ma:showField="CatchAllData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OrganizationUnitTaxHTField0" ma:index="19" nillable="true" ma:taxonomy="true" ma:internalName="EriCOLLOrganizationUnitTaxHTField0" ma:taxonomyFieldName="EriCOLLOrganizationUnit" ma:displayName="Organization Unit." ma:readOnly="false" ma:default="" ma:fieldId="{7588c015-b936-47f7-bb64-663949dc467e}" ma:taxonomyMulti="true" ma:sspId="c3d31b72-c4b9-4223-ac69-1d9539891dc8" ma:termSetId="6110ab22-b916-4130-a998-2baf810842b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untryTaxHTField0" ma:index="21" nillable="true" ma:taxonomy="true" ma:internalName="EriCOLLCountryTaxHTField0" ma:taxonomyFieldName="EriCOLLCountry" ma:displayName="Country." ma:readOnly="false" ma:default="" ma:fieldId="{a6c34b01-f2c2-4f05-b9ad-d4935bafeeb2}" ma:taxonomyMulti="true" ma:sspId="c3d31b72-c4b9-4223-ac69-1d9539891dc8" ma:termSetId="2f44dedb-31b3-4b3a-a3d0-46b7cf38e0d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description="" ma:hidden="true" ma:list="{aceeda6b-0e6c-473f-93a8-7abecb62a60f}" ma:internalName="TaxCatchAllLabel" ma:readOnly="false" ma:showField="CatchAllDataLabel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CustomerTaxHTField0" ma:index="23" nillable="true" ma:taxonomy="true" ma:internalName="EriCOLLCustomerTaxHTField0" ma:taxonomyFieldName="EriCOLLCustomer" ma:displayName="Customer." ma:readOnly="false" ma:fieldId="{8480f48b-f8b7-4c77-be55-63d41a1fdb0d}" ma:taxonomyMulti="true" ma:sspId="c3d31b72-c4b9-4223-ac69-1d9539891dc8" ma:termSetId="01b599ec-ba0b-47c9-b100-c1d1cc35ce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cessTaxHTField0" ma:index="25" nillable="true" ma:taxonomy="true" ma:internalName="EriCOLLProcessTaxHTField0" ma:taxonomyFieldName="EriCOLLProcess" ma:displayName="Process." ma:readOnly="false" ma:fieldId="{69b1f811-b392-4734-aa69-0125c68961bd}" ma:taxonomyMulti="true" ma:sspId="c3d31b72-c4b9-4223-ac69-1d9539891dc8" ma:termSetId="0511a28e-4375-4097-9e1a-1429cb2119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ductsTaxHTField0" ma:index="27" nillable="true" ma:taxonomy="true" ma:internalName="EriCOLLProductsTaxHTField0" ma:taxonomyFieldName="EriCOLLProducts" ma:displayName="Products." ma:readOnly="false" ma:default="" ma:fieldId="{e7fe205b-2114-43c4-bcb7-1bbbbd16d461}" ma:taxonomyMulti="true" ma:sspId="c3d31b72-c4b9-4223-ac69-1d9539891dc8" ma:termSetId="8910459b-9dda-441d-9133-95ead0768a8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jectsTaxHTField0" ma:index="29" nillable="true" ma:taxonomy="true" ma:internalName="EriCOLLProjectsTaxHTField0" ma:taxonomyFieldName="EriCOLLProjects" ma:displayName="Projects." ma:readOnly="false" ma:default="" ma:fieldId="{6d690e96-80d8-4550-9bd4-922d740a55ff}" ma:taxonomyMulti="true" ma:sspId="c3d31b72-c4b9-4223-ac69-1d9539891dc8" ma:termSetId="6b24ae4c-1d36-46c1-a48f-85875fb6f74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KeywordTaxHTField" ma:index="30" nillable="true" ma:taxonomy="true" ma:internalName="TaxKeywordTaxHTField" ma:taxonomyFieldName="TaxKeyword" ma:displayName="Enterprise Keywords" ma:readOnly="false" ma:fieldId="{23f27201-bee3-471e-b2e7-b64fd8b7ca38}" ma:taxonomyMulti="true" ma:sspId="c3d31b72-c4b9-4223-ac69-1d9539891dc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6a696-7b5b-4ccd-9f0c-ffde0cceec81" elementFormDefault="qualified">
    <xsd:import namespace="http://schemas.microsoft.com/office/2006/documentManagement/types"/>
    <xsd:import namespace="http://schemas.microsoft.com/office/infopath/2007/PartnerControls"/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678B14-B885-43F4-A76F-C03FE8E210B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611109f9-ed58-4498-a270-1fb2086a5321"/>
    <ds:schemaRef ds:uri="d8762117-8292-4133-b1c7-eab5c6487cfd"/>
    <ds:schemaRef ds:uri="http://schemas.openxmlformats.org/package/2006/metadata/core-properties"/>
    <ds:schemaRef ds:uri="http://purl.org/dc/terms/"/>
    <ds:schemaRef ds:uri="f166a696-7b5b-4ccd-9f0c-ffde0cceec81"/>
    <ds:schemaRef ds:uri="http://schemas.microsoft.com/office/2006/metadata/properties"/>
    <ds:schemaRef ds:uri="http://schemas.microsoft.com/sharepoint/v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69847F0-6310-4049-8B62-C308C935B21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3F449BA-D40B-47D1-B26E-FBF8CF27DB3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D48D94A-0392-4858-9E87-D008B349D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109f9-ed58-4498-a270-1fb2086a5321"/>
    <ds:schemaRef ds:uri="d8762117-8292-4133-b1c7-eab5c6487cfd"/>
    <ds:schemaRef ds:uri="f166a696-7b5b-4ccd-9f0c-ffde0cceec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Brian Classon</cp:lastModifiedBy>
  <dcterms:created xsi:type="dcterms:W3CDTF">2020-09-01T18:13:12Z</dcterms:created>
  <dcterms:modified xsi:type="dcterms:W3CDTF">2020-11-06T16:44:51Z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0x010100C5F30C9B16E14C8EACE5F2CC7B7AC7F400F5862E332FC6CE449700A00A9FC83FBA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  <property fmtid="{D5CDD505-2E9C-101B-9397-08002B2CF9AE}" pid="13" name="_2015_ms_pID_725343">
    <vt:lpwstr>(3)7uRcU6+75UGSmJfdu+7X04MUJdM4g0xHCdXek42kbImC2tByr06RLcUBAvsb2DYaZ9IXWjcD
04aoDYvr6dhYThU2H0soQJ7HTVgZs0hXFgZsIF/Mj96perdNR1lUqETBzlBebX6u/TVpRORp
BsU6feA1m51WmOE+KyUr3x1pdmq1mNgx5ijRqXI1o34UB81OvB/D4Zv/0hFw3fpxf2F7ExZV
sVl99GIJrIAbEdGHRs</vt:lpwstr>
  </property>
  <property fmtid="{D5CDD505-2E9C-101B-9397-08002B2CF9AE}" pid="14" name="_2015_ms_pID_7253431">
    <vt:lpwstr>Mzv2ywaW1ZMdaXzrqyi3Ed1EE1VlEaUlRUliyiNnm3ozqc2gUHiXA9
oVidEm5qj9kyIVRn0iP7+g009ujoVTl418kOBdRgEr5DD1jvGQoGfZqMNLRixPiCTXM34LMX
R7z708iRQEI3xh4JhEMDSvSvlkLRtuu2rLxGv3zSbS/LS+7TFDUASzxcuUgY4lESWgX6Qb9I
XSouFtXL7LNjD3gFrf2XTeZ/ztj6ETQueW1a</vt:lpwstr>
  </property>
  <property fmtid="{D5CDD505-2E9C-101B-9397-08002B2CF9AE}" pid="15" name="_2015_ms_pID_7253432">
    <vt:lpwstr>bA==</vt:lpwstr>
  </property>
  <property fmtid="{D5CDD505-2E9C-101B-9397-08002B2CF9AE}" pid="16" name="NSCPROP_SA">
    <vt:lpwstr>C:\Users\feifei.sun\Desktop\103 temp\RedCapCost-v028-Apple2-FL.xlsx</vt:lpwstr>
  </property>
</Properties>
</file>