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ricsson-my.sharepoint.com/personal/kazuyoshi_uesaka_ericsson_com/Documents/3GPP/RAN4_98_eMeeting/Drafts/"/>
    </mc:Choice>
  </mc:AlternateContent>
  <xr:revisionPtr revIDLastSave="286" documentId="13_ncr:201_{E7BCB7A5-CEB8-491B-9DAD-E5579B05D272}" xr6:coauthVersionLast="45" xr6:coauthVersionMax="45" xr10:uidLastSave="{2674BFC0-9559-4ECA-AF01-5A34325FD06E}"/>
  <bookViews>
    <workbookView xWindow="1380" yWindow="156" windowWidth="15144" windowHeight="11604" tabRatio="894" activeTab="1" xr2:uid="{00000000-000D-0000-FFFF-FFFF00000000}"/>
  </bookViews>
  <sheets>
    <sheet name="Cover page" sheetId="193" r:id="rId1"/>
    <sheet name="Summary" sheetId="288" r:id="rId2"/>
    <sheet name="FDD 2Rx MediumC (Test 1.1)" sheetId="268" r:id="rId3"/>
    <sheet name="FDD 4Rx MediumC (Test 1.2)" sheetId="289" r:id="rId4"/>
    <sheet name="TDD 2Rx MediumC (Test 2.1)" sheetId="290" r:id="rId5"/>
    <sheet name="TDD 4Rx MediumC (Test 2.2)" sheetId="291" r:id="rId6"/>
    <sheet name="FDD 2Rx LowC (Test 1.1)" sheetId="292" r:id="rId7"/>
    <sheet name="FDD 4Rx LowC (Test 1.2)" sheetId="293" r:id="rId8"/>
    <sheet name="TDD 2Rx LowC (Test 2.1)" sheetId="294" r:id="rId9"/>
    <sheet name="TDD 4Rx LowC (Test 2.2)" sheetId="295" r:id="rId10"/>
    <sheet name="WB PMI FDD 16x2 (Comparison)" sheetId="287" state="hidden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6" i="294" l="1"/>
  <c r="AC5" i="294"/>
  <c r="AC4" i="294"/>
  <c r="AC6" i="295"/>
  <c r="AC5" i="295"/>
  <c r="AC4" i="295"/>
  <c r="AC6" i="293"/>
  <c r="AC5" i="293"/>
  <c r="AC4" i="293"/>
  <c r="AC6" i="292"/>
  <c r="AC5" i="292"/>
  <c r="AC4" i="292"/>
  <c r="AC6" i="291"/>
  <c r="AC5" i="291"/>
  <c r="AC4" i="291"/>
  <c r="AC6" i="290"/>
  <c r="AC5" i="290"/>
  <c r="AC4" i="290"/>
  <c r="AC6" i="289"/>
  <c r="AC5" i="289"/>
  <c r="AC4" i="289"/>
  <c r="AC6" i="268"/>
  <c r="AC5" i="268"/>
  <c r="AC4" i="268"/>
  <c r="B57" i="268"/>
  <c r="A97" i="295" l="1"/>
  <c r="A98" i="295" s="1"/>
  <c r="A99" i="295" s="1"/>
  <c r="A100" i="295" s="1"/>
  <c r="A101" i="295" s="1"/>
  <c r="A102" i="295" s="1"/>
  <c r="A103" i="295" s="1"/>
  <c r="A104" i="295" s="1"/>
  <c r="A105" i="295" s="1"/>
  <c r="A106" i="295" s="1"/>
  <c r="A107" i="295" s="1"/>
  <c r="A108" i="295" s="1"/>
  <c r="A109" i="295" s="1"/>
  <c r="A110" i="295" s="1"/>
  <c r="A111" i="295" s="1"/>
  <c r="A112" i="295" s="1"/>
  <c r="A113" i="295" s="1"/>
  <c r="A114" i="295" s="1"/>
  <c r="U92" i="295"/>
  <c r="T92" i="295"/>
  <c r="S92" i="295"/>
  <c r="R92" i="295"/>
  <c r="Q92" i="295"/>
  <c r="P92" i="295"/>
  <c r="O92" i="295"/>
  <c r="N92" i="295"/>
  <c r="M92" i="295"/>
  <c r="L92" i="295"/>
  <c r="K92" i="295"/>
  <c r="I92" i="295"/>
  <c r="H92" i="295"/>
  <c r="G92" i="295"/>
  <c r="F92" i="295"/>
  <c r="E92" i="295"/>
  <c r="D92" i="295"/>
  <c r="B92" i="295"/>
  <c r="U86" i="295"/>
  <c r="T86" i="295"/>
  <c r="S86" i="295"/>
  <c r="R86" i="295"/>
  <c r="Q86" i="295"/>
  <c r="P86" i="295"/>
  <c r="O86" i="295"/>
  <c r="N86" i="295"/>
  <c r="M86" i="295"/>
  <c r="L86" i="295"/>
  <c r="K86" i="295"/>
  <c r="I86" i="295"/>
  <c r="H86" i="295"/>
  <c r="G86" i="295"/>
  <c r="F86" i="295"/>
  <c r="E86" i="295"/>
  <c r="D86" i="295"/>
  <c r="B86" i="295"/>
  <c r="U84" i="295"/>
  <c r="T84" i="295"/>
  <c r="S84" i="295"/>
  <c r="R84" i="295"/>
  <c r="Q84" i="295"/>
  <c r="P84" i="295"/>
  <c r="O84" i="295"/>
  <c r="N84" i="295"/>
  <c r="M84" i="295"/>
  <c r="L84" i="295"/>
  <c r="K84" i="295"/>
  <c r="I84" i="295"/>
  <c r="H84" i="295"/>
  <c r="G84" i="295"/>
  <c r="F84" i="295"/>
  <c r="E84" i="295"/>
  <c r="D84" i="295"/>
  <c r="B84" i="295"/>
  <c r="U78" i="295"/>
  <c r="T78" i="295"/>
  <c r="S78" i="295"/>
  <c r="R78" i="295"/>
  <c r="Q78" i="295"/>
  <c r="P78" i="295"/>
  <c r="O78" i="295"/>
  <c r="N78" i="295"/>
  <c r="M78" i="295"/>
  <c r="L78" i="295"/>
  <c r="K78" i="295"/>
  <c r="I78" i="295"/>
  <c r="H78" i="295"/>
  <c r="G78" i="295"/>
  <c r="F78" i="295"/>
  <c r="E78" i="295"/>
  <c r="D78" i="295"/>
  <c r="B78" i="295"/>
  <c r="U76" i="295"/>
  <c r="T76" i="295"/>
  <c r="S76" i="295"/>
  <c r="R76" i="295"/>
  <c r="Q76" i="295"/>
  <c r="P76" i="295"/>
  <c r="O76" i="295"/>
  <c r="N76" i="295"/>
  <c r="M76" i="295"/>
  <c r="L76" i="295"/>
  <c r="K76" i="295"/>
  <c r="I76" i="295"/>
  <c r="H76" i="295"/>
  <c r="G76" i="295"/>
  <c r="F76" i="295"/>
  <c r="E76" i="295"/>
  <c r="D76" i="295"/>
  <c r="B76" i="295"/>
  <c r="U70" i="295"/>
  <c r="T70" i="295"/>
  <c r="S70" i="295"/>
  <c r="R70" i="295"/>
  <c r="Q70" i="295"/>
  <c r="P70" i="295"/>
  <c r="O70" i="295"/>
  <c r="N70" i="295"/>
  <c r="M70" i="295"/>
  <c r="L70" i="295"/>
  <c r="K70" i="295"/>
  <c r="I70" i="295"/>
  <c r="H70" i="295"/>
  <c r="G70" i="295"/>
  <c r="F70" i="295"/>
  <c r="E70" i="295"/>
  <c r="D70" i="295"/>
  <c r="B70" i="295"/>
  <c r="U68" i="295"/>
  <c r="T68" i="295"/>
  <c r="S68" i="295"/>
  <c r="R68" i="295"/>
  <c r="Q68" i="295"/>
  <c r="P68" i="295"/>
  <c r="O68" i="295"/>
  <c r="N68" i="295"/>
  <c r="M68" i="295"/>
  <c r="L68" i="295"/>
  <c r="K68" i="295"/>
  <c r="I68" i="295"/>
  <c r="H68" i="295"/>
  <c r="G68" i="295"/>
  <c r="F68" i="295"/>
  <c r="E68" i="295"/>
  <c r="D68" i="295"/>
  <c r="B68" i="295"/>
  <c r="U62" i="295"/>
  <c r="T62" i="295"/>
  <c r="S62" i="295"/>
  <c r="R62" i="295"/>
  <c r="Q62" i="295"/>
  <c r="P62" i="295"/>
  <c r="O62" i="295"/>
  <c r="N62" i="295"/>
  <c r="M62" i="295"/>
  <c r="L62" i="295"/>
  <c r="K62" i="295"/>
  <c r="I62" i="295"/>
  <c r="H62" i="295"/>
  <c r="G62" i="295"/>
  <c r="F62" i="295"/>
  <c r="E62" i="295"/>
  <c r="D62" i="295"/>
  <c r="B62" i="295"/>
  <c r="U59" i="295"/>
  <c r="T59" i="295"/>
  <c r="S59" i="295"/>
  <c r="R59" i="295"/>
  <c r="Q59" i="295"/>
  <c r="P59" i="295"/>
  <c r="O59" i="295"/>
  <c r="N59" i="295"/>
  <c r="M59" i="295"/>
  <c r="L59" i="295"/>
  <c r="K59" i="295"/>
  <c r="J59" i="295"/>
  <c r="I59" i="295"/>
  <c r="H59" i="295"/>
  <c r="G59" i="295"/>
  <c r="F59" i="295"/>
  <c r="C59" i="295"/>
  <c r="B59" i="295"/>
  <c r="U58" i="295"/>
  <c r="T58" i="295"/>
  <c r="S58" i="295"/>
  <c r="R58" i="295"/>
  <c r="Q58" i="295"/>
  <c r="P58" i="295"/>
  <c r="O58" i="295"/>
  <c r="N58" i="295"/>
  <c r="M58" i="295"/>
  <c r="L58" i="295"/>
  <c r="K58" i="295"/>
  <c r="J58" i="295"/>
  <c r="I58" i="295"/>
  <c r="H58" i="295"/>
  <c r="G58" i="295"/>
  <c r="F58" i="295"/>
  <c r="C58" i="295"/>
  <c r="B58" i="295"/>
  <c r="U57" i="295"/>
  <c r="T57" i="295"/>
  <c r="S57" i="295"/>
  <c r="R57" i="295"/>
  <c r="Q57" i="295"/>
  <c r="P57" i="295"/>
  <c r="O57" i="295"/>
  <c r="N57" i="295"/>
  <c r="M57" i="295"/>
  <c r="L57" i="295"/>
  <c r="K57" i="295"/>
  <c r="J57" i="295"/>
  <c r="I57" i="295"/>
  <c r="H57" i="295"/>
  <c r="G57" i="295"/>
  <c r="F57" i="295"/>
  <c r="C57" i="295"/>
  <c r="B57" i="295"/>
  <c r="A37" i="295"/>
  <c r="A38" i="295" s="1"/>
  <c r="A39" i="295" s="1"/>
  <c r="A40" i="295" s="1"/>
  <c r="A41" i="295" s="1"/>
  <c r="A42" i="295" s="1"/>
  <c r="A43" i="295" s="1"/>
  <c r="A44" i="295" s="1"/>
  <c r="A45" i="295" s="1"/>
  <c r="A46" i="295" s="1"/>
  <c r="A47" i="295" s="1"/>
  <c r="A48" i="295" s="1"/>
  <c r="A49" i="295" s="1"/>
  <c r="A50" i="295" s="1"/>
  <c r="A51" i="295" s="1"/>
  <c r="A52" i="295" s="1"/>
  <c r="A53" i="295" s="1"/>
  <c r="A54" i="295" s="1"/>
  <c r="A97" i="294"/>
  <c r="A98" i="294" s="1"/>
  <c r="A99" i="294" s="1"/>
  <c r="A100" i="294" s="1"/>
  <c r="A101" i="294" s="1"/>
  <c r="A102" i="294" s="1"/>
  <c r="A103" i="294" s="1"/>
  <c r="A104" i="294" s="1"/>
  <c r="A105" i="294" s="1"/>
  <c r="A106" i="294" s="1"/>
  <c r="A107" i="294" s="1"/>
  <c r="A108" i="294" s="1"/>
  <c r="A109" i="294" s="1"/>
  <c r="A110" i="294" s="1"/>
  <c r="A111" i="294" s="1"/>
  <c r="A112" i="294" s="1"/>
  <c r="A113" i="294" s="1"/>
  <c r="A114" i="294" s="1"/>
  <c r="U92" i="294"/>
  <c r="T92" i="294"/>
  <c r="S92" i="294"/>
  <c r="R92" i="294"/>
  <c r="Q92" i="294"/>
  <c r="P92" i="294"/>
  <c r="O92" i="294"/>
  <c r="N92" i="294"/>
  <c r="M92" i="294"/>
  <c r="L92" i="294"/>
  <c r="K92" i="294"/>
  <c r="I92" i="294"/>
  <c r="H92" i="294"/>
  <c r="G92" i="294"/>
  <c r="F92" i="294"/>
  <c r="E92" i="294"/>
  <c r="D92" i="294"/>
  <c r="B92" i="294"/>
  <c r="U86" i="294"/>
  <c r="T86" i="294"/>
  <c r="S86" i="294"/>
  <c r="R86" i="294"/>
  <c r="Q86" i="294"/>
  <c r="P86" i="294"/>
  <c r="O86" i="294"/>
  <c r="N86" i="294"/>
  <c r="M86" i="294"/>
  <c r="L86" i="294"/>
  <c r="K86" i="294"/>
  <c r="I86" i="294"/>
  <c r="H86" i="294"/>
  <c r="G86" i="294"/>
  <c r="F86" i="294"/>
  <c r="E86" i="294"/>
  <c r="D86" i="294"/>
  <c r="B86" i="294"/>
  <c r="U84" i="294"/>
  <c r="T84" i="294"/>
  <c r="S84" i="294"/>
  <c r="R84" i="294"/>
  <c r="Q84" i="294"/>
  <c r="P84" i="294"/>
  <c r="O84" i="294"/>
  <c r="N84" i="294"/>
  <c r="M84" i="294"/>
  <c r="L84" i="294"/>
  <c r="K84" i="294"/>
  <c r="I84" i="294"/>
  <c r="H84" i="294"/>
  <c r="G84" i="294"/>
  <c r="F84" i="294"/>
  <c r="E84" i="294"/>
  <c r="D84" i="294"/>
  <c r="B84" i="294"/>
  <c r="U78" i="294"/>
  <c r="T78" i="294"/>
  <c r="S78" i="294"/>
  <c r="R78" i="294"/>
  <c r="Q78" i="294"/>
  <c r="P78" i="294"/>
  <c r="O78" i="294"/>
  <c r="N78" i="294"/>
  <c r="M78" i="294"/>
  <c r="L78" i="294"/>
  <c r="K78" i="294"/>
  <c r="I78" i="294"/>
  <c r="H78" i="294"/>
  <c r="G78" i="294"/>
  <c r="F78" i="294"/>
  <c r="E78" i="294"/>
  <c r="D78" i="294"/>
  <c r="B78" i="294"/>
  <c r="U76" i="294"/>
  <c r="T76" i="294"/>
  <c r="S76" i="294"/>
  <c r="R76" i="294"/>
  <c r="Q76" i="294"/>
  <c r="P76" i="294"/>
  <c r="O76" i="294"/>
  <c r="N76" i="294"/>
  <c r="M76" i="294"/>
  <c r="L76" i="294"/>
  <c r="K76" i="294"/>
  <c r="I76" i="294"/>
  <c r="H76" i="294"/>
  <c r="G76" i="294"/>
  <c r="F76" i="294"/>
  <c r="E76" i="294"/>
  <c r="D76" i="294"/>
  <c r="B76" i="294"/>
  <c r="U70" i="294"/>
  <c r="T70" i="294"/>
  <c r="S70" i="294"/>
  <c r="R70" i="294"/>
  <c r="Q70" i="294"/>
  <c r="P70" i="294"/>
  <c r="O70" i="294"/>
  <c r="N70" i="294"/>
  <c r="M70" i="294"/>
  <c r="L70" i="294"/>
  <c r="K70" i="294"/>
  <c r="I70" i="294"/>
  <c r="H70" i="294"/>
  <c r="G70" i="294"/>
  <c r="F70" i="294"/>
  <c r="E70" i="294"/>
  <c r="D70" i="294"/>
  <c r="B70" i="294"/>
  <c r="U68" i="294"/>
  <c r="T68" i="294"/>
  <c r="S68" i="294"/>
  <c r="R68" i="294"/>
  <c r="Q68" i="294"/>
  <c r="P68" i="294"/>
  <c r="O68" i="294"/>
  <c r="N68" i="294"/>
  <c r="M68" i="294"/>
  <c r="L68" i="294"/>
  <c r="K68" i="294"/>
  <c r="I68" i="294"/>
  <c r="H68" i="294"/>
  <c r="G68" i="294"/>
  <c r="F68" i="294"/>
  <c r="E68" i="294"/>
  <c r="D68" i="294"/>
  <c r="B68" i="294"/>
  <c r="U62" i="294"/>
  <c r="T62" i="294"/>
  <c r="S62" i="294"/>
  <c r="R62" i="294"/>
  <c r="Q62" i="294"/>
  <c r="P62" i="294"/>
  <c r="O62" i="294"/>
  <c r="N62" i="294"/>
  <c r="M62" i="294"/>
  <c r="L62" i="294"/>
  <c r="K62" i="294"/>
  <c r="I62" i="294"/>
  <c r="H62" i="294"/>
  <c r="G62" i="294"/>
  <c r="F62" i="294"/>
  <c r="E62" i="294"/>
  <c r="D62" i="294"/>
  <c r="B62" i="294"/>
  <c r="U59" i="294"/>
  <c r="T59" i="294"/>
  <c r="S59" i="294"/>
  <c r="R59" i="294"/>
  <c r="Q59" i="294"/>
  <c r="P59" i="294"/>
  <c r="O59" i="294"/>
  <c r="N59" i="294"/>
  <c r="M59" i="294"/>
  <c r="L59" i="294"/>
  <c r="K59" i="294"/>
  <c r="J59" i="294"/>
  <c r="I59" i="294"/>
  <c r="H59" i="294"/>
  <c r="G59" i="294"/>
  <c r="F59" i="294"/>
  <c r="C59" i="294"/>
  <c r="B59" i="294"/>
  <c r="U58" i="294"/>
  <c r="T58" i="294"/>
  <c r="S58" i="294"/>
  <c r="R58" i="294"/>
  <c r="Q58" i="294"/>
  <c r="P58" i="294"/>
  <c r="O58" i="294"/>
  <c r="N58" i="294"/>
  <c r="M58" i="294"/>
  <c r="L58" i="294"/>
  <c r="K58" i="294"/>
  <c r="J58" i="294"/>
  <c r="I58" i="294"/>
  <c r="H58" i="294"/>
  <c r="G58" i="294"/>
  <c r="F58" i="294"/>
  <c r="C58" i="294"/>
  <c r="B58" i="294"/>
  <c r="U57" i="294"/>
  <c r="T57" i="294"/>
  <c r="S57" i="294"/>
  <c r="R57" i="294"/>
  <c r="Q57" i="294"/>
  <c r="P57" i="294"/>
  <c r="O57" i="294"/>
  <c r="N57" i="294"/>
  <c r="M57" i="294"/>
  <c r="L57" i="294"/>
  <c r="K57" i="294"/>
  <c r="J57" i="294"/>
  <c r="I57" i="294"/>
  <c r="H57" i="294"/>
  <c r="G57" i="294"/>
  <c r="F57" i="294"/>
  <c r="C57" i="294"/>
  <c r="B57" i="294"/>
  <c r="A37" i="294"/>
  <c r="A38" i="294" s="1"/>
  <c r="A39" i="294" s="1"/>
  <c r="A40" i="294" s="1"/>
  <c r="A41" i="294" s="1"/>
  <c r="A42" i="294" s="1"/>
  <c r="A43" i="294" s="1"/>
  <c r="A44" i="294" s="1"/>
  <c r="A45" i="294" s="1"/>
  <c r="A46" i="294" s="1"/>
  <c r="A47" i="294" s="1"/>
  <c r="A48" i="294" s="1"/>
  <c r="A49" i="294" s="1"/>
  <c r="A50" i="294" s="1"/>
  <c r="A51" i="294" s="1"/>
  <c r="A52" i="294" s="1"/>
  <c r="A53" i="294" s="1"/>
  <c r="A54" i="294" s="1"/>
  <c r="A97" i="293"/>
  <c r="A98" i="293" s="1"/>
  <c r="A99" i="293" s="1"/>
  <c r="A100" i="293" s="1"/>
  <c r="A101" i="293" s="1"/>
  <c r="A102" i="293" s="1"/>
  <c r="A103" i="293" s="1"/>
  <c r="A104" i="293" s="1"/>
  <c r="A105" i="293" s="1"/>
  <c r="A106" i="293" s="1"/>
  <c r="A107" i="293" s="1"/>
  <c r="A108" i="293" s="1"/>
  <c r="A109" i="293" s="1"/>
  <c r="A110" i="293" s="1"/>
  <c r="A111" i="293" s="1"/>
  <c r="A112" i="293" s="1"/>
  <c r="A113" i="293" s="1"/>
  <c r="A114" i="293" s="1"/>
  <c r="U92" i="293"/>
  <c r="T92" i="293"/>
  <c r="S92" i="293"/>
  <c r="R92" i="293"/>
  <c r="Q92" i="293"/>
  <c r="P92" i="293"/>
  <c r="O92" i="293"/>
  <c r="N92" i="293"/>
  <c r="M92" i="293"/>
  <c r="L92" i="293"/>
  <c r="K92" i="293"/>
  <c r="I92" i="293"/>
  <c r="H92" i="293"/>
  <c r="G92" i="293"/>
  <c r="F92" i="293"/>
  <c r="E92" i="293"/>
  <c r="D92" i="293"/>
  <c r="B92" i="293"/>
  <c r="U86" i="293"/>
  <c r="T86" i="293"/>
  <c r="S86" i="293"/>
  <c r="R86" i="293"/>
  <c r="Q86" i="293"/>
  <c r="P86" i="293"/>
  <c r="O86" i="293"/>
  <c r="N86" i="293"/>
  <c r="M86" i="293"/>
  <c r="L86" i="293"/>
  <c r="K86" i="293"/>
  <c r="I86" i="293"/>
  <c r="H86" i="293"/>
  <c r="G86" i="293"/>
  <c r="F86" i="293"/>
  <c r="E86" i="293"/>
  <c r="D86" i="293"/>
  <c r="B86" i="293"/>
  <c r="U84" i="293"/>
  <c r="T84" i="293"/>
  <c r="S84" i="293"/>
  <c r="R84" i="293"/>
  <c r="Q84" i="293"/>
  <c r="P84" i="293"/>
  <c r="O84" i="293"/>
  <c r="N84" i="293"/>
  <c r="M84" i="293"/>
  <c r="L84" i="293"/>
  <c r="K84" i="293"/>
  <c r="I84" i="293"/>
  <c r="H84" i="293"/>
  <c r="G84" i="293"/>
  <c r="F84" i="293"/>
  <c r="E84" i="293"/>
  <c r="D84" i="293"/>
  <c r="B84" i="293"/>
  <c r="U78" i="293"/>
  <c r="T78" i="293"/>
  <c r="S78" i="293"/>
  <c r="R78" i="293"/>
  <c r="Q78" i="293"/>
  <c r="P78" i="293"/>
  <c r="O78" i="293"/>
  <c r="N78" i="293"/>
  <c r="M78" i="293"/>
  <c r="L78" i="293"/>
  <c r="K78" i="293"/>
  <c r="I78" i="293"/>
  <c r="H78" i="293"/>
  <c r="G78" i="293"/>
  <c r="F78" i="293"/>
  <c r="E78" i="293"/>
  <c r="D78" i="293"/>
  <c r="B78" i="293"/>
  <c r="U76" i="293"/>
  <c r="T76" i="293"/>
  <c r="S76" i="293"/>
  <c r="R76" i="293"/>
  <c r="Q76" i="293"/>
  <c r="P76" i="293"/>
  <c r="O76" i="293"/>
  <c r="N76" i="293"/>
  <c r="M76" i="293"/>
  <c r="L76" i="293"/>
  <c r="K76" i="293"/>
  <c r="I76" i="293"/>
  <c r="H76" i="293"/>
  <c r="G76" i="293"/>
  <c r="F76" i="293"/>
  <c r="E76" i="293"/>
  <c r="D76" i="293"/>
  <c r="B76" i="293"/>
  <c r="U70" i="293"/>
  <c r="T70" i="293"/>
  <c r="S70" i="293"/>
  <c r="R70" i="293"/>
  <c r="Q70" i="293"/>
  <c r="P70" i="293"/>
  <c r="O70" i="293"/>
  <c r="N70" i="293"/>
  <c r="M70" i="293"/>
  <c r="L70" i="293"/>
  <c r="K70" i="293"/>
  <c r="I70" i="293"/>
  <c r="H70" i="293"/>
  <c r="G70" i="293"/>
  <c r="F70" i="293"/>
  <c r="E70" i="293"/>
  <c r="D70" i="293"/>
  <c r="B70" i="293"/>
  <c r="U68" i="293"/>
  <c r="T68" i="293"/>
  <c r="S68" i="293"/>
  <c r="R68" i="293"/>
  <c r="Q68" i="293"/>
  <c r="P68" i="293"/>
  <c r="O68" i="293"/>
  <c r="N68" i="293"/>
  <c r="M68" i="293"/>
  <c r="L68" i="293"/>
  <c r="K68" i="293"/>
  <c r="I68" i="293"/>
  <c r="H68" i="293"/>
  <c r="G68" i="293"/>
  <c r="F68" i="293"/>
  <c r="E68" i="293"/>
  <c r="D68" i="293"/>
  <c r="B68" i="293"/>
  <c r="U62" i="293"/>
  <c r="T62" i="293"/>
  <c r="S62" i="293"/>
  <c r="R62" i="293"/>
  <c r="Q62" i="293"/>
  <c r="P62" i="293"/>
  <c r="O62" i="293"/>
  <c r="N62" i="293"/>
  <c r="M62" i="293"/>
  <c r="L62" i="293"/>
  <c r="K62" i="293"/>
  <c r="I62" i="293"/>
  <c r="H62" i="293"/>
  <c r="G62" i="293"/>
  <c r="F62" i="293"/>
  <c r="E62" i="293"/>
  <c r="D62" i="293"/>
  <c r="B62" i="293"/>
  <c r="U59" i="293"/>
  <c r="T59" i="293"/>
  <c r="S59" i="293"/>
  <c r="R59" i="293"/>
  <c r="Q59" i="293"/>
  <c r="P59" i="293"/>
  <c r="O59" i="293"/>
  <c r="N59" i="293"/>
  <c r="M59" i="293"/>
  <c r="L59" i="293"/>
  <c r="K59" i="293"/>
  <c r="J59" i="293"/>
  <c r="I59" i="293"/>
  <c r="H59" i="293"/>
  <c r="G59" i="293"/>
  <c r="F59" i="293"/>
  <c r="C59" i="293"/>
  <c r="B59" i="293"/>
  <c r="U58" i="293"/>
  <c r="T58" i="293"/>
  <c r="S58" i="293"/>
  <c r="R58" i="293"/>
  <c r="Q58" i="293"/>
  <c r="P58" i="293"/>
  <c r="O58" i="293"/>
  <c r="N58" i="293"/>
  <c r="M58" i="293"/>
  <c r="L58" i="293"/>
  <c r="K58" i="293"/>
  <c r="J58" i="293"/>
  <c r="I58" i="293"/>
  <c r="H58" i="293"/>
  <c r="G58" i="293"/>
  <c r="F58" i="293"/>
  <c r="C58" i="293"/>
  <c r="B58" i="293"/>
  <c r="U57" i="293"/>
  <c r="T57" i="293"/>
  <c r="S57" i="293"/>
  <c r="R57" i="293"/>
  <c r="Q57" i="293"/>
  <c r="P57" i="293"/>
  <c r="O57" i="293"/>
  <c r="N57" i="293"/>
  <c r="M57" i="293"/>
  <c r="L57" i="293"/>
  <c r="K57" i="293"/>
  <c r="J57" i="293"/>
  <c r="I57" i="293"/>
  <c r="H57" i="293"/>
  <c r="G57" i="293"/>
  <c r="F57" i="293"/>
  <c r="C57" i="293"/>
  <c r="B57" i="293"/>
  <c r="A38" i="293"/>
  <c r="A39" i="293" s="1"/>
  <c r="A40" i="293" s="1"/>
  <c r="A41" i="293" s="1"/>
  <c r="A42" i="293" s="1"/>
  <c r="A43" i="293" s="1"/>
  <c r="A44" i="293" s="1"/>
  <c r="A45" i="293" s="1"/>
  <c r="A46" i="293" s="1"/>
  <c r="A47" i="293" s="1"/>
  <c r="A48" i="293" s="1"/>
  <c r="A49" i="293" s="1"/>
  <c r="A50" i="293" s="1"/>
  <c r="A51" i="293" s="1"/>
  <c r="A52" i="293" s="1"/>
  <c r="A53" i="293" s="1"/>
  <c r="A54" i="293" s="1"/>
  <c r="A37" i="293"/>
  <c r="A98" i="292"/>
  <c r="A99" i="292" s="1"/>
  <c r="A100" i="292" s="1"/>
  <c r="A101" i="292" s="1"/>
  <c r="A102" i="292" s="1"/>
  <c r="A103" i="292" s="1"/>
  <c r="A104" i="292" s="1"/>
  <c r="A105" i="292" s="1"/>
  <c r="A106" i="292" s="1"/>
  <c r="A107" i="292" s="1"/>
  <c r="A108" i="292" s="1"/>
  <c r="A109" i="292" s="1"/>
  <c r="A110" i="292" s="1"/>
  <c r="A111" i="292" s="1"/>
  <c r="A112" i="292" s="1"/>
  <c r="A113" i="292" s="1"/>
  <c r="A114" i="292" s="1"/>
  <c r="A97" i="292"/>
  <c r="U92" i="292"/>
  <c r="T92" i="292"/>
  <c r="S92" i="292"/>
  <c r="R92" i="292"/>
  <c r="Q92" i="292"/>
  <c r="P92" i="292"/>
  <c r="O92" i="292"/>
  <c r="N92" i="292"/>
  <c r="M92" i="292"/>
  <c r="L92" i="292"/>
  <c r="K92" i="292"/>
  <c r="I92" i="292"/>
  <c r="H92" i="292"/>
  <c r="G92" i="292"/>
  <c r="F92" i="292"/>
  <c r="E92" i="292"/>
  <c r="D92" i="292"/>
  <c r="B92" i="292"/>
  <c r="U86" i="292"/>
  <c r="T86" i="292"/>
  <c r="S86" i="292"/>
  <c r="R86" i="292"/>
  <c r="Q86" i="292"/>
  <c r="P86" i="292"/>
  <c r="O86" i="292"/>
  <c r="N86" i="292"/>
  <c r="M86" i="292"/>
  <c r="L86" i="292"/>
  <c r="K86" i="292"/>
  <c r="I86" i="292"/>
  <c r="H86" i="292"/>
  <c r="G86" i="292"/>
  <c r="F86" i="292"/>
  <c r="E86" i="292"/>
  <c r="D86" i="292"/>
  <c r="B86" i="292"/>
  <c r="U84" i="292"/>
  <c r="T84" i="292"/>
  <c r="S84" i="292"/>
  <c r="R84" i="292"/>
  <c r="Q84" i="292"/>
  <c r="P84" i="292"/>
  <c r="O84" i="292"/>
  <c r="N84" i="292"/>
  <c r="M84" i="292"/>
  <c r="L84" i="292"/>
  <c r="K84" i="292"/>
  <c r="I84" i="292"/>
  <c r="H84" i="292"/>
  <c r="G84" i="292"/>
  <c r="F84" i="292"/>
  <c r="E84" i="292"/>
  <c r="D84" i="292"/>
  <c r="B84" i="292"/>
  <c r="U78" i="292"/>
  <c r="T78" i="292"/>
  <c r="S78" i="292"/>
  <c r="R78" i="292"/>
  <c r="Q78" i="292"/>
  <c r="P78" i="292"/>
  <c r="O78" i="292"/>
  <c r="N78" i="292"/>
  <c r="M78" i="292"/>
  <c r="L78" i="292"/>
  <c r="K78" i="292"/>
  <c r="I78" i="292"/>
  <c r="H78" i="292"/>
  <c r="G78" i="292"/>
  <c r="F78" i="292"/>
  <c r="E78" i="292"/>
  <c r="D78" i="292"/>
  <c r="B78" i="292"/>
  <c r="U76" i="292"/>
  <c r="T76" i="292"/>
  <c r="S76" i="292"/>
  <c r="R76" i="292"/>
  <c r="Q76" i="292"/>
  <c r="P76" i="292"/>
  <c r="O76" i="292"/>
  <c r="N76" i="292"/>
  <c r="M76" i="292"/>
  <c r="L76" i="292"/>
  <c r="K76" i="292"/>
  <c r="I76" i="292"/>
  <c r="H76" i="292"/>
  <c r="G76" i="292"/>
  <c r="F76" i="292"/>
  <c r="E76" i="292"/>
  <c r="D76" i="292"/>
  <c r="B76" i="292"/>
  <c r="U70" i="292"/>
  <c r="T70" i="292"/>
  <c r="S70" i="292"/>
  <c r="R70" i="292"/>
  <c r="Q70" i="292"/>
  <c r="P70" i="292"/>
  <c r="O70" i="292"/>
  <c r="N70" i="292"/>
  <c r="M70" i="292"/>
  <c r="L70" i="292"/>
  <c r="K70" i="292"/>
  <c r="I70" i="292"/>
  <c r="H70" i="292"/>
  <c r="G70" i="292"/>
  <c r="F70" i="292"/>
  <c r="E70" i="292"/>
  <c r="D70" i="292"/>
  <c r="B70" i="292"/>
  <c r="U68" i="292"/>
  <c r="T68" i="292"/>
  <c r="S68" i="292"/>
  <c r="R68" i="292"/>
  <c r="Q68" i="292"/>
  <c r="P68" i="292"/>
  <c r="O68" i="292"/>
  <c r="N68" i="292"/>
  <c r="M68" i="292"/>
  <c r="L68" i="292"/>
  <c r="K68" i="292"/>
  <c r="I68" i="292"/>
  <c r="H68" i="292"/>
  <c r="G68" i="292"/>
  <c r="F68" i="292"/>
  <c r="E68" i="292"/>
  <c r="D68" i="292"/>
  <c r="B68" i="292"/>
  <c r="U62" i="292"/>
  <c r="T62" i="292"/>
  <c r="S62" i="292"/>
  <c r="R62" i="292"/>
  <c r="Q62" i="292"/>
  <c r="P62" i="292"/>
  <c r="O62" i="292"/>
  <c r="N62" i="292"/>
  <c r="M62" i="292"/>
  <c r="L62" i="292"/>
  <c r="K62" i="292"/>
  <c r="I62" i="292"/>
  <c r="H62" i="292"/>
  <c r="G62" i="292"/>
  <c r="F62" i="292"/>
  <c r="E62" i="292"/>
  <c r="D62" i="292"/>
  <c r="B62" i="292"/>
  <c r="U59" i="292"/>
  <c r="T59" i="292"/>
  <c r="S59" i="292"/>
  <c r="R59" i="292"/>
  <c r="Q59" i="292"/>
  <c r="P59" i="292"/>
  <c r="O59" i="292"/>
  <c r="N59" i="292"/>
  <c r="M59" i="292"/>
  <c r="L59" i="292"/>
  <c r="K59" i="292"/>
  <c r="J59" i="292"/>
  <c r="I59" i="292"/>
  <c r="H59" i="292"/>
  <c r="G59" i="292"/>
  <c r="F59" i="292"/>
  <c r="C59" i="292"/>
  <c r="B59" i="292"/>
  <c r="U58" i="292"/>
  <c r="T58" i="292"/>
  <c r="S58" i="292"/>
  <c r="R58" i="292"/>
  <c r="Q58" i="292"/>
  <c r="P58" i="292"/>
  <c r="O58" i="292"/>
  <c r="N58" i="292"/>
  <c r="M58" i="292"/>
  <c r="L58" i="292"/>
  <c r="K58" i="292"/>
  <c r="J58" i="292"/>
  <c r="I58" i="292"/>
  <c r="H58" i="292"/>
  <c r="G58" i="292"/>
  <c r="F58" i="292"/>
  <c r="C58" i="292"/>
  <c r="B58" i="292"/>
  <c r="U57" i="292"/>
  <c r="T57" i="292"/>
  <c r="S57" i="292"/>
  <c r="R57" i="292"/>
  <c r="Q57" i="292"/>
  <c r="P57" i="292"/>
  <c r="O57" i="292"/>
  <c r="N57" i="292"/>
  <c r="M57" i="292"/>
  <c r="L57" i="292"/>
  <c r="K57" i="292"/>
  <c r="J57" i="292"/>
  <c r="I57" i="292"/>
  <c r="H57" i="292"/>
  <c r="G57" i="292"/>
  <c r="F57" i="292"/>
  <c r="C57" i="292"/>
  <c r="B57" i="292"/>
  <c r="A37" i="292"/>
  <c r="A38" i="292" s="1"/>
  <c r="A39" i="292" s="1"/>
  <c r="A40" i="292" s="1"/>
  <c r="A41" i="292" s="1"/>
  <c r="A42" i="292" s="1"/>
  <c r="A43" i="292" s="1"/>
  <c r="A44" i="292" s="1"/>
  <c r="A45" i="292" s="1"/>
  <c r="A46" i="292" s="1"/>
  <c r="A47" i="292" s="1"/>
  <c r="A48" i="292" s="1"/>
  <c r="A49" i="292" s="1"/>
  <c r="A50" i="292" s="1"/>
  <c r="A51" i="292" s="1"/>
  <c r="A52" i="292" s="1"/>
  <c r="A53" i="292" s="1"/>
  <c r="A54" i="292" s="1"/>
  <c r="A97" i="291"/>
  <c r="A98" i="291" s="1"/>
  <c r="A99" i="291" s="1"/>
  <c r="A100" i="291" s="1"/>
  <c r="A101" i="291" s="1"/>
  <c r="A102" i="291" s="1"/>
  <c r="A103" i="291" s="1"/>
  <c r="A104" i="291" s="1"/>
  <c r="A105" i="291" s="1"/>
  <c r="A106" i="291" s="1"/>
  <c r="A107" i="291" s="1"/>
  <c r="A108" i="291" s="1"/>
  <c r="A109" i="291" s="1"/>
  <c r="A110" i="291" s="1"/>
  <c r="A111" i="291" s="1"/>
  <c r="A112" i="291" s="1"/>
  <c r="A113" i="291" s="1"/>
  <c r="A114" i="291" s="1"/>
  <c r="U92" i="291"/>
  <c r="T92" i="291"/>
  <c r="S92" i="291"/>
  <c r="R92" i="291"/>
  <c r="Q92" i="291"/>
  <c r="P92" i="291"/>
  <c r="O92" i="291"/>
  <c r="N92" i="291"/>
  <c r="M92" i="291"/>
  <c r="L92" i="291"/>
  <c r="K92" i="291"/>
  <c r="I92" i="291"/>
  <c r="H92" i="291"/>
  <c r="G92" i="291"/>
  <c r="F92" i="291"/>
  <c r="E92" i="291"/>
  <c r="D92" i="291"/>
  <c r="B92" i="291"/>
  <c r="U86" i="291"/>
  <c r="T86" i="291"/>
  <c r="S86" i="291"/>
  <c r="R86" i="291"/>
  <c r="Q86" i="291"/>
  <c r="P86" i="291"/>
  <c r="O86" i="291"/>
  <c r="N86" i="291"/>
  <c r="M86" i="291"/>
  <c r="L86" i="291"/>
  <c r="K86" i="291"/>
  <c r="I86" i="291"/>
  <c r="H86" i="291"/>
  <c r="G86" i="291"/>
  <c r="F86" i="291"/>
  <c r="E86" i="291"/>
  <c r="D86" i="291"/>
  <c r="B86" i="291"/>
  <c r="U84" i="291"/>
  <c r="T84" i="291"/>
  <c r="S84" i="291"/>
  <c r="R84" i="291"/>
  <c r="Q84" i="291"/>
  <c r="P84" i="291"/>
  <c r="O84" i="291"/>
  <c r="N84" i="291"/>
  <c r="M84" i="291"/>
  <c r="L84" i="291"/>
  <c r="K84" i="291"/>
  <c r="I84" i="291"/>
  <c r="H84" i="291"/>
  <c r="G84" i="291"/>
  <c r="F84" i="291"/>
  <c r="E84" i="291"/>
  <c r="D84" i="291"/>
  <c r="B84" i="291"/>
  <c r="U78" i="291"/>
  <c r="T78" i="291"/>
  <c r="S78" i="291"/>
  <c r="R78" i="291"/>
  <c r="Q78" i="291"/>
  <c r="P78" i="291"/>
  <c r="O78" i="291"/>
  <c r="N78" i="291"/>
  <c r="M78" i="291"/>
  <c r="L78" i="291"/>
  <c r="K78" i="291"/>
  <c r="I78" i="291"/>
  <c r="H78" i="291"/>
  <c r="G78" i="291"/>
  <c r="F78" i="291"/>
  <c r="E78" i="291"/>
  <c r="D78" i="291"/>
  <c r="B78" i="291"/>
  <c r="U76" i="291"/>
  <c r="T76" i="291"/>
  <c r="S76" i="291"/>
  <c r="R76" i="291"/>
  <c r="Q76" i="291"/>
  <c r="P76" i="291"/>
  <c r="O76" i="291"/>
  <c r="N76" i="291"/>
  <c r="M76" i="291"/>
  <c r="L76" i="291"/>
  <c r="K76" i="291"/>
  <c r="I76" i="291"/>
  <c r="H76" i="291"/>
  <c r="G76" i="291"/>
  <c r="F76" i="291"/>
  <c r="E76" i="291"/>
  <c r="D76" i="291"/>
  <c r="B76" i="291"/>
  <c r="U70" i="291"/>
  <c r="T70" i="291"/>
  <c r="S70" i="291"/>
  <c r="R70" i="291"/>
  <c r="Q70" i="291"/>
  <c r="P70" i="291"/>
  <c r="O70" i="291"/>
  <c r="N70" i="291"/>
  <c r="M70" i="291"/>
  <c r="L70" i="291"/>
  <c r="K70" i="291"/>
  <c r="I70" i="291"/>
  <c r="H70" i="291"/>
  <c r="G70" i="291"/>
  <c r="F70" i="291"/>
  <c r="E70" i="291"/>
  <c r="D70" i="291"/>
  <c r="B70" i="291"/>
  <c r="U68" i="291"/>
  <c r="T68" i="291"/>
  <c r="S68" i="291"/>
  <c r="R68" i="291"/>
  <c r="Q68" i="291"/>
  <c r="P68" i="291"/>
  <c r="O68" i="291"/>
  <c r="N68" i="291"/>
  <c r="M68" i="291"/>
  <c r="L68" i="291"/>
  <c r="K68" i="291"/>
  <c r="I68" i="291"/>
  <c r="H68" i="291"/>
  <c r="G68" i="291"/>
  <c r="F68" i="291"/>
  <c r="E68" i="291"/>
  <c r="D68" i="291"/>
  <c r="B68" i="291"/>
  <c r="U62" i="291"/>
  <c r="T62" i="291"/>
  <c r="S62" i="291"/>
  <c r="R62" i="291"/>
  <c r="Q62" i="291"/>
  <c r="P62" i="291"/>
  <c r="O62" i="291"/>
  <c r="N62" i="291"/>
  <c r="M62" i="291"/>
  <c r="L62" i="291"/>
  <c r="K62" i="291"/>
  <c r="I62" i="291"/>
  <c r="H62" i="291"/>
  <c r="G62" i="291"/>
  <c r="F62" i="291"/>
  <c r="E62" i="291"/>
  <c r="D62" i="291"/>
  <c r="B62" i="291"/>
  <c r="U59" i="291"/>
  <c r="T59" i="291"/>
  <c r="S59" i="291"/>
  <c r="R59" i="291"/>
  <c r="Q59" i="291"/>
  <c r="P59" i="291"/>
  <c r="O59" i="291"/>
  <c r="N59" i="291"/>
  <c r="M59" i="291"/>
  <c r="L59" i="291"/>
  <c r="K59" i="291"/>
  <c r="J59" i="291"/>
  <c r="I59" i="291"/>
  <c r="H59" i="291"/>
  <c r="G59" i="291"/>
  <c r="F59" i="291"/>
  <c r="C59" i="291"/>
  <c r="B59" i="291"/>
  <c r="U58" i="291"/>
  <c r="T58" i="291"/>
  <c r="S58" i="291"/>
  <c r="R58" i="291"/>
  <c r="Q58" i="291"/>
  <c r="P58" i="291"/>
  <c r="O58" i="291"/>
  <c r="N58" i="291"/>
  <c r="M58" i="291"/>
  <c r="L58" i="291"/>
  <c r="K58" i="291"/>
  <c r="J58" i="291"/>
  <c r="I58" i="291"/>
  <c r="H58" i="291"/>
  <c r="G58" i="291"/>
  <c r="F58" i="291"/>
  <c r="C58" i="291"/>
  <c r="B58" i="291"/>
  <c r="U57" i="291"/>
  <c r="T57" i="291"/>
  <c r="S57" i="291"/>
  <c r="R57" i="291"/>
  <c r="Q57" i="291"/>
  <c r="P57" i="291"/>
  <c r="O57" i="291"/>
  <c r="N57" i="291"/>
  <c r="M57" i="291"/>
  <c r="L57" i="291"/>
  <c r="K57" i="291"/>
  <c r="J57" i="291"/>
  <c r="I57" i="291"/>
  <c r="H57" i="291"/>
  <c r="G57" i="291"/>
  <c r="F57" i="291"/>
  <c r="C57" i="291"/>
  <c r="B57" i="291"/>
  <c r="A37" i="291"/>
  <c r="A38" i="291" s="1"/>
  <c r="A39" i="291" s="1"/>
  <c r="A40" i="291" s="1"/>
  <c r="A41" i="291" s="1"/>
  <c r="A42" i="291" s="1"/>
  <c r="A43" i="291" s="1"/>
  <c r="A44" i="291" s="1"/>
  <c r="A45" i="291" s="1"/>
  <c r="A46" i="291" s="1"/>
  <c r="A47" i="291" s="1"/>
  <c r="A48" i="291" s="1"/>
  <c r="A49" i="291" s="1"/>
  <c r="A50" i="291" s="1"/>
  <c r="A51" i="291" s="1"/>
  <c r="A52" i="291" s="1"/>
  <c r="A53" i="291" s="1"/>
  <c r="A54" i="291" s="1"/>
  <c r="A97" i="290"/>
  <c r="A98" i="290" s="1"/>
  <c r="A99" i="290" s="1"/>
  <c r="A100" i="290" s="1"/>
  <c r="A101" i="290" s="1"/>
  <c r="A102" i="290" s="1"/>
  <c r="A103" i="290" s="1"/>
  <c r="A104" i="290" s="1"/>
  <c r="A105" i="290" s="1"/>
  <c r="A106" i="290" s="1"/>
  <c r="A107" i="290" s="1"/>
  <c r="A108" i="290" s="1"/>
  <c r="A109" i="290" s="1"/>
  <c r="A110" i="290" s="1"/>
  <c r="A111" i="290" s="1"/>
  <c r="A112" i="290" s="1"/>
  <c r="A113" i="290" s="1"/>
  <c r="A114" i="290" s="1"/>
  <c r="U92" i="290"/>
  <c r="T92" i="290"/>
  <c r="S92" i="290"/>
  <c r="R92" i="290"/>
  <c r="Q92" i="290"/>
  <c r="P92" i="290"/>
  <c r="O92" i="290"/>
  <c r="N92" i="290"/>
  <c r="M92" i="290"/>
  <c r="L92" i="290"/>
  <c r="K92" i="290"/>
  <c r="I92" i="290"/>
  <c r="H92" i="290"/>
  <c r="G92" i="290"/>
  <c r="F92" i="290"/>
  <c r="E92" i="290"/>
  <c r="D92" i="290"/>
  <c r="B92" i="290"/>
  <c r="U86" i="290"/>
  <c r="T86" i="290"/>
  <c r="S86" i="290"/>
  <c r="R86" i="290"/>
  <c r="Q86" i="290"/>
  <c r="P86" i="290"/>
  <c r="O86" i="290"/>
  <c r="N86" i="290"/>
  <c r="M86" i="290"/>
  <c r="L86" i="290"/>
  <c r="K86" i="290"/>
  <c r="I86" i="290"/>
  <c r="H86" i="290"/>
  <c r="G86" i="290"/>
  <c r="F86" i="290"/>
  <c r="E86" i="290"/>
  <c r="D86" i="290"/>
  <c r="B86" i="290"/>
  <c r="U84" i="290"/>
  <c r="T84" i="290"/>
  <c r="S84" i="290"/>
  <c r="R84" i="290"/>
  <c r="Q84" i="290"/>
  <c r="P84" i="290"/>
  <c r="O84" i="290"/>
  <c r="N84" i="290"/>
  <c r="M84" i="290"/>
  <c r="L84" i="290"/>
  <c r="K84" i="290"/>
  <c r="I84" i="290"/>
  <c r="H84" i="290"/>
  <c r="G84" i="290"/>
  <c r="F84" i="290"/>
  <c r="E84" i="290"/>
  <c r="D84" i="290"/>
  <c r="B84" i="290"/>
  <c r="U78" i="290"/>
  <c r="T78" i="290"/>
  <c r="S78" i="290"/>
  <c r="R78" i="290"/>
  <c r="Q78" i="290"/>
  <c r="P78" i="290"/>
  <c r="O78" i="290"/>
  <c r="N78" i="290"/>
  <c r="M78" i="290"/>
  <c r="L78" i="290"/>
  <c r="K78" i="290"/>
  <c r="I78" i="290"/>
  <c r="H78" i="290"/>
  <c r="G78" i="290"/>
  <c r="F78" i="290"/>
  <c r="E78" i="290"/>
  <c r="D78" i="290"/>
  <c r="B78" i="290"/>
  <c r="U76" i="290"/>
  <c r="T76" i="290"/>
  <c r="S76" i="290"/>
  <c r="R76" i="290"/>
  <c r="Q76" i="290"/>
  <c r="P76" i="290"/>
  <c r="O76" i="290"/>
  <c r="N76" i="290"/>
  <c r="M76" i="290"/>
  <c r="L76" i="290"/>
  <c r="K76" i="290"/>
  <c r="I76" i="290"/>
  <c r="H76" i="290"/>
  <c r="G76" i="290"/>
  <c r="F76" i="290"/>
  <c r="E76" i="290"/>
  <c r="D76" i="290"/>
  <c r="B76" i="290"/>
  <c r="U70" i="290"/>
  <c r="T70" i="290"/>
  <c r="S70" i="290"/>
  <c r="R70" i="290"/>
  <c r="Q70" i="290"/>
  <c r="P70" i="290"/>
  <c r="O70" i="290"/>
  <c r="N70" i="290"/>
  <c r="M70" i="290"/>
  <c r="L70" i="290"/>
  <c r="K70" i="290"/>
  <c r="I70" i="290"/>
  <c r="H70" i="290"/>
  <c r="G70" i="290"/>
  <c r="F70" i="290"/>
  <c r="E70" i="290"/>
  <c r="D70" i="290"/>
  <c r="B70" i="290"/>
  <c r="U68" i="290"/>
  <c r="T68" i="290"/>
  <c r="S68" i="290"/>
  <c r="R68" i="290"/>
  <c r="Q68" i="290"/>
  <c r="P68" i="290"/>
  <c r="O68" i="290"/>
  <c r="N68" i="290"/>
  <c r="M68" i="290"/>
  <c r="L68" i="290"/>
  <c r="K68" i="290"/>
  <c r="I68" i="290"/>
  <c r="H68" i="290"/>
  <c r="G68" i="290"/>
  <c r="F68" i="290"/>
  <c r="E68" i="290"/>
  <c r="D68" i="290"/>
  <c r="B68" i="290"/>
  <c r="U62" i="290"/>
  <c r="T62" i="290"/>
  <c r="S62" i="290"/>
  <c r="R62" i="290"/>
  <c r="Q62" i="290"/>
  <c r="P62" i="290"/>
  <c r="O62" i="290"/>
  <c r="N62" i="290"/>
  <c r="M62" i="290"/>
  <c r="L62" i="290"/>
  <c r="K62" i="290"/>
  <c r="I62" i="290"/>
  <c r="H62" i="290"/>
  <c r="G62" i="290"/>
  <c r="F62" i="290"/>
  <c r="E62" i="290"/>
  <c r="D62" i="290"/>
  <c r="B62" i="290"/>
  <c r="U59" i="290"/>
  <c r="T59" i="290"/>
  <c r="S59" i="290"/>
  <c r="R59" i="290"/>
  <c r="Q59" i="290"/>
  <c r="P59" i="290"/>
  <c r="O59" i="290"/>
  <c r="N59" i="290"/>
  <c r="M59" i="290"/>
  <c r="L59" i="290"/>
  <c r="K59" i="290"/>
  <c r="J59" i="290"/>
  <c r="I59" i="290"/>
  <c r="H59" i="290"/>
  <c r="G59" i="290"/>
  <c r="F59" i="290"/>
  <c r="C59" i="290"/>
  <c r="B59" i="290"/>
  <c r="U58" i="290"/>
  <c r="T58" i="290"/>
  <c r="S58" i="290"/>
  <c r="R58" i="290"/>
  <c r="Q58" i="290"/>
  <c r="P58" i="290"/>
  <c r="O58" i="290"/>
  <c r="N58" i="290"/>
  <c r="M58" i="290"/>
  <c r="L58" i="290"/>
  <c r="K58" i="290"/>
  <c r="J58" i="290"/>
  <c r="I58" i="290"/>
  <c r="H58" i="290"/>
  <c r="G58" i="290"/>
  <c r="F58" i="290"/>
  <c r="C58" i="290"/>
  <c r="B58" i="290"/>
  <c r="U57" i="290"/>
  <c r="T57" i="290"/>
  <c r="S57" i="290"/>
  <c r="R57" i="290"/>
  <c r="Q57" i="290"/>
  <c r="P57" i="290"/>
  <c r="O57" i="290"/>
  <c r="N57" i="290"/>
  <c r="M57" i="290"/>
  <c r="L57" i="290"/>
  <c r="K57" i="290"/>
  <c r="J57" i="290"/>
  <c r="I57" i="290"/>
  <c r="H57" i="290"/>
  <c r="G57" i="290"/>
  <c r="F57" i="290"/>
  <c r="C57" i="290"/>
  <c r="B57" i="290"/>
  <c r="A37" i="290"/>
  <c r="A38" i="290" s="1"/>
  <c r="A39" i="290" s="1"/>
  <c r="A40" i="290" s="1"/>
  <c r="A41" i="290" s="1"/>
  <c r="A42" i="290" s="1"/>
  <c r="A43" i="290" s="1"/>
  <c r="A44" i="290" s="1"/>
  <c r="A45" i="290" s="1"/>
  <c r="A46" i="290" s="1"/>
  <c r="A47" i="290" s="1"/>
  <c r="A48" i="290" s="1"/>
  <c r="A49" i="290" s="1"/>
  <c r="A50" i="290" s="1"/>
  <c r="A51" i="290" s="1"/>
  <c r="A52" i="290" s="1"/>
  <c r="A53" i="290" s="1"/>
  <c r="A54" i="290" s="1"/>
  <c r="A99" i="289"/>
  <c r="A100" i="289" s="1"/>
  <c r="A101" i="289" s="1"/>
  <c r="A102" i="289" s="1"/>
  <c r="A103" i="289" s="1"/>
  <c r="A104" i="289" s="1"/>
  <c r="A105" i="289" s="1"/>
  <c r="A106" i="289" s="1"/>
  <c r="A107" i="289" s="1"/>
  <c r="A108" i="289" s="1"/>
  <c r="A109" i="289" s="1"/>
  <c r="A110" i="289" s="1"/>
  <c r="A111" i="289" s="1"/>
  <c r="A112" i="289" s="1"/>
  <c r="A113" i="289" s="1"/>
  <c r="A114" i="289" s="1"/>
  <c r="A98" i="289"/>
  <c r="A97" i="289"/>
  <c r="U92" i="289"/>
  <c r="T92" i="289"/>
  <c r="S92" i="289"/>
  <c r="R92" i="289"/>
  <c r="Q92" i="289"/>
  <c r="P92" i="289"/>
  <c r="O92" i="289"/>
  <c r="N92" i="289"/>
  <c r="M92" i="289"/>
  <c r="L92" i="289"/>
  <c r="K92" i="289"/>
  <c r="I92" i="289"/>
  <c r="H92" i="289"/>
  <c r="G92" i="289"/>
  <c r="F92" i="289"/>
  <c r="E92" i="289"/>
  <c r="D92" i="289"/>
  <c r="B92" i="289"/>
  <c r="U86" i="289"/>
  <c r="T86" i="289"/>
  <c r="S86" i="289"/>
  <c r="R86" i="289"/>
  <c r="Q86" i="289"/>
  <c r="P86" i="289"/>
  <c r="O86" i="289"/>
  <c r="N86" i="289"/>
  <c r="M86" i="289"/>
  <c r="L86" i="289"/>
  <c r="K86" i="289"/>
  <c r="I86" i="289"/>
  <c r="H86" i="289"/>
  <c r="G86" i="289"/>
  <c r="F86" i="289"/>
  <c r="E86" i="289"/>
  <c r="D86" i="289"/>
  <c r="B86" i="289"/>
  <c r="U84" i="289"/>
  <c r="T84" i="289"/>
  <c r="S84" i="289"/>
  <c r="R84" i="289"/>
  <c r="Q84" i="289"/>
  <c r="P84" i="289"/>
  <c r="O84" i="289"/>
  <c r="N84" i="289"/>
  <c r="M84" i="289"/>
  <c r="L84" i="289"/>
  <c r="K84" i="289"/>
  <c r="I84" i="289"/>
  <c r="H84" i="289"/>
  <c r="G84" i="289"/>
  <c r="F84" i="289"/>
  <c r="E84" i="289"/>
  <c r="D84" i="289"/>
  <c r="B84" i="289"/>
  <c r="U78" i="289"/>
  <c r="T78" i="289"/>
  <c r="S78" i="289"/>
  <c r="R78" i="289"/>
  <c r="Q78" i="289"/>
  <c r="P78" i="289"/>
  <c r="O78" i="289"/>
  <c r="N78" i="289"/>
  <c r="M78" i="289"/>
  <c r="L78" i="289"/>
  <c r="K78" i="289"/>
  <c r="I78" i="289"/>
  <c r="H78" i="289"/>
  <c r="G78" i="289"/>
  <c r="F78" i="289"/>
  <c r="E78" i="289"/>
  <c r="D78" i="289"/>
  <c r="B78" i="289"/>
  <c r="U76" i="289"/>
  <c r="T76" i="289"/>
  <c r="S76" i="289"/>
  <c r="R76" i="289"/>
  <c r="Q76" i="289"/>
  <c r="P76" i="289"/>
  <c r="O76" i="289"/>
  <c r="N76" i="289"/>
  <c r="M76" i="289"/>
  <c r="L76" i="289"/>
  <c r="K76" i="289"/>
  <c r="I76" i="289"/>
  <c r="H76" i="289"/>
  <c r="G76" i="289"/>
  <c r="F76" i="289"/>
  <c r="E76" i="289"/>
  <c r="D76" i="289"/>
  <c r="B76" i="289"/>
  <c r="U70" i="289"/>
  <c r="T70" i="289"/>
  <c r="S70" i="289"/>
  <c r="R70" i="289"/>
  <c r="Q70" i="289"/>
  <c r="P70" i="289"/>
  <c r="O70" i="289"/>
  <c r="N70" i="289"/>
  <c r="M70" i="289"/>
  <c r="L70" i="289"/>
  <c r="K70" i="289"/>
  <c r="I70" i="289"/>
  <c r="H70" i="289"/>
  <c r="G70" i="289"/>
  <c r="F70" i="289"/>
  <c r="E70" i="289"/>
  <c r="D70" i="289"/>
  <c r="B70" i="289"/>
  <c r="U68" i="289"/>
  <c r="T68" i="289"/>
  <c r="S68" i="289"/>
  <c r="R68" i="289"/>
  <c r="Q68" i="289"/>
  <c r="P68" i="289"/>
  <c r="O68" i="289"/>
  <c r="N68" i="289"/>
  <c r="M68" i="289"/>
  <c r="L68" i="289"/>
  <c r="K68" i="289"/>
  <c r="I68" i="289"/>
  <c r="H68" i="289"/>
  <c r="G68" i="289"/>
  <c r="F68" i="289"/>
  <c r="E68" i="289"/>
  <c r="D68" i="289"/>
  <c r="B68" i="289"/>
  <c r="U62" i="289"/>
  <c r="T62" i="289"/>
  <c r="S62" i="289"/>
  <c r="R62" i="289"/>
  <c r="Q62" i="289"/>
  <c r="P62" i="289"/>
  <c r="O62" i="289"/>
  <c r="N62" i="289"/>
  <c r="M62" i="289"/>
  <c r="L62" i="289"/>
  <c r="K62" i="289"/>
  <c r="I62" i="289"/>
  <c r="H62" i="289"/>
  <c r="G62" i="289"/>
  <c r="F62" i="289"/>
  <c r="E62" i="289"/>
  <c r="D62" i="289"/>
  <c r="B62" i="289"/>
  <c r="U59" i="289"/>
  <c r="T59" i="289"/>
  <c r="S59" i="289"/>
  <c r="R59" i="289"/>
  <c r="Q59" i="289"/>
  <c r="P59" i="289"/>
  <c r="O59" i="289"/>
  <c r="N59" i="289"/>
  <c r="M59" i="289"/>
  <c r="L59" i="289"/>
  <c r="K59" i="289"/>
  <c r="J59" i="289"/>
  <c r="I59" i="289"/>
  <c r="H59" i="289"/>
  <c r="G59" i="289"/>
  <c r="F59" i="289"/>
  <c r="C59" i="289"/>
  <c r="B59" i="289"/>
  <c r="U58" i="289"/>
  <c r="T58" i="289"/>
  <c r="S58" i="289"/>
  <c r="R58" i="289"/>
  <c r="Q58" i="289"/>
  <c r="P58" i="289"/>
  <c r="O58" i="289"/>
  <c r="N58" i="289"/>
  <c r="M58" i="289"/>
  <c r="L58" i="289"/>
  <c r="K58" i="289"/>
  <c r="J58" i="289"/>
  <c r="I58" i="289"/>
  <c r="H58" i="289"/>
  <c r="G58" i="289"/>
  <c r="F58" i="289"/>
  <c r="C58" i="289"/>
  <c r="B58" i="289"/>
  <c r="U57" i="289"/>
  <c r="T57" i="289"/>
  <c r="S57" i="289"/>
  <c r="R57" i="289"/>
  <c r="Q57" i="289"/>
  <c r="P57" i="289"/>
  <c r="O57" i="289"/>
  <c r="N57" i="289"/>
  <c r="M57" i="289"/>
  <c r="L57" i="289"/>
  <c r="K57" i="289"/>
  <c r="J57" i="289"/>
  <c r="I57" i="289"/>
  <c r="H57" i="289"/>
  <c r="G57" i="289"/>
  <c r="F57" i="289"/>
  <c r="C57" i="289"/>
  <c r="B57" i="289"/>
  <c r="A37" i="289"/>
  <c r="A38" i="289" s="1"/>
  <c r="A39" i="289" s="1"/>
  <c r="A40" i="289" s="1"/>
  <c r="A41" i="289" s="1"/>
  <c r="A42" i="289" s="1"/>
  <c r="A43" i="289" s="1"/>
  <c r="A44" i="289" s="1"/>
  <c r="A45" i="289" s="1"/>
  <c r="A46" i="289" s="1"/>
  <c r="A47" i="289" s="1"/>
  <c r="A48" i="289" s="1"/>
  <c r="A49" i="289" s="1"/>
  <c r="A50" i="289" s="1"/>
  <c r="A51" i="289" s="1"/>
  <c r="A52" i="289" s="1"/>
  <c r="A53" i="289" s="1"/>
  <c r="A54" i="289" s="1"/>
  <c r="L57" i="268"/>
  <c r="M57" i="268"/>
  <c r="N57" i="268"/>
  <c r="O57" i="268"/>
  <c r="P57" i="268"/>
  <c r="Q57" i="268"/>
  <c r="R57" i="268"/>
  <c r="S57" i="268"/>
  <c r="T57" i="268"/>
  <c r="U57" i="268"/>
  <c r="L58" i="268"/>
  <c r="M58" i="268"/>
  <c r="N58" i="268"/>
  <c r="O58" i="268"/>
  <c r="P58" i="268"/>
  <c r="Q58" i="268"/>
  <c r="R58" i="268"/>
  <c r="S58" i="268"/>
  <c r="T58" i="268"/>
  <c r="U58" i="268"/>
  <c r="L59" i="268"/>
  <c r="M59" i="268"/>
  <c r="N59" i="268"/>
  <c r="O59" i="268"/>
  <c r="P59" i="268"/>
  <c r="Q59" i="268"/>
  <c r="R59" i="268"/>
  <c r="S59" i="268"/>
  <c r="T59" i="268"/>
  <c r="U59" i="268"/>
  <c r="L62" i="268"/>
  <c r="M62" i="268"/>
  <c r="N62" i="268"/>
  <c r="O62" i="268"/>
  <c r="P62" i="268"/>
  <c r="Q62" i="268"/>
  <c r="R62" i="268"/>
  <c r="S62" i="268"/>
  <c r="T62" i="268"/>
  <c r="U62" i="268"/>
  <c r="L68" i="268"/>
  <c r="M68" i="268"/>
  <c r="N68" i="268"/>
  <c r="O68" i="268"/>
  <c r="P68" i="268"/>
  <c r="Q68" i="268"/>
  <c r="R68" i="268"/>
  <c r="S68" i="268"/>
  <c r="T68" i="268"/>
  <c r="U68" i="268"/>
  <c r="L70" i="268"/>
  <c r="M70" i="268"/>
  <c r="N70" i="268"/>
  <c r="O70" i="268"/>
  <c r="P70" i="268"/>
  <c r="Q70" i="268"/>
  <c r="R70" i="268"/>
  <c r="S70" i="268"/>
  <c r="T70" i="268"/>
  <c r="U70" i="268"/>
  <c r="L76" i="268"/>
  <c r="M76" i="268"/>
  <c r="N76" i="268"/>
  <c r="O76" i="268"/>
  <c r="P76" i="268"/>
  <c r="Q76" i="268"/>
  <c r="R76" i="268"/>
  <c r="S76" i="268"/>
  <c r="T76" i="268"/>
  <c r="U76" i="268"/>
  <c r="L78" i="268"/>
  <c r="M78" i="268"/>
  <c r="N78" i="268"/>
  <c r="O78" i="268"/>
  <c r="P78" i="268"/>
  <c r="Q78" i="268"/>
  <c r="R78" i="268"/>
  <c r="S78" i="268"/>
  <c r="T78" i="268"/>
  <c r="U78" i="268"/>
  <c r="L84" i="268"/>
  <c r="M84" i="268"/>
  <c r="N84" i="268"/>
  <c r="O84" i="268"/>
  <c r="P84" i="268"/>
  <c r="Q84" i="268"/>
  <c r="R84" i="268"/>
  <c r="S84" i="268"/>
  <c r="T84" i="268"/>
  <c r="U84" i="268"/>
  <c r="L86" i="268"/>
  <c r="M86" i="268"/>
  <c r="N86" i="268"/>
  <c r="O86" i="268"/>
  <c r="P86" i="268"/>
  <c r="Q86" i="268"/>
  <c r="R86" i="268"/>
  <c r="S86" i="268"/>
  <c r="T86" i="268"/>
  <c r="U86" i="268"/>
  <c r="L92" i="268"/>
  <c r="M92" i="268"/>
  <c r="N92" i="268"/>
  <c r="O92" i="268"/>
  <c r="P92" i="268"/>
  <c r="Q92" i="268"/>
  <c r="R92" i="268"/>
  <c r="S92" i="268"/>
  <c r="T92" i="268"/>
  <c r="U92" i="268"/>
  <c r="K59" i="268"/>
  <c r="J59" i="268"/>
  <c r="I59" i="268"/>
  <c r="H59" i="268"/>
  <c r="G59" i="268"/>
  <c r="F59" i="268"/>
  <c r="K58" i="268"/>
  <c r="J58" i="268"/>
  <c r="I58" i="268"/>
  <c r="H58" i="268"/>
  <c r="G58" i="268"/>
  <c r="F58" i="268"/>
  <c r="K92" i="268"/>
  <c r="I92" i="268"/>
  <c r="H92" i="268"/>
  <c r="G92" i="268"/>
  <c r="F92" i="268"/>
  <c r="E92" i="268"/>
  <c r="D92" i="268"/>
  <c r="K86" i="268"/>
  <c r="I86" i="268"/>
  <c r="H86" i="268"/>
  <c r="G86" i="268"/>
  <c r="F86" i="268"/>
  <c r="E86" i="268"/>
  <c r="D86" i="268"/>
  <c r="K84" i="268"/>
  <c r="I84" i="268"/>
  <c r="H84" i="268"/>
  <c r="G84" i="268"/>
  <c r="F84" i="268"/>
  <c r="E84" i="268"/>
  <c r="D84" i="268"/>
  <c r="K78" i="268"/>
  <c r="I78" i="268"/>
  <c r="H78" i="268"/>
  <c r="G78" i="268"/>
  <c r="F78" i="268"/>
  <c r="E78" i="268"/>
  <c r="D78" i="268"/>
  <c r="K76" i="268"/>
  <c r="I76" i="268"/>
  <c r="H76" i="268"/>
  <c r="G76" i="268"/>
  <c r="F76" i="268"/>
  <c r="E76" i="268"/>
  <c r="D76" i="268"/>
  <c r="K70" i="268"/>
  <c r="I70" i="268"/>
  <c r="H70" i="268"/>
  <c r="G70" i="268"/>
  <c r="F70" i="268"/>
  <c r="E70" i="268"/>
  <c r="D70" i="268"/>
  <c r="K62" i="268"/>
  <c r="I62" i="268"/>
  <c r="H62" i="268"/>
  <c r="G62" i="268"/>
  <c r="F62" i="268"/>
  <c r="E62" i="268"/>
  <c r="D62" i="268"/>
  <c r="F57" i="268"/>
  <c r="G57" i="268"/>
  <c r="H57" i="268"/>
  <c r="I57" i="268"/>
  <c r="J57" i="268"/>
  <c r="K57" i="268"/>
  <c r="F68" i="268" l="1"/>
  <c r="C78" i="287" l="1"/>
  <c r="C77" i="287"/>
  <c r="C76" i="287"/>
  <c r="C75" i="287"/>
  <c r="C74" i="287"/>
  <c r="C73" i="287"/>
  <c r="C72" i="287"/>
  <c r="C71" i="287"/>
  <c r="C70" i="287"/>
  <c r="C69" i="287"/>
  <c r="B65" i="287" l="1"/>
  <c r="B66" i="287"/>
  <c r="B67" i="287"/>
  <c r="B68" i="287"/>
  <c r="B69" i="287"/>
  <c r="B70" i="287"/>
  <c r="B71" i="287"/>
  <c r="B72" i="287"/>
  <c r="B73" i="287"/>
  <c r="B74" i="287"/>
  <c r="B75" i="287"/>
  <c r="B76" i="287"/>
  <c r="B77" i="287"/>
  <c r="B78" i="287"/>
  <c r="B79" i="287"/>
  <c r="B80" i="287"/>
  <c r="B81" i="287"/>
  <c r="A66" i="287" l="1"/>
  <c r="A67" i="287" s="1"/>
  <c r="A68" i="287" s="1"/>
  <c r="A69" i="287" s="1"/>
  <c r="A70" i="287" s="1"/>
  <c r="A71" i="287" s="1"/>
  <c r="A72" i="287" s="1"/>
  <c r="A73" i="287" s="1"/>
  <c r="A74" i="287" s="1"/>
  <c r="A75" i="287" s="1"/>
  <c r="A76" i="287" s="1"/>
  <c r="A77" i="287" s="1"/>
  <c r="A78" i="287" s="1"/>
  <c r="A79" i="287" s="1"/>
  <c r="A80" i="287" s="1"/>
  <c r="A81" i="287" s="1"/>
  <c r="U61" i="287"/>
  <c r="T61" i="287"/>
  <c r="S61" i="287"/>
  <c r="R61" i="287"/>
  <c r="Q61" i="287"/>
  <c r="P61" i="287"/>
  <c r="O61" i="287"/>
  <c r="N61" i="287"/>
  <c r="M61" i="287"/>
  <c r="L61" i="287"/>
  <c r="I61" i="287"/>
  <c r="H61" i="287"/>
  <c r="D61" i="287"/>
  <c r="U60" i="287"/>
  <c r="T60" i="287"/>
  <c r="S60" i="287"/>
  <c r="R60" i="287"/>
  <c r="Q60" i="287"/>
  <c r="P60" i="287"/>
  <c r="O60" i="287"/>
  <c r="N60" i="287"/>
  <c r="M60" i="287"/>
  <c r="L60" i="287"/>
  <c r="I60" i="287"/>
  <c r="U59" i="287"/>
  <c r="T59" i="287"/>
  <c r="S59" i="287"/>
  <c r="R59" i="287"/>
  <c r="Q59" i="287"/>
  <c r="P59" i="287"/>
  <c r="O59" i="287"/>
  <c r="N59" i="287"/>
  <c r="M59" i="287"/>
  <c r="L59" i="287"/>
  <c r="I59" i="287"/>
  <c r="U58" i="287"/>
  <c r="T58" i="287"/>
  <c r="S58" i="287"/>
  <c r="R58" i="287"/>
  <c r="Q58" i="287"/>
  <c r="P58" i="287"/>
  <c r="O58" i="287"/>
  <c r="N58" i="287"/>
  <c r="M58" i="287"/>
  <c r="L58" i="287"/>
  <c r="I58" i="287"/>
  <c r="H58" i="287"/>
  <c r="U57" i="287"/>
  <c r="T57" i="287"/>
  <c r="S57" i="287"/>
  <c r="R57" i="287"/>
  <c r="Q57" i="287"/>
  <c r="P57" i="287"/>
  <c r="O57" i="287"/>
  <c r="N57" i="287"/>
  <c r="M57" i="287"/>
  <c r="L57" i="287"/>
  <c r="I57" i="287"/>
  <c r="H57" i="287"/>
  <c r="A39" i="287"/>
  <c r="B61" i="287" s="1"/>
  <c r="AC6" i="287"/>
  <c r="AC5" i="287"/>
  <c r="AC4" i="287"/>
  <c r="A40" i="287" l="1"/>
  <c r="A41" i="287" s="1"/>
  <c r="A42" i="287" s="1"/>
  <c r="A43" i="287" s="1"/>
  <c r="A44" i="287" s="1"/>
  <c r="G61" i="287"/>
  <c r="K61" i="287"/>
  <c r="J60" i="287"/>
  <c r="F60" i="287"/>
  <c r="K60" i="287"/>
  <c r="E61" i="287"/>
  <c r="G60" i="287"/>
  <c r="F61" i="287"/>
  <c r="J61" i="287"/>
  <c r="A45" i="287" l="1"/>
  <c r="A37" i="268"/>
  <c r="A38" i="268" s="1"/>
  <c r="D68" i="268"/>
  <c r="H68" i="268"/>
  <c r="I68" i="268"/>
  <c r="A39" i="268" l="1"/>
  <c r="K68" i="268"/>
  <c r="A46" i="287"/>
  <c r="J58" i="287"/>
  <c r="F58" i="287"/>
  <c r="J57" i="287"/>
  <c r="B57" i="287"/>
  <c r="B58" i="287"/>
  <c r="F57" i="287"/>
  <c r="G68" i="268" l="1"/>
  <c r="C57" i="268"/>
  <c r="C58" i="268"/>
  <c r="C59" i="268"/>
  <c r="A40" i="268"/>
  <c r="A41" i="268" s="1"/>
  <c r="A42" i="268" s="1"/>
  <c r="A47" i="287"/>
  <c r="B59" i="287"/>
  <c r="E68" i="268" l="1"/>
  <c r="A43" i="268"/>
  <c r="A48" i="287"/>
  <c r="F59" i="287"/>
  <c r="A44" i="268" l="1"/>
  <c r="A49" i="287"/>
  <c r="A50" i="287" s="1"/>
  <c r="A51" i="287" s="1"/>
  <c r="J59" i="287"/>
  <c r="A97" i="268"/>
  <c r="A98" i="268" s="1"/>
  <c r="A99" i="268" s="1"/>
  <c r="A100" i="268" s="1"/>
  <c r="A101" i="268" s="1"/>
  <c r="A102" i="268" s="1"/>
  <c r="A103" i="268" s="1"/>
  <c r="A104" i="268" s="1"/>
  <c r="A105" i="268" s="1"/>
  <c r="A106" i="268" s="1"/>
  <c r="A107" i="268" s="1"/>
  <c r="A108" i="268" s="1"/>
  <c r="A109" i="268" s="1"/>
  <c r="A110" i="268" s="1"/>
  <c r="A111" i="268" s="1"/>
  <c r="A112" i="268" s="1"/>
  <c r="A113" i="268" s="1"/>
  <c r="A114" i="268" s="1"/>
  <c r="A45" i="268" l="1"/>
  <c r="A52" i="287"/>
  <c r="C57" i="287"/>
  <c r="A46" i="268" l="1"/>
  <c r="A47" i="268" s="1"/>
  <c r="A48" i="268" s="1"/>
  <c r="A49" i="268" s="1"/>
  <c r="A53" i="287"/>
  <c r="C58" i="287"/>
  <c r="A50" i="268" l="1"/>
  <c r="A51" i="268" s="1"/>
  <c r="A54" i="287"/>
  <c r="G57" i="287"/>
  <c r="A52" i="268" l="1"/>
  <c r="A53" i="268" s="1"/>
  <c r="A54" i="268" s="1"/>
  <c r="K57" i="287"/>
  <c r="K58" i="287"/>
  <c r="K59" i="287"/>
  <c r="G58" i="287"/>
  <c r="G59" i="287"/>
  <c r="C59" i="287"/>
  <c r="B68" i="268"/>
  <c r="B92" i="268"/>
  <c r="B76" i="268"/>
  <c r="B86" i="268"/>
  <c r="B58" i="268"/>
  <c r="B78" i="268"/>
  <c r="B62" i="268"/>
  <c r="B70" i="268"/>
  <c r="B59" i="268"/>
  <c r="B84" i="268"/>
</calcChain>
</file>

<file path=xl/sharedStrings.xml><?xml version="1.0" encoding="utf-8"?>
<sst xmlns="http://schemas.openxmlformats.org/spreadsheetml/2006/main" count="618" uniqueCount="81">
  <si>
    <t>Max tput</t>
  </si>
  <si>
    <t>bps</t>
  </si>
  <si>
    <t>TP</t>
  </si>
  <si>
    <t>Req tput</t>
  </si>
  <si>
    <t>SNR [dB]</t>
    <phoneticPr fontId="7" type="noConversion"/>
  </si>
  <si>
    <t>Relative Throughput Ratio</t>
    <phoneticPr fontId="7" type="noConversion"/>
  </si>
  <si>
    <t>SNR at 70% Relative TP</t>
    <phoneticPr fontId="7" type="noConversion"/>
  </si>
  <si>
    <t>SNR at 60% Relative TP</t>
    <phoneticPr fontId="7" type="noConversion"/>
  </si>
  <si>
    <t xml:space="preserve"> Random PMI</t>
    <phoneticPr fontId="7" type="noConversion"/>
  </si>
  <si>
    <t xml:space="preserve"> Following PMI</t>
    <phoneticPr fontId="8"/>
  </si>
  <si>
    <t>Ericsson</t>
  </si>
  <si>
    <t xml:space="preserve">Relative Throughput </t>
  </si>
  <si>
    <t>SNR at 90% Relative TP</t>
  </si>
  <si>
    <t>Company 1</t>
  </si>
  <si>
    <t>Company 3</t>
  </si>
  <si>
    <t>Company 4</t>
  </si>
  <si>
    <t>Company 5</t>
  </si>
  <si>
    <t>Company 6</t>
  </si>
  <si>
    <t>Company 7</t>
  </si>
  <si>
    <t>Company 8</t>
  </si>
  <si>
    <t>Company 9</t>
  </si>
  <si>
    <t>MCS20 rank2</t>
  </si>
  <si>
    <t>Comany 2</t>
  </si>
  <si>
    <t>China Telecom</t>
    <phoneticPr fontId="7" type="noConversion"/>
  </si>
  <si>
    <t>Samsung</t>
    <phoneticPr fontId="7" type="noConversion"/>
  </si>
  <si>
    <t>Qualcomm</t>
  </si>
  <si>
    <t>Huawei</t>
    <phoneticPr fontId="7" type="noConversion"/>
  </si>
  <si>
    <t>TP Ratio</t>
  </si>
  <si>
    <t>BW</t>
  </si>
  <si>
    <t>SCS</t>
  </si>
  <si>
    <t>Duplex</t>
  </si>
  <si>
    <t>TDD</t>
  </si>
  <si>
    <t>FDD</t>
  </si>
  <si>
    <t>Case:</t>
  </si>
  <si>
    <t>TxRx</t>
  </si>
  <si>
    <t>16x2</t>
  </si>
  <si>
    <t>16x4</t>
  </si>
  <si>
    <t>XP Medium</t>
  </si>
  <si>
    <t>XP Low</t>
  </si>
  <si>
    <t xml:space="preserve">MIMO Correlation </t>
  </si>
  <si>
    <t>Company 2</t>
  </si>
  <si>
    <t xml:space="preserve"> Following Type-II PMI</t>
  </si>
  <si>
    <t xml:space="preserve"> Random Type-I PMI</t>
  </si>
  <si>
    <t>Company 10</t>
  </si>
  <si>
    <t>Rel-15 FDD 16Tx/2Rx 10MHz/15kHz Medium Antenna Correlation</t>
  </si>
  <si>
    <t>Gain ɣ [gamma]</t>
  </si>
  <si>
    <t xml:space="preserve">Company 3 </t>
  </si>
  <si>
    <t xml:space="preserve">Company 4 </t>
  </si>
  <si>
    <t xml:space="preserve">Company 5 </t>
  </si>
  <si>
    <t xml:space="preserve">Company 6 </t>
  </si>
  <si>
    <t xml:space="preserve">Company 7 </t>
  </si>
  <si>
    <t xml:space="preserve">Company 8 </t>
  </si>
  <si>
    <t xml:space="preserve">Company 9 </t>
  </si>
  <si>
    <t xml:space="preserve">Company 10 </t>
  </si>
  <si>
    <t>PDSCH throughput with reported Type-II/random Type-I PMI</t>
  </si>
  <si>
    <t>SNR @ 95% max TP[dB]</t>
  </si>
  <si>
    <t>Gain @ 95% max TP</t>
  </si>
  <si>
    <t>SNR @ 70% max TP[dB]</t>
  </si>
  <si>
    <t>SNR @ 90% max TP[dB]</t>
  </si>
  <si>
    <t>Gain @ 70% max TP</t>
  </si>
  <si>
    <t>Gain @ 90% max TP</t>
  </si>
  <si>
    <t>Rel-15 TDD 16Tx/4Rx 40MHz/30kHz Medium Antenna Correlation</t>
  </si>
  <si>
    <t>Rel-15 FDD 16Tx/4Rx 10MHz/15kHz Medium Antenna Correlation</t>
  </si>
  <si>
    <t>Rel-15 TDD 16Tx/2Rx 40MHz/30kHz Medium Antenna Correlation</t>
  </si>
  <si>
    <t>Rel-15 FDD 16Tx/2Rx 10MHz/15kHz Low Antenna Correlation</t>
  </si>
  <si>
    <t>Rel-15 FDD 16Tx/4Rx 10MHz/15kHz Low Antenna Correlation</t>
  </si>
  <si>
    <t>Rel-15 TDD 16Tx/2Rx 40MHz/30kHz Low Antenna Correlation</t>
  </si>
  <si>
    <t>Rel-15 TDD 16Tx/4Rx 40MHz/30kHz Low Antenna Correlation</t>
  </si>
  <si>
    <t>Test 1.2</t>
  </si>
  <si>
    <t>Test 1.1</t>
  </si>
  <si>
    <t>Test 2.1</t>
  </si>
  <si>
    <t>Test 2.2</t>
  </si>
  <si>
    <t>Max Tput</t>
  </si>
  <si>
    <t>Req Tput</t>
  </si>
  <si>
    <t>Ericsson
(R4-2101435)</t>
  </si>
  <si>
    <t>Apple
(R4-2100216)</t>
  </si>
  <si>
    <t>Samsung
(R4-2100902)</t>
  </si>
  <si>
    <t>Requirements (Gain)
set in TS38.101-4</t>
  </si>
  <si>
    <t xml:space="preserve">% of the maximum
 throughput </t>
  </si>
  <si>
    <r>
      <t xml:space="preserve">  (For reference) Max Throughput ratio @ 70%, 90%, 95% SNR mark for </t>
    </r>
    <r>
      <rPr>
        <b/>
        <sz val="12"/>
        <color rgb="FFFF0000"/>
        <rFont val="Arial"/>
        <family val="2"/>
      </rPr>
      <t>Type-I</t>
    </r>
    <r>
      <rPr>
        <b/>
        <sz val="12"/>
        <rFont val="Arial"/>
        <family val="2"/>
      </rPr>
      <t xml:space="preserve"> following PMI feedback/Type-I random PMI, Gain (γ)</t>
    </r>
  </si>
  <si>
    <r>
      <t xml:space="preserve">Max Throughput ratio @ 70%, 90%, 95% SNR mark for </t>
    </r>
    <r>
      <rPr>
        <b/>
        <sz val="12"/>
        <color rgb="FFFF0000"/>
        <rFont val="Arial"/>
        <family val="2"/>
      </rPr>
      <t xml:space="preserve">Rel-15 Type-II </t>
    </r>
    <r>
      <rPr>
        <b/>
        <sz val="12"/>
        <rFont val="Arial"/>
        <family val="2"/>
      </rPr>
      <t xml:space="preserve">following PMI feedback/Type-I random PMI, Gain (γ)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</si>
</sst>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_ 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ＭＳ Ｐゴシック"/>
      <family val="2"/>
      <charset val="128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宋体"/>
      <family val="3"/>
      <charset val="134"/>
    </font>
    <font>
      <sz val="6"/>
      <name val="ＭＳ Ｐゴシック"/>
      <family val="2"/>
      <charset val="128"/>
    </font>
    <font>
      <sz val="12"/>
      <name val="宋体"/>
      <family val="3"/>
      <charset val="134"/>
    </font>
    <font>
      <sz val="10"/>
      <color theme="1"/>
      <name val="Arial Unicode MS"/>
      <family val="2"/>
      <charset val="134"/>
    </font>
    <font>
      <b/>
      <sz val="2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5" fillId="0" borderId="0"/>
    <xf numFmtId="0" fontId="1" fillId="0" borderId="0"/>
    <xf numFmtId="0" fontId="4" fillId="0" borderId="0"/>
    <xf numFmtId="0" fontId="1" fillId="0" borderId="0"/>
    <xf numFmtId="0" fontId="9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0">
    <xf numFmtId="0" fontId="0" fillId="0" borderId="0" xfId="0"/>
    <xf numFmtId="0" fontId="4" fillId="0" borderId="0" xfId="3" applyAlignment="1">
      <alignment vertical="center"/>
    </xf>
    <xf numFmtId="0" fontId="4" fillId="0" borderId="0" xfId="3" applyAlignment="1">
      <alignment horizontal="center" vertical="center"/>
    </xf>
    <xf numFmtId="0" fontId="2" fillId="0" borderId="0" xfId="3" applyFont="1" applyFill="1" applyAlignment="1">
      <alignment vertical="center"/>
    </xf>
    <xf numFmtId="0" fontId="5" fillId="0" borderId="0" xfId="1"/>
    <xf numFmtId="0" fontId="4" fillId="0" borderId="0" xfId="3"/>
    <xf numFmtId="0" fontId="0" fillId="0" borderId="0" xfId="2" applyFont="1" applyAlignment="1">
      <alignment horizontal="center" vertical="center" textRotation="90"/>
    </xf>
    <xf numFmtId="0" fontId="1" fillId="0" borderId="0" xfId="2" applyAlignment="1">
      <alignment horizontal="center" vertical="center" textRotation="90"/>
    </xf>
    <xf numFmtId="0" fontId="0" fillId="0" borderId="0" xfId="0"/>
    <xf numFmtId="1" fontId="0" fillId="0" borderId="0" xfId="0" applyNumberFormat="1"/>
    <xf numFmtId="0" fontId="1" fillId="0" borderId="0" xfId="2" applyFont="1"/>
    <xf numFmtId="165" fontId="1" fillId="0" borderId="0" xfId="2" applyNumberFormat="1"/>
    <xf numFmtId="0" fontId="1" fillId="0" borderId="0" xfId="2"/>
    <xf numFmtId="9" fontId="2" fillId="0" borderId="0" xfId="2" applyNumberFormat="1" applyFont="1"/>
    <xf numFmtId="164" fontId="1" fillId="0" borderId="0" xfId="2" applyNumberFormat="1"/>
    <xf numFmtId="0" fontId="2" fillId="0" borderId="0" xfId="2" applyFont="1"/>
    <xf numFmtId="165" fontId="1" fillId="0" borderId="0" xfId="2" applyNumberFormat="1" applyAlignment="1"/>
    <xf numFmtId="0" fontId="1" fillId="0" borderId="0" xfId="2" applyFill="1"/>
    <xf numFmtId="1" fontId="1" fillId="0" borderId="0" xfId="2" applyNumberFormat="1" applyBorder="1" applyAlignment="1">
      <alignment horizontal="center"/>
    </xf>
    <xf numFmtId="165" fontId="1" fillId="0" borderId="0" xfId="2" applyNumberFormat="1" applyFont="1" applyFill="1" applyBorder="1"/>
    <xf numFmtId="0" fontId="3" fillId="0" borderId="0" xfId="2" applyFont="1" applyFill="1"/>
    <xf numFmtId="0" fontId="1" fillId="0" borderId="0" xfId="2" applyBorder="1"/>
    <xf numFmtId="0" fontId="1" fillId="0" borderId="0" xfId="2" applyAlignment="1">
      <alignment horizontal="right"/>
    </xf>
    <xf numFmtId="0" fontId="1" fillId="0" borderId="0" xfId="2" applyFont="1" applyAlignment="1">
      <alignment horizontal="right"/>
    </xf>
    <xf numFmtId="9" fontId="1" fillId="0" borderId="0" xfId="2" applyNumberFormat="1" applyFont="1" applyAlignment="1">
      <alignment horizontal="right"/>
    </xf>
    <xf numFmtId="11" fontId="1" fillId="0" borderId="0" xfId="2" applyNumberFormat="1"/>
    <xf numFmtId="0" fontId="6" fillId="0" borderId="0" xfId="2" applyFont="1"/>
    <xf numFmtId="0" fontId="0" fillId="0" borderId="0" xfId="0" applyBorder="1"/>
    <xf numFmtId="2" fontId="1" fillId="2" borderId="0" xfId="2" applyNumberFormat="1" applyFill="1"/>
    <xf numFmtId="0" fontId="0" fillId="2" borderId="0" xfId="0" applyFill="1"/>
    <xf numFmtId="0" fontId="0" fillId="0" borderId="1" xfId="2" applyFont="1" applyFill="1" applyBorder="1" applyAlignment="1">
      <alignment horizontal="center" vertical="center" textRotation="90" wrapText="1"/>
    </xf>
    <xf numFmtId="9" fontId="0" fillId="0" borderId="0" xfId="0" applyNumberFormat="1" applyAlignment="1">
      <alignment horizontal="right"/>
    </xf>
    <xf numFmtId="164" fontId="1" fillId="0" borderId="0" xfId="2" applyNumberFormat="1" applyFont="1" applyBorder="1"/>
    <xf numFmtId="2" fontId="1" fillId="0" borderId="0" xfId="2" applyNumberFormat="1"/>
    <xf numFmtId="0" fontId="0" fillId="0" borderId="0" xfId="2" applyFont="1" applyAlignment="1">
      <alignment horizontal="right"/>
    </xf>
    <xf numFmtId="2" fontId="0" fillId="2" borderId="0" xfId="0" applyNumberFormat="1" applyFill="1"/>
    <xf numFmtId="2" fontId="1" fillId="2" borderId="0" xfId="2" applyNumberFormat="1" applyFont="1" applyFill="1"/>
    <xf numFmtId="165" fontId="0" fillId="0" borderId="0" xfId="2" applyNumberFormat="1" applyFont="1"/>
    <xf numFmtId="11" fontId="0" fillId="0" borderId="0" xfId="0" applyNumberFormat="1" applyFont="1"/>
    <xf numFmtId="0" fontId="1" fillId="0" borderId="0" xfId="2" applyNumberFormat="1"/>
    <xf numFmtId="2" fontId="10" fillId="3" borderId="0" xfId="0" applyNumberFormat="1" applyFont="1" applyFill="1" applyAlignment="1"/>
    <xf numFmtId="2" fontId="10" fillId="2" borderId="0" xfId="0" applyNumberFormat="1" applyFont="1" applyFill="1" applyAlignment="1"/>
    <xf numFmtId="2" fontId="10" fillId="3" borderId="0" xfId="0" applyNumberFormat="1" applyFont="1" applyFill="1" applyAlignment="1">
      <alignment wrapText="1"/>
    </xf>
    <xf numFmtId="0" fontId="0" fillId="0" borderId="1" xfId="2" applyFont="1" applyFill="1" applyBorder="1" applyAlignment="1">
      <alignment horizontal="center" vertical="center" textRotation="90" wrapText="1"/>
    </xf>
    <xf numFmtId="0" fontId="0" fillId="0" borderId="1" xfId="2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0" fillId="2" borderId="0" xfId="0" applyNumberFormat="1" applyFill="1"/>
    <xf numFmtId="9" fontId="6" fillId="0" borderId="0" xfId="0" applyNumberFormat="1" applyFont="1" applyAlignment="1">
      <alignment horizontal="right"/>
    </xf>
    <xf numFmtId="9" fontId="6" fillId="0" borderId="1" xfId="0" applyNumberFormat="1" applyFont="1" applyBorder="1" applyAlignment="1">
      <alignment horizontal="right"/>
    </xf>
    <xf numFmtId="164" fontId="1" fillId="0" borderId="1" xfId="2" applyNumberFormat="1" applyFont="1" applyBorder="1"/>
    <xf numFmtId="0" fontId="0" fillId="0" borderId="1" xfId="0" applyBorder="1"/>
    <xf numFmtId="0" fontId="1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2" fillId="4" borderId="1" xfId="0" applyFont="1" applyFill="1" applyBorder="1" applyAlignment="1">
      <alignment horizontal="center" vertical="center" textRotation="90"/>
    </xf>
    <xf numFmtId="0" fontId="2" fillId="5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9" fontId="1" fillId="0" borderId="0" xfId="2" applyNumberFormat="1" applyFont="1"/>
    <xf numFmtId="0" fontId="2" fillId="0" borderId="1" xfId="0" applyFont="1" applyBorder="1" applyAlignment="1">
      <alignment horizontal="center" vertical="center" textRotation="90" wrapText="1"/>
    </xf>
    <xf numFmtId="0" fontId="0" fillId="6" borderId="1" xfId="0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9" fontId="11" fillId="0" borderId="0" xfId="2" applyNumberFormat="1" applyFont="1" applyAlignment="1">
      <alignment horizontal="center"/>
    </xf>
    <xf numFmtId="9" fontId="2" fillId="0" borderId="0" xfId="2" applyNumberFormat="1" applyFont="1" applyAlignment="1">
      <alignment horizontal="center"/>
    </xf>
    <xf numFmtId="0" fontId="11" fillId="0" borderId="0" xfId="2" applyFont="1" applyAlignment="1">
      <alignment horizontal="center"/>
    </xf>
    <xf numFmtId="0" fontId="1" fillId="0" borderId="0" xfId="2" applyAlignment="1">
      <alignment horizontal="center"/>
    </xf>
    <xf numFmtId="0" fontId="0" fillId="0" borderId="2" xfId="2" applyFont="1" applyFill="1" applyBorder="1" applyAlignment="1">
      <alignment horizontal="center" vertical="center" textRotation="90" wrapText="1"/>
    </xf>
    <xf numFmtId="0" fontId="0" fillId="0" borderId="3" xfId="2" applyFont="1" applyFill="1" applyBorder="1" applyAlignment="1">
      <alignment horizontal="center" vertical="center" textRotation="90" wrapText="1"/>
    </xf>
    <xf numFmtId="0" fontId="0" fillId="0" borderId="2" xfId="2" applyFont="1" applyBorder="1" applyAlignment="1">
      <alignment horizontal="center" vertical="center" textRotation="90" wrapText="1"/>
    </xf>
    <xf numFmtId="0" fontId="0" fillId="0" borderId="3" xfId="2" applyFont="1" applyBorder="1" applyAlignment="1">
      <alignment horizontal="center" vertical="center" textRotation="90" wrapText="1"/>
    </xf>
  </cellXfs>
  <cellStyles count="18">
    <cellStyle name="Normal" xfId="0" builtinId="0"/>
    <cellStyle name="Normal 2" xfId="1" xr:uid="{00000000-0005-0000-0000-000000000000}"/>
    <cellStyle name="Normal 2 10" xfId="13" xr:uid="{00000000-0005-0000-0000-000001000000}"/>
    <cellStyle name="Normal 2 11" xfId="14" xr:uid="{00000000-0005-0000-0000-000002000000}"/>
    <cellStyle name="Normal 2 12" xfId="15" xr:uid="{00000000-0005-0000-0000-000003000000}"/>
    <cellStyle name="Normal 2 13" xfId="16" xr:uid="{00000000-0005-0000-0000-000004000000}"/>
    <cellStyle name="Normal 2 14" xfId="17" xr:uid="{00000000-0005-0000-0000-000005000000}"/>
    <cellStyle name="Normal 2 2" xfId="4" xr:uid="{00000000-0005-0000-0000-000006000000}"/>
    <cellStyle name="Normal 2 3" xfId="7" xr:uid="{00000000-0005-0000-0000-000007000000}"/>
    <cellStyle name="Normal 2 4" xfId="6" xr:uid="{00000000-0005-0000-0000-000008000000}"/>
    <cellStyle name="Normal 2 5" xfId="8" xr:uid="{00000000-0005-0000-0000-000009000000}"/>
    <cellStyle name="Normal 2 6" xfId="9" xr:uid="{00000000-0005-0000-0000-00000A000000}"/>
    <cellStyle name="Normal 2 7" xfId="10" xr:uid="{00000000-0005-0000-0000-00000B000000}"/>
    <cellStyle name="Normal 2 8" xfId="11" xr:uid="{00000000-0005-0000-0000-00000C000000}"/>
    <cellStyle name="Normal 2 9" xfId="12" xr:uid="{00000000-0005-0000-0000-00000D000000}"/>
    <cellStyle name="Normal_Chan_est_experiments_Cases 46.1 - 46.5" xfId="2" xr:uid="{00000000-0005-0000-0000-00000E000000}"/>
    <cellStyle name="Normal_Cover page" xfId="3" xr:uid="{00000000-0005-0000-0000-00000F000000}"/>
    <cellStyle name="常规 4 2" xfId="5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sz="1800" b="1" i="0" u="none" strike="noStrike" baseline="0">
                <a:effectLst/>
              </a:rPr>
              <a:t>PDSCH throughput with reported Type-II/random Type-I PMI</a:t>
            </a: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1421532439313886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279428727271841"/>
          <c:y val="0.13786681238029191"/>
          <c:w val="0.57859593768374118"/>
          <c:h val="0.686231713559210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'FDD 2Rx MediumC (Test 1.1)'!$B$34:$B$35</c:f>
              <c:strCache>
                <c:ptCount val="2"/>
                <c:pt idx="0">
                  <c:v>Company 1</c:v>
                </c:pt>
                <c:pt idx="1">
                  <c:v> Following Type-II PMI</c:v>
                </c:pt>
              </c:strCache>
            </c:strRef>
          </c:tx>
          <c:xVal>
            <c:numRef>
              <c:f>'FDD 2Rx MediumC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MediumC (Test 1.1)'!$B$36:$B$52</c:f>
              <c:numCache>
                <c:formatCode>0.00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498-44D4-B691-B88F80236EE4}"/>
            </c:ext>
          </c:extLst>
        </c:ser>
        <c:ser>
          <c:idx val="2"/>
          <c:order val="1"/>
          <c:tx>
            <c:strRef>
              <c:f>'FDD 2Rx MediumC (Test 1.1)'!$C$34:$C$35</c:f>
              <c:strCache>
                <c:ptCount val="2"/>
                <c:pt idx="0">
                  <c:v>Company 1</c:v>
                </c:pt>
                <c:pt idx="1">
                  <c:v> Random Type-I PMI</c:v>
                </c:pt>
              </c:strCache>
            </c:strRef>
          </c:tx>
          <c:xVal>
            <c:numRef>
              <c:f>'FDD 2Rx MediumC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MediumC (Test 1.1)'!$C$36:$C$52</c:f>
              <c:numCache>
                <c:formatCode>0.00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498-44D4-B691-B88F80236EE4}"/>
            </c:ext>
          </c:extLst>
        </c:ser>
        <c:ser>
          <c:idx val="4"/>
          <c:order val="2"/>
          <c:tx>
            <c:strRef>
              <c:f>'FDD 2Rx MediumC (Test 1.1)'!$D$34:$D$35</c:f>
              <c:strCache>
                <c:ptCount val="2"/>
                <c:pt idx="0">
                  <c:v>Company 2</c:v>
                </c:pt>
                <c:pt idx="1">
                  <c:v> Following Type-II PMI</c:v>
                </c:pt>
              </c:strCache>
            </c:strRef>
          </c:tx>
          <c:xVal>
            <c:numRef>
              <c:f>'FDD 2Rx MediumC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MediumC (Test 1.1)'!$D$36:$D$52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498-44D4-B691-B88F80236EE4}"/>
            </c:ext>
          </c:extLst>
        </c:ser>
        <c:ser>
          <c:idx val="5"/>
          <c:order val="3"/>
          <c:tx>
            <c:strRef>
              <c:f>'FDD 2Rx MediumC (Test 1.1)'!$E$34:$E$35</c:f>
              <c:strCache>
                <c:ptCount val="2"/>
                <c:pt idx="0">
                  <c:v>Company 2</c:v>
                </c:pt>
                <c:pt idx="1">
                  <c:v> Random Type-I PMI</c:v>
                </c:pt>
              </c:strCache>
            </c:strRef>
          </c:tx>
          <c:xVal>
            <c:numRef>
              <c:f>'FDD 2Rx MediumC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MediumC (Test 1.1)'!$E$36:$E$52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498-44D4-B691-B88F80236EE4}"/>
            </c:ext>
          </c:extLst>
        </c:ser>
        <c:ser>
          <c:idx val="7"/>
          <c:order val="4"/>
          <c:tx>
            <c:strRef>
              <c:f>'FDD 2Rx MediumC (Test 1.1)'!$F$34:$F$35</c:f>
              <c:strCache>
                <c:ptCount val="2"/>
                <c:pt idx="0">
                  <c:v>Company 3</c:v>
                </c:pt>
                <c:pt idx="1">
                  <c:v> Following Type-II PMI</c:v>
                </c:pt>
              </c:strCache>
            </c:strRef>
          </c:tx>
          <c:xVal>
            <c:numRef>
              <c:f>'FDD 2Rx MediumC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MediumC (Test 1.1)'!$F$36:$F$52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E498-44D4-B691-B88F80236EE4}"/>
            </c:ext>
          </c:extLst>
        </c:ser>
        <c:ser>
          <c:idx val="8"/>
          <c:order val="5"/>
          <c:tx>
            <c:strRef>
              <c:f>'FDD 2Rx MediumC (Test 1.1)'!$G$34:$G$35</c:f>
              <c:strCache>
                <c:ptCount val="2"/>
                <c:pt idx="0">
                  <c:v>Company 3</c:v>
                </c:pt>
                <c:pt idx="1">
                  <c:v> Random Type-I PMI</c:v>
                </c:pt>
              </c:strCache>
            </c:strRef>
          </c:tx>
          <c:xVal>
            <c:numRef>
              <c:f>'FDD 2Rx MediumC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MediumC (Test 1.1)'!$G$36:$G$52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E498-44D4-B691-B88F80236EE4}"/>
            </c:ext>
          </c:extLst>
        </c:ser>
        <c:ser>
          <c:idx val="10"/>
          <c:order val="6"/>
          <c:tx>
            <c:strRef>
              <c:f>'FDD 2Rx MediumC (Test 1.1)'!$H$34:$H$35</c:f>
              <c:strCache>
                <c:ptCount val="2"/>
                <c:pt idx="0">
                  <c:v>Company 4</c:v>
                </c:pt>
                <c:pt idx="1">
                  <c:v> Following Type-II PMI</c:v>
                </c:pt>
              </c:strCache>
            </c:strRef>
          </c:tx>
          <c:xVal>
            <c:numRef>
              <c:f>'FDD 2Rx MediumC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MediumC (Test 1.1)'!$H$36:$H$52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E498-44D4-B691-B88F80236EE4}"/>
            </c:ext>
          </c:extLst>
        </c:ser>
        <c:ser>
          <c:idx val="11"/>
          <c:order val="7"/>
          <c:tx>
            <c:strRef>
              <c:f>'FDD 2Rx MediumC (Test 1.1)'!$I$34:$I$35</c:f>
              <c:strCache>
                <c:ptCount val="2"/>
                <c:pt idx="0">
                  <c:v>Company 4</c:v>
                </c:pt>
                <c:pt idx="1">
                  <c:v> Random Type-I PMI</c:v>
                </c:pt>
              </c:strCache>
            </c:strRef>
          </c:tx>
          <c:xVal>
            <c:numRef>
              <c:f>'FDD 2Rx MediumC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MediumC (Test 1.1)'!$I$36:$I$52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E498-44D4-B691-B88F80236EE4}"/>
            </c:ext>
          </c:extLst>
        </c:ser>
        <c:ser>
          <c:idx val="13"/>
          <c:order val="8"/>
          <c:tx>
            <c:strRef>
              <c:f>'FDD 2Rx MediumC (Test 1.1)'!$J$34:$J$35</c:f>
              <c:strCache>
                <c:ptCount val="2"/>
                <c:pt idx="0">
                  <c:v>Company 5</c:v>
                </c:pt>
                <c:pt idx="1">
                  <c:v> Following Type-II PMI</c:v>
                </c:pt>
              </c:strCache>
            </c:strRef>
          </c:tx>
          <c:xVal>
            <c:numRef>
              <c:f>'FDD 2Rx MediumC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MediumC (Test 1.1)'!$J$36:$J$52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E498-44D4-B691-B88F80236EE4}"/>
            </c:ext>
          </c:extLst>
        </c:ser>
        <c:ser>
          <c:idx val="14"/>
          <c:order val="9"/>
          <c:tx>
            <c:strRef>
              <c:f>'FDD 2Rx MediumC (Test 1.1)'!$K$34:$K$35</c:f>
              <c:strCache>
                <c:ptCount val="2"/>
                <c:pt idx="0">
                  <c:v>Company 5</c:v>
                </c:pt>
                <c:pt idx="1">
                  <c:v> Random Type-I PMI</c:v>
                </c:pt>
              </c:strCache>
            </c:strRef>
          </c:tx>
          <c:xVal>
            <c:numRef>
              <c:f>'FDD 2Rx MediumC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MediumC (Test 1.1)'!$K$36:$K$52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E498-44D4-B691-B88F80236EE4}"/>
            </c:ext>
          </c:extLst>
        </c:ser>
        <c:ser>
          <c:idx val="16"/>
          <c:order val="10"/>
          <c:tx>
            <c:strRef>
              <c:f>'FDD 2Rx MediumC (Test 1.1)'!$L$34:$L$35</c:f>
              <c:strCache>
                <c:ptCount val="2"/>
                <c:pt idx="0">
                  <c:v>Company 6</c:v>
                </c:pt>
                <c:pt idx="1">
                  <c:v> Following Type-II PMI</c:v>
                </c:pt>
              </c:strCache>
            </c:strRef>
          </c:tx>
          <c:xVal>
            <c:numRef>
              <c:f>'FDD 2Rx MediumC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MediumC (Test 1.1)'!$L$36:$L$52</c:f>
              <c:numCache>
                <c:formatCode>0.00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E498-44D4-B691-B88F80236EE4}"/>
            </c:ext>
          </c:extLst>
        </c:ser>
        <c:ser>
          <c:idx val="17"/>
          <c:order val="11"/>
          <c:tx>
            <c:strRef>
              <c:f>'FDD 2Rx MediumC (Test 1.1)'!$M$34:$M$35</c:f>
              <c:strCache>
                <c:ptCount val="2"/>
                <c:pt idx="0">
                  <c:v>Company 6</c:v>
                </c:pt>
                <c:pt idx="1">
                  <c:v> Random Type-I PMI</c:v>
                </c:pt>
              </c:strCache>
            </c:strRef>
          </c:tx>
          <c:xVal>
            <c:numRef>
              <c:f>'FDD 2Rx MediumC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MediumC (Test 1.1)'!$M$36:$M$52</c:f>
              <c:numCache>
                <c:formatCode>0.00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E498-44D4-B691-B88F80236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3266688"/>
        <c:axId val="1253257440"/>
      </c:scatterChart>
      <c:valAx>
        <c:axId val="1253266688"/>
        <c:scaling>
          <c:orientation val="minMax"/>
          <c:max val="30"/>
          <c:min val="-6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SNR [dB]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253257440"/>
        <c:crosses val="autoZero"/>
        <c:crossBetween val="midCat"/>
        <c:majorUnit val="1"/>
      </c:valAx>
      <c:valAx>
        <c:axId val="1253257440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PDSCH Throughput [Mbps]</a:t>
                </a:r>
                <a:endParaRPr lang="en-US" altLang="zh-CN" sz="1000">
                  <a:effectLst/>
                </a:endParaRP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253266688"/>
        <c:crossesAt val="-5"/>
        <c:crossBetween val="midCat"/>
      </c:valAx>
    </c:plotArea>
    <c:legend>
      <c:legendPos val="r"/>
      <c:legendEntry>
        <c:idx val="10"/>
        <c:txPr>
          <a:bodyPr/>
          <a:lstStyle/>
          <a:p>
            <a:pPr>
              <a:defRPr lang="en-US" sz="800">
                <a:solidFill>
                  <a:schemeClr val="tx1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0.71713035383565349"/>
          <c:y val="0.14686993912994994"/>
          <c:w val="0.28097071551541275"/>
          <c:h val="0.69776921357622124"/>
        </c:manualLayout>
      </c:layout>
      <c:overlay val="0"/>
      <c:txPr>
        <a:bodyPr/>
        <a:lstStyle/>
        <a:p>
          <a:pPr>
            <a:defRPr lang="en-US" sz="800"/>
          </a:pPr>
          <a:endParaRPr lang="en-US"/>
        </a:p>
      </c:txPr>
    </c:legend>
    <c:plotVisOnly val="1"/>
    <c:dispBlanksAs val="span"/>
    <c:showDLblsOverMax val="0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sz="1800" b="1" i="0" u="none" strike="noStrike" baseline="0">
                <a:effectLst/>
              </a:rPr>
              <a:t>Gain ɣ [gamma] </a:t>
            </a: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0001600994599848E-2"/>
          <c:y val="0.13786681238029191"/>
          <c:w val="0.67151720857398034"/>
          <c:h val="0.686231713559210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'FDD 2Rx LowC (Test 1.1)'!$B$95</c:f>
              <c:strCache>
                <c:ptCount val="1"/>
                <c:pt idx="0">
                  <c:v>Company 1</c:v>
                </c:pt>
              </c:strCache>
            </c:strRef>
          </c:tx>
          <c:xVal>
            <c:numRef>
              <c:f>'FDD 2Rx LowC (Test 1.1)'!$A$97:$A$109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2Rx LowC (Test 1.1)'!$B$97:$B$109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CA2-4255-83D9-828010DF7CE0}"/>
            </c:ext>
          </c:extLst>
        </c:ser>
        <c:ser>
          <c:idx val="2"/>
          <c:order val="1"/>
          <c:tx>
            <c:strRef>
              <c:f>'FDD 2Rx LowC (Test 1.1)'!$C$95</c:f>
              <c:strCache>
                <c:ptCount val="1"/>
                <c:pt idx="0">
                  <c:v>Company 2</c:v>
                </c:pt>
              </c:strCache>
            </c:strRef>
          </c:tx>
          <c:xVal>
            <c:numRef>
              <c:f>'FDD 2Rx LowC (Test 1.1)'!$A$97:$A$109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2Rx LowC (Test 1.1)'!$C$97:$C$109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CA2-4255-83D9-828010DF7CE0}"/>
            </c:ext>
          </c:extLst>
        </c:ser>
        <c:ser>
          <c:idx val="4"/>
          <c:order val="2"/>
          <c:tx>
            <c:strRef>
              <c:f>'FDD 2Rx LowC (Test 1.1)'!$D$95</c:f>
              <c:strCache>
                <c:ptCount val="1"/>
                <c:pt idx="0">
                  <c:v>Company 3 </c:v>
                </c:pt>
              </c:strCache>
            </c:strRef>
          </c:tx>
          <c:xVal>
            <c:numRef>
              <c:f>'FDD 2Rx LowC (Test 1.1)'!$A$97:$A$109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2Rx LowC (Test 1.1)'!$D$97:$D$109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CA2-4255-83D9-828010DF7CE0}"/>
            </c:ext>
          </c:extLst>
        </c:ser>
        <c:ser>
          <c:idx val="5"/>
          <c:order val="3"/>
          <c:tx>
            <c:strRef>
              <c:f>'FDD 2Rx LowC (Test 1.1)'!$E$95</c:f>
              <c:strCache>
                <c:ptCount val="1"/>
                <c:pt idx="0">
                  <c:v>Company 4 </c:v>
                </c:pt>
              </c:strCache>
            </c:strRef>
          </c:tx>
          <c:xVal>
            <c:numRef>
              <c:f>'FDD 2Rx LowC (Test 1.1)'!$A$97:$A$109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2Rx LowC (Test 1.1)'!$E$97:$E$109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CA2-4255-83D9-828010DF7CE0}"/>
            </c:ext>
          </c:extLst>
        </c:ser>
        <c:ser>
          <c:idx val="7"/>
          <c:order val="4"/>
          <c:tx>
            <c:strRef>
              <c:f>'FDD 2Rx LowC (Test 1.1)'!$F$95</c:f>
              <c:strCache>
                <c:ptCount val="1"/>
                <c:pt idx="0">
                  <c:v>Company 5 </c:v>
                </c:pt>
              </c:strCache>
            </c:strRef>
          </c:tx>
          <c:xVal>
            <c:numRef>
              <c:f>'FDD 2Rx LowC (Test 1.1)'!$A$97:$A$109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2Rx LowC (Test 1.1)'!$F$97:$F$109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1CA2-4255-83D9-828010DF7CE0}"/>
            </c:ext>
          </c:extLst>
        </c:ser>
        <c:ser>
          <c:idx val="8"/>
          <c:order val="5"/>
          <c:tx>
            <c:strRef>
              <c:f>'FDD 2Rx LowC (Test 1.1)'!$G$95</c:f>
              <c:strCache>
                <c:ptCount val="1"/>
                <c:pt idx="0">
                  <c:v>Company 6 </c:v>
                </c:pt>
              </c:strCache>
            </c:strRef>
          </c:tx>
          <c:xVal>
            <c:numRef>
              <c:f>'FDD 2Rx LowC (Test 1.1)'!$A$97:$A$109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2Rx LowC (Test 1.1)'!$G$97:$G$109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1CA2-4255-83D9-828010DF7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3257984"/>
        <c:axId val="1253258528"/>
      </c:scatterChart>
      <c:valAx>
        <c:axId val="1253257984"/>
        <c:scaling>
          <c:orientation val="minMax"/>
          <c:max val="22"/>
          <c:min val="-3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SNR [dB]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253258528"/>
        <c:crosses val="autoZero"/>
        <c:crossBetween val="midCat"/>
        <c:majorUnit val="1"/>
      </c:valAx>
      <c:valAx>
        <c:axId val="1253258528"/>
        <c:scaling>
          <c:orientation val="minMax"/>
          <c:max val="5"/>
          <c:min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Gain </a:t>
                </a:r>
                <a:r>
                  <a:rPr lang="en-US" altLang="zh-CN" sz="1800" b="1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ɣ</a:t>
                </a:r>
                <a:r>
                  <a:rPr lang="en-US" altLang="zh-CN" sz="1800" b="1" i="0" baseline="0">
                    <a:effectLst/>
                  </a:rPr>
                  <a:t> [gamma]</a:t>
                </a:r>
              </a:p>
            </c:rich>
          </c:tx>
          <c:layout>
            <c:manualLayout>
              <c:xMode val="edge"/>
              <c:yMode val="edge"/>
              <c:x val="2.0413595727010153E-2"/>
              <c:y val="0.26169876587782426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253257984"/>
        <c:crossesAt val="-5"/>
        <c:crossBetween val="midCat"/>
      </c:valAx>
    </c:plotArea>
    <c:legend>
      <c:legendPos val="r"/>
      <c:layout>
        <c:manualLayout>
          <c:xMode val="edge"/>
          <c:yMode val="edge"/>
          <c:x val="0.78559861553920063"/>
          <c:y val="0.14686993912994994"/>
          <c:w val="0.11299237317024773"/>
          <c:h val="0.39652420547509776"/>
        </c:manualLayout>
      </c:layout>
      <c:overlay val="0"/>
      <c:txPr>
        <a:bodyPr/>
        <a:lstStyle/>
        <a:p>
          <a:pPr>
            <a:defRPr lang="en-US" sz="800"/>
          </a:pPr>
          <a:endParaRPr lang="en-US"/>
        </a:p>
      </c:txPr>
    </c:legend>
    <c:plotVisOnly val="1"/>
    <c:dispBlanksAs val="span"/>
    <c:showDLblsOverMax val="0"/>
  </c:chart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sz="1800" b="1" i="0" u="none" strike="noStrike" baseline="0">
                <a:effectLst/>
              </a:rPr>
              <a:t>PDSCH throughput with reported Type-II/random Type-I PMI</a:t>
            </a: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1421532439313886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279428727271841"/>
          <c:y val="0.13786681238029191"/>
          <c:w val="0.57859593768374118"/>
          <c:h val="0.686231713559210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'FDD 4Rx LowC (Test 1.2)'!$B$34:$B$35</c:f>
              <c:strCache>
                <c:ptCount val="2"/>
                <c:pt idx="0">
                  <c:v>Company 1</c:v>
                </c:pt>
                <c:pt idx="1">
                  <c:v> Following Type-II PMI</c:v>
                </c:pt>
              </c:strCache>
            </c:strRef>
          </c:tx>
          <c:xVal>
            <c:numRef>
              <c:f>'FDD 4Rx LowC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LowC (Test 1.2)'!$B$36:$B$52</c:f>
              <c:numCache>
                <c:formatCode>0.00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236-4128-8DC2-F27DB108DC8F}"/>
            </c:ext>
          </c:extLst>
        </c:ser>
        <c:ser>
          <c:idx val="2"/>
          <c:order val="1"/>
          <c:tx>
            <c:strRef>
              <c:f>'FDD 4Rx LowC (Test 1.2)'!$C$34:$C$35</c:f>
              <c:strCache>
                <c:ptCount val="2"/>
                <c:pt idx="0">
                  <c:v>Company 1</c:v>
                </c:pt>
                <c:pt idx="1">
                  <c:v> Random Type-I PMI</c:v>
                </c:pt>
              </c:strCache>
            </c:strRef>
          </c:tx>
          <c:xVal>
            <c:numRef>
              <c:f>'FDD 4Rx LowC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LowC (Test 1.2)'!$C$36:$C$52</c:f>
              <c:numCache>
                <c:formatCode>0.00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236-4128-8DC2-F27DB108DC8F}"/>
            </c:ext>
          </c:extLst>
        </c:ser>
        <c:ser>
          <c:idx val="4"/>
          <c:order val="2"/>
          <c:tx>
            <c:strRef>
              <c:f>'FDD 4Rx LowC (Test 1.2)'!$D$34:$D$35</c:f>
              <c:strCache>
                <c:ptCount val="2"/>
                <c:pt idx="0">
                  <c:v>Company 2</c:v>
                </c:pt>
                <c:pt idx="1">
                  <c:v> Following Type-II PMI</c:v>
                </c:pt>
              </c:strCache>
            </c:strRef>
          </c:tx>
          <c:xVal>
            <c:numRef>
              <c:f>'FDD 4Rx LowC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LowC (Test 1.2)'!$D$36:$D$52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236-4128-8DC2-F27DB108DC8F}"/>
            </c:ext>
          </c:extLst>
        </c:ser>
        <c:ser>
          <c:idx val="5"/>
          <c:order val="3"/>
          <c:tx>
            <c:strRef>
              <c:f>'FDD 4Rx LowC (Test 1.2)'!$E$34:$E$35</c:f>
              <c:strCache>
                <c:ptCount val="2"/>
                <c:pt idx="0">
                  <c:v>Company 2</c:v>
                </c:pt>
                <c:pt idx="1">
                  <c:v> Random Type-I PMI</c:v>
                </c:pt>
              </c:strCache>
            </c:strRef>
          </c:tx>
          <c:xVal>
            <c:numRef>
              <c:f>'FDD 4Rx LowC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LowC (Test 1.2)'!$E$36:$E$52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236-4128-8DC2-F27DB108DC8F}"/>
            </c:ext>
          </c:extLst>
        </c:ser>
        <c:ser>
          <c:idx val="7"/>
          <c:order val="4"/>
          <c:tx>
            <c:strRef>
              <c:f>'FDD 4Rx LowC (Test 1.2)'!$F$34:$F$35</c:f>
              <c:strCache>
                <c:ptCount val="2"/>
                <c:pt idx="0">
                  <c:v>Company 3</c:v>
                </c:pt>
                <c:pt idx="1">
                  <c:v> Following Type-II PMI</c:v>
                </c:pt>
              </c:strCache>
            </c:strRef>
          </c:tx>
          <c:xVal>
            <c:numRef>
              <c:f>'FDD 4Rx LowC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LowC (Test 1.2)'!$F$36:$F$52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2236-4128-8DC2-F27DB108DC8F}"/>
            </c:ext>
          </c:extLst>
        </c:ser>
        <c:ser>
          <c:idx val="8"/>
          <c:order val="5"/>
          <c:tx>
            <c:strRef>
              <c:f>'FDD 4Rx LowC (Test 1.2)'!$G$34:$G$35</c:f>
              <c:strCache>
                <c:ptCount val="2"/>
                <c:pt idx="0">
                  <c:v>Company 3</c:v>
                </c:pt>
                <c:pt idx="1">
                  <c:v> Random Type-I PMI</c:v>
                </c:pt>
              </c:strCache>
            </c:strRef>
          </c:tx>
          <c:xVal>
            <c:numRef>
              <c:f>'FDD 4Rx LowC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LowC (Test 1.2)'!$G$36:$G$52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2236-4128-8DC2-F27DB108DC8F}"/>
            </c:ext>
          </c:extLst>
        </c:ser>
        <c:ser>
          <c:idx val="10"/>
          <c:order val="6"/>
          <c:tx>
            <c:strRef>
              <c:f>'FDD 4Rx LowC (Test 1.2)'!$H$34:$H$35</c:f>
              <c:strCache>
                <c:ptCount val="2"/>
                <c:pt idx="0">
                  <c:v>Company 4</c:v>
                </c:pt>
                <c:pt idx="1">
                  <c:v> Following Type-II PMI</c:v>
                </c:pt>
              </c:strCache>
            </c:strRef>
          </c:tx>
          <c:xVal>
            <c:numRef>
              <c:f>'FDD 4Rx LowC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LowC (Test 1.2)'!$H$36:$H$52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2236-4128-8DC2-F27DB108DC8F}"/>
            </c:ext>
          </c:extLst>
        </c:ser>
        <c:ser>
          <c:idx val="11"/>
          <c:order val="7"/>
          <c:tx>
            <c:strRef>
              <c:f>'FDD 4Rx LowC (Test 1.2)'!$I$34:$I$35</c:f>
              <c:strCache>
                <c:ptCount val="2"/>
                <c:pt idx="0">
                  <c:v>Company 4</c:v>
                </c:pt>
                <c:pt idx="1">
                  <c:v> Random Type-I PMI</c:v>
                </c:pt>
              </c:strCache>
            </c:strRef>
          </c:tx>
          <c:xVal>
            <c:numRef>
              <c:f>'FDD 4Rx LowC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LowC (Test 1.2)'!$I$36:$I$52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2236-4128-8DC2-F27DB108DC8F}"/>
            </c:ext>
          </c:extLst>
        </c:ser>
        <c:ser>
          <c:idx val="13"/>
          <c:order val="8"/>
          <c:tx>
            <c:strRef>
              <c:f>'FDD 4Rx LowC (Test 1.2)'!$J$34:$J$35</c:f>
              <c:strCache>
                <c:ptCount val="2"/>
                <c:pt idx="0">
                  <c:v>Company 5</c:v>
                </c:pt>
                <c:pt idx="1">
                  <c:v> Following Type-II PMI</c:v>
                </c:pt>
              </c:strCache>
            </c:strRef>
          </c:tx>
          <c:xVal>
            <c:numRef>
              <c:f>'FDD 4Rx LowC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LowC (Test 1.2)'!$J$36:$J$52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2236-4128-8DC2-F27DB108DC8F}"/>
            </c:ext>
          </c:extLst>
        </c:ser>
        <c:ser>
          <c:idx val="14"/>
          <c:order val="9"/>
          <c:tx>
            <c:strRef>
              <c:f>'FDD 4Rx LowC (Test 1.2)'!$K$34:$K$35</c:f>
              <c:strCache>
                <c:ptCount val="2"/>
                <c:pt idx="0">
                  <c:v>Company 5</c:v>
                </c:pt>
                <c:pt idx="1">
                  <c:v> Random Type-I PMI</c:v>
                </c:pt>
              </c:strCache>
            </c:strRef>
          </c:tx>
          <c:xVal>
            <c:numRef>
              <c:f>'FDD 4Rx LowC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LowC (Test 1.2)'!$K$36:$K$52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2236-4128-8DC2-F27DB108DC8F}"/>
            </c:ext>
          </c:extLst>
        </c:ser>
        <c:ser>
          <c:idx val="16"/>
          <c:order val="10"/>
          <c:tx>
            <c:strRef>
              <c:f>'FDD 4Rx LowC (Test 1.2)'!$L$34:$L$35</c:f>
              <c:strCache>
                <c:ptCount val="2"/>
                <c:pt idx="0">
                  <c:v>Company 6</c:v>
                </c:pt>
                <c:pt idx="1">
                  <c:v> Following Type-II PMI</c:v>
                </c:pt>
              </c:strCache>
            </c:strRef>
          </c:tx>
          <c:xVal>
            <c:numRef>
              <c:f>'FDD 4Rx LowC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LowC (Test 1.2)'!$L$36:$L$52</c:f>
              <c:numCache>
                <c:formatCode>0.00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2236-4128-8DC2-F27DB108DC8F}"/>
            </c:ext>
          </c:extLst>
        </c:ser>
        <c:ser>
          <c:idx val="17"/>
          <c:order val="11"/>
          <c:tx>
            <c:strRef>
              <c:f>'FDD 4Rx LowC (Test 1.2)'!$M$34:$M$35</c:f>
              <c:strCache>
                <c:ptCount val="2"/>
                <c:pt idx="0">
                  <c:v>Company 6</c:v>
                </c:pt>
                <c:pt idx="1">
                  <c:v> Random Type-I PMI</c:v>
                </c:pt>
              </c:strCache>
            </c:strRef>
          </c:tx>
          <c:xVal>
            <c:numRef>
              <c:f>'FDD 4Rx LowC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LowC (Test 1.2)'!$M$36:$M$52</c:f>
              <c:numCache>
                <c:formatCode>0.00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2236-4128-8DC2-F27DB108D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3266688"/>
        <c:axId val="1253257440"/>
      </c:scatterChart>
      <c:valAx>
        <c:axId val="1253266688"/>
        <c:scaling>
          <c:orientation val="minMax"/>
          <c:max val="30"/>
          <c:min val="-6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SNR [dB]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253257440"/>
        <c:crosses val="autoZero"/>
        <c:crossBetween val="midCat"/>
        <c:majorUnit val="1"/>
      </c:valAx>
      <c:valAx>
        <c:axId val="1253257440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PDSCH Throughput [Mbps]</a:t>
                </a:r>
                <a:endParaRPr lang="en-US" altLang="zh-CN" sz="1000">
                  <a:effectLst/>
                </a:endParaRP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253266688"/>
        <c:crossesAt val="-5"/>
        <c:crossBetween val="midCat"/>
      </c:valAx>
    </c:plotArea>
    <c:legend>
      <c:legendPos val="r"/>
      <c:legendEntry>
        <c:idx val="10"/>
        <c:txPr>
          <a:bodyPr/>
          <a:lstStyle/>
          <a:p>
            <a:pPr>
              <a:defRPr lang="en-US" sz="800">
                <a:solidFill>
                  <a:schemeClr val="tx1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0.71713035383565349"/>
          <c:y val="0.14686993912994994"/>
          <c:w val="0.28097071551541275"/>
          <c:h val="0.69776921357622124"/>
        </c:manualLayout>
      </c:layout>
      <c:overlay val="0"/>
      <c:txPr>
        <a:bodyPr/>
        <a:lstStyle/>
        <a:p>
          <a:pPr>
            <a:defRPr lang="en-US" sz="800"/>
          </a:pPr>
          <a:endParaRPr lang="en-US"/>
        </a:p>
      </c:txPr>
    </c:legend>
    <c:plotVisOnly val="1"/>
    <c:dispBlanksAs val="span"/>
    <c:showDLblsOverMax val="0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sz="1800" b="1" i="0" u="none" strike="noStrike" baseline="0">
                <a:effectLst/>
              </a:rPr>
              <a:t>Gain ɣ [gamma] </a:t>
            </a: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0001600994599848E-2"/>
          <c:y val="0.13786681238029191"/>
          <c:w val="0.67151720857398034"/>
          <c:h val="0.686231713559210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'FDD 4Rx LowC (Test 1.2)'!$B$95</c:f>
              <c:strCache>
                <c:ptCount val="1"/>
                <c:pt idx="0">
                  <c:v>Company 1</c:v>
                </c:pt>
              </c:strCache>
            </c:strRef>
          </c:tx>
          <c:xVal>
            <c:numRef>
              <c:f>'FDD 4Rx LowC (Test 1.2)'!$A$97:$A$109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4Rx LowC (Test 1.2)'!$B$97:$B$109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D6A-4EEF-AC6A-8148A0217DEA}"/>
            </c:ext>
          </c:extLst>
        </c:ser>
        <c:ser>
          <c:idx val="2"/>
          <c:order val="1"/>
          <c:tx>
            <c:strRef>
              <c:f>'FDD 4Rx LowC (Test 1.2)'!$C$95</c:f>
              <c:strCache>
                <c:ptCount val="1"/>
                <c:pt idx="0">
                  <c:v>Company 2</c:v>
                </c:pt>
              </c:strCache>
            </c:strRef>
          </c:tx>
          <c:xVal>
            <c:numRef>
              <c:f>'FDD 4Rx LowC (Test 1.2)'!$A$97:$A$109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4Rx LowC (Test 1.2)'!$C$97:$C$109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D6A-4EEF-AC6A-8148A0217DEA}"/>
            </c:ext>
          </c:extLst>
        </c:ser>
        <c:ser>
          <c:idx val="4"/>
          <c:order val="2"/>
          <c:tx>
            <c:strRef>
              <c:f>'FDD 4Rx LowC (Test 1.2)'!$D$95</c:f>
              <c:strCache>
                <c:ptCount val="1"/>
                <c:pt idx="0">
                  <c:v>Company 3 </c:v>
                </c:pt>
              </c:strCache>
            </c:strRef>
          </c:tx>
          <c:xVal>
            <c:numRef>
              <c:f>'FDD 4Rx LowC (Test 1.2)'!$A$97:$A$109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4Rx LowC (Test 1.2)'!$D$97:$D$109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D6A-4EEF-AC6A-8148A0217DEA}"/>
            </c:ext>
          </c:extLst>
        </c:ser>
        <c:ser>
          <c:idx val="5"/>
          <c:order val="3"/>
          <c:tx>
            <c:strRef>
              <c:f>'FDD 4Rx LowC (Test 1.2)'!$E$95</c:f>
              <c:strCache>
                <c:ptCount val="1"/>
                <c:pt idx="0">
                  <c:v>Company 4 </c:v>
                </c:pt>
              </c:strCache>
            </c:strRef>
          </c:tx>
          <c:xVal>
            <c:numRef>
              <c:f>'FDD 4Rx LowC (Test 1.2)'!$A$97:$A$109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4Rx LowC (Test 1.2)'!$E$97:$E$109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D6A-4EEF-AC6A-8148A0217DEA}"/>
            </c:ext>
          </c:extLst>
        </c:ser>
        <c:ser>
          <c:idx val="7"/>
          <c:order val="4"/>
          <c:tx>
            <c:strRef>
              <c:f>'FDD 4Rx LowC (Test 1.2)'!$F$95</c:f>
              <c:strCache>
                <c:ptCount val="1"/>
                <c:pt idx="0">
                  <c:v>Company 5 </c:v>
                </c:pt>
              </c:strCache>
            </c:strRef>
          </c:tx>
          <c:xVal>
            <c:numRef>
              <c:f>'FDD 4Rx LowC (Test 1.2)'!$A$97:$A$109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4Rx LowC (Test 1.2)'!$F$97:$F$109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CD6A-4EEF-AC6A-8148A0217DEA}"/>
            </c:ext>
          </c:extLst>
        </c:ser>
        <c:ser>
          <c:idx val="8"/>
          <c:order val="5"/>
          <c:tx>
            <c:strRef>
              <c:f>'FDD 4Rx LowC (Test 1.2)'!$G$95</c:f>
              <c:strCache>
                <c:ptCount val="1"/>
                <c:pt idx="0">
                  <c:v>Company 6 </c:v>
                </c:pt>
              </c:strCache>
            </c:strRef>
          </c:tx>
          <c:xVal>
            <c:numRef>
              <c:f>'FDD 4Rx LowC (Test 1.2)'!$A$97:$A$109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4Rx LowC (Test 1.2)'!$G$97:$G$109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CD6A-4EEF-AC6A-8148A0217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3257984"/>
        <c:axId val="1253258528"/>
      </c:scatterChart>
      <c:valAx>
        <c:axId val="1253257984"/>
        <c:scaling>
          <c:orientation val="minMax"/>
          <c:max val="22"/>
          <c:min val="-3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SNR [dB]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253258528"/>
        <c:crosses val="autoZero"/>
        <c:crossBetween val="midCat"/>
        <c:majorUnit val="1"/>
      </c:valAx>
      <c:valAx>
        <c:axId val="1253258528"/>
        <c:scaling>
          <c:orientation val="minMax"/>
          <c:max val="5"/>
          <c:min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Gain </a:t>
                </a:r>
                <a:r>
                  <a:rPr lang="en-US" altLang="zh-CN" sz="1800" b="1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ɣ</a:t>
                </a:r>
                <a:r>
                  <a:rPr lang="en-US" altLang="zh-CN" sz="1800" b="1" i="0" baseline="0">
                    <a:effectLst/>
                  </a:rPr>
                  <a:t> [gamma]</a:t>
                </a:r>
              </a:p>
            </c:rich>
          </c:tx>
          <c:layout>
            <c:manualLayout>
              <c:xMode val="edge"/>
              <c:yMode val="edge"/>
              <c:x val="2.0413595727010153E-2"/>
              <c:y val="0.26169876587782426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253257984"/>
        <c:crossesAt val="-5"/>
        <c:crossBetween val="midCat"/>
      </c:valAx>
    </c:plotArea>
    <c:legend>
      <c:legendPos val="r"/>
      <c:layout>
        <c:manualLayout>
          <c:xMode val="edge"/>
          <c:yMode val="edge"/>
          <c:x val="0.78559861553920063"/>
          <c:y val="0.14686993912994994"/>
          <c:w val="0.11299237317024773"/>
          <c:h val="0.39652420547509776"/>
        </c:manualLayout>
      </c:layout>
      <c:overlay val="0"/>
      <c:txPr>
        <a:bodyPr/>
        <a:lstStyle/>
        <a:p>
          <a:pPr>
            <a:defRPr lang="en-US" sz="800"/>
          </a:pPr>
          <a:endParaRPr lang="en-US"/>
        </a:p>
      </c:txPr>
    </c:legend>
    <c:plotVisOnly val="1"/>
    <c:dispBlanksAs val="span"/>
    <c:showDLblsOverMax val="0"/>
  </c:chart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sz="1800" b="1" i="0" u="none" strike="noStrike" baseline="0">
                <a:effectLst/>
              </a:rPr>
              <a:t>PDSCH throughput with reported Type-II/random Type-I PMI</a:t>
            </a: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1421532439313886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279428727271841"/>
          <c:y val="0.13786681238029191"/>
          <c:w val="0.57859593768374118"/>
          <c:h val="0.686231713559210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'TDD 2Rx LowC (Test 2.1)'!$B$34:$B$35</c:f>
              <c:strCache>
                <c:ptCount val="2"/>
                <c:pt idx="0">
                  <c:v>Company 1</c:v>
                </c:pt>
                <c:pt idx="1">
                  <c:v> Following Type-II PMI</c:v>
                </c:pt>
              </c:strCache>
            </c:strRef>
          </c:tx>
          <c:xVal>
            <c:numRef>
              <c:f>'TDD 2Rx LowC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LowC (Test 2.1)'!$B$36:$B$52</c:f>
              <c:numCache>
                <c:formatCode>0.00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BE1-420A-8F72-D47557343F18}"/>
            </c:ext>
          </c:extLst>
        </c:ser>
        <c:ser>
          <c:idx val="2"/>
          <c:order val="1"/>
          <c:tx>
            <c:strRef>
              <c:f>'TDD 2Rx LowC (Test 2.1)'!$C$34:$C$35</c:f>
              <c:strCache>
                <c:ptCount val="2"/>
                <c:pt idx="0">
                  <c:v>Company 1</c:v>
                </c:pt>
                <c:pt idx="1">
                  <c:v> Random Type-I PMI</c:v>
                </c:pt>
              </c:strCache>
            </c:strRef>
          </c:tx>
          <c:xVal>
            <c:numRef>
              <c:f>'TDD 2Rx LowC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LowC (Test 2.1)'!$C$36:$C$52</c:f>
              <c:numCache>
                <c:formatCode>0.00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BE1-420A-8F72-D47557343F18}"/>
            </c:ext>
          </c:extLst>
        </c:ser>
        <c:ser>
          <c:idx val="4"/>
          <c:order val="2"/>
          <c:tx>
            <c:strRef>
              <c:f>'TDD 2Rx LowC (Test 2.1)'!$D$34:$D$35</c:f>
              <c:strCache>
                <c:ptCount val="2"/>
                <c:pt idx="0">
                  <c:v>Company 2</c:v>
                </c:pt>
                <c:pt idx="1">
                  <c:v> Following Type-II PMI</c:v>
                </c:pt>
              </c:strCache>
            </c:strRef>
          </c:tx>
          <c:xVal>
            <c:numRef>
              <c:f>'TDD 2Rx LowC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LowC (Test 2.1)'!$D$36:$D$52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BE1-420A-8F72-D47557343F18}"/>
            </c:ext>
          </c:extLst>
        </c:ser>
        <c:ser>
          <c:idx val="5"/>
          <c:order val="3"/>
          <c:tx>
            <c:strRef>
              <c:f>'TDD 2Rx LowC (Test 2.1)'!$E$34:$E$35</c:f>
              <c:strCache>
                <c:ptCount val="2"/>
                <c:pt idx="0">
                  <c:v>Company 2</c:v>
                </c:pt>
                <c:pt idx="1">
                  <c:v> Random Type-I PMI</c:v>
                </c:pt>
              </c:strCache>
            </c:strRef>
          </c:tx>
          <c:xVal>
            <c:numRef>
              <c:f>'TDD 2Rx LowC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LowC (Test 2.1)'!$E$36:$E$52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BE1-420A-8F72-D47557343F18}"/>
            </c:ext>
          </c:extLst>
        </c:ser>
        <c:ser>
          <c:idx val="7"/>
          <c:order val="4"/>
          <c:tx>
            <c:strRef>
              <c:f>'TDD 2Rx LowC (Test 2.1)'!$F$34:$F$35</c:f>
              <c:strCache>
                <c:ptCount val="2"/>
                <c:pt idx="0">
                  <c:v>Company 3</c:v>
                </c:pt>
                <c:pt idx="1">
                  <c:v> Following Type-II PMI</c:v>
                </c:pt>
              </c:strCache>
            </c:strRef>
          </c:tx>
          <c:xVal>
            <c:numRef>
              <c:f>'TDD 2Rx LowC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LowC (Test 2.1)'!$F$36:$F$52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8BE1-420A-8F72-D47557343F18}"/>
            </c:ext>
          </c:extLst>
        </c:ser>
        <c:ser>
          <c:idx val="8"/>
          <c:order val="5"/>
          <c:tx>
            <c:strRef>
              <c:f>'TDD 2Rx LowC (Test 2.1)'!$G$34:$G$35</c:f>
              <c:strCache>
                <c:ptCount val="2"/>
                <c:pt idx="0">
                  <c:v>Company 3</c:v>
                </c:pt>
                <c:pt idx="1">
                  <c:v> Random Type-I PMI</c:v>
                </c:pt>
              </c:strCache>
            </c:strRef>
          </c:tx>
          <c:xVal>
            <c:numRef>
              <c:f>'TDD 2Rx LowC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LowC (Test 2.1)'!$G$36:$G$52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8BE1-420A-8F72-D47557343F18}"/>
            </c:ext>
          </c:extLst>
        </c:ser>
        <c:ser>
          <c:idx val="10"/>
          <c:order val="6"/>
          <c:tx>
            <c:strRef>
              <c:f>'TDD 2Rx LowC (Test 2.1)'!$H$34:$H$35</c:f>
              <c:strCache>
                <c:ptCount val="2"/>
                <c:pt idx="0">
                  <c:v>Company 4</c:v>
                </c:pt>
                <c:pt idx="1">
                  <c:v> Following Type-II PMI</c:v>
                </c:pt>
              </c:strCache>
            </c:strRef>
          </c:tx>
          <c:xVal>
            <c:numRef>
              <c:f>'TDD 2Rx LowC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LowC (Test 2.1)'!$H$36:$H$52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8BE1-420A-8F72-D47557343F18}"/>
            </c:ext>
          </c:extLst>
        </c:ser>
        <c:ser>
          <c:idx val="11"/>
          <c:order val="7"/>
          <c:tx>
            <c:strRef>
              <c:f>'TDD 2Rx LowC (Test 2.1)'!$I$34:$I$35</c:f>
              <c:strCache>
                <c:ptCount val="2"/>
                <c:pt idx="0">
                  <c:v>Company 4</c:v>
                </c:pt>
                <c:pt idx="1">
                  <c:v> Random Type-I PMI</c:v>
                </c:pt>
              </c:strCache>
            </c:strRef>
          </c:tx>
          <c:xVal>
            <c:numRef>
              <c:f>'TDD 2Rx LowC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LowC (Test 2.1)'!$I$36:$I$52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8BE1-420A-8F72-D47557343F18}"/>
            </c:ext>
          </c:extLst>
        </c:ser>
        <c:ser>
          <c:idx val="13"/>
          <c:order val="8"/>
          <c:tx>
            <c:strRef>
              <c:f>'TDD 2Rx LowC (Test 2.1)'!$J$34:$J$35</c:f>
              <c:strCache>
                <c:ptCount val="2"/>
                <c:pt idx="0">
                  <c:v>Company 5</c:v>
                </c:pt>
                <c:pt idx="1">
                  <c:v> Following Type-II PMI</c:v>
                </c:pt>
              </c:strCache>
            </c:strRef>
          </c:tx>
          <c:xVal>
            <c:numRef>
              <c:f>'TDD 2Rx LowC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LowC (Test 2.1)'!$J$36:$J$52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8BE1-420A-8F72-D47557343F18}"/>
            </c:ext>
          </c:extLst>
        </c:ser>
        <c:ser>
          <c:idx val="14"/>
          <c:order val="9"/>
          <c:tx>
            <c:strRef>
              <c:f>'TDD 2Rx LowC (Test 2.1)'!$K$34:$K$35</c:f>
              <c:strCache>
                <c:ptCount val="2"/>
                <c:pt idx="0">
                  <c:v>Company 5</c:v>
                </c:pt>
                <c:pt idx="1">
                  <c:v> Random Type-I PMI</c:v>
                </c:pt>
              </c:strCache>
            </c:strRef>
          </c:tx>
          <c:xVal>
            <c:numRef>
              <c:f>'TDD 2Rx LowC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LowC (Test 2.1)'!$K$36:$K$52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8BE1-420A-8F72-D47557343F18}"/>
            </c:ext>
          </c:extLst>
        </c:ser>
        <c:ser>
          <c:idx val="16"/>
          <c:order val="10"/>
          <c:tx>
            <c:strRef>
              <c:f>'TDD 2Rx LowC (Test 2.1)'!$L$34:$L$35</c:f>
              <c:strCache>
                <c:ptCount val="2"/>
                <c:pt idx="0">
                  <c:v>Company 6</c:v>
                </c:pt>
                <c:pt idx="1">
                  <c:v> Following Type-II PMI</c:v>
                </c:pt>
              </c:strCache>
            </c:strRef>
          </c:tx>
          <c:xVal>
            <c:numRef>
              <c:f>'TDD 2Rx LowC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LowC (Test 2.1)'!$L$36:$L$52</c:f>
              <c:numCache>
                <c:formatCode>0.00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8BE1-420A-8F72-D47557343F18}"/>
            </c:ext>
          </c:extLst>
        </c:ser>
        <c:ser>
          <c:idx val="17"/>
          <c:order val="11"/>
          <c:tx>
            <c:strRef>
              <c:f>'TDD 2Rx LowC (Test 2.1)'!$M$34:$M$35</c:f>
              <c:strCache>
                <c:ptCount val="2"/>
                <c:pt idx="0">
                  <c:v>Company 6</c:v>
                </c:pt>
                <c:pt idx="1">
                  <c:v> Random Type-I PMI</c:v>
                </c:pt>
              </c:strCache>
            </c:strRef>
          </c:tx>
          <c:xVal>
            <c:numRef>
              <c:f>'TDD 2Rx LowC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LowC (Test 2.1)'!$M$36:$M$52</c:f>
              <c:numCache>
                <c:formatCode>0.00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8BE1-420A-8F72-D47557343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3266688"/>
        <c:axId val="1253257440"/>
      </c:scatterChart>
      <c:valAx>
        <c:axId val="1253266688"/>
        <c:scaling>
          <c:orientation val="minMax"/>
          <c:max val="30"/>
          <c:min val="-6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SNR [dB]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253257440"/>
        <c:crosses val="autoZero"/>
        <c:crossBetween val="midCat"/>
        <c:majorUnit val="1"/>
      </c:valAx>
      <c:valAx>
        <c:axId val="1253257440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PDSCH Throughput [Mbps]</a:t>
                </a:r>
                <a:endParaRPr lang="en-US" altLang="zh-CN" sz="1000">
                  <a:effectLst/>
                </a:endParaRP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253266688"/>
        <c:crossesAt val="-5"/>
        <c:crossBetween val="midCat"/>
      </c:valAx>
    </c:plotArea>
    <c:legend>
      <c:legendPos val="r"/>
      <c:legendEntry>
        <c:idx val="10"/>
        <c:txPr>
          <a:bodyPr/>
          <a:lstStyle/>
          <a:p>
            <a:pPr>
              <a:defRPr lang="en-US" sz="800">
                <a:solidFill>
                  <a:schemeClr val="tx1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0.71713035383565349"/>
          <c:y val="0.14686993912994994"/>
          <c:w val="0.28097071551541275"/>
          <c:h val="0.69776921357622124"/>
        </c:manualLayout>
      </c:layout>
      <c:overlay val="0"/>
      <c:txPr>
        <a:bodyPr/>
        <a:lstStyle/>
        <a:p>
          <a:pPr>
            <a:defRPr lang="en-US" sz="800"/>
          </a:pPr>
          <a:endParaRPr lang="en-US"/>
        </a:p>
      </c:txPr>
    </c:legend>
    <c:plotVisOnly val="1"/>
    <c:dispBlanksAs val="span"/>
    <c:showDLblsOverMax val="0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sz="1800" b="1" i="0" u="none" strike="noStrike" baseline="0">
                <a:effectLst/>
              </a:rPr>
              <a:t>Gain ɣ [gamma] </a:t>
            </a: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0001600994599848E-2"/>
          <c:y val="0.13786681238029191"/>
          <c:w val="0.67151720857398034"/>
          <c:h val="0.686231713559210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'TDD 2Rx LowC (Test 2.1)'!$B$95</c:f>
              <c:strCache>
                <c:ptCount val="1"/>
                <c:pt idx="0">
                  <c:v>Company 1</c:v>
                </c:pt>
              </c:strCache>
            </c:strRef>
          </c:tx>
          <c:xVal>
            <c:numRef>
              <c:f>'TDD 2Rx LowC (Test 2.1)'!$A$97:$A$109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2Rx LowC (Test 2.1)'!$B$97:$B$109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A5C-4AAA-B287-2E48E99AA67F}"/>
            </c:ext>
          </c:extLst>
        </c:ser>
        <c:ser>
          <c:idx val="2"/>
          <c:order val="1"/>
          <c:tx>
            <c:strRef>
              <c:f>'TDD 2Rx LowC (Test 2.1)'!$C$95</c:f>
              <c:strCache>
                <c:ptCount val="1"/>
                <c:pt idx="0">
                  <c:v>Company 2</c:v>
                </c:pt>
              </c:strCache>
            </c:strRef>
          </c:tx>
          <c:xVal>
            <c:numRef>
              <c:f>'TDD 2Rx LowC (Test 2.1)'!$A$97:$A$109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2Rx LowC (Test 2.1)'!$C$97:$C$109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A5C-4AAA-B287-2E48E99AA67F}"/>
            </c:ext>
          </c:extLst>
        </c:ser>
        <c:ser>
          <c:idx val="4"/>
          <c:order val="2"/>
          <c:tx>
            <c:strRef>
              <c:f>'TDD 2Rx LowC (Test 2.1)'!$D$95</c:f>
              <c:strCache>
                <c:ptCount val="1"/>
                <c:pt idx="0">
                  <c:v>Company 3 </c:v>
                </c:pt>
              </c:strCache>
            </c:strRef>
          </c:tx>
          <c:xVal>
            <c:numRef>
              <c:f>'TDD 2Rx LowC (Test 2.1)'!$A$97:$A$109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2Rx LowC (Test 2.1)'!$D$97:$D$109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A5C-4AAA-B287-2E48E99AA67F}"/>
            </c:ext>
          </c:extLst>
        </c:ser>
        <c:ser>
          <c:idx val="5"/>
          <c:order val="3"/>
          <c:tx>
            <c:strRef>
              <c:f>'TDD 2Rx LowC (Test 2.1)'!$E$95</c:f>
              <c:strCache>
                <c:ptCount val="1"/>
                <c:pt idx="0">
                  <c:v>Company 4 </c:v>
                </c:pt>
              </c:strCache>
            </c:strRef>
          </c:tx>
          <c:xVal>
            <c:numRef>
              <c:f>'TDD 2Rx LowC (Test 2.1)'!$A$97:$A$109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2Rx LowC (Test 2.1)'!$E$97:$E$109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A5C-4AAA-B287-2E48E99AA67F}"/>
            </c:ext>
          </c:extLst>
        </c:ser>
        <c:ser>
          <c:idx val="7"/>
          <c:order val="4"/>
          <c:tx>
            <c:strRef>
              <c:f>'TDD 2Rx LowC (Test 2.1)'!$F$95</c:f>
              <c:strCache>
                <c:ptCount val="1"/>
                <c:pt idx="0">
                  <c:v>Company 5 </c:v>
                </c:pt>
              </c:strCache>
            </c:strRef>
          </c:tx>
          <c:xVal>
            <c:numRef>
              <c:f>'TDD 2Rx LowC (Test 2.1)'!$A$97:$A$109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2Rx LowC (Test 2.1)'!$F$97:$F$109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1A5C-4AAA-B287-2E48E99AA67F}"/>
            </c:ext>
          </c:extLst>
        </c:ser>
        <c:ser>
          <c:idx val="8"/>
          <c:order val="5"/>
          <c:tx>
            <c:strRef>
              <c:f>'TDD 2Rx LowC (Test 2.1)'!$G$95</c:f>
              <c:strCache>
                <c:ptCount val="1"/>
                <c:pt idx="0">
                  <c:v>Company 6 </c:v>
                </c:pt>
              </c:strCache>
            </c:strRef>
          </c:tx>
          <c:xVal>
            <c:numRef>
              <c:f>'TDD 2Rx LowC (Test 2.1)'!$A$97:$A$109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2Rx LowC (Test 2.1)'!$G$97:$G$109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1A5C-4AAA-B287-2E48E99AA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3257984"/>
        <c:axId val="1253258528"/>
      </c:scatterChart>
      <c:valAx>
        <c:axId val="1253257984"/>
        <c:scaling>
          <c:orientation val="minMax"/>
          <c:max val="22"/>
          <c:min val="-3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SNR [dB]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253258528"/>
        <c:crosses val="autoZero"/>
        <c:crossBetween val="midCat"/>
        <c:majorUnit val="1"/>
      </c:valAx>
      <c:valAx>
        <c:axId val="1253258528"/>
        <c:scaling>
          <c:orientation val="minMax"/>
          <c:max val="5"/>
          <c:min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Gain </a:t>
                </a:r>
                <a:r>
                  <a:rPr lang="en-US" altLang="zh-CN" sz="1800" b="1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ɣ</a:t>
                </a:r>
                <a:r>
                  <a:rPr lang="en-US" altLang="zh-CN" sz="1800" b="1" i="0" baseline="0">
                    <a:effectLst/>
                  </a:rPr>
                  <a:t> [gamma]</a:t>
                </a:r>
              </a:p>
            </c:rich>
          </c:tx>
          <c:layout>
            <c:manualLayout>
              <c:xMode val="edge"/>
              <c:yMode val="edge"/>
              <c:x val="2.0413595727010153E-2"/>
              <c:y val="0.26169876587782426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253257984"/>
        <c:crossesAt val="-5"/>
        <c:crossBetween val="midCat"/>
      </c:valAx>
    </c:plotArea>
    <c:legend>
      <c:legendPos val="r"/>
      <c:layout>
        <c:manualLayout>
          <c:xMode val="edge"/>
          <c:yMode val="edge"/>
          <c:x val="0.78559861553920063"/>
          <c:y val="0.14686993912994994"/>
          <c:w val="0.11299237317024773"/>
          <c:h val="0.39652420547509776"/>
        </c:manualLayout>
      </c:layout>
      <c:overlay val="0"/>
      <c:txPr>
        <a:bodyPr/>
        <a:lstStyle/>
        <a:p>
          <a:pPr>
            <a:defRPr lang="en-US" sz="800"/>
          </a:pPr>
          <a:endParaRPr lang="en-US"/>
        </a:p>
      </c:txPr>
    </c:legend>
    <c:plotVisOnly val="1"/>
    <c:dispBlanksAs val="span"/>
    <c:showDLblsOverMax val="0"/>
  </c:chart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sz="1800" b="1" i="0" u="none" strike="noStrike" baseline="0">
                <a:effectLst/>
              </a:rPr>
              <a:t>PDSCH throughput with reported Type-II/random Type-I PMI</a:t>
            </a: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1421532439313886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279428727271841"/>
          <c:y val="0.13786681238029191"/>
          <c:w val="0.57859593768374118"/>
          <c:h val="0.686231713559210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'TDD 4Rx LowC (Test 2.2)'!$B$34:$B$35</c:f>
              <c:strCache>
                <c:ptCount val="2"/>
                <c:pt idx="0">
                  <c:v>Company 1</c:v>
                </c:pt>
                <c:pt idx="1">
                  <c:v> Following Type-II PMI</c:v>
                </c:pt>
              </c:strCache>
            </c:strRef>
          </c:tx>
          <c:xVal>
            <c:numRef>
              <c:f>'TDD 4Rx LowC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LowC (Test 2.2)'!$B$36:$B$52</c:f>
              <c:numCache>
                <c:formatCode>0.00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866-48AC-A9D2-884C06AA0E40}"/>
            </c:ext>
          </c:extLst>
        </c:ser>
        <c:ser>
          <c:idx val="2"/>
          <c:order val="1"/>
          <c:tx>
            <c:strRef>
              <c:f>'TDD 4Rx LowC (Test 2.2)'!$C$34:$C$35</c:f>
              <c:strCache>
                <c:ptCount val="2"/>
                <c:pt idx="0">
                  <c:v>Company 1</c:v>
                </c:pt>
                <c:pt idx="1">
                  <c:v> Random Type-I PMI</c:v>
                </c:pt>
              </c:strCache>
            </c:strRef>
          </c:tx>
          <c:xVal>
            <c:numRef>
              <c:f>'TDD 4Rx LowC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LowC (Test 2.2)'!$C$36:$C$52</c:f>
              <c:numCache>
                <c:formatCode>0.00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866-48AC-A9D2-884C06AA0E40}"/>
            </c:ext>
          </c:extLst>
        </c:ser>
        <c:ser>
          <c:idx val="4"/>
          <c:order val="2"/>
          <c:tx>
            <c:strRef>
              <c:f>'TDD 4Rx LowC (Test 2.2)'!$D$34:$D$35</c:f>
              <c:strCache>
                <c:ptCount val="2"/>
                <c:pt idx="0">
                  <c:v>Company 2</c:v>
                </c:pt>
                <c:pt idx="1">
                  <c:v> Following Type-II PMI</c:v>
                </c:pt>
              </c:strCache>
            </c:strRef>
          </c:tx>
          <c:xVal>
            <c:numRef>
              <c:f>'TDD 4Rx LowC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LowC (Test 2.2)'!$D$36:$D$52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866-48AC-A9D2-884C06AA0E40}"/>
            </c:ext>
          </c:extLst>
        </c:ser>
        <c:ser>
          <c:idx val="5"/>
          <c:order val="3"/>
          <c:tx>
            <c:strRef>
              <c:f>'TDD 4Rx LowC (Test 2.2)'!$E$34:$E$35</c:f>
              <c:strCache>
                <c:ptCount val="2"/>
                <c:pt idx="0">
                  <c:v>Company 2</c:v>
                </c:pt>
                <c:pt idx="1">
                  <c:v> Random Type-I PMI</c:v>
                </c:pt>
              </c:strCache>
            </c:strRef>
          </c:tx>
          <c:xVal>
            <c:numRef>
              <c:f>'TDD 4Rx LowC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LowC (Test 2.2)'!$E$36:$E$52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866-48AC-A9D2-884C06AA0E40}"/>
            </c:ext>
          </c:extLst>
        </c:ser>
        <c:ser>
          <c:idx val="7"/>
          <c:order val="4"/>
          <c:tx>
            <c:strRef>
              <c:f>'TDD 4Rx LowC (Test 2.2)'!$F$34:$F$35</c:f>
              <c:strCache>
                <c:ptCount val="2"/>
                <c:pt idx="0">
                  <c:v>Company 3</c:v>
                </c:pt>
                <c:pt idx="1">
                  <c:v> Following Type-II PMI</c:v>
                </c:pt>
              </c:strCache>
            </c:strRef>
          </c:tx>
          <c:xVal>
            <c:numRef>
              <c:f>'TDD 4Rx LowC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LowC (Test 2.2)'!$F$36:$F$52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866-48AC-A9D2-884C06AA0E40}"/>
            </c:ext>
          </c:extLst>
        </c:ser>
        <c:ser>
          <c:idx val="8"/>
          <c:order val="5"/>
          <c:tx>
            <c:strRef>
              <c:f>'TDD 4Rx LowC (Test 2.2)'!$G$34:$G$35</c:f>
              <c:strCache>
                <c:ptCount val="2"/>
                <c:pt idx="0">
                  <c:v>Company 3</c:v>
                </c:pt>
                <c:pt idx="1">
                  <c:v> Random Type-I PMI</c:v>
                </c:pt>
              </c:strCache>
            </c:strRef>
          </c:tx>
          <c:xVal>
            <c:numRef>
              <c:f>'TDD 4Rx LowC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LowC (Test 2.2)'!$G$36:$G$52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B866-48AC-A9D2-884C06AA0E40}"/>
            </c:ext>
          </c:extLst>
        </c:ser>
        <c:ser>
          <c:idx val="10"/>
          <c:order val="6"/>
          <c:tx>
            <c:strRef>
              <c:f>'TDD 4Rx LowC (Test 2.2)'!$H$34:$H$35</c:f>
              <c:strCache>
                <c:ptCount val="2"/>
                <c:pt idx="0">
                  <c:v>Company 4</c:v>
                </c:pt>
                <c:pt idx="1">
                  <c:v> Following Type-II PMI</c:v>
                </c:pt>
              </c:strCache>
            </c:strRef>
          </c:tx>
          <c:xVal>
            <c:numRef>
              <c:f>'TDD 4Rx LowC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LowC (Test 2.2)'!$H$36:$H$52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B866-48AC-A9D2-884C06AA0E40}"/>
            </c:ext>
          </c:extLst>
        </c:ser>
        <c:ser>
          <c:idx val="11"/>
          <c:order val="7"/>
          <c:tx>
            <c:strRef>
              <c:f>'TDD 4Rx LowC (Test 2.2)'!$I$34:$I$35</c:f>
              <c:strCache>
                <c:ptCount val="2"/>
                <c:pt idx="0">
                  <c:v>Company 4</c:v>
                </c:pt>
                <c:pt idx="1">
                  <c:v> Random Type-I PMI</c:v>
                </c:pt>
              </c:strCache>
            </c:strRef>
          </c:tx>
          <c:xVal>
            <c:numRef>
              <c:f>'TDD 4Rx LowC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LowC (Test 2.2)'!$I$36:$I$52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B866-48AC-A9D2-884C06AA0E40}"/>
            </c:ext>
          </c:extLst>
        </c:ser>
        <c:ser>
          <c:idx val="13"/>
          <c:order val="8"/>
          <c:tx>
            <c:strRef>
              <c:f>'TDD 4Rx LowC (Test 2.2)'!$J$34:$J$35</c:f>
              <c:strCache>
                <c:ptCount val="2"/>
                <c:pt idx="0">
                  <c:v>Company 5</c:v>
                </c:pt>
                <c:pt idx="1">
                  <c:v> Following Type-II PMI</c:v>
                </c:pt>
              </c:strCache>
            </c:strRef>
          </c:tx>
          <c:xVal>
            <c:numRef>
              <c:f>'TDD 4Rx LowC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LowC (Test 2.2)'!$J$36:$J$52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B866-48AC-A9D2-884C06AA0E40}"/>
            </c:ext>
          </c:extLst>
        </c:ser>
        <c:ser>
          <c:idx val="14"/>
          <c:order val="9"/>
          <c:tx>
            <c:strRef>
              <c:f>'TDD 4Rx LowC (Test 2.2)'!$K$34:$K$35</c:f>
              <c:strCache>
                <c:ptCount val="2"/>
                <c:pt idx="0">
                  <c:v>Company 5</c:v>
                </c:pt>
                <c:pt idx="1">
                  <c:v> Random Type-I PMI</c:v>
                </c:pt>
              </c:strCache>
            </c:strRef>
          </c:tx>
          <c:xVal>
            <c:numRef>
              <c:f>'TDD 4Rx LowC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LowC (Test 2.2)'!$K$36:$K$52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B866-48AC-A9D2-884C06AA0E40}"/>
            </c:ext>
          </c:extLst>
        </c:ser>
        <c:ser>
          <c:idx val="16"/>
          <c:order val="10"/>
          <c:tx>
            <c:strRef>
              <c:f>'TDD 4Rx LowC (Test 2.2)'!$L$34:$L$35</c:f>
              <c:strCache>
                <c:ptCount val="2"/>
                <c:pt idx="0">
                  <c:v>Company 6</c:v>
                </c:pt>
                <c:pt idx="1">
                  <c:v> Following Type-II PMI</c:v>
                </c:pt>
              </c:strCache>
            </c:strRef>
          </c:tx>
          <c:xVal>
            <c:numRef>
              <c:f>'TDD 4Rx LowC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LowC (Test 2.2)'!$L$36:$L$52</c:f>
              <c:numCache>
                <c:formatCode>0.00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B866-48AC-A9D2-884C06AA0E40}"/>
            </c:ext>
          </c:extLst>
        </c:ser>
        <c:ser>
          <c:idx val="17"/>
          <c:order val="11"/>
          <c:tx>
            <c:strRef>
              <c:f>'TDD 4Rx LowC (Test 2.2)'!$M$34:$M$35</c:f>
              <c:strCache>
                <c:ptCount val="2"/>
                <c:pt idx="0">
                  <c:v>Company 6</c:v>
                </c:pt>
                <c:pt idx="1">
                  <c:v> Random Type-I PMI</c:v>
                </c:pt>
              </c:strCache>
            </c:strRef>
          </c:tx>
          <c:xVal>
            <c:numRef>
              <c:f>'TDD 4Rx LowC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LowC (Test 2.2)'!$M$36:$M$52</c:f>
              <c:numCache>
                <c:formatCode>0.00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B866-48AC-A9D2-884C06AA0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3266688"/>
        <c:axId val="1253257440"/>
      </c:scatterChart>
      <c:valAx>
        <c:axId val="1253266688"/>
        <c:scaling>
          <c:orientation val="minMax"/>
          <c:max val="30"/>
          <c:min val="-6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SNR [dB]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253257440"/>
        <c:crosses val="autoZero"/>
        <c:crossBetween val="midCat"/>
        <c:majorUnit val="1"/>
      </c:valAx>
      <c:valAx>
        <c:axId val="1253257440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PDSCH Throughput [Mbps]</a:t>
                </a:r>
                <a:endParaRPr lang="en-US" altLang="zh-CN" sz="1000">
                  <a:effectLst/>
                </a:endParaRP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253266688"/>
        <c:crossesAt val="-5"/>
        <c:crossBetween val="midCat"/>
      </c:valAx>
    </c:plotArea>
    <c:legend>
      <c:legendPos val="r"/>
      <c:legendEntry>
        <c:idx val="10"/>
        <c:txPr>
          <a:bodyPr/>
          <a:lstStyle/>
          <a:p>
            <a:pPr>
              <a:defRPr lang="en-US" sz="800">
                <a:solidFill>
                  <a:schemeClr val="tx1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0.71713035383565349"/>
          <c:y val="0.14686993912994994"/>
          <c:w val="0.28097071551541275"/>
          <c:h val="0.69776921357622124"/>
        </c:manualLayout>
      </c:layout>
      <c:overlay val="0"/>
      <c:txPr>
        <a:bodyPr/>
        <a:lstStyle/>
        <a:p>
          <a:pPr>
            <a:defRPr lang="en-US" sz="800"/>
          </a:pPr>
          <a:endParaRPr lang="en-US"/>
        </a:p>
      </c:txPr>
    </c:legend>
    <c:plotVisOnly val="1"/>
    <c:dispBlanksAs val="span"/>
    <c:showDLblsOverMax val="0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sz="1800" b="1" i="0" u="none" strike="noStrike" baseline="0">
                <a:effectLst/>
              </a:rPr>
              <a:t>Gain ɣ [gamma] </a:t>
            </a: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0001600994599848E-2"/>
          <c:y val="0.13786681238029191"/>
          <c:w val="0.67151720857398034"/>
          <c:h val="0.686231713559210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'TDD 4Rx LowC (Test 2.2)'!$B$95</c:f>
              <c:strCache>
                <c:ptCount val="1"/>
                <c:pt idx="0">
                  <c:v>Company 1</c:v>
                </c:pt>
              </c:strCache>
            </c:strRef>
          </c:tx>
          <c:xVal>
            <c:numRef>
              <c:f>'TDD 4Rx LowC (Test 2.2)'!$A$97:$A$109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4Rx LowC (Test 2.2)'!$B$97:$B$109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6A6-48F9-BE4B-2553D6010E18}"/>
            </c:ext>
          </c:extLst>
        </c:ser>
        <c:ser>
          <c:idx val="2"/>
          <c:order val="1"/>
          <c:tx>
            <c:strRef>
              <c:f>'TDD 4Rx LowC (Test 2.2)'!$C$95</c:f>
              <c:strCache>
                <c:ptCount val="1"/>
                <c:pt idx="0">
                  <c:v>Company 2</c:v>
                </c:pt>
              </c:strCache>
            </c:strRef>
          </c:tx>
          <c:xVal>
            <c:numRef>
              <c:f>'TDD 4Rx LowC (Test 2.2)'!$A$97:$A$109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4Rx LowC (Test 2.2)'!$C$97:$C$109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6A6-48F9-BE4B-2553D6010E18}"/>
            </c:ext>
          </c:extLst>
        </c:ser>
        <c:ser>
          <c:idx val="4"/>
          <c:order val="2"/>
          <c:tx>
            <c:strRef>
              <c:f>'TDD 4Rx LowC (Test 2.2)'!$D$95</c:f>
              <c:strCache>
                <c:ptCount val="1"/>
                <c:pt idx="0">
                  <c:v>Company 3 </c:v>
                </c:pt>
              </c:strCache>
            </c:strRef>
          </c:tx>
          <c:xVal>
            <c:numRef>
              <c:f>'TDD 4Rx LowC (Test 2.2)'!$A$97:$A$109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4Rx LowC (Test 2.2)'!$D$97:$D$109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6A6-48F9-BE4B-2553D6010E18}"/>
            </c:ext>
          </c:extLst>
        </c:ser>
        <c:ser>
          <c:idx val="5"/>
          <c:order val="3"/>
          <c:tx>
            <c:strRef>
              <c:f>'TDD 4Rx LowC (Test 2.2)'!$E$95</c:f>
              <c:strCache>
                <c:ptCount val="1"/>
                <c:pt idx="0">
                  <c:v>Company 4 </c:v>
                </c:pt>
              </c:strCache>
            </c:strRef>
          </c:tx>
          <c:xVal>
            <c:numRef>
              <c:f>'TDD 4Rx LowC (Test 2.2)'!$A$97:$A$109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4Rx LowC (Test 2.2)'!$E$97:$E$109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6A6-48F9-BE4B-2553D6010E18}"/>
            </c:ext>
          </c:extLst>
        </c:ser>
        <c:ser>
          <c:idx val="7"/>
          <c:order val="4"/>
          <c:tx>
            <c:strRef>
              <c:f>'TDD 4Rx LowC (Test 2.2)'!$F$95</c:f>
              <c:strCache>
                <c:ptCount val="1"/>
                <c:pt idx="0">
                  <c:v>Company 5 </c:v>
                </c:pt>
              </c:strCache>
            </c:strRef>
          </c:tx>
          <c:xVal>
            <c:numRef>
              <c:f>'TDD 4Rx LowC (Test 2.2)'!$A$97:$A$109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4Rx LowC (Test 2.2)'!$F$97:$F$109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D6A6-48F9-BE4B-2553D6010E18}"/>
            </c:ext>
          </c:extLst>
        </c:ser>
        <c:ser>
          <c:idx val="8"/>
          <c:order val="5"/>
          <c:tx>
            <c:strRef>
              <c:f>'TDD 4Rx LowC (Test 2.2)'!$G$95</c:f>
              <c:strCache>
                <c:ptCount val="1"/>
                <c:pt idx="0">
                  <c:v>Company 6 </c:v>
                </c:pt>
              </c:strCache>
            </c:strRef>
          </c:tx>
          <c:xVal>
            <c:numRef>
              <c:f>'TDD 4Rx LowC (Test 2.2)'!$A$97:$A$109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4Rx LowC (Test 2.2)'!$G$97:$G$109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D6A6-48F9-BE4B-2553D6010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3257984"/>
        <c:axId val="1253258528"/>
      </c:scatterChart>
      <c:valAx>
        <c:axId val="1253257984"/>
        <c:scaling>
          <c:orientation val="minMax"/>
          <c:max val="22"/>
          <c:min val="-3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SNR [dB]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253258528"/>
        <c:crosses val="autoZero"/>
        <c:crossBetween val="midCat"/>
        <c:majorUnit val="1"/>
      </c:valAx>
      <c:valAx>
        <c:axId val="1253258528"/>
        <c:scaling>
          <c:orientation val="minMax"/>
          <c:max val="5"/>
          <c:min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Gain </a:t>
                </a:r>
                <a:r>
                  <a:rPr lang="en-US" altLang="zh-CN" sz="1800" b="1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ɣ</a:t>
                </a:r>
                <a:r>
                  <a:rPr lang="en-US" altLang="zh-CN" sz="1800" b="1" i="0" baseline="0">
                    <a:effectLst/>
                  </a:rPr>
                  <a:t> [gamma]</a:t>
                </a:r>
              </a:p>
            </c:rich>
          </c:tx>
          <c:layout>
            <c:manualLayout>
              <c:xMode val="edge"/>
              <c:yMode val="edge"/>
              <c:x val="2.0413595727010153E-2"/>
              <c:y val="0.26169876587782426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253257984"/>
        <c:crossesAt val="-5"/>
        <c:crossBetween val="midCat"/>
      </c:valAx>
    </c:plotArea>
    <c:legend>
      <c:legendPos val="r"/>
      <c:layout>
        <c:manualLayout>
          <c:xMode val="edge"/>
          <c:yMode val="edge"/>
          <c:x val="0.78559861553920063"/>
          <c:y val="0.14686993912994994"/>
          <c:w val="0.11299237317024773"/>
          <c:h val="0.39652420547509776"/>
        </c:manualLayout>
      </c:layout>
      <c:overlay val="0"/>
      <c:txPr>
        <a:bodyPr/>
        <a:lstStyle/>
        <a:p>
          <a:pPr>
            <a:defRPr lang="en-US" sz="800"/>
          </a:pPr>
          <a:endParaRPr lang="en-US"/>
        </a:p>
      </c:txPr>
    </c:legend>
    <c:plotVisOnly val="1"/>
    <c:dispBlanksAs val="span"/>
    <c:showDLblsOverMax val="0"/>
  </c:chart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altLang="en-US" sz="18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rPr>
              <a:t>Absolute  Throughput </a:t>
            </a:r>
          </a:p>
          <a:p>
            <a:pPr algn="ctr" rtl="0">
              <a:defRPr lang="en-US"/>
            </a:pP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279428727271841"/>
          <c:y val="0.13786681238029191"/>
          <c:w val="0.57859593768374118"/>
          <c:h val="0.686231713559210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'WB PMI FDD 16x2 (Comparison)'!$B$36:$B$37</c:f>
              <c:strCache>
                <c:ptCount val="2"/>
                <c:pt idx="0">
                  <c:v>Ericsson</c:v>
                </c:pt>
                <c:pt idx="1">
                  <c:v> Following PMI</c:v>
                </c:pt>
              </c:strCache>
            </c:strRef>
          </c:tx>
          <c:xVal>
            <c:numRef>
              <c:f>'WB PMI FDD 16x2 (Comparison)'!$A$38:$A$54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'WB PMI FDD 16x2 (Comparison)'!$B$38:$B$54</c:f>
              <c:numCache>
                <c:formatCode>0.00</c:formatCode>
                <c:ptCount val="17"/>
                <c:pt idx="0">
                  <c:v>368784</c:v>
                </c:pt>
                <c:pt idx="1">
                  <c:v>3331348.8</c:v>
                </c:pt>
                <c:pt idx="2">
                  <c:v>7826416</c:v>
                </c:pt>
                <c:pt idx="3">
                  <c:v>10834054.4</c:v>
                </c:pt>
                <c:pt idx="4">
                  <c:v>13538470.4</c:v>
                </c:pt>
                <c:pt idx="5">
                  <c:v>15062777.6</c:v>
                </c:pt>
                <c:pt idx="6">
                  <c:v>17214017.600000001</c:v>
                </c:pt>
                <c:pt idx="7">
                  <c:v>21819720</c:v>
                </c:pt>
                <c:pt idx="8">
                  <c:v>27658800</c:v>
                </c:pt>
                <c:pt idx="9">
                  <c:v>30240288</c:v>
                </c:pt>
                <c:pt idx="10">
                  <c:v>30691024</c:v>
                </c:pt>
                <c:pt idx="11">
                  <c:v>30732000</c:v>
                </c:pt>
                <c:pt idx="12">
                  <c:v>30732000</c:v>
                </c:pt>
                <c:pt idx="13">
                  <c:v>30732000</c:v>
                </c:pt>
                <c:pt idx="14">
                  <c:v>30732000</c:v>
                </c:pt>
                <c:pt idx="15">
                  <c:v>30732000</c:v>
                </c:pt>
                <c:pt idx="16">
                  <c:v>30732000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EB3-4E41-A9C9-9152CCB48136}"/>
            </c:ext>
          </c:extLst>
        </c:ser>
        <c:ser>
          <c:idx val="2"/>
          <c:order val="1"/>
          <c:tx>
            <c:strRef>
              <c:f>'WB PMI FDD 16x2 (Comparison)'!$C$36:$C$37</c:f>
              <c:strCache>
                <c:ptCount val="2"/>
                <c:pt idx="0">
                  <c:v>Ericsson</c:v>
                </c:pt>
                <c:pt idx="1">
                  <c:v> Random PMI</c:v>
                </c:pt>
              </c:strCache>
            </c:strRef>
          </c:tx>
          <c:xVal>
            <c:numRef>
              <c:f>'WB PMI FDD 16x2 (Comparison)'!$A$38:$A$54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'WB PMI FDD 16x2 (Comparison)'!$C$38:$C$54</c:f>
              <c:numCache>
                <c:formatCode>0.00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28683.200000000001</c:v>
                </c:pt>
                <c:pt idx="3">
                  <c:v>139318.39999999999</c:v>
                </c:pt>
                <c:pt idx="4">
                  <c:v>491712</c:v>
                </c:pt>
                <c:pt idx="5">
                  <c:v>1307134.3999999999</c:v>
                </c:pt>
                <c:pt idx="6">
                  <c:v>2487243.2000000002</c:v>
                </c:pt>
                <c:pt idx="7">
                  <c:v>3872232</c:v>
                </c:pt>
                <c:pt idx="8">
                  <c:v>6277523.2000000002</c:v>
                </c:pt>
                <c:pt idx="9">
                  <c:v>8203395.2000000002</c:v>
                </c:pt>
                <c:pt idx="10">
                  <c:v>10584100.800000001</c:v>
                </c:pt>
                <c:pt idx="11">
                  <c:v>12354264</c:v>
                </c:pt>
                <c:pt idx="12">
                  <c:v>15132436.800000001</c:v>
                </c:pt>
                <c:pt idx="13">
                  <c:v>16746891.199999999</c:v>
                </c:pt>
                <c:pt idx="14">
                  <c:v>18988278.399999999</c:v>
                </c:pt>
                <c:pt idx="15">
                  <c:v>21647620.800000001</c:v>
                </c:pt>
                <c:pt idx="16">
                  <c:v>22786753.600000001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EB3-4E41-A9C9-9152CCB48136}"/>
            </c:ext>
          </c:extLst>
        </c:ser>
        <c:ser>
          <c:idx val="4"/>
          <c:order val="2"/>
          <c:tx>
            <c:strRef>
              <c:f>'WB PMI FDD 16x2 (Comparison)'!$D$36:$D$37</c:f>
              <c:strCache>
                <c:ptCount val="2"/>
                <c:pt idx="0">
                  <c:v>China Telecom</c:v>
                </c:pt>
                <c:pt idx="1">
                  <c:v> Following PMI</c:v>
                </c:pt>
              </c:strCache>
            </c:strRef>
          </c:tx>
          <c:xVal>
            <c:numRef>
              <c:f>'WB PMI FDD 16x2 (Comparison)'!$A$38:$A$54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'WB PMI FDD 16x2 (Comparison)'!$D$38:$D$54</c:f>
              <c:numCache>
                <c:formatCode>General</c:formatCode>
                <c:ptCount val="17"/>
                <c:pt idx="0">
                  <c:v>98342.399999999994</c:v>
                </c:pt>
                <c:pt idx="1">
                  <c:v>1802944</c:v>
                </c:pt>
                <c:pt idx="2">
                  <c:v>6187376</c:v>
                </c:pt>
                <c:pt idx="3">
                  <c:v>10366928</c:v>
                </c:pt>
                <c:pt idx="4">
                  <c:v>13358176</c:v>
                </c:pt>
                <c:pt idx="5">
                  <c:v>16144544</c:v>
                </c:pt>
                <c:pt idx="6">
                  <c:v>17496752</c:v>
                </c:pt>
                <c:pt idx="7">
                  <c:v>19381648</c:v>
                </c:pt>
                <c:pt idx="8">
                  <c:v>23684128</c:v>
                </c:pt>
                <c:pt idx="9">
                  <c:v>28642224</c:v>
                </c:pt>
                <c:pt idx="10">
                  <c:v>30363216</c:v>
                </c:pt>
                <c:pt idx="11">
                  <c:v>30732000</c:v>
                </c:pt>
                <c:pt idx="12">
                  <c:v>30732000</c:v>
                </c:pt>
                <c:pt idx="13">
                  <c:v>30732000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EB3-4E41-A9C9-9152CCB48136}"/>
            </c:ext>
          </c:extLst>
        </c:ser>
        <c:ser>
          <c:idx val="5"/>
          <c:order val="3"/>
          <c:tx>
            <c:strRef>
              <c:f>'WB PMI FDD 16x2 (Comparison)'!$E$36:$E$37</c:f>
              <c:strCache>
                <c:ptCount val="2"/>
                <c:pt idx="0">
                  <c:v>China Telecom</c:v>
                </c:pt>
                <c:pt idx="1">
                  <c:v> Random PMI</c:v>
                </c:pt>
              </c:strCache>
            </c:strRef>
          </c:tx>
          <c:xVal>
            <c:numRef>
              <c:f>'WB PMI FDD 16x2 (Comparison)'!$A$38:$A$54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'WB PMI FDD 16x2 (Comparison)'!$E$38:$E$54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151611.20000000001</c:v>
                </c:pt>
                <c:pt idx="5">
                  <c:v>532688</c:v>
                </c:pt>
                <c:pt idx="6">
                  <c:v>1516112</c:v>
                </c:pt>
                <c:pt idx="7">
                  <c:v>3114176</c:v>
                </c:pt>
                <c:pt idx="8">
                  <c:v>5203952</c:v>
                </c:pt>
                <c:pt idx="9">
                  <c:v>7580560</c:v>
                </c:pt>
                <c:pt idx="10">
                  <c:v>10325952</c:v>
                </c:pt>
                <c:pt idx="11">
                  <c:v>12743536</c:v>
                </c:pt>
                <c:pt idx="12">
                  <c:v>14792336</c:v>
                </c:pt>
                <c:pt idx="13">
                  <c:v>17209920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EB3-4E41-A9C9-9152CCB48136}"/>
            </c:ext>
          </c:extLst>
        </c:ser>
        <c:ser>
          <c:idx val="7"/>
          <c:order val="4"/>
          <c:tx>
            <c:strRef>
              <c:f>'WB PMI FDD 16x2 (Comparison)'!$F$36:$F$37</c:f>
              <c:strCache>
                <c:ptCount val="2"/>
                <c:pt idx="0">
                  <c:v>Samsung</c:v>
                </c:pt>
                <c:pt idx="1">
                  <c:v> Following PMI</c:v>
                </c:pt>
              </c:strCache>
            </c:strRef>
          </c:tx>
          <c:xVal>
            <c:numRef>
              <c:f>'WB PMI FDD 16x2 (Comparison)'!$A$38:$A$54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'WB PMI FDD 16x2 (Comparison)'!$F$38:$F$54</c:f>
              <c:numCache>
                <c:formatCode>0.00</c:formatCode>
                <c:ptCount val="17"/>
                <c:pt idx="0">
                  <c:v>200158.36369638599</c:v>
                </c:pt>
                <c:pt idx="1">
                  <c:v>1485788.9433657799</c:v>
                </c:pt>
                <c:pt idx="2">
                  <c:v>4657539.2844916098</c:v>
                </c:pt>
                <c:pt idx="3">
                  <c:v>8283489.1817870596</c:v>
                </c:pt>
                <c:pt idx="4">
                  <c:v>11462970.619161701</c:v>
                </c:pt>
                <c:pt idx="5">
                  <c:v>13772436.005281899</c:v>
                </c:pt>
                <c:pt idx="6">
                  <c:v>16859520.039614599</c:v>
                </c:pt>
                <c:pt idx="7">
                  <c:v>20539352.765686899</c:v>
                </c:pt>
                <c:pt idx="8">
                  <c:v>24234591.321465299</c:v>
                </c:pt>
                <c:pt idx="9">
                  <c:v>27275457.866679698</c:v>
                </c:pt>
                <c:pt idx="10">
                  <c:v>28784383.7360004</c:v>
                </c:pt>
                <c:pt idx="11">
                  <c:v>29769699.2712867</c:v>
                </c:pt>
                <c:pt idx="12">
                  <c:v>30116142.563701302</c:v>
                </c:pt>
                <c:pt idx="13">
                  <c:v>30400962.537291501</c:v>
                </c:pt>
                <c:pt idx="14">
                  <c:v>30578035.640925299</c:v>
                </c:pt>
                <c:pt idx="15">
                  <c:v>30670470.619161699</c:v>
                </c:pt>
                <c:pt idx="16">
                  <c:v>30708985.1934269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1EB3-4E41-A9C9-9152CCB48136}"/>
            </c:ext>
          </c:extLst>
        </c:ser>
        <c:ser>
          <c:idx val="8"/>
          <c:order val="5"/>
          <c:tx>
            <c:strRef>
              <c:f>'WB PMI FDD 16x2 (Comparison)'!$G$36:$G$37</c:f>
              <c:strCache>
                <c:ptCount val="2"/>
                <c:pt idx="0">
                  <c:v>Samsung</c:v>
                </c:pt>
                <c:pt idx="1">
                  <c:v> Random PMI</c:v>
                </c:pt>
              </c:strCache>
            </c:strRef>
          </c:tx>
          <c:xVal>
            <c:numRef>
              <c:f>'WB PMI FDD 16x2 (Comparison)'!$A$38:$A$54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'WB PMI FDD 16x2 (Comparison)'!$G$38:$G$54</c:f>
              <c:numCache>
                <c:formatCode>0.00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84682.464126766805</c:v>
                </c:pt>
                <c:pt idx="4">
                  <c:v>438808.75654130202</c:v>
                </c:pt>
                <c:pt idx="5">
                  <c:v>1139364.4385484401</c:v>
                </c:pt>
                <c:pt idx="6">
                  <c:v>2424999.71511713</c:v>
                </c:pt>
                <c:pt idx="7">
                  <c:v>4211023.8555778395</c:v>
                </c:pt>
                <c:pt idx="8">
                  <c:v>6605230.6988800298</c:v>
                </c:pt>
                <c:pt idx="9">
                  <c:v>8806977.3964395802</c:v>
                </c:pt>
                <c:pt idx="10">
                  <c:v>10800895.693744799</c:v>
                </c:pt>
                <c:pt idx="11">
                  <c:v>12556126.9623906</c:v>
                </c:pt>
                <c:pt idx="12">
                  <c:v>14103473.4679904</c:v>
                </c:pt>
                <c:pt idx="13">
                  <c:v>15489152.699662499</c:v>
                </c:pt>
                <c:pt idx="14">
                  <c:v>16851817.1247616</c:v>
                </c:pt>
                <c:pt idx="15">
                  <c:v>18199075.720154501</c:v>
                </c:pt>
                <c:pt idx="16">
                  <c:v>19507725.803296302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1EB3-4E41-A9C9-9152CCB48136}"/>
            </c:ext>
          </c:extLst>
        </c:ser>
        <c:ser>
          <c:idx val="10"/>
          <c:order val="6"/>
          <c:tx>
            <c:strRef>
              <c:f>'WB PMI FDD 16x2 (Comparison)'!$H$36:$H$37</c:f>
              <c:strCache>
                <c:ptCount val="2"/>
                <c:pt idx="0">
                  <c:v>Qualcomm</c:v>
                </c:pt>
                <c:pt idx="1">
                  <c:v> Following PMI</c:v>
                </c:pt>
              </c:strCache>
            </c:strRef>
          </c:tx>
          <c:xVal>
            <c:numRef>
              <c:f>'WB PMI FDD 16x2 (Comparison)'!$A$38:$A$54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'WB PMI FDD 16x2 (Comparison)'!$H$38:$H$54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1EB3-4E41-A9C9-9152CCB48136}"/>
            </c:ext>
          </c:extLst>
        </c:ser>
        <c:ser>
          <c:idx val="11"/>
          <c:order val="7"/>
          <c:tx>
            <c:strRef>
              <c:f>'WB PMI FDD 16x2 (Comparison)'!$I$36:$I$37</c:f>
              <c:strCache>
                <c:ptCount val="2"/>
                <c:pt idx="0">
                  <c:v>Qualcomm</c:v>
                </c:pt>
                <c:pt idx="1">
                  <c:v> Random PMI</c:v>
                </c:pt>
              </c:strCache>
            </c:strRef>
          </c:tx>
          <c:xVal>
            <c:numRef>
              <c:f>'WB PMI FDD 16x2 (Comparison)'!$A$38:$A$54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'WB PMI FDD 16x2 (Comparison)'!$I$38:$I$54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1EB3-4E41-A9C9-9152CCB48136}"/>
            </c:ext>
          </c:extLst>
        </c:ser>
        <c:ser>
          <c:idx val="13"/>
          <c:order val="8"/>
          <c:tx>
            <c:strRef>
              <c:f>'WB PMI FDD 16x2 (Comparison)'!$J$36:$J$37</c:f>
              <c:strCache>
                <c:ptCount val="2"/>
                <c:pt idx="0">
                  <c:v>Huawei</c:v>
                </c:pt>
                <c:pt idx="1">
                  <c:v> Following PMI</c:v>
                </c:pt>
              </c:strCache>
            </c:strRef>
          </c:tx>
          <c:xVal>
            <c:numRef>
              <c:f>'WB PMI FDD 16x2 (Comparison)'!$A$38:$A$54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'WB PMI FDD 16x2 (Comparison)'!$J$38:$J$54</c:f>
              <c:numCache>
                <c:formatCode>General</c:formatCode>
                <c:ptCount val="17"/>
                <c:pt idx="0">
                  <c:v>0</c:v>
                </c:pt>
                <c:pt idx="1">
                  <c:v>221545</c:v>
                </c:pt>
                <c:pt idx="2">
                  <c:v>1894845</c:v>
                </c:pt>
                <c:pt idx="3">
                  <c:v>6637485</c:v>
                </c:pt>
                <c:pt idx="4">
                  <c:v>9586625</c:v>
                </c:pt>
                <c:pt idx="5">
                  <c:v>12674147</c:v>
                </c:pt>
                <c:pt idx="6">
                  <c:v>15132465</c:v>
                </c:pt>
                <c:pt idx="7">
                  <c:v>17865166</c:v>
                </c:pt>
                <c:pt idx="8">
                  <c:v>21714234</c:v>
                </c:pt>
                <c:pt idx="9">
                  <c:v>23165625</c:v>
                </c:pt>
                <c:pt idx="10">
                  <c:v>27158812</c:v>
                </c:pt>
                <c:pt idx="11">
                  <c:v>29748485</c:v>
                </c:pt>
                <c:pt idx="12">
                  <c:v>30122365</c:v>
                </c:pt>
                <c:pt idx="13">
                  <c:v>30571462</c:v>
                </c:pt>
                <c:pt idx="14">
                  <c:v>30732000</c:v>
                </c:pt>
                <c:pt idx="15">
                  <c:v>30732000</c:v>
                </c:pt>
                <c:pt idx="16">
                  <c:v>30732000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1EB3-4E41-A9C9-9152CCB48136}"/>
            </c:ext>
          </c:extLst>
        </c:ser>
        <c:ser>
          <c:idx val="14"/>
          <c:order val="9"/>
          <c:tx>
            <c:strRef>
              <c:f>'WB PMI FDD 16x2 (Comparison)'!$K$36:$K$37</c:f>
              <c:strCache>
                <c:ptCount val="2"/>
                <c:pt idx="0">
                  <c:v>Huawei</c:v>
                </c:pt>
                <c:pt idx="1">
                  <c:v> Random PMI</c:v>
                </c:pt>
              </c:strCache>
            </c:strRef>
          </c:tx>
          <c:xVal>
            <c:numRef>
              <c:f>'WB PMI FDD 16x2 (Comparison)'!$A$38:$A$54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'WB PMI FDD 16x2 (Comparison)'!$K$38:$K$54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16658.8</c:v>
                </c:pt>
                <c:pt idx="5">
                  <c:v>157884</c:v>
                </c:pt>
                <c:pt idx="6">
                  <c:v>894855</c:v>
                </c:pt>
                <c:pt idx="7">
                  <c:v>2313451</c:v>
                </c:pt>
                <c:pt idx="8">
                  <c:v>4517445</c:v>
                </c:pt>
                <c:pt idx="9">
                  <c:v>6327481</c:v>
                </c:pt>
                <c:pt idx="10">
                  <c:v>8315246</c:v>
                </c:pt>
                <c:pt idx="11">
                  <c:v>9974152</c:v>
                </c:pt>
                <c:pt idx="12">
                  <c:v>12155187</c:v>
                </c:pt>
                <c:pt idx="13">
                  <c:v>13874518</c:v>
                </c:pt>
                <c:pt idx="14">
                  <c:v>15299412</c:v>
                </c:pt>
                <c:pt idx="15">
                  <c:v>17144873</c:v>
                </c:pt>
                <c:pt idx="16">
                  <c:v>18245512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1EB3-4E41-A9C9-9152CCB48136}"/>
            </c:ext>
          </c:extLst>
        </c:ser>
        <c:ser>
          <c:idx val="16"/>
          <c:order val="10"/>
          <c:tx>
            <c:strRef>
              <c:f>'WB PMI FDD 16x2 (Comparison)'!$L$36:$L$37</c:f>
              <c:strCache>
                <c:ptCount val="2"/>
                <c:pt idx="0">
                  <c:v>Company 5</c:v>
                </c:pt>
                <c:pt idx="1">
                  <c:v> Following PMI</c:v>
                </c:pt>
              </c:strCache>
            </c:strRef>
          </c:tx>
          <c:xVal>
            <c:numRef>
              <c:f>'WB PMI FDD 16x2 (Comparison)'!$A$38:$A$54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'WB PMI FDD 16x2 (Comparison)'!$L$38:$L$54</c:f>
              <c:numCache>
                <c:formatCode>0.00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1EB3-4E41-A9C9-9152CCB48136}"/>
            </c:ext>
          </c:extLst>
        </c:ser>
        <c:ser>
          <c:idx val="17"/>
          <c:order val="11"/>
          <c:tx>
            <c:strRef>
              <c:f>'WB PMI FDD 16x2 (Comparison)'!$M$36:$M$37</c:f>
              <c:strCache>
                <c:ptCount val="2"/>
                <c:pt idx="0">
                  <c:v>Company 5</c:v>
                </c:pt>
                <c:pt idx="1">
                  <c:v> Random PMI</c:v>
                </c:pt>
              </c:strCache>
            </c:strRef>
          </c:tx>
          <c:xVal>
            <c:numRef>
              <c:f>'WB PMI FDD 16x2 (Comparison)'!$A$38:$A$54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'WB PMI FDD 16x2 (Comparison)'!$M$38:$M$54</c:f>
              <c:numCache>
                <c:formatCode>0.00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1EB3-4E41-A9C9-9152CCB48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3268864"/>
        <c:axId val="1253259072"/>
      </c:scatterChart>
      <c:valAx>
        <c:axId val="1253268864"/>
        <c:scaling>
          <c:orientation val="minMax"/>
          <c:max val="30"/>
          <c:min val="-6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Es/Noc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253259072"/>
        <c:crosses val="autoZero"/>
        <c:crossBetween val="midCat"/>
        <c:majorUnit val="1"/>
      </c:valAx>
      <c:valAx>
        <c:axId val="1253259072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Relative Throughput</a:t>
                </a:r>
                <a:endParaRPr lang="en-US" altLang="zh-CN" sz="1000">
                  <a:effectLst/>
                </a:endParaRP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253268864"/>
        <c:crossesAt val="-5"/>
        <c:crossBetween val="midCat"/>
      </c:valAx>
    </c:plotArea>
    <c:legend>
      <c:legendPos val="r"/>
      <c:layout>
        <c:manualLayout>
          <c:xMode val="edge"/>
          <c:yMode val="edge"/>
          <c:x val="0.71713035383565349"/>
          <c:y val="0.14686993912994994"/>
          <c:w val="0.28097071551541275"/>
          <c:h val="0.71012428410988315"/>
        </c:manualLayout>
      </c:layout>
      <c:overlay val="0"/>
      <c:txPr>
        <a:bodyPr/>
        <a:lstStyle/>
        <a:p>
          <a:pPr>
            <a:defRPr lang="en-US" sz="800"/>
          </a:pPr>
          <a:endParaRPr lang="en-US"/>
        </a:p>
      </c:txPr>
    </c:legend>
    <c:plotVisOnly val="1"/>
    <c:dispBlanksAs val="span"/>
    <c:showDLblsOverMax val="0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altLang="en-US" sz="18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rPr>
              <a:t>Relative Throughput ratio</a:t>
            </a:r>
          </a:p>
          <a:p>
            <a:pPr algn="ctr" rtl="0">
              <a:defRPr lang="en-US"/>
            </a:pP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0001600994599848E-2"/>
          <c:y val="0.13786681238029191"/>
          <c:w val="0.67151720857398034"/>
          <c:h val="0.686231713559210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'WB PMI FDD 16x2 (Comparison)'!$B$64</c:f>
              <c:strCache>
                <c:ptCount val="1"/>
                <c:pt idx="0">
                  <c:v>Ericsson</c:v>
                </c:pt>
              </c:strCache>
            </c:strRef>
          </c:tx>
          <c:xVal>
            <c:numRef>
              <c:f>'WB PMI FDD 16x2 (Comparison)'!$A$66:$A$78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'WB PMI FDD 16x2 (Comparison)'!$B$66:$B$78</c:f>
              <c:numCache>
                <c:formatCode>0.00</c:formatCode>
                <c:ptCount val="13"/>
                <c:pt idx="0">
                  <c:v>0</c:v>
                </c:pt>
                <c:pt idx="1">
                  <c:v>272.85714285714283</c:v>
                </c:pt>
                <c:pt idx="2">
                  <c:v>77.764705882352942</c:v>
                </c:pt>
                <c:pt idx="3">
                  <c:v>27.533333333333335</c:v>
                </c:pt>
                <c:pt idx="4">
                  <c:v>11.523510971786834</c:v>
                </c:pt>
                <c:pt idx="5">
                  <c:v>6.9209225700164749</c:v>
                </c:pt>
                <c:pt idx="6">
                  <c:v>5.6349206349206353</c:v>
                </c:pt>
                <c:pt idx="7">
                  <c:v>4.4060052219321149</c:v>
                </c:pt>
                <c:pt idx="8">
                  <c:v>3.6863136863136861</c:v>
                </c:pt>
                <c:pt idx="9">
                  <c:v>2.8997289972899729</c:v>
                </c:pt>
                <c:pt idx="10">
                  <c:v>2.4875621890547261</c:v>
                </c:pt>
                <c:pt idx="11">
                  <c:v>2.0308692120227456</c:v>
                </c:pt>
                <c:pt idx="12">
                  <c:v>1.8350868607780768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BC9-4598-A11C-043BF0EC4AE7}"/>
            </c:ext>
          </c:extLst>
        </c:ser>
        <c:ser>
          <c:idx val="2"/>
          <c:order val="1"/>
          <c:tx>
            <c:strRef>
              <c:f>'WB PMI FDD 16x2 (Comparison)'!$C$64</c:f>
              <c:strCache>
                <c:ptCount val="1"/>
                <c:pt idx="0">
                  <c:v>China Telecom</c:v>
                </c:pt>
              </c:strCache>
            </c:strRef>
          </c:tx>
          <c:xVal>
            <c:numRef>
              <c:f>'WB PMI FDD 16x2 (Comparison)'!$A$66:$A$78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'WB PMI FDD 16x2 (Comparison)'!$C$66:$C$78</c:f>
              <c:numCache>
                <c:formatCode>0.00</c:formatCode>
                <c:ptCount val="13"/>
                <c:pt idx="3">
                  <c:v>88.108108108108098</c:v>
                </c:pt>
                <c:pt idx="4">
                  <c:v>30.307692307692307</c:v>
                </c:pt>
                <c:pt idx="5">
                  <c:v>11.54054054054054</c:v>
                </c:pt>
                <c:pt idx="6">
                  <c:v>6.2236842105263159</c:v>
                </c:pt>
                <c:pt idx="7">
                  <c:v>4.5511811023622046</c:v>
                </c:pt>
                <c:pt idx="8">
                  <c:v>3.7783783783783784</c:v>
                </c:pt>
                <c:pt idx="9">
                  <c:v>2.9404761904761907</c:v>
                </c:pt>
                <c:pt idx="10">
                  <c:v>2.4115755627009645</c:v>
                </c:pt>
                <c:pt idx="11">
                  <c:v>2.0775623268698062</c:v>
                </c:pt>
                <c:pt idx="12">
                  <c:v>1.7857142857142858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BC9-4598-A11C-043BF0EC4AE7}"/>
            </c:ext>
          </c:extLst>
        </c:ser>
        <c:ser>
          <c:idx val="4"/>
          <c:order val="2"/>
          <c:tx>
            <c:strRef>
              <c:f>'WB PMI FDD 16x2 (Comparison)'!$D$64</c:f>
              <c:strCache>
                <c:ptCount val="1"/>
                <c:pt idx="0">
                  <c:v>Comany 2</c:v>
                </c:pt>
              </c:strCache>
            </c:strRef>
          </c:tx>
          <c:xVal>
            <c:numRef>
              <c:f>'WB PMI FDD 16x2 (Comparison)'!$A$66:$A$78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'WB PMI FDD 16x2 (Comparison)'!$D$66:$D$78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BC9-4598-A11C-043BF0EC4AE7}"/>
            </c:ext>
          </c:extLst>
        </c:ser>
        <c:ser>
          <c:idx val="5"/>
          <c:order val="3"/>
          <c:tx>
            <c:strRef>
              <c:f>'WB PMI FDD 16x2 (Comparison)'!$E$64</c:f>
              <c:strCache>
                <c:ptCount val="1"/>
                <c:pt idx="0">
                  <c:v>Company 3</c:v>
                </c:pt>
              </c:strCache>
            </c:strRef>
          </c:tx>
          <c:xVal>
            <c:numRef>
              <c:f>'WB PMI FDD 16x2 (Comparison)'!$A$66:$A$78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'WB PMI FDD 16x2 (Comparison)'!$E$66:$E$78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BC9-4598-A11C-043BF0EC4AE7}"/>
            </c:ext>
          </c:extLst>
        </c:ser>
        <c:ser>
          <c:idx val="7"/>
          <c:order val="4"/>
          <c:tx>
            <c:strRef>
              <c:f>'WB PMI FDD 16x2 (Comparison)'!$F$64</c:f>
              <c:strCache>
                <c:ptCount val="1"/>
                <c:pt idx="0">
                  <c:v>Company 4</c:v>
                </c:pt>
              </c:strCache>
            </c:strRef>
          </c:tx>
          <c:xVal>
            <c:numRef>
              <c:f>'WB PMI FDD 16x2 (Comparison)'!$A$66:$A$78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'WB PMI FDD 16x2 (Comparison)'!$F$66:$F$78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2BC9-4598-A11C-043BF0EC4AE7}"/>
            </c:ext>
          </c:extLst>
        </c:ser>
        <c:ser>
          <c:idx val="8"/>
          <c:order val="5"/>
          <c:tx>
            <c:strRef>
              <c:f>'WB PMI FDD 16x2 (Comparison)'!$G$64</c:f>
              <c:strCache>
                <c:ptCount val="1"/>
                <c:pt idx="0">
                  <c:v>Company 5</c:v>
                </c:pt>
              </c:strCache>
            </c:strRef>
          </c:tx>
          <c:xVal>
            <c:numRef>
              <c:f>'WB PMI FDD 16x2 (Comparison)'!$A$66:$A$78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'WB PMI FDD 16x2 (Comparison)'!$G$66:$G$78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2BC9-4598-A11C-043BF0EC4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3259616"/>
        <c:axId val="1253267232"/>
      </c:scatterChart>
      <c:valAx>
        <c:axId val="1253259616"/>
        <c:scaling>
          <c:orientation val="minMax"/>
          <c:max val="22"/>
          <c:min val="-3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Es/Noc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253267232"/>
        <c:crosses val="autoZero"/>
        <c:crossBetween val="midCat"/>
        <c:majorUnit val="1"/>
      </c:valAx>
      <c:valAx>
        <c:axId val="1253267232"/>
        <c:scaling>
          <c:orientation val="minMax"/>
          <c:max val="5"/>
          <c:min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Througput Ratio</a:t>
                </a:r>
              </a:p>
            </c:rich>
          </c:tx>
          <c:layout>
            <c:manualLayout>
              <c:xMode val="edge"/>
              <c:yMode val="edge"/>
              <c:x val="2.0413595727010153E-2"/>
              <c:y val="0.26169876587782426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253259616"/>
        <c:crossesAt val="-5"/>
        <c:crossBetween val="midCat"/>
      </c:valAx>
    </c:plotArea>
    <c:legend>
      <c:legendPos val="r"/>
      <c:layout>
        <c:manualLayout>
          <c:xMode val="edge"/>
          <c:yMode val="edge"/>
          <c:x val="0.78559861553920063"/>
          <c:y val="0.14686993912994994"/>
          <c:w val="0.21250242965130678"/>
          <c:h val="0.71012428410988349"/>
        </c:manualLayout>
      </c:layout>
      <c:overlay val="0"/>
      <c:txPr>
        <a:bodyPr/>
        <a:lstStyle/>
        <a:p>
          <a:pPr>
            <a:defRPr lang="en-US" sz="800"/>
          </a:pPr>
          <a:endParaRPr lang="en-US"/>
        </a:p>
      </c:txPr>
    </c:legend>
    <c:plotVisOnly val="1"/>
    <c:dispBlanksAs val="span"/>
    <c:showDLblsOverMax val="0"/>
  </c:chart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sz="1800" b="1" i="0" u="none" strike="noStrike" baseline="0">
                <a:effectLst/>
              </a:rPr>
              <a:t>Gain ɣ [gamma] </a:t>
            </a: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0001600994599848E-2"/>
          <c:y val="0.13786681238029191"/>
          <c:w val="0.67151720857398034"/>
          <c:h val="0.686231713559210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'FDD 2Rx MediumC (Test 1.1)'!$B$95</c:f>
              <c:strCache>
                <c:ptCount val="1"/>
                <c:pt idx="0">
                  <c:v>Company 1</c:v>
                </c:pt>
              </c:strCache>
            </c:strRef>
          </c:tx>
          <c:xVal>
            <c:numRef>
              <c:f>'FDD 2Rx MediumC (Test 1.1)'!$A$97:$A$109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2Rx MediumC (Test 1.1)'!$B$97:$B$109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D01-4C8F-A22B-879A32655289}"/>
            </c:ext>
          </c:extLst>
        </c:ser>
        <c:ser>
          <c:idx val="2"/>
          <c:order val="1"/>
          <c:tx>
            <c:strRef>
              <c:f>'FDD 2Rx MediumC (Test 1.1)'!$C$95</c:f>
              <c:strCache>
                <c:ptCount val="1"/>
                <c:pt idx="0">
                  <c:v>Company 2</c:v>
                </c:pt>
              </c:strCache>
            </c:strRef>
          </c:tx>
          <c:xVal>
            <c:numRef>
              <c:f>'FDD 2Rx MediumC (Test 1.1)'!$A$97:$A$109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2Rx MediumC (Test 1.1)'!$C$97:$C$109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D01-4C8F-A22B-879A32655289}"/>
            </c:ext>
          </c:extLst>
        </c:ser>
        <c:ser>
          <c:idx val="4"/>
          <c:order val="2"/>
          <c:tx>
            <c:strRef>
              <c:f>'FDD 2Rx MediumC (Test 1.1)'!$D$95</c:f>
              <c:strCache>
                <c:ptCount val="1"/>
                <c:pt idx="0">
                  <c:v>Company 3 </c:v>
                </c:pt>
              </c:strCache>
            </c:strRef>
          </c:tx>
          <c:xVal>
            <c:numRef>
              <c:f>'FDD 2Rx MediumC (Test 1.1)'!$A$97:$A$109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2Rx MediumC (Test 1.1)'!$D$97:$D$109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D01-4C8F-A22B-879A32655289}"/>
            </c:ext>
          </c:extLst>
        </c:ser>
        <c:ser>
          <c:idx val="5"/>
          <c:order val="3"/>
          <c:tx>
            <c:strRef>
              <c:f>'FDD 2Rx MediumC (Test 1.1)'!$E$95</c:f>
              <c:strCache>
                <c:ptCount val="1"/>
                <c:pt idx="0">
                  <c:v>Company 4 </c:v>
                </c:pt>
              </c:strCache>
            </c:strRef>
          </c:tx>
          <c:xVal>
            <c:numRef>
              <c:f>'FDD 2Rx MediumC (Test 1.1)'!$A$97:$A$109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2Rx MediumC (Test 1.1)'!$E$97:$E$109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D01-4C8F-A22B-879A32655289}"/>
            </c:ext>
          </c:extLst>
        </c:ser>
        <c:ser>
          <c:idx val="7"/>
          <c:order val="4"/>
          <c:tx>
            <c:strRef>
              <c:f>'FDD 2Rx MediumC (Test 1.1)'!$F$95</c:f>
              <c:strCache>
                <c:ptCount val="1"/>
                <c:pt idx="0">
                  <c:v>Company 5 </c:v>
                </c:pt>
              </c:strCache>
            </c:strRef>
          </c:tx>
          <c:xVal>
            <c:numRef>
              <c:f>'FDD 2Rx MediumC (Test 1.1)'!$A$97:$A$109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2Rx MediumC (Test 1.1)'!$F$97:$F$109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AD01-4C8F-A22B-879A32655289}"/>
            </c:ext>
          </c:extLst>
        </c:ser>
        <c:ser>
          <c:idx val="8"/>
          <c:order val="5"/>
          <c:tx>
            <c:strRef>
              <c:f>'FDD 2Rx MediumC (Test 1.1)'!$G$95</c:f>
              <c:strCache>
                <c:ptCount val="1"/>
                <c:pt idx="0">
                  <c:v>Company 6 </c:v>
                </c:pt>
              </c:strCache>
            </c:strRef>
          </c:tx>
          <c:xVal>
            <c:numRef>
              <c:f>'FDD 2Rx MediumC (Test 1.1)'!$A$97:$A$109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2Rx MediumC (Test 1.1)'!$G$97:$G$109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AD01-4C8F-A22B-879A32655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3257984"/>
        <c:axId val="1253258528"/>
      </c:scatterChart>
      <c:valAx>
        <c:axId val="1253257984"/>
        <c:scaling>
          <c:orientation val="minMax"/>
          <c:max val="22"/>
          <c:min val="-3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SNR [dB]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253258528"/>
        <c:crosses val="autoZero"/>
        <c:crossBetween val="midCat"/>
        <c:majorUnit val="1"/>
      </c:valAx>
      <c:valAx>
        <c:axId val="1253258528"/>
        <c:scaling>
          <c:orientation val="minMax"/>
          <c:max val="5"/>
          <c:min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Gain </a:t>
                </a:r>
                <a:r>
                  <a:rPr lang="en-US" altLang="zh-CN" sz="1800" b="1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ɣ</a:t>
                </a:r>
                <a:r>
                  <a:rPr lang="en-US" altLang="zh-CN" sz="1800" b="1" i="0" baseline="0">
                    <a:effectLst/>
                  </a:rPr>
                  <a:t> [gamma]</a:t>
                </a:r>
              </a:p>
            </c:rich>
          </c:tx>
          <c:layout>
            <c:manualLayout>
              <c:xMode val="edge"/>
              <c:yMode val="edge"/>
              <c:x val="2.0413595727010153E-2"/>
              <c:y val="0.26169876587782426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253257984"/>
        <c:crossesAt val="-5"/>
        <c:crossBetween val="midCat"/>
      </c:valAx>
    </c:plotArea>
    <c:legend>
      <c:legendPos val="r"/>
      <c:layout>
        <c:manualLayout>
          <c:xMode val="edge"/>
          <c:yMode val="edge"/>
          <c:x val="0.78559861553920063"/>
          <c:y val="0.14686993912994994"/>
          <c:w val="0.11299237317024773"/>
          <c:h val="0.39652420547509776"/>
        </c:manualLayout>
      </c:layout>
      <c:overlay val="0"/>
      <c:txPr>
        <a:bodyPr/>
        <a:lstStyle/>
        <a:p>
          <a:pPr>
            <a:defRPr lang="en-US" sz="800"/>
          </a:pPr>
          <a:endParaRPr lang="en-US"/>
        </a:p>
      </c:txPr>
    </c:legend>
    <c:plotVisOnly val="1"/>
    <c:dispBlanksAs val="span"/>
    <c:showDLblsOverMax val="0"/>
  </c:chart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sz="1800" b="1" i="0" u="none" strike="noStrike" baseline="0">
                <a:effectLst/>
              </a:rPr>
              <a:t>PDSCH throughput with reported Type-II/random Type-I PMI</a:t>
            </a: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1421532439313886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279428727271841"/>
          <c:y val="0.13786681238029191"/>
          <c:w val="0.57859593768374118"/>
          <c:h val="0.686231713559210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'FDD 4Rx MediumC (Test 1.2)'!$B$34:$B$35</c:f>
              <c:strCache>
                <c:ptCount val="2"/>
                <c:pt idx="0">
                  <c:v>Company 1</c:v>
                </c:pt>
                <c:pt idx="1">
                  <c:v> Following Type-II PMI</c:v>
                </c:pt>
              </c:strCache>
            </c:strRef>
          </c:tx>
          <c:xVal>
            <c:numRef>
              <c:f>'FDD 4Rx MediumC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MediumC (Test 1.2)'!$B$36:$B$52</c:f>
              <c:numCache>
                <c:formatCode>0.00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D2D-4256-87EA-038C345A488F}"/>
            </c:ext>
          </c:extLst>
        </c:ser>
        <c:ser>
          <c:idx val="2"/>
          <c:order val="1"/>
          <c:tx>
            <c:strRef>
              <c:f>'FDD 4Rx MediumC (Test 1.2)'!$C$34:$C$35</c:f>
              <c:strCache>
                <c:ptCount val="2"/>
                <c:pt idx="0">
                  <c:v>Company 1</c:v>
                </c:pt>
                <c:pt idx="1">
                  <c:v> Random Type-I PMI</c:v>
                </c:pt>
              </c:strCache>
            </c:strRef>
          </c:tx>
          <c:xVal>
            <c:numRef>
              <c:f>'FDD 4Rx MediumC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MediumC (Test 1.2)'!$C$36:$C$52</c:f>
              <c:numCache>
                <c:formatCode>0.00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D2D-4256-87EA-038C345A488F}"/>
            </c:ext>
          </c:extLst>
        </c:ser>
        <c:ser>
          <c:idx val="4"/>
          <c:order val="2"/>
          <c:tx>
            <c:strRef>
              <c:f>'FDD 4Rx MediumC (Test 1.2)'!$D$34:$D$35</c:f>
              <c:strCache>
                <c:ptCount val="2"/>
                <c:pt idx="0">
                  <c:v>Company 2</c:v>
                </c:pt>
                <c:pt idx="1">
                  <c:v> Following Type-II PMI</c:v>
                </c:pt>
              </c:strCache>
            </c:strRef>
          </c:tx>
          <c:xVal>
            <c:numRef>
              <c:f>'FDD 4Rx MediumC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MediumC (Test 1.2)'!$D$36:$D$52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D2D-4256-87EA-038C345A488F}"/>
            </c:ext>
          </c:extLst>
        </c:ser>
        <c:ser>
          <c:idx val="5"/>
          <c:order val="3"/>
          <c:tx>
            <c:strRef>
              <c:f>'FDD 4Rx MediumC (Test 1.2)'!$E$34:$E$35</c:f>
              <c:strCache>
                <c:ptCount val="2"/>
                <c:pt idx="0">
                  <c:v>Company 2</c:v>
                </c:pt>
                <c:pt idx="1">
                  <c:v> Random Type-I PMI</c:v>
                </c:pt>
              </c:strCache>
            </c:strRef>
          </c:tx>
          <c:xVal>
            <c:numRef>
              <c:f>'FDD 4Rx MediumC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MediumC (Test 1.2)'!$E$36:$E$52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D2D-4256-87EA-038C345A488F}"/>
            </c:ext>
          </c:extLst>
        </c:ser>
        <c:ser>
          <c:idx val="7"/>
          <c:order val="4"/>
          <c:tx>
            <c:strRef>
              <c:f>'FDD 4Rx MediumC (Test 1.2)'!$F$34:$F$35</c:f>
              <c:strCache>
                <c:ptCount val="2"/>
                <c:pt idx="0">
                  <c:v>Company 3</c:v>
                </c:pt>
                <c:pt idx="1">
                  <c:v> Following Type-II PMI</c:v>
                </c:pt>
              </c:strCache>
            </c:strRef>
          </c:tx>
          <c:xVal>
            <c:numRef>
              <c:f>'FDD 4Rx MediumC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MediumC (Test 1.2)'!$F$36:$F$52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9D2D-4256-87EA-038C345A488F}"/>
            </c:ext>
          </c:extLst>
        </c:ser>
        <c:ser>
          <c:idx val="8"/>
          <c:order val="5"/>
          <c:tx>
            <c:strRef>
              <c:f>'FDD 4Rx MediumC (Test 1.2)'!$G$34:$G$35</c:f>
              <c:strCache>
                <c:ptCount val="2"/>
                <c:pt idx="0">
                  <c:v>Company 3</c:v>
                </c:pt>
                <c:pt idx="1">
                  <c:v> Random Type-I PMI</c:v>
                </c:pt>
              </c:strCache>
            </c:strRef>
          </c:tx>
          <c:xVal>
            <c:numRef>
              <c:f>'FDD 4Rx MediumC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MediumC (Test 1.2)'!$G$36:$G$52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9D2D-4256-87EA-038C345A488F}"/>
            </c:ext>
          </c:extLst>
        </c:ser>
        <c:ser>
          <c:idx val="10"/>
          <c:order val="6"/>
          <c:tx>
            <c:strRef>
              <c:f>'FDD 4Rx MediumC (Test 1.2)'!$H$34:$H$35</c:f>
              <c:strCache>
                <c:ptCount val="2"/>
                <c:pt idx="0">
                  <c:v>Company 4</c:v>
                </c:pt>
                <c:pt idx="1">
                  <c:v> Following Type-II PMI</c:v>
                </c:pt>
              </c:strCache>
            </c:strRef>
          </c:tx>
          <c:xVal>
            <c:numRef>
              <c:f>'FDD 4Rx MediumC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MediumC (Test 1.2)'!$H$36:$H$52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9D2D-4256-87EA-038C345A488F}"/>
            </c:ext>
          </c:extLst>
        </c:ser>
        <c:ser>
          <c:idx val="11"/>
          <c:order val="7"/>
          <c:tx>
            <c:strRef>
              <c:f>'FDD 4Rx MediumC (Test 1.2)'!$I$34:$I$35</c:f>
              <c:strCache>
                <c:ptCount val="2"/>
                <c:pt idx="0">
                  <c:v>Company 4</c:v>
                </c:pt>
                <c:pt idx="1">
                  <c:v> Random Type-I PMI</c:v>
                </c:pt>
              </c:strCache>
            </c:strRef>
          </c:tx>
          <c:xVal>
            <c:numRef>
              <c:f>'FDD 4Rx MediumC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MediumC (Test 1.2)'!$I$36:$I$52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9D2D-4256-87EA-038C345A488F}"/>
            </c:ext>
          </c:extLst>
        </c:ser>
        <c:ser>
          <c:idx val="13"/>
          <c:order val="8"/>
          <c:tx>
            <c:strRef>
              <c:f>'FDD 4Rx MediumC (Test 1.2)'!$J$34:$J$35</c:f>
              <c:strCache>
                <c:ptCount val="2"/>
                <c:pt idx="0">
                  <c:v>Company 5</c:v>
                </c:pt>
                <c:pt idx="1">
                  <c:v> Following Type-II PMI</c:v>
                </c:pt>
              </c:strCache>
            </c:strRef>
          </c:tx>
          <c:xVal>
            <c:numRef>
              <c:f>'FDD 4Rx MediumC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MediumC (Test 1.2)'!$J$36:$J$52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9D2D-4256-87EA-038C345A488F}"/>
            </c:ext>
          </c:extLst>
        </c:ser>
        <c:ser>
          <c:idx val="14"/>
          <c:order val="9"/>
          <c:tx>
            <c:strRef>
              <c:f>'FDD 4Rx MediumC (Test 1.2)'!$K$34:$K$35</c:f>
              <c:strCache>
                <c:ptCount val="2"/>
                <c:pt idx="0">
                  <c:v>Company 5</c:v>
                </c:pt>
                <c:pt idx="1">
                  <c:v> Random Type-I PMI</c:v>
                </c:pt>
              </c:strCache>
            </c:strRef>
          </c:tx>
          <c:xVal>
            <c:numRef>
              <c:f>'FDD 4Rx MediumC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MediumC (Test 1.2)'!$K$36:$K$52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9D2D-4256-87EA-038C345A488F}"/>
            </c:ext>
          </c:extLst>
        </c:ser>
        <c:ser>
          <c:idx val="16"/>
          <c:order val="10"/>
          <c:tx>
            <c:strRef>
              <c:f>'FDD 4Rx MediumC (Test 1.2)'!$L$34:$L$35</c:f>
              <c:strCache>
                <c:ptCount val="2"/>
                <c:pt idx="0">
                  <c:v>Company 6</c:v>
                </c:pt>
                <c:pt idx="1">
                  <c:v> Following Type-II PMI</c:v>
                </c:pt>
              </c:strCache>
            </c:strRef>
          </c:tx>
          <c:xVal>
            <c:numRef>
              <c:f>'FDD 4Rx MediumC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MediumC (Test 1.2)'!$L$36:$L$52</c:f>
              <c:numCache>
                <c:formatCode>0.00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9D2D-4256-87EA-038C345A488F}"/>
            </c:ext>
          </c:extLst>
        </c:ser>
        <c:ser>
          <c:idx val="17"/>
          <c:order val="11"/>
          <c:tx>
            <c:strRef>
              <c:f>'FDD 4Rx MediumC (Test 1.2)'!$M$34:$M$35</c:f>
              <c:strCache>
                <c:ptCount val="2"/>
                <c:pt idx="0">
                  <c:v>Company 6</c:v>
                </c:pt>
                <c:pt idx="1">
                  <c:v> Random Type-I PMI</c:v>
                </c:pt>
              </c:strCache>
            </c:strRef>
          </c:tx>
          <c:xVal>
            <c:numRef>
              <c:f>'FDD 4Rx MediumC (Test 1.2)'!$A$36:$A$52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4Rx MediumC (Test 1.2)'!$M$36:$M$52</c:f>
              <c:numCache>
                <c:formatCode>0.00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9D2D-4256-87EA-038C345A4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3266688"/>
        <c:axId val="1253257440"/>
      </c:scatterChart>
      <c:valAx>
        <c:axId val="1253266688"/>
        <c:scaling>
          <c:orientation val="minMax"/>
          <c:max val="30"/>
          <c:min val="-6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SNR [dB]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253257440"/>
        <c:crosses val="autoZero"/>
        <c:crossBetween val="midCat"/>
        <c:majorUnit val="1"/>
      </c:valAx>
      <c:valAx>
        <c:axId val="1253257440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PDSCH Throughput [Mbps]</a:t>
                </a:r>
                <a:endParaRPr lang="en-US" altLang="zh-CN" sz="1000">
                  <a:effectLst/>
                </a:endParaRP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253266688"/>
        <c:crossesAt val="-5"/>
        <c:crossBetween val="midCat"/>
      </c:valAx>
    </c:plotArea>
    <c:legend>
      <c:legendPos val="r"/>
      <c:legendEntry>
        <c:idx val="10"/>
        <c:txPr>
          <a:bodyPr/>
          <a:lstStyle/>
          <a:p>
            <a:pPr>
              <a:defRPr lang="en-US" sz="800">
                <a:solidFill>
                  <a:schemeClr val="tx1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0.71713035383565349"/>
          <c:y val="0.14686993912994994"/>
          <c:w val="0.28097071551541275"/>
          <c:h val="0.69776921357622124"/>
        </c:manualLayout>
      </c:layout>
      <c:overlay val="0"/>
      <c:txPr>
        <a:bodyPr/>
        <a:lstStyle/>
        <a:p>
          <a:pPr>
            <a:defRPr lang="en-US" sz="800"/>
          </a:pPr>
          <a:endParaRPr lang="en-US"/>
        </a:p>
      </c:txPr>
    </c:legend>
    <c:plotVisOnly val="1"/>
    <c:dispBlanksAs val="span"/>
    <c:showDLblsOverMax val="0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sz="1800" b="1" i="0" u="none" strike="noStrike" baseline="0">
                <a:effectLst/>
              </a:rPr>
              <a:t>Gain ɣ [gamma] </a:t>
            </a: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0001600994599848E-2"/>
          <c:y val="0.13786681238029191"/>
          <c:w val="0.67151720857398034"/>
          <c:h val="0.686231713559210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'FDD 4Rx MediumC (Test 1.2)'!$B$95</c:f>
              <c:strCache>
                <c:ptCount val="1"/>
                <c:pt idx="0">
                  <c:v>Company 1</c:v>
                </c:pt>
              </c:strCache>
            </c:strRef>
          </c:tx>
          <c:xVal>
            <c:numRef>
              <c:f>'FDD 4Rx MediumC (Test 1.2)'!$A$97:$A$109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4Rx MediumC (Test 1.2)'!$B$97:$B$109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F58-41DD-A9CF-0D3966F77B85}"/>
            </c:ext>
          </c:extLst>
        </c:ser>
        <c:ser>
          <c:idx val="2"/>
          <c:order val="1"/>
          <c:tx>
            <c:strRef>
              <c:f>'FDD 4Rx MediumC (Test 1.2)'!$C$95</c:f>
              <c:strCache>
                <c:ptCount val="1"/>
                <c:pt idx="0">
                  <c:v>Company 2</c:v>
                </c:pt>
              </c:strCache>
            </c:strRef>
          </c:tx>
          <c:xVal>
            <c:numRef>
              <c:f>'FDD 4Rx MediumC (Test 1.2)'!$A$97:$A$109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4Rx MediumC (Test 1.2)'!$C$97:$C$109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F58-41DD-A9CF-0D3966F77B85}"/>
            </c:ext>
          </c:extLst>
        </c:ser>
        <c:ser>
          <c:idx val="4"/>
          <c:order val="2"/>
          <c:tx>
            <c:strRef>
              <c:f>'FDD 4Rx MediumC (Test 1.2)'!$D$95</c:f>
              <c:strCache>
                <c:ptCount val="1"/>
                <c:pt idx="0">
                  <c:v>Company 3 </c:v>
                </c:pt>
              </c:strCache>
            </c:strRef>
          </c:tx>
          <c:xVal>
            <c:numRef>
              <c:f>'FDD 4Rx MediumC (Test 1.2)'!$A$97:$A$109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4Rx MediumC (Test 1.2)'!$D$97:$D$109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F58-41DD-A9CF-0D3966F77B85}"/>
            </c:ext>
          </c:extLst>
        </c:ser>
        <c:ser>
          <c:idx val="5"/>
          <c:order val="3"/>
          <c:tx>
            <c:strRef>
              <c:f>'FDD 4Rx MediumC (Test 1.2)'!$E$95</c:f>
              <c:strCache>
                <c:ptCount val="1"/>
                <c:pt idx="0">
                  <c:v>Company 4 </c:v>
                </c:pt>
              </c:strCache>
            </c:strRef>
          </c:tx>
          <c:xVal>
            <c:numRef>
              <c:f>'FDD 4Rx MediumC (Test 1.2)'!$A$97:$A$109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4Rx MediumC (Test 1.2)'!$E$97:$E$109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F58-41DD-A9CF-0D3966F77B85}"/>
            </c:ext>
          </c:extLst>
        </c:ser>
        <c:ser>
          <c:idx val="7"/>
          <c:order val="4"/>
          <c:tx>
            <c:strRef>
              <c:f>'FDD 4Rx MediumC (Test 1.2)'!$F$95</c:f>
              <c:strCache>
                <c:ptCount val="1"/>
                <c:pt idx="0">
                  <c:v>Company 5 </c:v>
                </c:pt>
              </c:strCache>
            </c:strRef>
          </c:tx>
          <c:xVal>
            <c:numRef>
              <c:f>'FDD 4Rx MediumC (Test 1.2)'!$A$97:$A$109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4Rx MediumC (Test 1.2)'!$F$97:$F$109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DF58-41DD-A9CF-0D3966F77B85}"/>
            </c:ext>
          </c:extLst>
        </c:ser>
        <c:ser>
          <c:idx val="8"/>
          <c:order val="5"/>
          <c:tx>
            <c:strRef>
              <c:f>'FDD 4Rx MediumC (Test 1.2)'!$G$95</c:f>
              <c:strCache>
                <c:ptCount val="1"/>
                <c:pt idx="0">
                  <c:v>Company 6 </c:v>
                </c:pt>
              </c:strCache>
            </c:strRef>
          </c:tx>
          <c:xVal>
            <c:numRef>
              <c:f>'FDD 4Rx MediumC (Test 1.2)'!$A$97:$A$109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'FDD 4Rx MediumC (Test 1.2)'!$G$97:$G$109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DF58-41DD-A9CF-0D3966F77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3257984"/>
        <c:axId val="1253258528"/>
      </c:scatterChart>
      <c:valAx>
        <c:axId val="1253257984"/>
        <c:scaling>
          <c:orientation val="minMax"/>
          <c:max val="22"/>
          <c:min val="-3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SNR [dB]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253258528"/>
        <c:crosses val="autoZero"/>
        <c:crossBetween val="midCat"/>
        <c:majorUnit val="1"/>
      </c:valAx>
      <c:valAx>
        <c:axId val="1253258528"/>
        <c:scaling>
          <c:orientation val="minMax"/>
          <c:max val="5"/>
          <c:min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Gain </a:t>
                </a:r>
                <a:r>
                  <a:rPr lang="en-US" altLang="zh-CN" sz="1800" b="1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ɣ</a:t>
                </a:r>
                <a:r>
                  <a:rPr lang="en-US" altLang="zh-CN" sz="1800" b="1" i="0" baseline="0">
                    <a:effectLst/>
                  </a:rPr>
                  <a:t> [gamma]</a:t>
                </a:r>
              </a:p>
            </c:rich>
          </c:tx>
          <c:layout>
            <c:manualLayout>
              <c:xMode val="edge"/>
              <c:yMode val="edge"/>
              <c:x val="2.0413595727010153E-2"/>
              <c:y val="0.26169876587782426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253257984"/>
        <c:crossesAt val="-5"/>
        <c:crossBetween val="midCat"/>
      </c:valAx>
    </c:plotArea>
    <c:legend>
      <c:legendPos val="r"/>
      <c:layout>
        <c:manualLayout>
          <c:xMode val="edge"/>
          <c:yMode val="edge"/>
          <c:x val="0.78559861553920063"/>
          <c:y val="0.14686993912994994"/>
          <c:w val="0.11299237317024773"/>
          <c:h val="0.39652420547509776"/>
        </c:manualLayout>
      </c:layout>
      <c:overlay val="0"/>
      <c:txPr>
        <a:bodyPr/>
        <a:lstStyle/>
        <a:p>
          <a:pPr>
            <a:defRPr lang="en-US" sz="800"/>
          </a:pPr>
          <a:endParaRPr lang="en-US"/>
        </a:p>
      </c:txPr>
    </c:legend>
    <c:plotVisOnly val="1"/>
    <c:dispBlanksAs val="span"/>
    <c:showDLblsOverMax val="0"/>
  </c:chart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sz="1800" b="1" i="0" u="none" strike="noStrike" baseline="0">
                <a:effectLst/>
              </a:rPr>
              <a:t>PDSCH throughput with reported Type-II/random Type-I PMI</a:t>
            </a: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1421532439313886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279428727271841"/>
          <c:y val="0.13786681238029191"/>
          <c:w val="0.57859593768374118"/>
          <c:h val="0.686231713559210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'TDD 2Rx MediumC (Test 2.1)'!$B$34:$B$35</c:f>
              <c:strCache>
                <c:ptCount val="2"/>
                <c:pt idx="0">
                  <c:v>Company 1</c:v>
                </c:pt>
                <c:pt idx="1">
                  <c:v> Following Type-II PMI</c:v>
                </c:pt>
              </c:strCache>
            </c:strRef>
          </c:tx>
          <c:xVal>
            <c:numRef>
              <c:f>'TDD 2Rx MediumC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MediumC (Test 2.1)'!$B$36:$B$52</c:f>
              <c:numCache>
                <c:formatCode>0.00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C31-4C62-B18F-3682893A9DC4}"/>
            </c:ext>
          </c:extLst>
        </c:ser>
        <c:ser>
          <c:idx val="2"/>
          <c:order val="1"/>
          <c:tx>
            <c:strRef>
              <c:f>'TDD 2Rx MediumC (Test 2.1)'!$C$34:$C$35</c:f>
              <c:strCache>
                <c:ptCount val="2"/>
                <c:pt idx="0">
                  <c:v>Company 1</c:v>
                </c:pt>
                <c:pt idx="1">
                  <c:v> Random Type-I PMI</c:v>
                </c:pt>
              </c:strCache>
            </c:strRef>
          </c:tx>
          <c:xVal>
            <c:numRef>
              <c:f>'TDD 2Rx MediumC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MediumC (Test 2.1)'!$C$36:$C$52</c:f>
              <c:numCache>
                <c:formatCode>0.00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C31-4C62-B18F-3682893A9DC4}"/>
            </c:ext>
          </c:extLst>
        </c:ser>
        <c:ser>
          <c:idx val="4"/>
          <c:order val="2"/>
          <c:tx>
            <c:strRef>
              <c:f>'TDD 2Rx MediumC (Test 2.1)'!$D$34:$D$35</c:f>
              <c:strCache>
                <c:ptCount val="2"/>
                <c:pt idx="0">
                  <c:v>Company 2</c:v>
                </c:pt>
                <c:pt idx="1">
                  <c:v> Following Type-II PMI</c:v>
                </c:pt>
              </c:strCache>
            </c:strRef>
          </c:tx>
          <c:xVal>
            <c:numRef>
              <c:f>'TDD 2Rx MediumC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MediumC (Test 2.1)'!$D$36:$D$52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C31-4C62-B18F-3682893A9DC4}"/>
            </c:ext>
          </c:extLst>
        </c:ser>
        <c:ser>
          <c:idx val="5"/>
          <c:order val="3"/>
          <c:tx>
            <c:strRef>
              <c:f>'TDD 2Rx MediumC (Test 2.1)'!$E$34:$E$35</c:f>
              <c:strCache>
                <c:ptCount val="2"/>
                <c:pt idx="0">
                  <c:v>Company 2</c:v>
                </c:pt>
                <c:pt idx="1">
                  <c:v> Random Type-I PMI</c:v>
                </c:pt>
              </c:strCache>
            </c:strRef>
          </c:tx>
          <c:xVal>
            <c:numRef>
              <c:f>'TDD 2Rx MediumC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MediumC (Test 2.1)'!$E$36:$E$52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C31-4C62-B18F-3682893A9DC4}"/>
            </c:ext>
          </c:extLst>
        </c:ser>
        <c:ser>
          <c:idx val="7"/>
          <c:order val="4"/>
          <c:tx>
            <c:strRef>
              <c:f>'TDD 2Rx MediumC (Test 2.1)'!$F$34:$F$35</c:f>
              <c:strCache>
                <c:ptCount val="2"/>
                <c:pt idx="0">
                  <c:v>Company 3</c:v>
                </c:pt>
                <c:pt idx="1">
                  <c:v> Following Type-II PMI</c:v>
                </c:pt>
              </c:strCache>
            </c:strRef>
          </c:tx>
          <c:xVal>
            <c:numRef>
              <c:f>'TDD 2Rx MediumC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MediumC (Test 2.1)'!$F$36:$F$52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FC31-4C62-B18F-3682893A9DC4}"/>
            </c:ext>
          </c:extLst>
        </c:ser>
        <c:ser>
          <c:idx val="8"/>
          <c:order val="5"/>
          <c:tx>
            <c:strRef>
              <c:f>'TDD 2Rx MediumC (Test 2.1)'!$G$34:$G$35</c:f>
              <c:strCache>
                <c:ptCount val="2"/>
                <c:pt idx="0">
                  <c:v>Company 3</c:v>
                </c:pt>
                <c:pt idx="1">
                  <c:v> Random Type-I PMI</c:v>
                </c:pt>
              </c:strCache>
            </c:strRef>
          </c:tx>
          <c:xVal>
            <c:numRef>
              <c:f>'TDD 2Rx MediumC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MediumC (Test 2.1)'!$G$36:$G$52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FC31-4C62-B18F-3682893A9DC4}"/>
            </c:ext>
          </c:extLst>
        </c:ser>
        <c:ser>
          <c:idx val="10"/>
          <c:order val="6"/>
          <c:tx>
            <c:strRef>
              <c:f>'TDD 2Rx MediumC (Test 2.1)'!$H$34:$H$35</c:f>
              <c:strCache>
                <c:ptCount val="2"/>
                <c:pt idx="0">
                  <c:v>Company 4</c:v>
                </c:pt>
                <c:pt idx="1">
                  <c:v> Following Type-II PMI</c:v>
                </c:pt>
              </c:strCache>
            </c:strRef>
          </c:tx>
          <c:xVal>
            <c:numRef>
              <c:f>'TDD 2Rx MediumC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MediumC (Test 2.1)'!$H$36:$H$52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FC31-4C62-B18F-3682893A9DC4}"/>
            </c:ext>
          </c:extLst>
        </c:ser>
        <c:ser>
          <c:idx val="11"/>
          <c:order val="7"/>
          <c:tx>
            <c:strRef>
              <c:f>'TDD 2Rx MediumC (Test 2.1)'!$I$34:$I$35</c:f>
              <c:strCache>
                <c:ptCount val="2"/>
                <c:pt idx="0">
                  <c:v>Company 4</c:v>
                </c:pt>
                <c:pt idx="1">
                  <c:v> Random Type-I PMI</c:v>
                </c:pt>
              </c:strCache>
            </c:strRef>
          </c:tx>
          <c:xVal>
            <c:numRef>
              <c:f>'TDD 2Rx MediumC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MediumC (Test 2.1)'!$I$36:$I$52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FC31-4C62-B18F-3682893A9DC4}"/>
            </c:ext>
          </c:extLst>
        </c:ser>
        <c:ser>
          <c:idx val="13"/>
          <c:order val="8"/>
          <c:tx>
            <c:strRef>
              <c:f>'TDD 2Rx MediumC (Test 2.1)'!$J$34:$J$35</c:f>
              <c:strCache>
                <c:ptCount val="2"/>
                <c:pt idx="0">
                  <c:v>Company 5</c:v>
                </c:pt>
                <c:pt idx="1">
                  <c:v> Following Type-II PMI</c:v>
                </c:pt>
              </c:strCache>
            </c:strRef>
          </c:tx>
          <c:xVal>
            <c:numRef>
              <c:f>'TDD 2Rx MediumC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MediumC (Test 2.1)'!$J$36:$J$52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FC31-4C62-B18F-3682893A9DC4}"/>
            </c:ext>
          </c:extLst>
        </c:ser>
        <c:ser>
          <c:idx val="14"/>
          <c:order val="9"/>
          <c:tx>
            <c:strRef>
              <c:f>'TDD 2Rx MediumC (Test 2.1)'!$K$34:$K$35</c:f>
              <c:strCache>
                <c:ptCount val="2"/>
                <c:pt idx="0">
                  <c:v>Company 5</c:v>
                </c:pt>
                <c:pt idx="1">
                  <c:v> Random Type-I PMI</c:v>
                </c:pt>
              </c:strCache>
            </c:strRef>
          </c:tx>
          <c:xVal>
            <c:numRef>
              <c:f>'TDD 2Rx MediumC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MediumC (Test 2.1)'!$K$36:$K$52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FC31-4C62-B18F-3682893A9DC4}"/>
            </c:ext>
          </c:extLst>
        </c:ser>
        <c:ser>
          <c:idx val="16"/>
          <c:order val="10"/>
          <c:tx>
            <c:strRef>
              <c:f>'TDD 2Rx MediumC (Test 2.1)'!$L$34:$L$35</c:f>
              <c:strCache>
                <c:ptCount val="2"/>
                <c:pt idx="0">
                  <c:v>Company 6</c:v>
                </c:pt>
                <c:pt idx="1">
                  <c:v> Following Type-II PMI</c:v>
                </c:pt>
              </c:strCache>
            </c:strRef>
          </c:tx>
          <c:xVal>
            <c:numRef>
              <c:f>'TDD 2Rx MediumC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MediumC (Test 2.1)'!$L$36:$L$52</c:f>
              <c:numCache>
                <c:formatCode>0.00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FC31-4C62-B18F-3682893A9DC4}"/>
            </c:ext>
          </c:extLst>
        </c:ser>
        <c:ser>
          <c:idx val="17"/>
          <c:order val="11"/>
          <c:tx>
            <c:strRef>
              <c:f>'TDD 2Rx MediumC (Test 2.1)'!$M$34:$M$35</c:f>
              <c:strCache>
                <c:ptCount val="2"/>
                <c:pt idx="0">
                  <c:v>Company 6</c:v>
                </c:pt>
                <c:pt idx="1">
                  <c:v> Random Type-I PMI</c:v>
                </c:pt>
              </c:strCache>
            </c:strRef>
          </c:tx>
          <c:xVal>
            <c:numRef>
              <c:f>'TDD 2Rx MediumC (Test 2.1)'!$A$36:$A$52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2Rx MediumC (Test 2.1)'!$M$36:$M$52</c:f>
              <c:numCache>
                <c:formatCode>0.00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FC31-4C62-B18F-3682893A9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3266688"/>
        <c:axId val="1253257440"/>
      </c:scatterChart>
      <c:valAx>
        <c:axId val="1253266688"/>
        <c:scaling>
          <c:orientation val="minMax"/>
          <c:max val="30"/>
          <c:min val="-6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SNR [dB]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253257440"/>
        <c:crosses val="autoZero"/>
        <c:crossBetween val="midCat"/>
        <c:majorUnit val="1"/>
      </c:valAx>
      <c:valAx>
        <c:axId val="1253257440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PDSCH Throughput [Mbps]</a:t>
                </a:r>
                <a:endParaRPr lang="en-US" altLang="zh-CN" sz="1000">
                  <a:effectLst/>
                </a:endParaRP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253266688"/>
        <c:crossesAt val="-5"/>
        <c:crossBetween val="midCat"/>
      </c:valAx>
    </c:plotArea>
    <c:legend>
      <c:legendPos val="r"/>
      <c:legendEntry>
        <c:idx val="10"/>
        <c:txPr>
          <a:bodyPr/>
          <a:lstStyle/>
          <a:p>
            <a:pPr>
              <a:defRPr lang="en-US" sz="800">
                <a:solidFill>
                  <a:schemeClr val="tx1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0.71713035383565349"/>
          <c:y val="0.14686993912994994"/>
          <c:w val="0.28097071551541275"/>
          <c:h val="0.69776921357622124"/>
        </c:manualLayout>
      </c:layout>
      <c:overlay val="0"/>
      <c:txPr>
        <a:bodyPr/>
        <a:lstStyle/>
        <a:p>
          <a:pPr>
            <a:defRPr lang="en-US" sz="800"/>
          </a:pPr>
          <a:endParaRPr lang="en-US"/>
        </a:p>
      </c:txPr>
    </c:legend>
    <c:plotVisOnly val="1"/>
    <c:dispBlanksAs val="span"/>
    <c:showDLblsOverMax val="0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sz="1800" b="1" i="0" u="none" strike="noStrike" baseline="0">
                <a:effectLst/>
              </a:rPr>
              <a:t>Gain ɣ [gamma] </a:t>
            </a: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0001600994599848E-2"/>
          <c:y val="0.13786681238029191"/>
          <c:w val="0.67151720857398034"/>
          <c:h val="0.686231713559210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'TDD 2Rx MediumC (Test 2.1)'!$B$95</c:f>
              <c:strCache>
                <c:ptCount val="1"/>
                <c:pt idx="0">
                  <c:v>Company 1</c:v>
                </c:pt>
              </c:strCache>
            </c:strRef>
          </c:tx>
          <c:xVal>
            <c:numRef>
              <c:f>'TDD 2Rx MediumC (Test 2.1)'!$A$97:$A$109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2Rx MediumC (Test 2.1)'!$B$97:$B$109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022-4EFD-BDA8-38C302CBBA80}"/>
            </c:ext>
          </c:extLst>
        </c:ser>
        <c:ser>
          <c:idx val="2"/>
          <c:order val="1"/>
          <c:tx>
            <c:strRef>
              <c:f>'TDD 2Rx MediumC (Test 2.1)'!$C$95</c:f>
              <c:strCache>
                <c:ptCount val="1"/>
                <c:pt idx="0">
                  <c:v>Company 2</c:v>
                </c:pt>
              </c:strCache>
            </c:strRef>
          </c:tx>
          <c:xVal>
            <c:numRef>
              <c:f>'TDD 2Rx MediumC (Test 2.1)'!$A$97:$A$109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2Rx MediumC (Test 2.1)'!$C$97:$C$109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022-4EFD-BDA8-38C302CBBA80}"/>
            </c:ext>
          </c:extLst>
        </c:ser>
        <c:ser>
          <c:idx val="4"/>
          <c:order val="2"/>
          <c:tx>
            <c:strRef>
              <c:f>'TDD 2Rx MediumC (Test 2.1)'!$D$95</c:f>
              <c:strCache>
                <c:ptCount val="1"/>
                <c:pt idx="0">
                  <c:v>Company 3 </c:v>
                </c:pt>
              </c:strCache>
            </c:strRef>
          </c:tx>
          <c:xVal>
            <c:numRef>
              <c:f>'TDD 2Rx MediumC (Test 2.1)'!$A$97:$A$109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2Rx MediumC (Test 2.1)'!$D$97:$D$109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022-4EFD-BDA8-38C302CBBA80}"/>
            </c:ext>
          </c:extLst>
        </c:ser>
        <c:ser>
          <c:idx val="5"/>
          <c:order val="3"/>
          <c:tx>
            <c:strRef>
              <c:f>'TDD 2Rx MediumC (Test 2.1)'!$E$95</c:f>
              <c:strCache>
                <c:ptCount val="1"/>
                <c:pt idx="0">
                  <c:v>Company 4 </c:v>
                </c:pt>
              </c:strCache>
            </c:strRef>
          </c:tx>
          <c:xVal>
            <c:numRef>
              <c:f>'TDD 2Rx MediumC (Test 2.1)'!$A$97:$A$109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2Rx MediumC (Test 2.1)'!$E$97:$E$109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022-4EFD-BDA8-38C302CBBA80}"/>
            </c:ext>
          </c:extLst>
        </c:ser>
        <c:ser>
          <c:idx val="7"/>
          <c:order val="4"/>
          <c:tx>
            <c:strRef>
              <c:f>'TDD 2Rx MediumC (Test 2.1)'!$F$95</c:f>
              <c:strCache>
                <c:ptCount val="1"/>
                <c:pt idx="0">
                  <c:v>Company 5 </c:v>
                </c:pt>
              </c:strCache>
            </c:strRef>
          </c:tx>
          <c:xVal>
            <c:numRef>
              <c:f>'TDD 2Rx MediumC (Test 2.1)'!$A$97:$A$109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2Rx MediumC (Test 2.1)'!$F$97:$F$109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1022-4EFD-BDA8-38C302CBBA80}"/>
            </c:ext>
          </c:extLst>
        </c:ser>
        <c:ser>
          <c:idx val="8"/>
          <c:order val="5"/>
          <c:tx>
            <c:strRef>
              <c:f>'TDD 2Rx MediumC (Test 2.1)'!$G$95</c:f>
              <c:strCache>
                <c:ptCount val="1"/>
                <c:pt idx="0">
                  <c:v>Company 6 </c:v>
                </c:pt>
              </c:strCache>
            </c:strRef>
          </c:tx>
          <c:xVal>
            <c:numRef>
              <c:f>'TDD 2Rx MediumC (Test 2.1)'!$A$97:$A$109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2Rx MediumC (Test 2.1)'!$G$97:$G$109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1022-4EFD-BDA8-38C302CBB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3257984"/>
        <c:axId val="1253258528"/>
      </c:scatterChart>
      <c:valAx>
        <c:axId val="1253257984"/>
        <c:scaling>
          <c:orientation val="minMax"/>
          <c:max val="22"/>
          <c:min val="-3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SNR [dB]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253258528"/>
        <c:crosses val="autoZero"/>
        <c:crossBetween val="midCat"/>
        <c:majorUnit val="1"/>
      </c:valAx>
      <c:valAx>
        <c:axId val="1253258528"/>
        <c:scaling>
          <c:orientation val="minMax"/>
          <c:max val="5"/>
          <c:min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Gain </a:t>
                </a:r>
                <a:r>
                  <a:rPr lang="en-US" altLang="zh-CN" sz="1800" b="1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ɣ</a:t>
                </a:r>
                <a:r>
                  <a:rPr lang="en-US" altLang="zh-CN" sz="1800" b="1" i="0" baseline="0">
                    <a:effectLst/>
                  </a:rPr>
                  <a:t> [gamma]</a:t>
                </a:r>
              </a:p>
            </c:rich>
          </c:tx>
          <c:layout>
            <c:manualLayout>
              <c:xMode val="edge"/>
              <c:yMode val="edge"/>
              <c:x val="2.0413595727010153E-2"/>
              <c:y val="0.26169876587782426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253257984"/>
        <c:crossesAt val="-5"/>
        <c:crossBetween val="midCat"/>
      </c:valAx>
    </c:plotArea>
    <c:legend>
      <c:legendPos val="r"/>
      <c:layout>
        <c:manualLayout>
          <c:xMode val="edge"/>
          <c:yMode val="edge"/>
          <c:x val="0.78559861553920063"/>
          <c:y val="0.14686993912994994"/>
          <c:w val="0.11299237317024773"/>
          <c:h val="0.39652420547509776"/>
        </c:manualLayout>
      </c:layout>
      <c:overlay val="0"/>
      <c:txPr>
        <a:bodyPr/>
        <a:lstStyle/>
        <a:p>
          <a:pPr>
            <a:defRPr lang="en-US" sz="800"/>
          </a:pPr>
          <a:endParaRPr lang="en-US"/>
        </a:p>
      </c:txPr>
    </c:legend>
    <c:plotVisOnly val="1"/>
    <c:dispBlanksAs val="span"/>
    <c:showDLblsOverMax val="0"/>
  </c:chart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sz="1800" b="1" i="0" u="none" strike="noStrike" baseline="0">
                <a:effectLst/>
              </a:rPr>
              <a:t>PDSCH throughput with reported Type-II/random Type-I PMI</a:t>
            </a: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1421532439313886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279428727271841"/>
          <c:y val="0.13786681238029191"/>
          <c:w val="0.57859593768374118"/>
          <c:h val="0.686231713559210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'TDD 4Rx MediumC (Test 2.2)'!$B$34:$B$35</c:f>
              <c:strCache>
                <c:ptCount val="2"/>
                <c:pt idx="0">
                  <c:v>Company 1</c:v>
                </c:pt>
                <c:pt idx="1">
                  <c:v> Following Type-II PMI</c:v>
                </c:pt>
              </c:strCache>
            </c:strRef>
          </c:tx>
          <c:xVal>
            <c:numRef>
              <c:f>'TDD 4Rx MediumC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MediumC (Test 2.2)'!$B$36:$B$52</c:f>
              <c:numCache>
                <c:formatCode>0.00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9CC-41B7-9DDA-35587CCEBA7A}"/>
            </c:ext>
          </c:extLst>
        </c:ser>
        <c:ser>
          <c:idx val="2"/>
          <c:order val="1"/>
          <c:tx>
            <c:strRef>
              <c:f>'TDD 4Rx MediumC (Test 2.2)'!$C$34:$C$35</c:f>
              <c:strCache>
                <c:ptCount val="2"/>
                <c:pt idx="0">
                  <c:v>Company 1</c:v>
                </c:pt>
                <c:pt idx="1">
                  <c:v> Random Type-I PMI</c:v>
                </c:pt>
              </c:strCache>
            </c:strRef>
          </c:tx>
          <c:xVal>
            <c:numRef>
              <c:f>'TDD 4Rx MediumC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MediumC (Test 2.2)'!$C$36:$C$52</c:f>
              <c:numCache>
                <c:formatCode>0.00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9CC-41B7-9DDA-35587CCEBA7A}"/>
            </c:ext>
          </c:extLst>
        </c:ser>
        <c:ser>
          <c:idx val="4"/>
          <c:order val="2"/>
          <c:tx>
            <c:strRef>
              <c:f>'TDD 4Rx MediumC (Test 2.2)'!$D$34:$D$35</c:f>
              <c:strCache>
                <c:ptCount val="2"/>
                <c:pt idx="0">
                  <c:v>Company 2</c:v>
                </c:pt>
                <c:pt idx="1">
                  <c:v> Following Type-II PMI</c:v>
                </c:pt>
              </c:strCache>
            </c:strRef>
          </c:tx>
          <c:xVal>
            <c:numRef>
              <c:f>'TDD 4Rx MediumC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MediumC (Test 2.2)'!$D$36:$D$52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9CC-41B7-9DDA-35587CCEBA7A}"/>
            </c:ext>
          </c:extLst>
        </c:ser>
        <c:ser>
          <c:idx val="5"/>
          <c:order val="3"/>
          <c:tx>
            <c:strRef>
              <c:f>'TDD 4Rx MediumC (Test 2.2)'!$E$34:$E$35</c:f>
              <c:strCache>
                <c:ptCount val="2"/>
                <c:pt idx="0">
                  <c:v>Company 2</c:v>
                </c:pt>
                <c:pt idx="1">
                  <c:v> Random Type-I PMI</c:v>
                </c:pt>
              </c:strCache>
            </c:strRef>
          </c:tx>
          <c:xVal>
            <c:numRef>
              <c:f>'TDD 4Rx MediumC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MediumC (Test 2.2)'!$E$36:$E$52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69CC-41B7-9DDA-35587CCEBA7A}"/>
            </c:ext>
          </c:extLst>
        </c:ser>
        <c:ser>
          <c:idx val="7"/>
          <c:order val="4"/>
          <c:tx>
            <c:strRef>
              <c:f>'TDD 4Rx MediumC (Test 2.2)'!$F$34:$F$35</c:f>
              <c:strCache>
                <c:ptCount val="2"/>
                <c:pt idx="0">
                  <c:v>Company 3</c:v>
                </c:pt>
                <c:pt idx="1">
                  <c:v> Following Type-II PMI</c:v>
                </c:pt>
              </c:strCache>
            </c:strRef>
          </c:tx>
          <c:xVal>
            <c:numRef>
              <c:f>'TDD 4Rx MediumC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MediumC (Test 2.2)'!$F$36:$F$52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69CC-41B7-9DDA-35587CCEBA7A}"/>
            </c:ext>
          </c:extLst>
        </c:ser>
        <c:ser>
          <c:idx val="8"/>
          <c:order val="5"/>
          <c:tx>
            <c:strRef>
              <c:f>'TDD 4Rx MediumC (Test 2.2)'!$G$34:$G$35</c:f>
              <c:strCache>
                <c:ptCount val="2"/>
                <c:pt idx="0">
                  <c:v>Company 3</c:v>
                </c:pt>
                <c:pt idx="1">
                  <c:v> Random Type-I PMI</c:v>
                </c:pt>
              </c:strCache>
            </c:strRef>
          </c:tx>
          <c:xVal>
            <c:numRef>
              <c:f>'TDD 4Rx MediumC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MediumC (Test 2.2)'!$G$36:$G$52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69CC-41B7-9DDA-35587CCEBA7A}"/>
            </c:ext>
          </c:extLst>
        </c:ser>
        <c:ser>
          <c:idx val="10"/>
          <c:order val="6"/>
          <c:tx>
            <c:strRef>
              <c:f>'TDD 4Rx MediumC (Test 2.2)'!$H$34:$H$35</c:f>
              <c:strCache>
                <c:ptCount val="2"/>
                <c:pt idx="0">
                  <c:v>Company 4</c:v>
                </c:pt>
                <c:pt idx="1">
                  <c:v> Following Type-II PMI</c:v>
                </c:pt>
              </c:strCache>
            </c:strRef>
          </c:tx>
          <c:xVal>
            <c:numRef>
              <c:f>'TDD 4Rx MediumC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MediumC (Test 2.2)'!$H$36:$H$52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69CC-41B7-9DDA-35587CCEBA7A}"/>
            </c:ext>
          </c:extLst>
        </c:ser>
        <c:ser>
          <c:idx val="11"/>
          <c:order val="7"/>
          <c:tx>
            <c:strRef>
              <c:f>'TDD 4Rx MediumC (Test 2.2)'!$I$34:$I$35</c:f>
              <c:strCache>
                <c:ptCount val="2"/>
                <c:pt idx="0">
                  <c:v>Company 4</c:v>
                </c:pt>
                <c:pt idx="1">
                  <c:v> Random Type-I PMI</c:v>
                </c:pt>
              </c:strCache>
            </c:strRef>
          </c:tx>
          <c:xVal>
            <c:numRef>
              <c:f>'TDD 4Rx MediumC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MediumC (Test 2.2)'!$I$36:$I$52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69CC-41B7-9DDA-35587CCEBA7A}"/>
            </c:ext>
          </c:extLst>
        </c:ser>
        <c:ser>
          <c:idx val="13"/>
          <c:order val="8"/>
          <c:tx>
            <c:strRef>
              <c:f>'TDD 4Rx MediumC (Test 2.2)'!$J$34:$J$35</c:f>
              <c:strCache>
                <c:ptCount val="2"/>
                <c:pt idx="0">
                  <c:v>Company 5</c:v>
                </c:pt>
                <c:pt idx="1">
                  <c:v> Following Type-II PMI</c:v>
                </c:pt>
              </c:strCache>
            </c:strRef>
          </c:tx>
          <c:xVal>
            <c:numRef>
              <c:f>'TDD 4Rx MediumC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MediumC (Test 2.2)'!$J$36:$J$52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69CC-41B7-9DDA-35587CCEBA7A}"/>
            </c:ext>
          </c:extLst>
        </c:ser>
        <c:ser>
          <c:idx val="14"/>
          <c:order val="9"/>
          <c:tx>
            <c:strRef>
              <c:f>'TDD 4Rx MediumC (Test 2.2)'!$K$34:$K$35</c:f>
              <c:strCache>
                <c:ptCount val="2"/>
                <c:pt idx="0">
                  <c:v>Company 5</c:v>
                </c:pt>
                <c:pt idx="1">
                  <c:v> Random Type-I PMI</c:v>
                </c:pt>
              </c:strCache>
            </c:strRef>
          </c:tx>
          <c:xVal>
            <c:numRef>
              <c:f>'TDD 4Rx MediumC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MediumC (Test 2.2)'!$K$36:$K$52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69CC-41B7-9DDA-35587CCEBA7A}"/>
            </c:ext>
          </c:extLst>
        </c:ser>
        <c:ser>
          <c:idx val="16"/>
          <c:order val="10"/>
          <c:tx>
            <c:strRef>
              <c:f>'TDD 4Rx MediumC (Test 2.2)'!$L$34:$L$35</c:f>
              <c:strCache>
                <c:ptCount val="2"/>
                <c:pt idx="0">
                  <c:v>Company 6</c:v>
                </c:pt>
                <c:pt idx="1">
                  <c:v> Following Type-II PMI</c:v>
                </c:pt>
              </c:strCache>
            </c:strRef>
          </c:tx>
          <c:xVal>
            <c:numRef>
              <c:f>'TDD 4Rx MediumC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MediumC (Test 2.2)'!$L$36:$L$52</c:f>
              <c:numCache>
                <c:formatCode>0.00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69CC-41B7-9DDA-35587CCEBA7A}"/>
            </c:ext>
          </c:extLst>
        </c:ser>
        <c:ser>
          <c:idx val="17"/>
          <c:order val="11"/>
          <c:tx>
            <c:strRef>
              <c:f>'TDD 4Rx MediumC (Test 2.2)'!$M$34:$M$35</c:f>
              <c:strCache>
                <c:ptCount val="2"/>
                <c:pt idx="0">
                  <c:v>Company 6</c:v>
                </c:pt>
                <c:pt idx="1">
                  <c:v> Random Type-I PMI</c:v>
                </c:pt>
              </c:strCache>
            </c:strRef>
          </c:tx>
          <c:xVal>
            <c:numRef>
              <c:f>'TDD 4Rx MediumC (Test 2.2)'!$A$36:$A$52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'TDD 4Rx MediumC (Test 2.2)'!$M$36:$M$52</c:f>
              <c:numCache>
                <c:formatCode>0.00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69CC-41B7-9DDA-35587CCEB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3266688"/>
        <c:axId val="1253257440"/>
      </c:scatterChart>
      <c:valAx>
        <c:axId val="1253266688"/>
        <c:scaling>
          <c:orientation val="minMax"/>
          <c:max val="30"/>
          <c:min val="-6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SNR [dB]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253257440"/>
        <c:crosses val="autoZero"/>
        <c:crossBetween val="midCat"/>
        <c:majorUnit val="1"/>
      </c:valAx>
      <c:valAx>
        <c:axId val="1253257440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PDSCH Throughput [Mbps]</a:t>
                </a:r>
                <a:endParaRPr lang="en-US" altLang="zh-CN" sz="1000">
                  <a:effectLst/>
                </a:endParaRP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253266688"/>
        <c:crossesAt val="-5"/>
        <c:crossBetween val="midCat"/>
      </c:valAx>
    </c:plotArea>
    <c:legend>
      <c:legendPos val="r"/>
      <c:legendEntry>
        <c:idx val="10"/>
        <c:txPr>
          <a:bodyPr/>
          <a:lstStyle/>
          <a:p>
            <a:pPr>
              <a:defRPr lang="en-US" sz="800">
                <a:solidFill>
                  <a:schemeClr val="tx1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0.71713035383565349"/>
          <c:y val="0.14686993912994994"/>
          <c:w val="0.28097071551541275"/>
          <c:h val="0.69776921357622124"/>
        </c:manualLayout>
      </c:layout>
      <c:overlay val="0"/>
      <c:txPr>
        <a:bodyPr/>
        <a:lstStyle/>
        <a:p>
          <a:pPr>
            <a:defRPr lang="en-US" sz="800"/>
          </a:pPr>
          <a:endParaRPr lang="en-US"/>
        </a:p>
      </c:txPr>
    </c:legend>
    <c:plotVisOnly val="1"/>
    <c:dispBlanksAs val="span"/>
    <c:showDLblsOverMax val="0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sz="1800" b="1" i="0" u="none" strike="noStrike" baseline="0">
                <a:effectLst/>
              </a:rPr>
              <a:t>Gain ɣ [gamma] </a:t>
            </a: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0001600994599848E-2"/>
          <c:y val="0.13786681238029191"/>
          <c:w val="0.67151720857398034"/>
          <c:h val="0.686231713559210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'TDD 4Rx MediumC (Test 2.2)'!$B$95</c:f>
              <c:strCache>
                <c:ptCount val="1"/>
                <c:pt idx="0">
                  <c:v>Company 1</c:v>
                </c:pt>
              </c:strCache>
            </c:strRef>
          </c:tx>
          <c:xVal>
            <c:numRef>
              <c:f>'TDD 4Rx MediumC (Test 2.2)'!$A$97:$A$109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4Rx MediumC (Test 2.2)'!$B$97:$B$109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81C-4B95-B228-14D213EAC1EE}"/>
            </c:ext>
          </c:extLst>
        </c:ser>
        <c:ser>
          <c:idx val="2"/>
          <c:order val="1"/>
          <c:tx>
            <c:strRef>
              <c:f>'TDD 4Rx MediumC (Test 2.2)'!$C$95</c:f>
              <c:strCache>
                <c:ptCount val="1"/>
                <c:pt idx="0">
                  <c:v>Company 2</c:v>
                </c:pt>
              </c:strCache>
            </c:strRef>
          </c:tx>
          <c:xVal>
            <c:numRef>
              <c:f>'TDD 4Rx MediumC (Test 2.2)'!$A$97:$A$109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4Rx MediumC (Test 2.2)'!$C$97:$C$109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81C-4B95-B228-14D213EAC1EE}"/>
            </c:ext>
          </c:extLst>
        </c:ser>
        <c:ser>
          <c:idx val="4"/>
          <c:order val="2"/>
          <c:tx>
            <c:strRef>
              <c:f>'TDD 4Rx MediumC (Test 2.2)'!$D$95</c:f>
              <c:strCache>
                <c:ptCount val="1"/>
                <c:pt idx="0">
                  <c:v>Company 3 </c:v>
                </c:pt>
              </c:strCache>
            </c:strRef>
          </c:tx>
          <c:xVal>
            <c:numRef>
              <c:f>'TDD 4Rx MediumC (Test 2.2)'!$A$97:$A$109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4Rx MediumC (Test 2.2)'!$D$97:$D$109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81C-4B95-B228-14D213EAC1EE}"/>
            </c:ext>
          </c:extLst>
        </c:ser>
        <c:ser>
          <c:idx val="5"/>
          <c:order val="3"/>
          <c:tx>
            <c:strRef>
              <c:f>'TDD 4Rx MediumC (Test 2.2)'!$E$95</c:f>
              <c:strCache>
                <c:ptCount val="1"/>
                <c:pt idx="0">
                  <c:v>Company 4 </c:v>
                </c:pt>
              </c:strCache>
            </c:strRef>
          </c:tx>
          <c:xVal>
            <c:numRef>
              <c:f>'TDD 4Rx MediumC (Test 2.2)'!$A$97:$A$109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4Rx MediumC (Test 2.2)'!$E$97:$E$109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81C-4B95-B228-14D213EAC1EE}"/>
            </c:ext>
          </c:extLst>
        </c:ser>
        <c:ser>
          <c:idx val="7"/>
          <c:order val="4"/>
          <c:tx>
            <c:strRef>
              <c:f>'TDD 4Rx MediumC (Test 2.2)'!$F$95</c:f>
              <c:strCache>
                <c:ptCount val="1"/>
                <c:pt idx="0">
                  <c:v>Company 5 </c:v>
                </c:pt>
              </c:strCache>
            </c:strRef>
          </c:tx>
          <c:xVal>
            <c:numRef>
              <c:f>'TDD 4Rx MediumC (Test 2.2)'!$A$97:$A$109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4Rx MediumC (Test 2.2)'!$F$97:$F$109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81C-4B95-B228-14D213EAC1EE}"/>
            </c:ext>
          </c:extLst>
        </c:ser>
        <c:ser>
          <c:idx val="8"/>
          <c:order val="5"/>
          <c:tx>
            <c:strRef>
              <c:f>'TDD 4Rx MediumC (Test 2.2)'!$G$95</c:f>
              <c:strCache>
                <c:ptCount val="1"/>
                <c:pt idx="0">
                  <c:v>Company 6 </c:v>
                </c:pt>
              </c:strCache>
            </c:strRef>
          </c:tx>
          <c:xVal>
            <c:numRef>
              <c:f>'TDD 4Rx MediumC (Test 2.2)'!$A$97:$A$109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</c:numCache>
            </c:numRef>
          </c:xVal>
          <c:yVal>
            <c:numRef>
              <c:f>'TDD 4Rx MediumC (Test 2.2)'!$G$97:$G$109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B81C-4B95-B228-14D213EAC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3257984"/>
        <c:axId val="1253258528"/>
      </c:scatterChart>
      <c:valAx>
        <c:axId val="1253257984"/>
        <c:scaling>
          <c:orientation val="minMax"/>
          <c:max val="22"/>
          <c:min val="-3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SNR [dB]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253258528"/>
        <c:crosses val="autoZero"/>
        <c:crossBetween val="midCat"/>
        <c:majorUnit val="1"/>
      </c:valAx>
      <c:valAx>
        <c:axId val="1253258528"/>
        <c:scaling>
          <c:orientation val="minMax"/>
          <c:max val="5"/>
          <c:min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Gain </a:t>
                </a:r>
                <a:r>
                  <a:rPr lang="en-US" altLang="zh-CN" sz="1800" b="1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ɣ</a:t>
                </a:r>
                <a:r>
                  <a:rPr lang="en-US" altLang="zh-CN" sz="1800" b="1" i="0" baseline="0">
                    <a:effectLst/>
                  </a:rPr>
                  <a:t> [gamma]</a:t>
                </a:r>
              </a:p>
            </c:rich>
          </c:tx>
          <c:layout>
            <c:manualLayout>
              <c:xMode val="edge"/>
              <c:yMode val="edge"/>
              <c:x val="2.0413595727010153E-2"/>
              <c:y val="0.26169876587782426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253257984"/>
        <c:crossesAt val="-5"/>
        <c:crossBetween val="midCat"/>
      </c:valAx>
    </c:plotArea>
    <c:legend>
      <c:legendPos val="r"/>
      <c:layout>
        <c:manualLayout>
          <c:xMode val="edge"/>
          <c:yMode val="edge"/>
          <c:x val="0.78559861553920063"/>
          <c:y val="0.14686993912994994"/>
          <c:w val="0.11299237317024773"/>
          <c:h val="0.39652420547509776"/>
        </c:manualLayout>
      </c:layout>
      <c:overlay val="0"/>
      <c:txPr>
        <a:bodyPr/>
        <a:lstStyle/>
        <a:p>
          <a:pPr>
            <a:defRPr lang="en-US" sz="800"/>
          </a:pPr>
          <a:endParaRPr lang="en-US"/>
        </a:p>
      </c:txPr>
    </c:legend>
    <c:plotVisOnly val="1"/>
    <c:dispBlanksAs val="span"/>
    <c:showDLblsOverMax val="0"/>
  </c:chart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sz="1800" b="1" i="0" u="none" strike="noStrike" baseline="0">
                <a:effectLst/>
              </a:rPr>
              <a:t>PDSCH throughput with reported Type-II/random Type-I PMI</a:t>
            </a: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1421532439313886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279428727271841"/>
          <c:y val="0.13786681238029191"/>
          <c:w val="0.57859593768374118"/>
          <c:h val="0.686231713559210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'FDD 2Rx LowC (Test 1.1)'!$B$34:$B$35</c:f>
              <c:strCache>
                <c:ptCount val="2"/>
                <c:pt idx="0">
                  <c:v>Company 1</c:v>
                </c:pt>
                <c:pt idx="1">
                  <c:v> Following Type-II PMI</c:v>
                </c:pt>
              </c:strCache>
            </c:strRef>
          </c:tx>
          <c:xVal>
            <c:numRef>
              <c:f>'FDD 2Rx LowC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LowC (Test 1.1)'!$B$36:$B$52</c:f>
              <c:numCache>
                <c:formatCode>0.00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F74-4C45-9998-4F76303050FA}"/>
            </c:ext>
          </c:extLst>
        </c:ser>
        <c:ser>
          <c:idx val="2"/>
          <c:order val="1"/>
          <c:tx>
            <c:strRef>
              <c:f>'FDD 2Rx LowC (Test 1.1)'!$C$34:$C$35</c:f>
              <c:strCache>
                <c:ptCount val="2"/>
                <c:pt idx="0">
                  <c:v>Company 1</c:v>
                </c:pt>
                <c:pt idx="1">
                  <c:v> Random Type-I PMI</c:v>
                </c:pt>
              </c:strCache>
            </c:strRef>
          </c:tx>
          <c:xVal>
            <c:numRef>
              <c:f>'FDD 2Rx LowC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LowC (Test 1.1)'!$C$36:$C$52</c:f>
              <c:numCache>
                <c:formatCode>0.00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F74-4C45-9998-4F76303050FA}"/>
            </c:ext>
          </c:extLst>
        </c:ser>
        <c:ser>
          <c:idx val="4"/>
          <c:order val="2"/>
          <c:tx>
            <c:strRef>
              <c:f>'FDD 2Rx LowC (Test 1.1)'!$D$34:$D$35</c:f>
              <c:strCache>
                <c:ptCount val="2"/>
                <c:pt idx="0">
                  <c:v>Company 2</c:v>
                </c:pt>
                <c:pt idx="1">
                  <c:v> Following Type-II PMI</c:v>
                </c:pt>
              </c:strCache>
            </c:strRef>
          </c:tx>
          <c:xVal>
            <c:numRef>
              <c:f>'FDD 2Rx LowC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LowC (Test 1.1)'!$D$36:$D$52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F74-4C45-9998-4F76303050FA}"/>
            </c:ext>
          </c:extLst>
        </c:ser>
        <c:ser>
          <c:idx val="5"/>
          <c:order val="3"/>
          <c:tx>
            <c:strRef>
              <c:f>'FDD 2Rx LowC (Test 1.1)'!$E$34:$E$35</c:f>
              <c:strCache>
                <c:ptCount val="2"/>
                <c:pt idx="0">
                  <c:v>Company 2</c:v>
                </c:pt>
                <c:pt idx="1">
                  <c:v> Random Type-I PMI</c:v>
                </c:pt>
              </c:strCache>
            </c:strRef>
          </c:tx>
          <c:xVal>
            <c:numRef>
              <c:f>'FDD 2Rx LowC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LowC (Test 1.1)'!$E$36:$E$52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F74-4C45-9998-4F76303050FA}"/>
            </c:ext>
          </c:extLst>
        </c:ser>
        <c:ser>
          <c:idx val="7"/>
          <c:order val="4"/>
          <c:tx>
            <c:strRef>
              <c:f>'FDD 2Rx LowC (Test 1.1)'!$F$34:$F$35</c:f>
              <c:strCache>
                <c:ptCount val="2"/>
                <c:pt idx="0">
                  <c:v>Company 3</c:v>
                </c:pt>
                <c:pt idx="1">
                  <c:v> Following Type-II PMI</c:v>
                </c:pt>
              </c:strCache>
            </c:strRef>
          </c:tx>
          <c:xVal>
            <c:numRef>
              <c:f>'FDD 2Rx LowC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LowC (Test 1.1)'!$F$36:$F$52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AF74-4C45-9998-4F76303050FA}"/>
            </c:ext>
          </c:extLst>
        </c:ser>
        <c:ser>
          <c:idx val="8"/>
          <c:order val="5"/>
          <c:tx>
            <c:strRef>
              <c:f>'FDD 2Rx LowC (Test 1.1)'!$G$34:$G$35</c:f>
              <c:strCache>
                <c:ptCount val="2"/>
                <c:pt idx="0">
                  <c:v>Company 3</c:v>
                </c:pt>
                <c:pt idx="1">
                  <c:v> Random Type-I PMI</c:v>
                </c:pt>
              </c:strCache>
            </c:strRef>
          </c:tx>
          <c:xVal>
            <c:numRef>
              <c:f>'FDD 2Rx LowC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LowC (Test 1.1)'!$G$36:$G$52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AF74-4C45-9998-4F76303050FA}"/>
            </c:ext>
          </c:extLst>
        </c:ser>
        <c:ser>
          <c:idx val="10"/>
          <c:order val="6"/>
          <c:tx>
            <c:strRef>
              <c:f>'FDD 2Rx LowC (Test 1.1)'!$H$34:$H$35</c:f>
              <c:strCache>
                <c:ptCount val="2"/>
                <c:pt idx="0">
                  <c:v>Company 4</c:v>
                </c:pt>
                <c:pt idx="1">
                  <c:v> Following Type-II PMI</c:v>
                </c:pt>
              </c:strCache>
            </c:strRef>
          </c:tx>
          <c:xVal>
            <c:numRef>
              <c:f>'FDD 2Rx LowC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LowC (Test 1.1)'!$H$36:$H$52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AF74-4C45-9998-4F76303050FA}"/>
            </c:ext>
          </c:extLst>
        </c:ser>
        <c:ser>
          <c:idx val="11"/>
          <c:order val="7"/>
          <c:tx>
            <c:strRef>
              <c:f>'FDD 2Rx LowC (Test 1.1)'!$I$34:$I$35</c:f>
              <c:strCache>
                <c:ptCount val="2"/>
                <c:pt idx="0">
                  <c:v>Company 4</c:v>
                </c:pt>
                <c:pt idx="1">
                  <c:v> Random Type-I PMI</c:v>
                </c:pt>
              </c:strCache>
            </c:strRef>
          </c:tx>
          <c:xVal>
            <c:numRef>
              <c:f>'FDD 2Rx LowC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LowC (Test 1.1)'!$I$36:$I$52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AF74-4C45-9998-4F76303050FA}"/>
            </c:ext>
          </c:extLst>
        </c:ser>
        <c:ser>
          <c:idx val="13"/>
          <c:order val="8"/>
          <c:tx>
            <c:strRef>
              <c:f>'FDD 2Rx LowC (Test 1.1)'!$J$34:$J$35</c:f>
              <c:strCache>
                <c:ptCount val="2"/>
                <c:pt idx="0">
                  <c:v>Company 5</c:v>
                </c:pt>
                <c:pt idx="1">
                  <c:v> Following Type-II PMI</c:v>
                </c:pt>
              </c:strCache>
            </c:strRef>
          </c:tx>
          <c:xVal>
            <c:numRef>
              <c:f>'FDD 2Rx LowC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LowC (Test 1.1)'!$J$36:$J$52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AF74-4C45-9998-4F76303050FA}"/>
            </c:ext>
          </c:extLst>
        </c:ser>
        <c:ser>
          <c:idx val="14"/>
          <c:order val="9"/>
          <c:tx>
            <c:strRef>
              <c:f>'FDD 2Rx LowC (Test 1.1)'!$K$34:$K$35</c:f>
              <c:strCache>
                <c:ptCount val="2"/>
                <c:pt idx="0">
                  <c:v>Company 5</c:v>
                </c:pt>
                <c:pt idx="1">
                  <c:v> Random Type-I PMI</c:v>
                </c:pt>
              </c:strCache>
            </c:strRef>
          </c:tx>
          <c:xVal>
            <c:numRef>
              <c:f>'FDD 2Rx LowC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LowC (Test 1.1)'!$K$36:$K$52</c:f>
              <c:numCache>
                <c:formatCode>General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AF74-4C45-9998-4F76303050FA}"/>
            </c:ext>
          </c:extLst>
        </c:ser>
        <c:ser>
          <c:idx val="16"/>
          <c:order val="10"/>
          <c:tx>
            <c:strRef>
              <c:f>'FDD 2Rx LowC (Test 1.1)'!$L$34:$L$35</c:f>
              <c:strCache>
                <c:ptCount val="2"/>
                <c:pt idx="0">
                  <c:v>Company 6</c:v>
                </c:pt>
                <c:pt idx="1">
                  <c:v> Following Type-II PMI</c:v>
                </c:pt>
              </c:strCache>
            </c:strRef>
          </c:tx>
          <c:xVal>
            <c:numRef>
              <c:f>'FDD 2Rx LowC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LowC (Test 1.1)'!$L$36:$L$52</c:f>
              <c:numCache>
                <c:formatCode>0.00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AF74-4C45-9998-4F76303050FA}"/>
            </c:ext>
          </c:extLst>
        </c:ser>
        <c:ser>
          <c:idx val="17"/>
          <c:order val="11"/>
          <c:tx>
            <c:strRef>
              <c:f>'FDD 2Rx LowC (Test 1.1)'!$M$34:$M$35</c:f>
              <c:strCache>
                <c:ptCount val="2"/>
                <c:pt idx="0">
                  <c:v>Company 6</c:v>
                </c:pt>
                <c:pt idx="1">
                  <c:v> Random Type-I PMI</c:v>
                </c:pt>
              </c:strCache>
            </c:strRef>
          </c:tx>
          <c:xVal>
            <c:numRef>
              <c:f>'FDD 2Rx LowC (Test 1.1)'!$A$36:$A$52</c:f>
              <c:numCache>
                <c:formatCode>General</c:formatCode>
                <c:ptCount val="17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</c:numCache>
            </c:numRef>
          </c:xVal>
          <c:yVal>
            <c:numRef>
              <c:f>'FDD 2Rx LowC (Test 1.1)'!$M$36:$M$52</c:f>
              <c:numCache>
                <c:formatCode>0.00</c:formatCode>
                <c:ptCount val="1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AF74-4C45-9998-4F7630305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3266688"/>
        <c:axId val="1253257440"/>
      </c:scatterChart>
      <c:valAx>
        <c:axId val="1253266688"/>
        <c:scaling>
          <c:orientation val="minMax"/>
          <c:max val="30"/>
          <c:min val="-6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SNR [dB]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253257440"/>
        <c:crosses val="autoZero"/>
        <c:crossBetween val="midCat"/>
        <c:majorUnit val="1"/>
      </c:valAx>
      <c:valAx>
        <c:axId val="1253257440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PDSCH Throughput [Mbps]</a:t>
                </a:r>
                <a:endParaRPr lang="en-US" altLang="zh-CN" sz="1000">
                  <a:effectLst/>
                </a:endParaRP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253266688"/>
        <c:crossesAt val="-5"/>
        <c:crossBetween val="midCat"/>
      </c:valAx>
    </c:plotArea>
    <c:legend>
      <c:legendPos val="r"/>
      <c:legendEntry>
        <c:idx val="10"/>
        <c:txPr>
          <a:bodyPr/>
          <a:lstStyle/>
          <a:p>
            <a:pPr>
              <a:defRPr lang="en-US" sz="800">
                <a:solidFill>
                  <a:schemeClr val="tx1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0.71713035383565349"/>
          <c:y val="0.14686993912994994"/>
          <c:w val="0.28097071551541275"/>
          <c:h val="0.69776921357622124"/>
        </c:manualLayout>
      </c:layout>
      <c:overlay val="0"/>
      <c:txPr>
        <a:bodyPr/>
        <a:lstStyle/>
        <a:p>
          <a:pPr>
            <a:defRPr lang="en-US" sz="800"/>
          </a:pPr>
          <a:endParaRPr lang="en-US"/>
        </a:p>
      </c:txPr>
    </c:legend>
    <c:plotVisOnly val="1"/>
    <c:dispBlanksAs val="span"/>
    <c:showDLblsOverMax val="0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0</xdr:row>
      <xdr:rowOff>66675</xdr:rowOff>
    </xdr:from>
    <xdr:to>
      <xdr:col>4</xdr:col>
      <xdr:colOff>342900</xdr:colOff>
      <xdr:row>50</xdr:row>
      <xdr:rowOff>60960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3826" y="66675"/>
          <a:ext cx="7671434" cy="83762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3GPP TSG-RAN WG4 Meeting RAN4#98-e                                                R4-210xxxx</a:t>
          </a: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Electronic Meeting,</a:t>
          </a:r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25 January </a:t>
          </a:r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5 February, 2021</a:t>
          </a: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Source:	Ericsson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Title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	</a:t>
          </a:r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Summary of simulation results of Rel-15 Type-II</a:t>
          </a:r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UE PMI test</a:t>
          </a:r>
          <a:endParaRPr lang="sv-SE">
            <a:effectLst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Agenda Item:	</a:t>
          </a:r>
          <a:r>
            <a:rPr lang="en-GB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7.16.1.2</a:t>
          </a:r>
          <a:endParaRPr lang="en-US">
            <a:solidFill>
              <a:sysClr val="windowText" lastClr="000000"/>
            </a:solidFill>
            <a:effectLst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Document for:	Information</a:t>
          </a:r>
          <a:endParaRPr lang="en-U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>
            <a:effectLst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Introduction</a:t>
          </a:r>
          <a:endParaRPr lang="en-U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contribution summarizes simulation results for NR UE </a:t>
          </a:r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Rel-15 Type-II</a:t>
          </a:r>
          <a:r>
            <a:rPr lang="en-GB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PMI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MIMO Correlation XP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Medium as Baseline 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1.1: FR1 FDD   	10MHz &amp;15kHz, 2Rx,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70%Max throughput, XP Medium Correlation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1.2: FR1 FDD   	10MHz &amp;15kHz, 4Rx,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70%Max throughput, XP Medium Correlation</a:t>
          </a:r>
          <a:endParaRPr lang="sv-SE">
            <a:effectLst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2.1: FR1 TDD   	40MHz &amp;30kHz, 2Rx,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70%Max throughput, XP Medium Correlation</a:t>
          </a:r>
          <a:endParaRPr lang="sv-SE">
            <a:effectLst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2.2: FR1 TDD   	40MHz &amp;30kHz, 4Rx,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70%Max throughput, XP Medium Correlation</a:t>
          </a:r>
          <a:endParaRPr kumimoji="0" lang="sv-SE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eaLnBrk="1" fontAlgn="auto" latinLnBrk="0" hangingPunct="1"/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1.1: FR1 FDD   	10MHz &amp;15kHz, 2Rx,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90%Max throughput, XP Medium Correlation</a:t>
          </a:r>
          <a:endParaRPr lang="sv-SE">
            <a:effectLst/>
          </a:endParaRPr>
        </a:p>
        <a:p>
          <a:pPr rtl="0"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1.2: FR1 FDD   	10MHz &amp;15kHz, 4Rx,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90%Max throughput, XP Medium Correlation</a:t>
          </a:r>
          <a:endParaRPr lang="sv-SE">
            <a:effectLst/>
          </a:endParaRPr>
        </a:p>
        <a:p>
          <a:pPr rtl="0"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2.1: FR1 TDD   	40MHz &amp;30kHz, 2Rx,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90%Max throughput, XP Medium Correlation</a:t>
          </a:r>
          <a:endParaRPr lang="sv-SE">
            <a:effectLst/>
          </a:endParaRPr>
        </a:p>
        <a:p>
          <a:pPr rtl="0"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2.2: FR1 TDD   	40MHz &amp;30kHz, 4Rx,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90%Max throughput, XP Medium Correlation</a:t>
          </a:r>
          <a:endParaRPr lang="sv-SE">
            <a:effectLst/>
          </a:endParaRPr>
        </a:p>
        <a:p>
          <a:pPr rtl="0" eaLnBrk="1" fontAlgn="auto" latinLnBrk="0" hangingPunct="1"/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1.1: FR1 FDD   	10MHz &amp;15kHz, 2Rx,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95%Max throughput, XP Medium Correlation</a:t>
          </a:r>
          <a:endParaRPr lang="sv-SE">
            <a:effectLst/>
          </a:endParaRPr>
        </a:p>
        <a:p>
          <a:pPr rtl="0"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1.2: FR1 FDD   	10MHz &amp;15kHz, 4Rx,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95%Max throughput, XP Medium Correlation</a:t>
          </a:r>
          <a:endParaRPr lang="sv-SE">
            <a:effectLst/>
          </a:endParaRPr>
        </a:p>
        <a:p>
          <a:pPr rtl="0"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2.1: FR1 TDD   	40MHz &amp;30kHz, 2Rx,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95%Max throughput, XP Medium Correlation</a:t>
          </a:r>
          <a:endParaRPr lang="sv-SE">
            <a:effectLst/>
          </a:endParaRPr>
        </a:p>
        <a:p>
          <a:pPr rtl="0"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2.2: FR1 TDD   	40MHz &amp;30kHz, 4Rx,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95%Max throughput, XP Medium Correlation</a:t>
          </a:r>
          <a:endParaRPr lang="sv-SE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MIMO Correlation XP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Low (costum)</a:t>
          </a:r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1.1: FR1 FDD   	10MHz &amp;15kHz, 2Rx,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70%Max throughput, XP Low Correlation</a:t>
          </a:r>
          <a:endParaRPr lang="sv-SE">
            <a:effectLst/>
          </a:endParaRPr>
        </a:p>
        <a:p>
          <a:pPr rtl="0"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1.2: FR1 FDD   	10MHz &amp;15kHz, 4Rx,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70%Max throughput, XP Low Correlation</a:t>
          </a:r>
          <a:endParaRPr lang="sv-SE">
            <a:effectLst/>
          </a:endParaRPr>
        </a:p>
        <a:p>
          <a:pPr rtl="0"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2.1: FR1 TDD   	40MHz &amp;30kHz, 2Rx,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70%Max throughput, XP Low Correlation</a:t>
          </a:r>
          <a:endParaRPr lang="sv-SE">
            <a:effectLst/>
          </a:endParaRPr>
        </a:p>
        <a:p>
          <a:pPr rtl="0"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2.2: FR1 TDD   	40MHz &amp;30kHz, 4Rx,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70%Max throughput, XP Low Correlation</a:t>
          </a:r>
        </a:p>
        <a:p>
          <a:pPr rtl="0" eaLnBrk="1" fontAlgn="auto" latinLnBrk="0" hangingPunct="1"/>
          <a:endParaRPr lang="sv-SE">
            <a:effectLst/>
          </a:endParaRPr>
        </a:p>
        <a:p>
          <a:pPr rtl="0"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1.1: FR1 FDD   	10MHz &amp;15kHz, 2Rx,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90%Max throughput, XP Low Correlation</a:t>
          </a:r>
          <a:endParaRPr lang="sv-SE">
            <a:effectLst/>
          </a:endParaRPr>
        </a:p>
        <a:p>
          <a:pPr rtl="0"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1.2: FR1 FDD   	10MHz &amp;15kHz, 4Rx,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90%Max throughput, XP Low Correlation</a:t>
          </a:r>
          <a:endParaRPr lang="sv-SE">
            <a:effectLst/>
          </a:endParaRPr>
        </a:p>
        <a:p>
          <a:pPr rtl="0"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2.1: FR1 TDD   	40MHz &amp;30kHz, 2Rx,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90%Max throughput, XP Low Correlation</a:t>
          </a:r>
          <a:endParaRPr lang="sv-SE">
            <a:effectLst/>
          </a:endParaRPr>
        </a:p>
        <a:p>
          <a:pPr rtl="0"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2.2: FR1 TDD   	40MHz &amp;30kHz, 4Rx,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90%Max throughput, XP Low Correlation</a:t>
          </a:r>
        </a:p>
        <a:p>
          <a:pPr rtl="0" eaLnBrk="1" fontAlgn="auto" latinLnBrk="0" hangingPunct="1"/>
          <a:endParaRPr lang="sv-SE">
            <a:effectLst/>
          </a:endParaRPr>
        </a:p>
        <a:p>
          <a:pPr rtl="0"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1.1: FR1 FDD   	10MHz &amp;15kHz, 2Rx,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95%Max throughput, XP Low Correlation</a:t>
          </a:r>
          <a:endParaRPr lang="sv-SE">
            <a:effectLst/>
          </a:endParaRPr>
        </a:p>
        <a:p>
          <a:pPr rtl="0"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1.2: FR1 FDD   	10MHz &amp;15kHz, 4Rx,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95%Max throughput, XP Low Correlation</a:t>
          </a:r>
          <a:endParaRPr lang="sv-SE">
            <a:effectLst/>
          </a:endParaRPr>
        </a:p>
        <a:p>
          <a:pPr rtl="0"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2.1: FR1 TDD   	40MHz &amp;30kHz, 2Rx,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95%Max throughput, XP Low Correlation</a:t>
          </a:r>
          <a:endParaRPr lang="sv-SE">
            <a:effectLst/>
          </a:endParaRPr>
        </a:p>
        <a:p>
          <a:pPr rtl="0"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Test 2.2: FR1 TDD   	40MHz &amp;30kHz, 4Rx, </a:t>
          </a:r>
          <a:r>
            <a:rPr kumimoji="1"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TDLA30-5</a:t>
          </a:r>
          <a:r>
            <a:rPr kumimoji="1"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95%Max throughput, XP Low Correlation</a:t>
          </a:r>
          <a:endParaRPr lang="sv-SE">
            <a:effectLst/>
          </a:endParaRP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effectLst/>
          </a:endParaRPr>
        </a:p>
        <a:p>
          <a:pPr eaLnBrk="1" fontAlgn="auto" latinLnBrk="0" hangingPunct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Simulation assumptions are based on  agreed WF [1] and simulation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assumptions [2].</a:t>
          </a:r>
          <a:endParaRPr lang="en-US">
            <a:effectLst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Reference </a:t>
          </a:r>
          <a:endParaRPr lang="en-US">
            <a:effectLst/>
          </a:endParaRPr>
        </a:p>
        <a:p>
          <a:pPr lvl="0" fontAlgn="auto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[1]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R4-2017681, “Way forward on PMI reporting requirements for Tx ports larger than 8 and up to 32​”, Ericsson, Samsung</a:t>
          </a:r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 fontAlgn="auto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[2]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R4-2017563, “Simulation assumptions for NR PMI reporting requirements for more than 8 Tx ports”, Ericsson.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  <a:p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1200148</xdr:colOff>
      <xdr:row>6</xdr:row>
      <xdr:rowOff>114300</xdr:rowOff>
    </xdr:from>
    <xdr:to>
      <xdr:col>18</xdr:col>
      <xdr:colOff>257174</xdr:colOff>
      <xdr:row>31</xdr:row>
      <xdr:rowOff>95250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56894478-6496-431F-8B4D-18A3CD6655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125505</xdr:colOff>
      <xdr:row>6</xdr:row>
      <xdr:rowOff>134471</xdr:rowOff>
    </xdr:from>
    <xdr:to>
      <xdr:col>35</xdr:col>
      <xdr:colOff>192181</xdr:colOff>
      <xdr:row>31</xdr:row>
      <xdr:rowOff>134471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2BA6B56-8228-482A-9CBE-3E7F8C6863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9719</xdr:colOff>
      <xdr:row>2</xdr:row>
      <xdr:rowOff>162898</xdr:rowOff>
    </xdr:from>
    <xdr:to>
      <xdr:col>19</xdr:col>
      <xdr:colOff>38877</xdr:colOff>
      <xdr:row>28</xdr:row>
      <xdr:rowOff>155510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8873</xdr:colOff>
      <xdr:row>62</xdr:row>
      <xdr:rowOff>8119</xdr:rowOff>
    </xdr:from>
    <xdr:to>
      <xdr:col>17</xdr:col>
      <xdr:colOff>48600</xdr:colOff>
      <xdr:row>84</xdr:row>
      <xdr:rowOff>76154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9719</xdr:colOff>
      <xdr:row>2</xdr:row>
      <xdr:rowOff>162898</xdr:rowOff>
    </xdr:from>
    <xdr:to>
      <xdr:col>19</xdr:col>
      <xdr:colOff>38877</xdr:colOff>
      <xdr:row>28</xdr:row>
      <xdr:rowOff>155510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CA79BCAA-468E-4630-8780-11E63938E3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8873</xdr:colOff>
      <xdr:row>62</xdr:row>
      <xdr:rowOff>8119</xdr:rowOff>
    </xdr:from>
    <xdr:to>
      <xdr:col>17</xdr:col>
      <xdr:colOff>48600</xdr:colOff>
      <xdr:row>84</xdr:row>
      <xdr:rowOff>76154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615A9E1-264B-4018-AD8F-738D0CB3B3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9719</xdr:colOff>
      <xdr:row>2</xdr:row>
      <xdr:rowOff>162898</xdr:rowOff>
    </xdr:from>
    <xdr:to>
      <xdr:col>19</xdr:col>
      <xdr:colOff>38877</xdr:colOff>
      <xdr:row>28</xdr:row>
      <xdr:rowOff>155510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7E4F599D-26B6-4BBD-88B2-AFD3E2A9E7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8873</xdr:colOff>
      <xdr:row>62</xdr:row>
      <xdr:rowOff>8119</xdr:rowOff>
    </xdr:from>
    <xdr:to>
      <xdr:col>17</xdr:col>
      <xdr:colOff>48600</xdr:colOff>
      <xdr:row>84</xdr:row>
      <xdr:rowOff>76154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8DFBA5E-743A-421B-BFE8-89CBCF4C53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9719</xdr:colOff>
      <xdr:row>2</xdr:row>
      <xdr:rowOff>162898</xdr:rowOff>
    </xdr:from>
    <xdr:to>
      <xdr:col>19</xdr:col>
      <xdr:colOff>38877</xdr:colOff>
      <xdr:row>28</xdr:row>
      <xdr:rowOff>155510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8FDF55CE-BE63-4277-A8D2-89A1785A24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8873</xdr:colOff>
      <xdr:row>62</xdr:row>
      <xdr:rowOff>8119</xdr:rowOff>
    </xdr:from>
    <xdr:to>
      <xdr:col>17</xdr:col>
      <xdr:colOff>48600</xdr:colOff>
      <xdr:row>84</xdr:row>
      <xdr:rowOff>76154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504CF73-0774-4DB3-80F1-D8C4DB39BE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9719</xdr:colOff>
      <xdr:row>2</xdr:row>
      <xdr:rowOff>162898</xdr:rowOff>
    </xdr:from>
    <xdr:to>
      <xdr:col>19</xdr:col>
      <xdr:colOff>38877</xdr:colOff>
      <xdr:row>28</xdr:row>
      <xdr:rowOff>155510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CBD1E73F-18A8-4055-B32E-B7BF3E030B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8873</xdr:colOff>
      <xdr:row>62</xdr:row>
      <xdr:rowOff>8119</xdr:rowOff>
    </xdr:from>
    <xdr:to>
      <xdr:col>17</xdr:col>
      <xdr:colOff>48600</xdr:colOff>
      <xdr:row>84</xdr:row>
      <xdr:rowOff>76154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92EE826-3562-413B-9B90-606816C3E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9719</xdr:colOff>
      <xdr:row>2</xdr:row>
      <xdr:rowOff>162898</xdr:rowOff>
    </xdr:from>
    <xdr:to>
      <xdr:col>19</xdr:col>
      <xdr:colOff>38877</xdr:colOff>
      <xdr:row>28</xdr:row>
      <xdr:rowOff>155510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E0286F7D-17E6-4C24-B9F4-C91F1D5312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8873</xdr:colOff>
      <xdr:row>62</xdr:row>
      <xdr:rowOff>8119</xdr:rowOff>
    </xdr:from>
    <xdr:to>
      <xdr:col>17</xdr:col>
      <xdr:colOff>48600</xdr:colOff>
      <xdr:row>84</xdr:row>
      <xdr:rowOff>76154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8D59FEC-ACB3-45F7-81AB-89F63C7914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9719</xdr:colOff>
      <xdr:row>2</xdr:row>
      <xdr:rowOff>162898</xdr:rowOff>
    </xdr:from>
    <xdr:to>
      <xdr:col>19</xdr:col>
      <xdr:colOff>38877</xdr:colOff>
      <xdr:row>28</xdr:row>
      <xdr:rowOff>155510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C4AAFE8B-A62D-43E8-BAE0-EDE7FE16EA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8873</xdr:colOff>
      <xdr:row>62</xdr:row>
      <xdr:rowOff>8119</xdr:rowOff>
    </xdr:from>
    <xdr:to>
      <xdr:col>17</xdr:col>
      <xdr:colOff>48600</xdr:colOff>
      <xdr:row>84</xdr:row>
      <xdr:rowOff>76154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6A18E0C-E745-4036-A36C-C4F9678CBC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9719</xdr:colOff>
      <xdr:row>2</xdr:row>
      <xdr:rowOff>162898</xdr:rowOff>
    </xdr:from>
    <xdr:to>
      <xdr:col>19</xdr:col>
      <xdr:colOff>38877</xdr:colOff>
      <xdr:row>28</xdr:row>
      <xdr:rowOff>155510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1FFA51AC-3D0C-4D4F-B70F-550BDDD0F9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8873</xdr:colOff>
      <xdr:row>62</xdr:row>
      <xdr:rowOff>8119</xdr:rowOff>
    </xdr:from>
    <xdr:to>
      <xdr:col>17</xdr:col>
      <xdr:colOff>48600</xdr:colOff>
      <xdr:row>84</xdr:row>
      <xdr:rowOff>76154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7686BCE-6B1F-416F-A19F-F30581DA07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33"/>
  <sheetViews>
    <sheetView topLeftCell="A22" workbookViewId="0">
      <selection activeCell="D43" sqref="D43"/>
    </sheetView>
  </sheetViews>
  <sheetFormatPr defaultColWidth="9.33203125" defaultRowHeight="13.2"/>
  <cols>
    <col min="1" max="1" width="17.33203125" style="4" customWidth="1"/>
    <col min="2" max="2" width="9.33203125" style="4"/>
    <col min="3" max="3" width="14.33203125" style="4" customWidth="1"/>
    <col min="4" max="4" width="67.6640625" style="4" customWidth="1"/>
    <col min="5" max="16384" width="9.33203125" style="4"/>
  </cols>
  <sheetData>
    <row r="1" spans="1:10">
      <c r="A1" s="2"/>
      <c r="B1" s="2"/>
      <c r="C1" s="2"/>
      <c r="D1" s="2"/>
    </row>
    <row r="2" spans="1:10">
      <c r="A2" s="2"/>
      <c r="B2" s="2"/>
      <c r="C2" s="2"/>
      <c r="D2" s="2"/>
      <c r="E2" s="2"/>
      <c r="F2" s="2"/>
      <c r="G2" s="1"/>
      <c r="H2" s="1"/>
      <c r="I2" s="1"/>
      <c r="J2" s="3"/>
    </row>
    <row r="3" spans="1:10">
      <c r="A3" s="2"/>
      <c r="B3" s="2"/>
      <c r="C3" s="2"/>
      <c r="D3" s="2"/>
      <c r="E3" s="2"/>
      <c r="F3" s="2"/>
      <c r="G3" s="1"/>
      <c r="H3" s="1"/>
      <c r="I3" s="1"/>
      <c r="J3" s="1"/>
    </row>
    <row r="4" spans="1:10">
      <c r="A4" s="2"/>
      <c r="B4" s="2"/>
      <c r="C4" s="2"/>
      <c r="D4" s="2"/>
      <c r="E4" s="2"/>
      <c r="F4" s="2"/>
      <c r="G4" s="1"/>
      <c r="H4" s="1"/>
      <c r="I4" s="1"/>
      <c r="J4" s="1"/>
    </row>
    <row r="5" spans="1:10">
      <c r="A5" s="2"/>
      <c r="B5" s="2"/>
      <c r="C5" s="2"/>
      <c r="D5" s="2"/>
      <c r="E5" s="2"/>
      <c r="F5" s="2"/>
      <c r="G5" s="1"/>
      <c r="H5" s="1"/>
      <c r="I5" s="1"/>
      <c r="J5" s="1"/>
    </row>
    <row r="6" spans="1:10">
      <c r="A6" s="2"/>
      <c r="B6" s="2"/>
      <c r="C6" s="2"/>
      <c r="D6" s="2"/>
      <c r="E6" s="2"/>
      <c r="F6" s="2"/>
      <c r="G6" s="1"/>
      <c r="H6" s="1"/>
      <c r="I6" s="1"/>
      <c r="J6" s="1"/>
    </row>
    <row r="7" spans="1:10">
      <c r="A7" s="2"/>
      <c r="B7" s="2"/>
      <c r="C7" s="2"/>
      <c r="D7" s="2"/>
      <c r="E7" s="2"/>
      <c r="F7" s="2"/>
      <c r="G7" s="1"/>
      <c r="H7" s="1"/>
      <c r="I7" s="1"/>
      <c r="J7" s="1"/>
    </row>
    <row r="8" spans="1:10">
      <c r="A8" s="2"/>
      <c r="B8" s="2"/>
      <c r="C8" s="2"/>
      <c r="D8" s="2"/>
      <c r="E8" s="2"/>
      <c r="F8" s="2"/>
      <c r="G8" s="1"/>
      <c r="H8" s="1"/>
      <c r="I8" s="1"/>
      <c r="J8" s="1"/>
    </row>
    <row r="9" spans="1:10">
      <c r="A9" s="2"/>
      <c r="B9" s="2"/>
      <c r="C9" s="2"/>
      <c r="D9" s="2"/>
      <c r="E9" s="5"/>
      <c r="F9" s="5"/>
      <c r="G9" s="5"/>
      <c r="H9" s="5"/>
      <c r="I9" s="5"/>
      <c r="J9" s="5"/>
    </row>
    <row r="10" spans="1:10">
      <c r="A10" s="2"/>
      <c r="B10" s="2"/>
      <c r="C10" s="2"/>
      <c r="D10" s="2"/>
      <c r="E10" s="5"/>
      <c r="F10" s="5"/>
      <c r="G10" s="5"/>
      <c r="H10" s="5"/>
      <c r="I10" s="5"/>
      <c r="J10" s="5"/>
    </row>
    <row r="11" spans="1:10">
      <c r="A11" s="2"/>
      <c r="B11" s="2"/>
      <c r="C11" s="2"/>
      <c r="D11" s="2"/>
    </row>
    <row r="12" spans="1:10">
      <c r="A12" s="2"/>
      <c r="B12" s="2"/>
      <c r="C12" s="2"/>
      <c r="D12" s="2"/>
    </row>
    <row r="13" spans="1:10">
      <c r="A13" s="2"/>
      <c r="B13" s="2"/>
      <c r="C13" s="2"/>
      <c r="D13" s="2"/>
    </row>
    <row r="14" spans="1:10">
      <c r="A14" s="2"/>
      <c r="B14" s="2"/>
      <c r="C14" s="2"/>
      <c r="D14" s="2"/>
    </row>
    <row r="15" spans="1:10">
      <c r="A15" s="2"/>
      <c r="B15" s="2"/>
      <c r="C15" s="2"/>
      <c r="D15" s="2"/>
    </row>
    <row r="16" spans="1:10">
      <c r="A16" s="2"/>
      <c r="B16" s="2"/>
      <c r="C16" s="2"/>
      <c r="D16" s="2"/>
    </row>
    <row r="17" spans="1:4">
      <c r="A17" s="2"/>
      <c r="B17" s="2"/>
      <c r="C17" s="2"/>
      <c r="D17" s="2"/>
    </row>
    <row r="18" spans="1:4">
      <c r="A18" s="2"/>
      <c r="B18" s="2"/>
      <c r="C18" s="2"/>
      <c r="D18" s="2"/>
    </row>
    <row r="19" spans="1:4">
      <c r="A19" s="2"/>
      <c r="B19" s="2"/>
      <c r="C19" s="2"/>
      <c r="D19" s="2"/>
    </row>
    <row r="20" spans="1:4">
      <c r="A20" s="2"/>
      <c r="B20" s="2"/>
      <c r="C20" s="2"/>
      <c r="D20" s="2"/>
    </row>
    <row r="21" spans="1:4">
      <c r="A21" s="2"/>
      <c r="B21" s="2"/>
      <c r="C21" s="2"/>
      <c r="D21" s="2"/>
    </row>
    <row r="22" spans="1:4">
      <c r="A22" s="2"/>
      <c r="B22" s="2"/>
      <c r="C22" s="2"/>
      <c r="D22" s="2"/>
    </row>
    <row r="23" spans="1:4">
      <c r="A23" s="2"/>
      <c r="B23" s="2"/>
      <c r="C23" s="2"/>
      <c r="D23" s="2"/>
    </row>
    <row r="24" spans="1:4">
      <c r="A24" s="2"/>
      <c r="B24" s="2"/>
      <c r="C24" s="2"/>
      <c r="D24" s="2"/>
    </row>
    <row r="25" spans="1:4">
      <c r="A25" s="2"/>
      <c r="B25" s="2"/>
      <c r="C25" s="2"/>
      <c r="D25" s="2"/>
    </row>
    <row r="26" spans="1:4">
      <c r="A26" s="2"/>
      <c r="B26" s="2"/>
      <c r="C26" s="2"/>
      <c r="D26" s="2"/>
    </row>
    <row r="27" spans="1:4">
      <c r="A27" s="2"/>
      <c r="B27" s="2"/>
      <c r="C27" s="2"/>
      <c r="D27" s="2"/>
    </row>
    <row r="28" spans="1:4">
      <c r="A28" s="2"/>
      <c r="B28" s="2"/>
      <c r="C28" s="2"/>
      <c r="D28" s="2"/>
    </row>
    <row r="29" spans="1:4">
      <c r="A29" s="2"/>
      <c r="B29" s="2"/>
      <c r="C29" s="2"/>
      <c r="D29" s="2"/>
    </row>
    <row r="30" spans="1:4">
      <c r="A30" s="2"/>
      <c r="B30" s="2"/>
      <c r="C30" s="2"/>
      <c r="D30" s="2"/>
    </row>
    <row r="31" spans="1:4">
      <c r="A31" s="2"/>
      <c r="B31" s="2"/>
      <c r="C31" s="2"/>
      <c r="D31" s="2"/>
    </row>
    <row r="32" spans="1:4">
      <c r="A32" s="2"/>
      <c r="B32" s="2"/>
      <c r="C32" s="2"/>
      <c r="D32" s="2"/>
    </row>
    <row r="33" spans="1:4">
      <c r="A33" s="2"/>
      <c r="B33" s="2"/>
      <c r="C33" s="2"/>
      <c r="D33" s="2"/>
    </row>
  </sheetData>
  <phoneticPr fontId="7" type="noConversion"/>
  <pageMargins left="0.75" right="0.75" top="1" bottom="1" header="0.5" footer="0.5"/>
  <pageSetup paperSize="9" orientation="portrait" horizontalDpi="200" verticalDpi="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0681F-33A4-4E8E-81AE-8AB63B269A08}">
  <dimension ref="A1:AV145"/>
  <sheetViews>
    <sheetView zoomScale="98" zoomScaleNormal="98" workbookViewId="0">
      <selection sqref="A1:U1"/>
    </sheetView>
  </sheetViews>
  <sheetFormatPr defaultColWidth="9.33203125" defaultRowHeight="13.2"/>
  <cols>
    <col min="1" max="1" width="29.44140625" style="12" customWidth="1"/>
    <col min="2" max="2" width="12.109375" style="12" bestFit="1" customWidth="1"/>
    <col min="3" max="3" width="8.6640625" style="12" customWidth="1"/>
    <col min="4" max="7" width="8.6640625" style="11" customWidth="1"/>
    <col min="8" max="9" width="10.44140625" style="11" bestFit="1" customWidth="1"/>
    <col min="10" max="22" width="8.6640625" style="12" customWidth="1"/>
    <col min="23" max="23" width="23.6640625" style="12" customWidth="1"/>
    <col min="24" max="42" width="8.6640625" style="12" customWidth="1"/>
    <col min="43" max="16384" width="9.33203125" style="12"/>
  </cols>
  <sheetData>
    <row r="1" spans="1:48" ht="24.6">
      <c r="A1" s="72" t="s">
        <v>67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48" ht="15.6">
      <c r="A2" s="26"/>
    </row>
    <row r="3" spans="1:48">
      <c r="A3" s="23"/>
      <c r="W3" s="34"/>
      <c r="X3" s="34"/>
      <c r="Y3" s="8"/>
      <c r="Z3" s="8"/>
      <c r="AA3" s="8"/>
      <c r="AB3" s="10" t="s">
        <v>72</v>
      </c>
      <c r="AC3" s="38">
        <v>96572400</v>
      </c>
      <c r="AD3" s="10"/>
      <c r="AE3" s="10"/>
    </row>
    <row r="4" spans="1:48">
      <c r="A4" s="24"/>
      <c r="B4" s="33"/>
      <c r="C4" s="33"/>
      <c r="D4" s="14"/>
      <c r="E4" s="14"/>
      <c r="F4" s="14"/>
      <c r="G4" s="14"/>
      <c r="S4" s="8"/>
      <c r="T4" s="9"/>
      <c r="W4" s="33"/>
      <c r="X4" s="33"/>
      <c r="AB4" s="10" t="s">
        <v>73</v>
      </c>
      <c r="AC4" s="25">
        <f>AC3*A5</f>
        <v>67600680</v>
      </c>
      <c r="AD4" s="10"/>
      <c r="AE4" s="10"/>
      <c r="AF4" s="10"/>
    </row>
    <row r="5" spans="1:48">
      <c r="A5" s="24">
        <v>0.7</v>
      </c>
      <c r="B5" s="33"/>
      <c r="C5" s="33"/>
      <c r="D5" s="14"/>
      <c r="E5" s="14"/>
      <c r="F5" s="14"/>
      <c r="G5" s="14"/>
      <c r="S5" s="8"/>
      <c r="T5" s="9"/>
      <c r="W5" s="33"/>
      <c r="X5" s="33"/>
      <c r="AB5" s="10"/>
      <c r="AC5" s="25">
        <f>AC4*A6</f>
        <v>60840612</v>
      </c>
      <c r="AD5" s="10"/>
      <c r="AE5" s="10"/>
      <c r="AF5" s="10"/>
      <c r="AG5" s="10"/>
      <c r="AH5" s="25"/>
      <c r="AI5" s="25"/>
      <c r="AJ5" s="10"/>
      <c r="AK5" s="10"/>
    </row>
    <row r="6" spans="1:48">
      <c r="A6" s="24">
        <v>0.9</v>
      </c>
      <c r="B6" s="33"/>
      <c r="C6" s="33"/>
      <c r="D6" s="14"/>
      <c r="E6" s="14"/>
      <c r="F6" s="14"/>
      <c r="G6" s="14"/>
      <c r="H6" s="14"/>
      <c r="I6" s="14"/>
      <c r="S6" s="8"/>
      <c r="T6" s="9"/>
      <c r="W6" s="33"/>
      <c r="X6" s="33"/>
      <c r="AC6" s="25">
        <f>AC5*A7</f>
        <v>57798581.399999999</v>
      </c>
      <c r="AD6" s="10"/>
    </row>
    <row r="7" spans="1:48">
      <c r="A7" s="59">
        <v>0.95</v>
      </c>
      <c r="B7" s="33"/>
      <c r="C7" s="33"/>
      <c r="D7" s="14"/>
      <c r="E7" s="14"/>
      <c r="F7" s="14"/>
      <c r="G7" s="14"/>
      <c r="H7" s="14"/>
      <c r="I7" s="14"/>
      <c r="J7" s="15"/>
      <c r="K7" s="15"/>
      <c r="S7" s="8"/>
      <c r="T7" s="9"/>
      <c r="AC7" s="25"/>
    </row>
    <row r="8" spans="1:48">
      <c r="A8" s="13"/>
      <c r="D8" s="14"/>
      <c r="E8" s="14"/>
      <c r="F8" s="14"/>
      <c r="G8" s="14"/>
      <c r="H8" s="14"/>
      <c r="I8" s="14"/>
      <c r="J8" s="15"/>
      <c r="K8" s="15"/>
      <c r="S8" s="8"/>
      <c r="T8" s="9"/>
    </row>
    <row r="9" spans="1:48">
      <c r="A9" s="13"/>
      <c r="D9" s="14"/>
      <c r="E9" s="14"/>
      <c r="F9" s="14"/>
      <c r="G9" s="14"/>
      <c r="H9" s="14"/>
      <c r="I9" s="14"/>
      <c r="J9" s="15"/>
      <c r="K9" s="15"/>
      <c r="S9" s="8"/>
      <c r="T9" s="9"/>
      <c r="AU9" s="8"/>
      <c r="AV9" s="8"/>
    </row>
    <row r="10" spans="1:48">
      <c r="A10" s="13"/>
      <c r="D10" s="14"/>
      <c r="E10" s="14"/>
      <c r="F10" s="14"/>
      <c r="G10" s="14"/>
      <c r="H10" s="14"/>
      <c r="I10" s="14"/>
      <c r="J10" s="15"/>
      <c r="K10" s="15"/>
      <c r="S10" s="8"/>
      <c r="T10" s="9"/>
      <c r="AU10" s="8"/>
      <c r="AV10" s="8"/>
    </row>
    <row r="11" spans="1:48">
      <c r="A11" s="13"/>
      <c r="D11" s="14"/>
      <c r="E11" s="14"/>
      <c r="F11" s="14"/>
      <c r="G11" s="14"/>
      <c r="H11" s="14"/>
      <c r="I11" s="14"/>
      <c r="J11" s="15"/>
      <c r="K11" s="15"/>
      <c r="S11" s="8"/>
      <c r="T11" s="9"/>
      <c r="AU11" s="8"/>
      <c r="AV11" s="8"/>
    </row>
    <row r="12" spans="1:48">
      <c r="A12" s="13"/>
      <c r="D12" s="14"/>
      <c r="E12" s="14"/>
      <c r="F12" s="14"/>
      <c r="G12" s="14"/>
      <c r="H12" s="14"/>
      <c r="I12" s="14"/>
      <c r="J12" s="15"/>
      <c r="K12" s="15"/>
      <c r="S12" s="8"/>
      <c r="T12" s="9"/>
      <c r="AU12" s="8"/>
      <c r="AV12" s="8"/>
    </row>
    <row r="13" spans="1:48">
      <c r="A13" s="13"/>
      <c r="D13" s="14"/>
      <c r="E13" s="14"/>
      <c r="F13" s="14"/>
      <c r="G13" s="14"/>
      <c r="H13" s="14"/>
      <c r="I13" s="14"/>
      <c r="J13" s="15"/>
      <c r="K13" s="15"/>
      <c r="AP13" s="8"/>
      <c r="AU13" s="8"/>
      <c r="AV13" s="8"/>
    </row>
    <row r="14" spans="1:48">
      <c r="A14" s="13"/>
      <c r="D14" s="14"/>
      <c r="E14" s="14"/>
      <c r="F14" s="14"/>
      <c r="G14" s="14"/>
      <c r="H14" s="14"/>
      <c r="I14" s="14"/>
      <c r="J14" s="15"/>
      <c r="K14" s="15"/>
      <c r="AP14" s="8"/>
      <c r="AU14" s="8"/>
      <c r="AV14" s="8"/>
    </row>
    <row r="15" spans="1:48">
      <c r="A15" s="13"/>
      <c r="D15" s="14"/>
      <c r="E15" s="14"/>
      <c r="F15" s="14"/>
      <c r="G15" s="14"/>
      <c r="H15" s="14"/>
      <c r="I15" s="14"/>
      <c r="J15" s="15"/>
      <c r="K15" s="15"/>
      <c r="AP15" s="8"/>
      <c r="AU15" s="8"/>
      <c r="AV15" s="8"/>
    </row>
    <row r="16" spans="1:48">
      <c r="A16" s="13"/>
      <c r="D16" s="14"/>
      <c r="E16" s="14"/>
      <c r="F16" s="14"/>
      <c r="G16" s="14"/>
      <c r="H16" s="14"/>
      <c r="I16" s="14"/>
      <c r="J16" s="15"/>
      <c r="K16" s="15"/>
      <c r="AP16" s="8"/>
      <c r="AU16" s="8"/>
      <c r="AV16" s="8"/>
    </row>
    <row r="17" spans="1:48">
      <c r="A17" s="13"/>
      <c r="D17" s="14"/>
      <c r="E17" s="14"/>
      <c r="F17" s="14"/>
      <c r="G17" s="14"/>
      <c r="H17" s="14"/>
      <c r="I17" s="14"/>
      <c r="J17" s="15"/>
      <c r="K17" s="15"/>
      <c r="AP17" s="8"/>
      <c r="AU17" s="8"/>
      <c r="AV17" s="8"/>
    </row>
    <row r="18" spans="1:48">
      <c r="A18" s="13"/>
      <c r="D18" s="14"/>
      <c r="E18" s="14"/>
      <c r="F18" s="14"/>
      <c r="G18" s="14"/>
      <c r="H18" s="14"/>
      <c r="I18" s="14"/>
      <c r="J18" s="15"/>
      <c r="K18" s="15"/>
      <c r="AP18" s="8"/>
      <c r="AU18" s="8"/>
      <c r="AV18" s="8"/>
    </row>
    <row r="19" spans="1:48">
      <c r="A19" s="13"/>
      <c r="D19" s="14"/>
      <c r="E19" s="14"/>
      <c r="F19" s="14"/>
      <c r="G19" s="14"/>
      <c r="H19" s="14"/>
      <c r="I19" s="14"/>
      <c r="J19" s="15"/>
      <c r="K19" s="15"/>
      <c r="AP19" s="8"/>
      <c r="AU19" s="8"/>
      <c r="AV19" s="8"/>
    </row>
    <row r="20" spans="1:48">
      <c r="A20" s="13"/>
      <c r="D20" s="14"/>
      <c r="E20" s="14"/>
      <c r="F20" s="14"/>
      <c r="G20" s="14"/>
      <c r="H20" s="14"/>
      <c r="I20" s="14"/>
      <c r="J20" s="15"/>
      <c r="K20" s="15"/>
      <c r="AP20" s="8"/>
      <c r="AU20" s="8"/>
      <c r="AV20" s="8"/>
    </row>
    <row r="21" spans="1:48">
      <c r="A21" s="13"/>
      <c r="D21" s="14"/>
      <c r="E21" s="14"/>
      <c r="F21" s="14"/>
      <c r="G21" s="14"/>
      <c r="H21" s="14"/>
      <c r="I21" s="14"/>
      <c r="J21" s="15"/>
      <c r="K21" s="15"/>
      <c r="AP21" s="8"/>
      <c r="AU21" s="8"/>
      <c r="AV21" s="8"/>
    </row>
    <row r="22" spans="1:48">
      <c r="A22" s="13"/>
      <c r="D22" s="14"/>
      <c r="E22" s="14"/>
      <c r="F22" s="14"/>
      <c r="G22" s="14"/>
      <c r="H22" s="14"/>
      <c r="I22" s="14"/>
      <c r="J22" s="15"/>
      <c r="K22" s="15"/>
      <c r="AP22" s="8"/>
      <c r="AU22" s="8"/>
      <c r="AV22" s="8"/>
    </row>
    <row r="23" spans="1:48">
      <c r="A23" s="13"/>
      <c r="D23" s="14"/>
      <c r="E23" s="14"/>
      <c r="F23" s="14"/>
      <c r="G23" s="14"/>
      <c r="H23" s="14"/>
      <c r="I23" s="14"/>
      <c r="J23" s="15"/>
      <c r="K23" s="15"/>
      <c r="AP23" s="8"/>
      <c r="AU23" s="8"/>
      <c r="AV23" s="8"/>
    </row>
    <row r="24" spans="1:48">
      <c r="A24" s="13"/>
      <c r="D24" s="14"/>
      <c r="E24" s="14"/>
      <c r="F24" s="14"/>
      <c r="G24" s="14"/>
      <c r="H24" s="14"/>
      <c r="I24" s="14"/>
      <c r="J24" s="15"/>
      <c r="K24" s="15"/>
      <c r="AU24" s="8"/>
      <c r="AV24" s="8"/>
    </row>
    <row r="25" spans="1:48">
      <c r="A25" s="13"/>
      <c r="D25" s="14"/>
      <c r="E25" s="14"/>
      <c r="F25" s="14"/>
      <c r="G25" s="14"/>
      <c r="H25" s="14"/>
      <c r="I25" s="14"/>
      <c r="J25" s="15"/>
      <c r="K25" s="15"/>
      <c r="AU25" s="8"/>
      <c r="AV25" s="8"/>
    </row>
    <row r="26" spans="1:48">
      <c r="A26" s="13"/>
      <c r="D26" s="14"/>
      <c r="E26" s="14"/>
      <c r="F26" s="14"/>
      <c r="G26" s="14"/>
      <c r="H26" s="14"/>
      <c r="I26" s="14"/>
      <c r="J26" s="15"/>
      <c r="K26" s="15"/>
      <c r="AU26" s="8"/>
      <c r="AV26" s="8"/>
    </row>
    <row r="27" spans="1:48">
      <c r="A27" s="13"/>
      <c r="D27" s="14"/>
      <c r="E27" s="14"/>
      <c r="F27" s="14"/>
      <c r="G27" s="14"/>
      <c r="H27" s="14"/>
      <c r="I27" s="14"/>
      <c r="J27" s="15"/>
      <c r="K27" s="15"/>
      <c r="AU27" s="8"/>
      <c r="AV27" s="8"/>
    </row>
    <row r="28" spans="1:48">
      <c r="A28" s="13"/>
      <c r="D28" s="14"/>
      <c r="E28" s="14"/>
      <c r="F28" s="14"/>
      <c r="G28" s="14"/>
      <c r="H28" s="14"/>
      <c r="I28" s="14"/>
      <c r="J28" s="15"/>
      <c r="K28" s="15"/>
      <c r="AU28" s="8"/>
      <c r="AV28" s="8"/>
    </row>
    <row r="29" spans="1:48">
      <c r="A29" s="13"/>
      <c r="D29" s="14"/>
      <c r="E29" s="14"/>
      <c r="F29" s="14"/>
      <c r="G29" s="14"/>
      <c r="H29" s="14"/>
      <c r="I29" s="14"/>
      <c r="J29" s="15"/>
      <c r="K29" s="15"/>
      <c r="AU29" s="8"/>
      <c r="AV29" s="8"/>
    </row>
    <row r="30" spans="1:48">
      <c r="A30" s="13"/>
      <c r="D30" s="14"/>
      <c r="E30" s="14"/>
      <c r="F30" s="14"/>
      <c r="G30" s="14"/>
      <c r="H30" s="14"/>
      <c r="I30" s="14"/>
      <c r="J30" s="15"/>
      <c r="K30" s="15"/>
    </row>
    <row r="31" spans="1:48">
      <c r="A31" s="13"/>
      <c r="D31" s="14"/>
      <c r="E31" s="14"/>
      <c r="F31" s="14"/>
      <c r="G31" s="14"/>
      <c r="H31" s="14"/>
      <c r="I31" s="14"/>
      <c r="J31" s="15"/>
      <c r="K31" s="15"/>
    </row>
    <row r="32" spans="1:48">
      <c r="A32" s="13"/>
      <c r="D32" s="14"/>
      <c r="E32" s="14"/>
      <c r="F32" s="14"/>
      <c r="G32" s="14"/>
      <c r="H32" s="14"/>
      <c r="I32" s="14"/>
      <c r="J32" s="15"/>
      <c r="K32" s="15"/>
    </row>
    <row r="33" spans="1:43" ht="24.6">
      <c r="A33" s="72" t="s">
        <v>54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</row>
    <row r="34" spans="1:43" s="7" customFormat="1" ht="72.75" customHeight="1">
      <c r="A34" s="6" t="s">
        <v>4</v>
      </c>
      <c r="B34" s="76" t="s">
        <v>13</v>
      </c>
      <c r="C34" s="77"/>
      <c r="D34" s="78" t="s">
        <v>40</v>
      </c>
      <c r="E34" s="79"/>
      <c r="F34" s="78" t="s">
        <v>14</v>
      </c>
      <c r="G34" s="79"/>
      <c r="H34" s="78" t="s">
        <v>15</v>
      </c>
      <c r="I34" s="79"/>
      <c r="J34" s="78" t="s">
        <v>16</v>
      </c>
      <c r="K34" s="79"/>
      <c r="L34" s="76" t="s">
        <v>17</v>
      </c>
      <c r="M34" s="77"/>
      <c r="N34" s="76" t="s">
        <v>18</v>
      </c>
      <c r="O34" s="77"/>
      <c r="P34" s="76" t="s">
        <v>19</v>
      </c>
      <c r="Q34" s="77"/>
      <c r="R34" s="76" t="s">
        <v>20</v>
      </c>
      <c r="S34" s="77"/>
      <c r="T34" s="76" t="s">
        <v>43</v>
      </c>
      <c r="U34" s="77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</row>
    <row r="35" spans="1:43" s="7" customFormat="1" ht="69" customHeight="1">
      <c r="A35" s="6"/>
      <c r="B35" s="43" t="s">
        <v>41</v>
      </c>
      <c r="C35" s="43" t="s">
        <v>42</v>
      </c>
      <c r="D35" s="43" t="s">
        <v>41</v>
      </c>
      <c r="E35" s="43" t="s">
        <v>42</v>
      </c>
      <c r="F35" s="43" t="s">
        <v>41</v>
      </c>
      <c r="G35" s="43" t="s">
        <v>42</v>
      </c>
      <c r="H35" s="43" t="s">
        <v>41</v>
      </c>
      <c r="I35" s="43" t="s">
        <v>42</v>
      </c>
      <c r="J35" s="43" t="s">
        <v>41</v>
      </c>
      <c r="K35" s="43" t="s">
        <v>42</v>
      </c>
      <c r="L35" s="43" t="s">
        <v>41</v>
      </c>
      <c r="M35" s="43" t="s">
        <v>42</v>
      </c>
      <c r="N35" s="43" t="s">
        <v>41</v>
      </c>
      <c r="O35" s="43" t="s">
        <v>42</v>
      </c>
      <c r="P35" s="43" t="s">
        <v>41</v>
      </c>
      <c r="Q35" s="43" t="s">
        <v>42</v>
      </c>
      <c r="R35" s="43" t="s">
        <v>41</v>
      </c>
      <c r="S35" s="43" t="s">
        <v>42</v>
      </c>
      <c r="T35" s="43" t="s">
        <v>41</v>
      </c>
      <c r="U35" s="43" t="s">
        <v>42</v>
      </c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</row>
    <row r="36" spans="1:43">
      <c r="A36" s="8">
        <v>-6</v>
      </c>
      <c r="B36" s="35"/>
      <c r="C36" s="35"/>
      <c r="D36" s="29"/>
      <c r="E36" s="29"/>
      <c r="F36" s="46"/>
      <c r="G36" s="46"/>
      <c r="H36" s="29"/>
      <c r="I36" s="29"/>
      <c r="J36" s="29"/>
      <c r="K36" s="29"/>
      <c r="L36" s="35"/>
      <c r="M36" s="35"/>
      <c r="N36" s="35"/>
      <c r="O36" s="35"/>
      <c r="P36" s="35"/>
      <c r="Q36" s="35"/>
      <c r="R36" s="35"/>
      <c r="S36" s="35"/>
      <c r="T36" s="35"/>
      <c r="U36" s="35"/>
    </row>
    <row r="37" spans="1:43">
      <c r="A37" s="8">
        <f>A36+2</f>
        <v>-4</v>
      </c>
      <c r="B37" s="35"/>
      <c r="C37" s="35"/>
      <c r="D37" s="29"/>
      <c r="E37" s="29"/>
      <c r="F37" s="46"/>
      <c r="G37" s="46"/>
      <c r="H37" s="29"/>
      <c r="I37" s="29"/>
      <c r="J37" s="29"/>
      <c r="K37" s="29"/>
      <c r="L37" s="35"/>
      <c r="M37" s="35"/>
      <c r="N37" s="35"/>
      <c r="O37" s="35"/>
      <c r="P37" s="35"/>
      <c r="Q37" s="35"/>
      <c r="R37" s="35"/>
      <c r="S37" s="35"/>
      <c r="T37" s="35"/>
      <c r="U37" s="35"/>
    </row>
    <row r="38" spans="1:43">
      <c r="A38" s="8">
        <f t="shared" ref="A38:A52" si="0">A37+2</f>
        <v>-2</v>
      </c>
      <c r="B38" s="35"/>
      <c r="C38" s="35"/>
      <c r="D38" s="29"/>
      <c r="E38" s="29"/>
      <c r="F38" s="46"/>
      <c r="G38" s="46"/>
      <c r="H38" s="29"/>
      <c r="I38" s="29"/>
      <c r="J38" s="29"/>
      <c r="K38" s="29"/>
      <c r="L38" s="35"/>
      <c r="M38" s="35"/>
      <c r="N38" s="35"/>
      <c r="O38" s="35"/>
      <c r="P38" s="35"/>
      <c r="Q38" s="35"/>
      <c r="R38" s="35"/>
      <c r="S38" s="35"/>
      <c r="T38" s="35"/>
      <c r="U38" s="35"/>
    </row>
    <row r="39" spans="1:43">
      <c r="A39" s="8">
        <f t="shared" si="0"/>
        <v>0</v>
      </c>
      <c r="B39" s="35"/>
      <c r="C39" s="35"/>
      <c r="D39" s="29"/>
      <c r="E39" s="29"/>
      <c r="F39" s="46"/>
      <c r="G39" s="46"/>
      <c r="H39" s="29"/>
      <c r="I39" s="29"/>
      <c r="J39" s="29"/>
      <c r="K39" s="29"/>
      <c r="L39" s="35"/>
      <c r="M39" s="35"/>
      <c r="N39" s="35"/>
      <c r="O39" s="35"/>
      <c r="P39" s="35"/>
      <c r="Q39" s="35"/>
      <c r="R39" s="35"/>
      <c r="S39" s="35"/>
      <c r="T39" s="35"/>
      <c r="U39" s="35"/>
    </row>
    <row r="40" spans="1:43">
      <c r="A40" s="8">
        <f t="shared" si="0"/>
        <v>2</v>
      </c>
      <c r="B40" s="35"/>
      <c r="C40" s="41"/>
      <c r="D40" s="29"/>
      <c r="E40" s="29"/>
      <c r="F40" s="46"/>
      <c r="G40" s="46"/>
      <c r="H40" s="29"/>
      <c r="I40" s="29"/>
      <c r="J40" s="29"/>
      <c r="K40" s="29"/>
      <c r="L40" s="35"/>
      <c r="M40" s="35"/>
      <c r="N40" s="35"/>
      <c r="O40" s="35"/>
      <c r="P40" s="35"/>
      <c r="Q40" s="35"/>
      <c r="R40" s="35"/>
      <c r="S40" s="35"/>
      <c r="T40" s="35"/>
      <c r="U40" s="35"/>
    </row>
    <row r="41" spans="1:43">
      <c r="A41" s="8">
        <f t="shared" si="0"/>
        <v>4</v>
      </c>
      <c r="B41" s="35"/>
      <c r="C41" s="40"/>
      <c r="D41" s="29"/>
      <c r="E41" s="29"/>
      <c r="F41" s="46"/>
      <c r="G41" s="46"/>
      <c r="H41" s="29"/>
      <c r="I41" s="29"/>
      <c r="J41" s="29"/>
      <c r="K41" s="29"/>
      <c r="L41" s="35"/>
      <c r="M41" s="35"/>
      <c r="N41" s="35"/>
      <c r="O41" s="35"/>
      <c r="P41" s="35"/>
      <c r="Q41" s="35"/>
      <c r="R41" s="35"/>
      <c r="S41" s="35"/>
      <c r="T41" s="35"/>
      <c r="U41" s="35"/>
    </row>
    <row r="42" spans="1:43">
      <c r="A42" s="8">
        <f t="shared" si="0"/>
        <v>6</v>
      </c>
      <c r="B42" s="35"/>
      <c r="C42" s="42"/>
      <c r="D42" s="29"/>
      <c r="E42" s="29"/>
      <c r="F42" s="46"/>
      <c r="G42" s="46"/>
      <c r="H42" s="29"/>
      <c r="I42" s="29"/>
      <c r="J42" s="29"/>
      <c r="K42" s="29"/>
      <c r="L42" s="35"/>
      <c r="M42" s="35"/>
      <c r="N42" s="35"/>
      <c r="O42" s="35"/>
      <c r="P42" s="35"/>
      <c r="Q42" s="35"/>
      <c r="R42" s="35"/>
      <c r="S42" s="35"/>
      <c r="T42" s="35"/>
      <c r="U42" s="35"/>
    </row>
    <row r="43" spans="1:43">
      <c r="A43" s="8">
        <f t="shared" si="0"/>
        <v>8</v>
      </c>
      <c r="B43" s="35"/>
      <c r="C43" s="40"/>
      <c r="D43" s="29"/>
      <c r="E43" s="29"/>
      <c r="F43" s="46"/>
      <c r="G43" s="46"/>
      <c r="H43" s="29"/>
      <c r="I43" s="29"/>
      <c r="J43" s="29"/>
      <c r="K43" s="29"/>
      <c r="L43" s="35"/>
      <c r="M43" s="35"/>
      <c r="N43" s="35"/>
      <c r="O43" s="35"/>
      <c r="P43" s="35"/>
      <c r="Q43" s="35"/>
      <c r="R43" s="35"/>
      <c r="S43" s="35"/>
      <c r="T43" s="35"/>
      <c r="U43" s="35"/>
    </row>
    <row r="44" spans="1:43">
      <c r="A44" s="8">
        <f t="shared" si="0"/>
        <v>10</v>
      </c>
      <c r="B44" s="35"/>
      <c r="C44" s="40"/>
      <c r="D44" s="29"/>
      <c r="E44" s="29"/>
      <c r="F44" s="46"/>
      <c r="G44" s="46"/>
      <c r="H44" s="29"/>
      <c r="I44" s="29"/>
      <c r="J44" s="29"/>
      <c r="K44" s="29"/>
      <c r="L44" s="35"/>
      <c r="M44" s="35"/>
      <c r="N44" s="35"/>
      <c r="O44" s="35"/>
      <c r="P44" s="35"/>
      <c r="Q44" s="35"/>
      <c r="R44" s="35"/>
      <c r="S44" s="35"/>
      <c r="T44" s="35"/>
      <c r="U44" s="35"/>
    </row>
    <row r="45" spans="1:43">
      <c r="A45" s="8">
        <f t="shared" si="0"/>
        <v>12</v>
      </c>
      <c r="B45" s="35"/>
      <c r="C45" s="40"/>
      <c r="D45" s="29"/>
      <c r="E45" s="29"/>
      <c r="F45" s="46"/>
      <c r="G45" s="46"/>
      <c r="H45" s="29"/>
      <c r="I45" s="29"/>
      <c r="J45" s="29"/>
      <c r="K45" s="29"/>
      <c r="L45" s="35"/>
      <c r="M45" s="35"/>
      <c r="N45" s="35"/>
      <c r="O45" s="35"/>
      <c r="P45" s="35"/>
      <c r="Q45" s="35"/>
      <c r="R45" s="35"/>
      <c r="S45" s="35"/>
      <c r="T45" s="35"/>
      <c r="U45" s="35"/>
    </row>
    <row r="46" spans="1:43">
      <c r="A46" s="8">
        <f t="shared" si="0"/>
        <v>14</v>
      </c>
      <c r="B46" s="35"/>
      <c r="C46" s="40"/>
      <c r="D46" s="29"/>
      <c r="E46" s="29"/>
      <c r="F46" s="46"/>
      <c r="G46" s="46"/>
      <c r="H46" s="29"/>
      <c r="I46" s="29"/>
      <c r="J46" s="29"/>
      <c r="K46" s="29"/>
      <c r="L46" s="35"/>
      <c r="M46" s="35"/>
      <c r="N46" s="35"/>
      <c r="O46" s="35"/>
      <c r="P46" s="35"/>
      <c r="Q46" s="35"/>
      <c r="R46" s="35"/>
      <c r="S46" s="35"/>
      <c r="T46" s="35"/>
      <c r="U46" s="35"/>
    </row>
    <row r="47" spans="1:43">
      <c r="A47" s="8">
        <f t="shared" si="0"/>
        <v>16</v>
      </c>
      <c r="B47" s="35"/>
      <c r="C47" s="40"/>
      <c r="D47" s="29"/>
      <c r="E47" s="29"/>
      <c r="F47" s="46"/>
      <c r="G47" s="46"/>
      <c r="H47" s="29"/>
      <c r="I47" s="29"/>
      <c r="J47" s="29"/>
      <c r="K47" s="29"/>
      <c r="L47" s="35"/>
      <c r="M47" s="35"/>
      <c r="N47" s="35"/>
      <c r="O47" s="35"/>
      <c r="P47" s="35"/>
      <c r="Q47" s="35"/>
      <c r="R47" s="35"/>
      <c r="S47" s="35"/>
      <c r="T47" s="35"/>
      <c r="U47" s="35"/>
    </row>
    <row r="48" spans="1:43">
      <c r="A48" s="8">
        <f t="shared" si="0"/>
        <v>18</v>
      </c>
      <c r="B48" s="35"/>
      <c r="C48" s="40"/>
      <c r="D48" s="29"/>
      <c r="E48" s="29"/>
      <c r="F48" s="46"/>
      <c r="G48" s="46"/>
      <c r="H48" s="29"/>
      <c r="I48" s="29"/>
      <c r="J48" s="29"/>
      <c r="K48" s="29"/>
      <c r="L48" s="35"/>
      <c r="M48" s="35"/>
      <c r="N48" s="35"/>
      <c r="O48" s="35"/>
      <c r="P48" s="35"/>
      <c r="Q48" s="35"/>
      <c r="R48" s="35"/>
      <c r="S48" s="35"/>
      <c r="T48" s="35"/>
      <c r="U48" s="35"/>
    </row>
    <row r="49" spans="1:21">
      <c r="A49" s="8">
        <f t="shared" si="0"/>
        <v>20</v>
      </c>
      <c r="B49" s="35"/>
      <c r="C49" s="40"/>
      <c r="D49" s="29"/>
      <c r="E49" s="29"/>
      <c r="F49" s="46"/>
      <c r="G49" s="46"/>
      <c r="H49" s="29"/>
      <c r="I49" s="29"/>
      <c r="J49" s="29"/>
      <c r="K49" s="29"/>
      <c r="L49" s="35"/>
      <c r="M49" s="35"/>
      <c r="N49" s="35"/>
      <c r="O49" s="35"/>
      <c r="P49" s="35"/>
      <c r="Q49" s="35"/>
      <c r="R49" s="35"/>
      <c r="S49" s="35"/>
      <c r="T49" s="35"/>
      <c r="U49" s="35"/>
    </row>
    <row r="50" spans="1:21">
      <c r="A50" s="8">
        <f t="shared" si="0"/>
        <v>22</v>
      </c>
      <c r="B50" s="35"/>
      <c r="C50" s="40"/>
      <c r="D50" s="29"/>
      <c r="E50" s="29"/>
      <c r="F50" s="46"/>
      <c r="G50" s="46"/>
      <c r="H50" s="29"/>
      <c r="I50" s="29"/>
      <c r="J50" s="29"/>
      <c r="K50" s="29"/>
      <c r="L50" s="36"/>
      <c r="M50" s="36"/>
      <c r="N50" s="35"/>
      <c r="O50" s="35"/>
      <c r="P50" s="35"/>
      <c r="Q50" s="35"/>
      <c r="R50" s="35"/>
      <c r="S50" s="35"/>
      <c r="T50" s="35"/>
      <c r="U50" s="35"/>
    </row>
    <row r="51" spans="1:21">
      <c r="A51" s="8">
        <f t="shared" si="0"/>
        <v>24</v>
      </c>
      <c r="B51" s="35"/>
      <c r="C51" s="40"/>
      <c r="D51" s="29"/>
      <c r="E51" s="29"/>
      <c r="F51" s="46"/>
      <c r="G51" s="46"/>
      <c r="H51" s="29"/>
      <c r="I51" s="29"/>
      <c r="J51" s="29"/>
      <c r="K51" s="29"/>
      <c r="L51" s="36"/>
      <c r="M51" s="36"/>
      <c r="N51" s="35"/>
      <c r="O51" s="35"/>
      <c r="P51" s="35"/>
      <c r="Q51" s="35"/>
      <c r="R51" s="35"/>
      <c r="S51" s="35"/>
      <c r="T51" s="35"/>
      <c r="U51" s="35"/>
    </row>
    <row r="52" spans="1:21">
      <c r="A52" s="8">
        <f t="shared" si="0"/>
        <v>26</v>
      </c>
      <c r="B52" s="35"/>
      <c r="C52" s="40"/>
      <c r="D52" s="29"/>
      <c r="E52" s="29"/>
      <c r="F52" s="46"/>
      <c r="G52" s="46"/>
      <c r="H52" s="29"/>
      <c r="I52" s="29"/>
      <c r="J52" s="29"/>
      <c r="K52" s="29"/>
      <c r="L52" s="36"/>
      <c r="M52" s="36"/>
      <c r="N52" s="35"/>
      <c r="O52" s="35"/>
      <c r="P52" s="35"/>
      <c r="Q52" s="35"/>
      <c r="R52" s="35"/>
      <c r="S52" s="35"/>
      <c r="T52" s="35"/>
      <c r="U52" s="35"/>
    </row>
    <row r="53" spans="1:21" ht="12" customHeight="1">
      <c r="A53" s="8">
        <f>A52+2</f>
        <v>28</v>
      </c>
      <c r="B53" s="35"/>
      <c r="C53" s="40"/>
      <c r="D53" s="29"/>
      <c r="E53" s="29"/>
      <c r="F53" s="46"/>
      <c r="G53" s="46"/>
      <c r="H53" s="29"/>
      <c r="I53" s="29"/>
      <c r="J53" s="29"/>
      <c r="K53" s="29"/>
      <c r="L53" s="36"/>
      <c r="M53" s="36"/>
      <c r="N53" s="35"/>
      <c r="O53" s="35"/>
      <c r="P53" s="35"/>
      <c r="Q53" s="35"/>
      <c r="R53" s="35"/>
      <c r="S53" s="35"/>
      <c r="T53" s="35"/>
      <c r="U53" s="35"/>
    </row>
    <row r="54" spans="1:21" ht="12" customHeight="1">
      <c r="A54" s="8">
        <f>A53+2</f>
        <v>30</v>
      </c>
      <c r="B54" s="35"/>
      <c r="C54" s="40"/>
      <c r="D54" s="29"/>
      <c r="E54" s="29"/>
      <c r="F54" s="46"/>
      <c r="G54" s="46"/>
      <c r="H54" s="29"/>
      <c r="I54" s="29"/>
      <c r="J54" s="29"/>
      <c r="K54" s="29"/>
      <c r="L54" s="36"/>
      <c r="M54" s="36"/>
      <c r="N54" s="35"/>
      <c r="O54" s="35"/>
      <c r="P54" s="35"/>
      <c r="Q54" s="35"/>
      <c r="R54" s="35"/>
      <c r="S54" s="35"/>
      <c r="T54" s="35"/>
      <c r="U54" s="35"/>
    </row>
    <row r="55" spans="1:2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</row>
    <row r="56" spans="1:2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</row>
    <row r="57" spans="1:21" ht="15.6">
      <c r="A57" s="48" t="s">
        <v>57</v>
      </c>
      <c r="B57" s="49" t="str">
        <f t="shared" ref="B57:C59" si="1">IF(OR(MIN(B$36:B$54)&gt;$A5*$AC$3,SUM(B$36:B$54)=0),"",(LOG10(($A5*$AC$3)/INDEX(B$36:B$54,MATCH($A5*$AC$3,B$36:B$54)))/LOG10(INDEX(B$36:B$54,MATCH($A5*$AC$3,B$36:B$54))/INDEX(B$36:B$54,1+MATCH($A5*$AC$3,B$36:B$54))))*(INDEX($A$36:$A$54,MATCH($A5*$AC$3,B$36:B$54))-INDEX($A$36:$A$54,1+MATCH($A5*$AC$3,B$36:B$54)))+INDEX($A$36:$A$54,MATCH($A5*$AC$3,B$36:B$54)))</f>
        <v/>
      </c>
      <c r="C57" s="49" t="str">
        <f t="shared" si="1"/>
        <v/>
      </c>
      <c r="D57" s="49"/>
      <c r="E57" s="49"/>
      <c r="F57" s="49" t="str">
        <f t="shared" ref="F57:U57" si="2">IF(OR(MIN(F$36:F$54)&gt;$A5*$AC$3,SUM(F$36:F$54)=0),"",(LOG10(($A5*$AC$3)/INDEX(F$36:F$54,MATCH($A5*$AC$3,F$36:F$54)))/LOG10(INDEX(F$36:F$54,MATCH($A5*$AC$3,F$36:F$54))/INDEX(F$36:F$54,1+MATCH($A5*$AC$3,F$36:F$54))))*(INDEX($A$36:$A$54,MATCH($A5*$AC$3,F$36:F$54))-INDEX($A$36:$A$54,1+MATCH($A5*$AC$3,F$36:F$54)))+INDEX($A$36:$A$54,MATCH($A5*$AC$3,F$36:F$54)))</f>
        <v/>
      </c>
      <c r="G57" s="49" t="str">
        <f t="shared" si="2"/>
        <v/>
      </c>
      <c r="H57" s="49" t="str">
        <f t="shared" si="2"/>
        <v/>
      </c>
      <c r="I57" s="49" t="str">
        <f t="shared" si="2"/>
        <v/>
      </c>
      <c r="J57" s="49" t="str">
        <f t="shared" si="2"/>
        <v/>
      </c>
      <c r="K57" s="49" t="str">
        <f t="shared" si="2"/>
        <v/>
      </c>
      <c r="L57" s="49" t="str">
        <f t="shared" si="2"/>
        <v/>
      </c>
      <c r="M57" s="49" t="str">
        <f t="shared" si="2"/>
        <v/>
      </c>
      <c r="N57" s="49" t="str">
        <f t="shared" si="2"/>
        <v/>
      </c>
      <c r="O57" s="49" t="str">
        <f t="shared" si="2"/>
        <v/>
      </c>
      <c r="P57" s="49" t="str">
        <f t="shared" si="2"/>
        <v/>
      </c>
      <c r="Q57" s="49" t="str">
        <f t="shared" si="2"/>
        <v/>
      </c>
      <c r="R57" s="49" t="str">
        <f t="shared" si="2"/>
        <v/>
      </c>
      <c r="S57" s="49" t="str">
        <f t="shared" si="2"/>
        <v/>
      </c>
      <c r="T57" s="49" t="str">
        <f t="shared" si="2"/>
        <v/>
      </c>
      <c r="U57" s="49" t="str">
        <f t="shared" si="2"/>
        <v/>
      </c>
    </row>
    <row r="58" spans="1:21" ht="15.6">
      <c r="A58" s="48" t="s">
        <v>58</v>
      </c>
      <c r="B58" s="49" t="str">
        <f t="shared" si="1"/>
        <v/>
      </c>
      <c r="C58" s="49" t="str">
        <f t="shared" si="1"/>
        <v/>
      </c>
      <c r="D58" s="49"/>
      <c r="E58" s="49"/>
      <c r="F58" s="49" t="str">
        <f t="shared" ref="F58:U58" si="3">IF(OR(MIN(F$36:F$54)&gt;$A6*$AC$3,SUM(F$36:F$54)=0),"",(LOG10(($A6*$AC$3)/INDEX(F$36:F$54,MATCH($A6*$AC$3,F$36:F$54)))/LOG10(INDEX(F$36:F$54,MATCH($A6*$AC$3,F$36:F$54))/INDEX(F$36:F$54,1+MATCH($A6*$AC$3,F$36:F$54))))*(INDEX($A$36:$A$54,MATCH($A6*$AC$3,F$36:F$54))-INDEX($A$36:$A$54,1+MATCH($A6*$AC$3,F$36:F$54)))+INDEX($A$36:$A$54,MATCH($A6*$AC$3,F$36:F$54)))</f>
        <v/>
      </c>
      <c r="G58" s="49" t="str">
        <f t="shared" si="3"/>
        <v/>
      </c>
      <c r="H58" s="49" t="str">
        <f t="shared" si="3"/>
        <v/>
      </c>
      <c r="I58" s="49" t="str">
        <f t="shared" si="3"/>
        <v/>
      </c>
      <c r="J58" s="49" t="str">
        <f t="shared" si="3"/>
        <v/>
      </c>
      <c r="K58" s="49" t="str">
        <f t="shared" si="3"/>
        <v/>
      </c>
      <c r="L58" s="49" t="str">
        <f t="shared" si="3"/>
        <v/>
      </c>
      <c r="M58" s="49" t="str">
        <f t="shared" si="3"/>
        <v/>
      </c>
      <c r="N58" s="49" t="str">
        <f t="shared" si="3"/>
        <v/>
      </c>
      <c r="O58" s="49" t="str">
        <f t="shared" si="3"/>
        <v/>
      </c>
      <c r="P58" s="49" t="str">
        <f t="shared" si="3"/>
        <v/>
      </c>
      <c r="Q58" s="49" t="str">
        <f t="shared" si="3"/>
        <v/>
      </c>
      <c r="R58" s="49" t="str">
        <f t="shared" si="3"/>
        <v/>
      </c>
      <c r="S58" s="49" t="str">
        <f t="shared" si="3"/>
        <v/>
      </c>
      <c r="T58" s="49" t="str">
        <f t="shared" si="3"/>
        <v/>
      </c>
      <c r="U58" s="49" t="str">
        <f t="shared" si="3"/>
        <v/>
      </c>
    </row>
    <row r="59" spans="1:21" ht="15.6">
      <c r="A59" s="48" t="s">
        <v>55</v>
      </c>
      <c r="B59" s="49" t="str">
        <f t="shared" si="1"/>
        <v/>
      </c>
      <c r="C59" s="49" t="str">
        <f t="shared" si="1"/>
        <v/>
      </c>
      <c r="D59" s="49"/>
      <c r="E59" s="49"/>
      <c r="F59" s="49" t="str">
        <f t="shared" ref="F59:U59" si="4">IF(OR(MIN(F$36:F$54)&gt;$A7*$AC$3,SUM(F$36:F$54)=0),"",(LOG10(($A7*$AC$3)/INDEX(F$36:F$54,MATCH($A7*$AC$3,F$36:F$54)))/LOG10(INDEX(F$36:F$54,MATCH($A7*$AC$3,F$36:F$54))/INDEX(F$36:F$54,1+MATCH($A7*$AC$3,F$36:F$54))))*(INDEX($A$36:$A$54,MATCH($A7*$AC$3,F$36:F$54))-INDEX($A$36:$A$54,1+MATCH($A7*$AC$3,F$36:F$54)))+INDEX($A$36:$A$54,MATCH($A7*$AC$3,F$36:F$54)))</f>
        <v/>
      </c>
      <c r="G59" s="49" t="str">
        <f t="shared" si="4"/>
        <v/>
      </c>
      <c r="H59" s="49" t="str">
        <f t="shared" si="4"/>
        <v/>
      </c>
      <c r="I59" s="49" t="str">
        <f t="shared" si="4"/>
        <v/>
      </c>
      <c r="J59" s="49" t="str">
        <f t="shared" si="4"/>
        <v/>
      </c>
      <c r="K59" s="49" t="str">
        <f t="shared" si="4"/>
        <v/>
      </c>
      <c r="L59" s="49" t="str">
        <f t="shared" si="4"/>
        <v/>
      </c>
      <c r="M59" s="49" t="str">
        <f t="shared" si="4"/>
        <v/>
      </c>
      <c r="N59" s="49" t="str">
        <f t="shared" si="4"/>
        <v/>
      </c>
      <c r="O59" s="49" t="str">
        <f t="shared" si="4"/>
        <v/>
      </c>
      <c r="P59" s="49" t="str">
        <f t="shared" si="4"/>
        <v/>
      </c>
      <c r="Q59" s="49" t="str">
        <f t="shared" si="4"/>
        <v/>
      </c>
      <c r="R59" s="49" t="str">
        <f t="shared" si="4"/>
        <v/>
      </c>
      <c r="S59" s="49" t="str">
        <f t="shared" si="4"/>
        <v/>
      </c>
      <c r="T59" s="49" t="str">
        <f t="shared" si="4"/>
        <v/>
      </c>
      <c r="U59" s="49" t="str">
        <f t="shared" si="4"/>
        <v/>
      </c>
    </row>
    <row r="60" spans="1:21">
      <c r="A60" s="31"/>
      <c r="B60" s="32"/>
      <c r="C60" s="32"/>
      <c r="D60" s="32"/>
      <c r="E60" s="32"/>
      <c r="F60" s="32"/>
      <c r="G60" s="32"/>
      <c r="H60" s="14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</row>
    <row r="61" spans="1:21">
      <c r="A61" s="31"/>
      <c r="B61" s="32"/>
      <c r="C61" s="32"/>
      <c r="D61" s="32"/>
      <c r="E61" s="32"/>
      <c r="F61" s="32"/>
      <c r="G61" s="32"/>
      <c r="H61" s="14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</row>
    <row r="62" spans="1:21" ht="15.6">
      <c r="A62" s="47"/>
      <c r="B62" s="32" t="str">
        <f>IF(OR(MIN(B$36:B$54)&gt;$A3*$AC$3,SUM(B$36:B$54)=0),"",(LOG10(($A3*$AC$3)/INDEX(B$36:B$54,MATCH($A3*$AC$3,B$36:B$54)))/LOG10(INDEX(B$36:B$54,MATCH($A3*$AC$3,B$36:B$54))/INDEX(B$36:B$54,1+MATCH($A3*$AC$3,B$36:B$54))))*(INDEX($A$36:$A$54,MATCH($A3*$AC$3,B$36:B$54))-INDEX($A$36:$A$54,1+MATCH($A3*$AC$3,B$36:B$54)))+INDEX($A$36:$A$54,MATCH($A3*$AC$3,B$36:B$54)))</f>
        <v/>
      </c>
      <c r="C62" s="32"/>
      <c r="D62" s="32" t="str">
        <f t="shared" ref="D62:I62" si="5">IF(OR(MIN(D$36:D$54)&gt;$A3*$AC$3,SUM(D$36:D$54)=0),"",(LOG10(($A3*$AC$3)/INDEX(D$36:D$54,MATCH($A3*$AC$3,D$36:D$54)))/LOG10(INDEX(D$36:D$54,MATCH($A3*$AC$3,D$36:D$54))/INDEX(D$36:D$54,1+MATCH($A3*$AC$3,D$36:D$54))))*(INDEX($A$36:$A$54,MATCH($A3*$AC$3,D$36:D$54))-INDEX($A$36:$A$54,1+MATCH($A3*$AC$3,D$36:D$54)))+INDEX($A$36:$A$54,MATCH($A3*$AC$3,D$36:D$54)))</f>
        <v/>
      </c>
      <c r="E62" s="32" t="str">
        <f t="shared" si="5"/>
        <v/>
      </c>
      <c r="F62" s="32" t="str">
        <f t="shared" si="5"/>
        <v/>
      </c>
      <c r="G62" s="32" t="str">
        <f t="shared" si="5"/>
        <v/>
      </c>
      <c r="H62" s="32" t="str">
        <f t="shared" si="5"/>
        <v/>
      </c>
      <c r="I62" s="32" t="str">
        <f t="shared" si="5"/>
        <v/>
      </c>
      <c r="J62" s="32"/>
      <c r="K62" s="32" t="str">
        <f t="shared" ref="K62:U62" si="6">IF(OR(MIN(K$36:K$54)&gt;$A3*$AC$3,SUM(K$36:K$54)=0),"",(LOG10(($A3*$AC$3)/INDEX(K$36:K$54,MATCH($A3*$AC$3,K$36:K$54)))/LOG10(INDEX(K$36:K$54,MATCH($A3*$AC$3,K$36:K$54))/INDEX(K$36:K$54,1+MATCH($A3*$AC$3,K$36:K$54))))*(INDEX($A$36:$A$54,MATCH($A3*$AC$3,K$36:K$54))-INDEX($A$36:$A$54,1+MATCH($A3*$AC$3,K$36:K$54)))+INDEX($A$36:$A$54,MATCH($A3*$AC$3,K$36:K$54)))</f>
        <v/>
      </c>
      <c r="L62" s="32" t="str">
        <f t="shared" si="6"/>
        <v/>
      </c>
      <c r="M62" s="32" t="str">
        <f t="shared" si="6"/>
        <v/>
      </c>
      <c r="N62" s="32" t="str">
        <f t="shared" si="6"/>
        <v/>
      </c>
      <c r="O62" s="32" t="str">
        <f t="shared" si="6"/>
        <v/>
      </c>
      <c r="P62" s="32" t="str">
        <f t="shared" si="6"/>
        <v/>
      </c>
      <c r="Q62" s="32" t="str">
        <f t="shared" si="6"/>
        <v/>
      </c>
      <c r="R62" s="32" t="str">
        <f t="shared" si="6"/>
        <v/>
      </c>
      <c r="S62" s="32" t="str">
        <f t="shared" si="6"/>
        <v/>
      </c>
      <c r="T62" s="32" t="str">
        <f t="shared" si="6"/>
        <v/>
      </c>
      <c r="U62" s="32" t="str">
        <f t="shared" si="6"/>
        <v/>
      </c>
    </row>
    <row r="63" spans="1:21" ht="15.6">
      <c r="A63" s="47"/>
      <c r="D63" s="12"/>
      <c r="E63" s="12"/>
      <c r="F63" s="12"/>
      <c r="G63" s="12"/>
      <c r="H63" s="12"/>
      <c r="I63" s="12"/>
      <c r="R63" s="27"/>
      <c r="S63" s="27"/>
    </row>
    <row r="64" spans="1:21" ht="15.6">
      <c r="A64" s="47"/>
      <c r="D64" s="12"/>
      <c r="E64" s="12"/>
      <c r="F64" s="12"/>
      <c r="G64" s="12"/>
      <c r="H64" s="12"/>
      <c r="I64" s="12"/>
      <c r="R64" s="27"/>
      <c r="S64" s="27"/>
    </row>
    <row r="65" spans="1:21">
      <c r="A65" s="31"/>
      <c r="B65" s="32"/>
      <c r="C65" s="32"/>
      <c r="D65" s="32"/>
      <c r="E65" s="32"/>
      <c r="F65" s="32"/>
      <c r="G65" s="32"/>
      <c r="H65" s="14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</row>
    <row r="66" spans="1:21">
      <c r="A66" s="31"/>
      <c r="B66" s="32"/>
      <c r="C66" s="32"/>
      <c r="D66" s="32"/>
      <c r="E66" s="32"/>
      <c r="F66" s="32"/>
      <c r="G66" s="32"/>
      <c r="H66" s="14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</row>
    <row r="67" spans="1:21">
      <c r="A67" s="31"/>
      <c r="B67" s="32"/>
      <c r="C67" s="32"/>
      <c r="D67" s="32"/>
      <c r="E67" s="32"/>
      <c r="F67" s="32"/>
      <c r="G67" s="32"/>
      <c r="H67" s="14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</row>
    <row r="68" spans="1:21" ht="15.6">
      <c r="A68" s="47"/>
      <c r="B68" s="32" t="str">
        <f>IF(OR(MIN(B$36:B$54)&gt;$A8*$AC$3,SUM(B$36:B$54)=0),"",(LOG10(($A8*$AC$3)/INDEX(B$36:B$54,MATCH($A8*$AC$3,B$36:B$54)))/LOG10(INDEX(B$36:B$54,MATCH($A8*$AC$3,B$36:B$54))/INDEX(B$36:B$54,1+MATCH($A8*$AC$3,B$36:B$54))))*(INDEX($A$36:$A$54,MATCH($A8*$AC$3,B$36:B$54))-INDEX($A$36:$A$54,1+MATCH($A8*$AC$3,B$36:B$54)))+INDEX($A$36:$A$54,MATCH($A8*$AC$3,B$36:B$54)))</f>
        <v/>
      </c>
      <c r="C68" s="32"/>
      <c r="D68" s="32" t="str">
        <f t="shared" ref="D68:I68" si="7">IF(OR(MIN(D$36:D$54)&gt;$A8*$AC$3,SUM(D$36:D$54)=0),"",(LOG10(($A8*$AC$3)/INDEX(D$36:D$54,MATCH($A8*$AC$3,D$36:D$54)))/LOG10(INDEX(D$36:D$54,MATCH($A8*$AC$3,D$36:D$54))/INDEX(D$36:D$54,1+MATCH($A8*$AC$3,D$36:D$54))))*(INDEX($A$36:$A$54,MATCH($A8*$AC$3,D$36:D$54))-INDEX($A$36:$A$54,1+MATCH($A8*$AC$3,D$36:D$54)))+INDEX($A$36:$A$54,MATCH($A8*$AC$3,D$36:D$54)))</f>
        <v/>
      </c>
      <c r="E68" s="32" t="str">
        <f t="shared" si="7"/>
        <v/>
      </c>
      <c r="F68" s="32" t="str">
        <f t="shared" si="7"/>
        <v/>
      </c>
      <c r="G68" s="32" t="str">
        <f t="shared" si="7"/>
        <v/>
      </c>
      <c r="H68" s="32" t="str">
        <f t="shared" si="7"/>
        <v/>
      </c>
      <c r="I68" s="32" t="str">
        <f t="shared" si="7"/>
        <v/>
      </c>
      <c r="J68" s="32"/>
      <c r="K68" s="32" t="str">
        <f t="shared" ref="K68:U68" si="8">IF(OR(MIN(K$36:K$54)&gt;$A8*$AC$3,SUM(K$36:K$54)=0),"",(LOG10(($A8*$AC$3)/INDEX(K$36:K$54,MATCH($A8*$AC$3,K$36:K$54)))/LOG10(INDEX(K$36:K$54,MATCH($A8*$AC$3,K$36:K$54))/INDEX(K$36:K$54,1+MATCH($A8*$AC$3,K$36:K$54))))*(INDEX($A$36:$A$54,MATCH($A8*$AC$3,K$36:K$54))-INDEX($A$36:$A$54,1+MATCH($A8*$AC$3,K$36:K$54)))+INDEX($A$36:$A$54,MATCH($A8*$AC$3,K$36:K$54)))</f>
        <v/>
      </c>
      <c r="L68" s="32" t="str">
        <f t="shared" si="8"/>
        <v/>
      </c>
      <c r="M68" s="32" t="str">
        <f t="shared" si="8"/>
        <v/>
      </c>
      <c r="N68" s="32" t="str">
        <f t="shared" si="8"/>
        <v/>
      </c>
      <c r="O68" s="32" t="str">
        <f t="shared" si="8"/>
        <v/>
      </c>
      <c r="P68" s="32" t="str">
        <f t="shared" si="8"/>
        <v/>
      </c>
      <c r="Q68" s="32" t="str">
        <f t="shared" si="8"/>
        <v/>
      </c>
      <c r="R68" s="32" t="str">
        <f t="shared" si="8"/>
        <v/>
      </c>
      <c r="S68" s="32" t="str">
        <f t="shared" si="8"/>
        <v/>
      </c>
      <c r="T68" s="32" t="str">
        <f t="shared" si="8"/>
        <v/>
      </c>
      <c r="U68" s="32" t="str">
        <f t="shared" si="8"/>
        <v/>
      </c>
    </row>
    <row r="69" spans="1:21">
      <c r="A69" s="31"/>
      <c r="B69" s="32"/>
      <c r="C69" s="32"/>
      <c r="D69" s="32"/>
      <c r="E69" s="32"/>
      <c r="F69" s="32"/>
      <c r="G69" s="32"/>
      <c r="H69" s="14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</row>
    <row r="70" spans="1:21" ht="15.6">
      <c r="A70" s="47"/>
      <c r="B70" s="32" t="str">
        <f>IF(OR(MIN(B$36:B$54)&gt;$A11*$AC$3,SUM(B$36:B$54)=0),"",(LOG10(($A11*$AC$3)/INDEX(B$36:B$54,MATCH($A11*$AC$3,B$36:B$54)))/LOG10(INDEX(B$36:B$54,MATCH($A11*$AC$3,B$36:B$54))/INDEX(B$36:B$54,1+MATCH($A11*$AC$3,B$36:B$54))))*(INDEX($A$36:$A$54,MATCH($A11*$AC$3,B$36:B$54))-INDEX($A$36:$A$54,1+MATCH($A11*$AC$3,B$36:B$54)))+INDEX($A$36:$A$54,MATCH($A11*$AC$3,B$36:B$54)))</f>
        <v/>
      </c>
      <c r="C70" s="32"/>
      <c r="D70" s="32" t="str">
        <f t="shared" ref="D70:I70" si="9">IF(OR(MIN(D$36:D$54)&gt;$A11*$AC$3,SUM(D$36:D$54)=0),"",(LOG10(($A11*$AC$3)/INDEX(D$36:D$54,MATCH($A11*$AC$3,D$36:D$54)))/LOG10(INDEX(D$36:D$54,MATCH($A11*$AC$3,D$36:D$54))/INDEX(D$36:D$54,1+MATCH($A11*$AC$3,D$36:D$54))))*(INDEX($A$36:$A$54,MATCH($A11*$AC$3,D$36:D$54))-INDEX($A$36:$A$54,1+MATCH($A11*$AC$3,D$36:D$54)))+INDEX($A$36:$A$54,MATCH($A11*$AC$3,D$36:D$54)))</f>
        <v/>
      </c>
      <c r="E70" s="32" t="str">
        <f t="shared" si="9"/>
        <v/>
      </c>
      <c r="F70" s="32" t="str">
        <f t="shared" si="9"/>
        <v/>
      </c>
      <c r="G70" s="32" t="str">
        <f t="shared" si="9"/>
        <v/>
      </c>
      <c r="H70" s="32" t="str">
        <f t="shared" si="9"/>
        <v/>
      </c>
      <c r="I70" s="32" t="str">
        <f t="shared" si="9"/>
        <v/>
      </c>
      <c r="J70" s="32"/>
      <c r="K70" s="32" t="str">
        <f t="shared" ref="K70:U70" si="10">IF(OR(MIN(K$36:K$54)&gt;$A11*$AC$3,SUM(K$36:K$54)=0),"",(LOG10(($A11*$AC$3)/INDEX(K$36:K$54,MATCH($A11*$AC$3,K$36:K$54)))/LOG10(INDEX(K$36:K$54,MATCH($A11*$AC$3,K$36:K$54))/INDEX(K$36:K$54,1+MATCH($A11*$AC$3,K$36:K$54))))*(INDEX($A$36:$A$54,MATCH($A11*$AC$3,K$36:K$54))-INDEX($A$36:$A$54,1+MATCH($A11*$AC$3,K$36:K$54)))+INDEX($A$36:$A$54,MATCH($A11*$AC$3,K$36:K$54)))</f>
        <v/>
      </c>
      <c r="L70" s="32" t="str">
        <f t="shared" si="10"/>
        <v/>
      </c>
      <c r="M70" s="32" t="str">
        <f t="shared" si="10"/>
        <v/>
      </c>
      <c r="N70" s="32" t="str">
        <f t="shared" si="10"/>
        <v/>
      </c>
      <c r="O70" s="32" t="str">
        <f t="shared" si="10"/>
        <v/>
      </c>
      <c r="P70" s="32" t="str">
        <f t="shared" si="10"/>
        <v/>
      </c>
      <c r="Q70" s="32" t="str">
        <f t="shared" si="10"/>
        <v/>
      </c>
      <c r="R70" s="32" t="str">
        <f t="shared" si="10"/>
        <v/>
      </c>
      <c r="S70" s="32" t="str">
        <f t="shared" si="10"/>
        <v/>
      </c>
      <c r="T70" s="32" t="str">
        <f t="shared" si="10"/>
        <v/>
      </c>
      <c r="U70" s="32" t="str">
        <f t="shared" si="10"/>
        <v/>
      </c>
    </row>
    <row r="71" spans="1:21" ht="15.6">
      <c r="A71" s="47"/>
      <c r="D71" s="12"/>
      <c r="E71" s="12"/>
      <c r="F71" s="12"/>
      <c r="G71" s="12"/>
      <c r="H71" s="12"/>
      <c r="I71" s="12"/>
      <c r="R71" s="27"/>
      <c r="S71" s="27"/>
    </row>
    <row r="72" spans="1:21" ht="15.6">
      <c r="A72" s="47"/>
      <c r="D72" s="12"/>
      <c r="E72" s="12"/>
      <c r="F72" s="12"/>
      <c r="G72" s="12"/>
      <c r="H72" s="12"/>
      <c r="I72" s="12"/>
      <c r="R72" s="27"/>
      <c r="S72" s="27"/>
    </row>
    <row r="73" spans="1:21">
      <c r="A73" s="31"/>
      <c r="B73" s="32"/>
      <c r="C73" s="32"/>
      <c r="D73" s="32"/>
      <c r="E73" s="32"/>
      <c r="F73" s="32"/>
      <c r="G73" s="32"/>
      <c r="H73" s="14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</row>
    <row r="74" spans="1:21">
      <c r="A74" s="31"/>
      <c r="B74" s="32"/>
      <c r="C74" s="32"/>
      <c r="D74" s="32"/>
      <c r="E74" s="32"/>
      <c r="F74" s="32"/>
      <c r="G74" s="32"/>
      <c r="H74" s="14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</row>
    <row r="75" spans="1:21">
      <c r="A75" s="31"/>
      <c r="B75" s="32"/>
      <c r="C75" s="32"/>
      <c r="D75" s="32"/>
      <c r="E75" s="32"/>
      <c r="F75" s="32"/>
      <c r="G75" s="32"/>
      <c r="H75" s="14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</row>
    <row r="76" spans="1:21" ht="15.6">
      <c r="A76" s="47"/>
      <c r="B76" s="32" t="str">
        <f>IF(OR(MIN(B$36:B$54)&gt;$A16*$AC$3,SUM(B$36:B$54)=0),"",(LOG10(($A16*$AC$3)/INDEX(B$36:B$54,MATCH($A16*$AC$3,B$36:B$54)))/LOG10(INDEX(B$36:B$54,MATCH($A16*$AC$3,B$36:B$54))/INDEX(B$36:B$54,1+MATCH($A16*$AC$3,B$36:B$54))))*(INDEX($A$36:$A$54,MATCH($A16*$AC$3,B$36:B$54))-INDEX($A$36:$A$54,1+MATCH($A16*$AC$3,B$36:B$54)))+INDEX($A$36:$A$54,MATCH($A16*$AC$3,B$36:B$54)))</f>
        <v/>
      </c>
      <c r="C76" s="32"/>
      <c r="D76" s="32" t="str">
        <f t="shared" ref="D76:I76" si="11">IF(OR(MIN(D$36:D$54)&gt;$A16*$AC$3,SUM(D$36:D$54)=0),"",(LOG10(($A16*$AC$3)/INDEX(D$36:D$54,MATCH($A16*$AC$3,D$36:D$54)))/LOG10(INDEX(D$36:D$54,MATCH($A16*$AC$3,D$36:D$54))/INDEX(D$36:D$54,1+MATCH($A16*$AC$3,D$36:D$54))))*(INDEX($A$36:$A$54,MATCH($A16*$AC$3,D$36:D$54))-INDEX($A$36:$A$54,1+MATCH($A16*$AC$3,D$36:D$54)))+INDEX($A$36:$A$54,MATCH($A16*$AC$3,D$36:D$54)))</f>
        <v/>
      </c>
      <c r="E76" s="32" t="str">
        <f t="shared" si="11"/>
        <v/>
      </c>
      <c r="F76" s="32" t="str">
        <f t="shared" si="11"/>
        <v/>
      </c>
      <c r="G76" s="32" t="str">
        <f t="shared" si="11"/>
        <v/>
      </c>
      <c r="H76" s="32" t="str">
        <f t="shared" si="11"/>
        <v/>
      </c>
      <c r="I76" s="32" t="str">
        <f t="shared" si="11"/>
        <v/>
      </c>
      <c r="J76" s="32"/>
      <c r="K76" s="32" t="str">
        <f t="shared" ref="K76:U76" si="12">IF(OR(MIN(K$36:K$54)&gt;$A16*$AC$3,SUM(K$36:K$54)=0),"",(LOG10(($A16*$AC$3)/INDEX(K$36:K$54,MATCH($A16*$AC$3,K$36:K$54)))/LOG10(INDEX(K$36:K$54,MATCH($A16*$AC$3,K$36:K$54))/INDEX(K$36:K$54,1+MATCH($A16*$AC$3,K$36:K$54))))*(INDEX($A$36:$A$54,MATCH($A16*$AC$3,K$36:K$54))-INDEX($A$36:$A$54,1+MATCH($A16*$AC$3,K$36:K$54)))+INDEX($A$36:$A$54,MATCH($A16*$AC$3,K$36:K$54)))</f>
        <v/>
      </c>
      <c r="L76" s="32" t="str">
        <f t="shared" si="12"/>
        <v/>
      </c>
      <c r="M76" s="32" t="str">
        <f t="shared" si="12"/>
        <v/>
      </c>
      <c r="N76" s="32" t="str">
        <f t="shared" si="12"/>
        <v/>
      </c>
      <c r="O76" s="32" t="str">
        <f t="shared" si="12"/>
        <v/>
      </c>
      <c r="P76" s="32" t="str">
        <f t="shared" si="12"/>
        <v/>
      </c>
      <c r="Q76" s="32" t="str">
        <f t="shared" si="12"/>
        <v/>
      </c>
      <c r="R76" s="32" t="str">
        <f t="shared" si="12"/>
        <v/>
      </c>
      <c r="S76" s="32" t="str">
        <f t="shared" si="12"/>
        <v/>
      </c>
      <c r="T76" s="32" t="str">
        <f t="shared" si="12"/>
        <v/>
      </c>
      <c r="U76" s="32" t="str">
        <f t="shared" si="12"/>
        <v/>
      </c>
    </row>
    <row r="77" spans="1:21">
      <c r="A77" s="31"/>
      <c r="B77" s="32"/>
      <c r="C77" s="32"/>
      <c r="D77" s="32"/>
      <c r="E77" s="32"/>
      <c r="F77" s="32"/>
      <c r="G77" s="32"/>
      <c r="H77" s="14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</row>
    <row r="78" spans="1:21" ht="15.6">
      <c r="A78" s="47"/>
      <c r="B78" s="32" t="str">
        <f>IF(OR(MIN(B$36:B$54)&gt;$A19*$AC$3,SUM(B$36:B$54)=0),"",(LOG10(($A19*$AC$3)/INDEX(B$36:B$54,MATCH($A19*$AC$3,B$36:B$54)))/LOG10(INDEX(B$36:B$54,MATCH($A19*$AC$3,B$36:B$54))/INDEX(B$36:B$54,1+MATCH($A19*$AC$3,B$36:B$54))))*(INDEX($A$36:$A$54,MATCH($A19*$AC$3,B$36:B$54))-INDEX($A$36:$A$54,1+MATCH($A19*$AC$3,B$36:B$54)))+INDEX($A$36:$A$54,MATCH($A19*$AC$3,B$36:B$54)))</f>
        <v/>
      </c>
      <c r="C78" s="32"/>
      <c r="D78" s="32" t="str">
        <f t="shared" ref="D78:I78" si="13">IF(OR(MIN(D$36:D$54)&gt;$A19*$AC$3,SUM(D$36:D$54)=0),"",(LOG10(($A19*$AC$3)/INDEX(D$36:D$54,MATCH($A19*$AC$3,D$36:D$54)))/LOG10(INDEX(D$36:D$54,MATCH($A19*$AC$3,D$36:D$54))/INDEX(D$36:D$54,1+MATCH($A19*$AC$3,D$36:D$54))))*(INDEX($A$36:$A$54,MATCH($A19*$AC$3,D$36:D$54))-INDEX($A$36:$A$54,1+MATCH($A19*$AC$3,D$36:D$54)))+INDEX($A$36:$A$54,MATCH($A19*$AC$3,D$36:D$54)))</f>
        <v/>
      </c>
      <c r="E78" s="32" t="str">
        <f t="shared" si="13"/>
        <v/>
      </c>
      <c r="F78" s="32" t="str">
        <f t="shared" si="13"/>
        <v/>
      </c>
      <c r="G78" s="32" t="str">
        <f t="shared" si="13"/>
        <v/>
      </c>
      <c r="H78" s="32" t="str">
        <f t="shared" si="13"/>
        <v/>
      </c>
      <c r="I78" s="32" t="str">
        <f t="shared" si="13"/>
        <v/>
      </c>
      <c r="J78" s="32"/>
      <c r="K78" s="32" t="str">
        <f t="shared" ref="K78:U78" si="14">IF(OR(MIN(K$36:K$54)&gt;$A19*$AC$3,SUM(K$36:K$54)=0),"",(LOG10(($A19*$AC$3)/INDEX(K$36:K$54,MATCH($A19*$AC$3,K$36:K$54)))/LOG10(INDEX(K$36:K$54,MATCH($A19*$AC$3,K$36:K$54))/INDEX(K$36:K$54,1+MATCH($A19*$AC$3,K$36:K$54))))*(INDEX($A$36:$A$54,MATCH($A19*$AC$3,K$36:K$54))-INDEX($A$36:$A$54,1+MATCH($A19*$AC$3,K$36:K$54)))+INDEX($A$36:$A$54,MATCH($A19*$AC$3,K$36:K$54)))</f>
        <v/>
      </c>
      <c r="L78" s="32" t="str">
        <f t="shared" si="14"/>
        <v/>
      </c>
      <c r="M78" s="32" t="str">
        <f t="shared" si="14"/>
        <v/>
      </c>
      <c r="N78" s="32" t="str">
        <f t="shared" si="14"/>
        <v/>
      </c>
      <c r="O78" s="32" t="str">
        <f t="shared" si="14"/>
        <v/>
      </c>
      <c r="P78" s="32" t="str">
        <f t="shared" si="14"/>
        <v/>
      </c>
      <c r="Q78" s="32" t="str">
        <f t="shared" si="14"/>
        <v/>
      </c>
      <c r="R78" s="32" t="str">
        <f t="shared" si="14"/>
        <v/>
      </c>
      <c r="S78" s="32" t="str">
        <f t="shared" si="14"/>
        <v/>
      </c>
      <c r="T78" s="32" t="str">
        <f t="shared" si="14"/>
        <v/>
      </c>
      <c r="U78" s="32" t="str">
        <f t="shared" si="14"/>
        <v/>
      </c>
    </row>
    <row r="79" spans="1:21" ht="15.6">
      <c r="A79" s="47"/>
      <c r="D79" s="12"/>
      <c r="E79" s="12"/>
      <c r="F79" s="12"/>
      <c r="G79" s="12"/>
      <c r="H79" s="12"/>
      <c r="I79" s="12"/>
      <c r="R79" s="27"/>
      <c r="S79" s="27"/>
    </row>
    <row r="80" spans="1:21" ht="15.6">
      <c r="A80" s="47"/>
      <c r="D80" s="12"/>
      <c r="E80" s="12"/>
      <c r="F80" s="12"/>
      <c r="G80" s="12"/>
      <c r="H80" s="12"/>
      <c r="I80" s="12"/>
      <c r="R80" s="27"/>
      <c r="S80" s="27"/>
    </row>
    <row r="81" spans="1:21">
      <c r="A81" s="31"/>
      <c r="B81" s="32"/>
      <c r="C81" s="32"/>
      <c r="D81" s="32"/>
      <c r="E81" s="32"/>
      <c r="F81" s="32"/>
      <c r="G81" s="32"/>
      <c r="H81" s="14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</row>
    <row r="82" spans="1:21">
      <c r="A82" s="31"/>
      <c r="B82" s="32"/>
      <c r="C82" s="32"/>
      <c r="D82" s="32"/>
      <c r="E82" s="32"/>
      <c r="F82" s="32"/>
      <c r="G82" s="32"/>
      <c r="H82" s="14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</row>
    <row r="83" spans="1:21">
      <c r="A83" s="31"/>
      <c r="B83" s="32"/>
      <c r="C83" s="32"/>
      <c r="D83" s="32"/>
      <c r="E83" s="32"/>
      <c r="F83" s="32"/>
      <c r="G83" s="32"/>
      <c r="H83" s="14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</row>
    <row r="84" spans="1:21" ht="15.6">
      <c r="A84" s="47"/>
      <c r="B84" s="32" t="str">
        <f>IF(OR(MIN(B$36:B$54)&gt;$A24*$AC$3,SUM(B$36:B$54)=0),"",(LOG10(($A24*$AC$3)/INDEX(B$36:B$54,MATCH($A24*$AC$3,B$36:B$54)))/LOG10(INDEX(B$36:B$54,MATCH($A24*$AC$3,B$36:B$54))/INDEX(B$36:B$54,1+MATCH($A24*$AC$3,B$36:B$54))))*(INDEX($A$36:$A$54,MATCH($A24*$AC$3,B$36:B$54))-INDEX($A$36:$A$54,1+MATCH($A24*$AC$3,B$36:B$54)))+INDEX($A$36:$A$54,MATCH($A24*$AC$3,B$36:B$54)))</f>
        <v/>
      </c>
      <c r="C84" s="32"/>
      <c r="D84" s="32" t="str">
        <f t="shared" ref="D84:I84" si="15">IF(OR(MIN(D$36:D$54)&gt;$A24*$AC$3,SUM(D$36:D$54)=0),"",(LOG10(($A24*$AC$3)/INDEX(D$36:D$54,MATCH($A24*$AC$3,D$36:D$54)))/LOG10(INDEX(D$36:D$54,MATCH($A24*$AC$3,D$36:D$54))/INDEX(D$36:D$54,1+MATCH($A24*$AC$3,D$36:D$54))))*(INDEX($A$36:$A$54,MATCH($A24*$AC$3,D$36:D$54))-INDEX($A$36:$A$54,1+MATCH($A24*$AC$3,D$36:D$54)))+INDEX($A$36:$A$54,MATCH($A24*$AC$3,D$36:D$54)))</f>
        <v/>
      </c>
      <c r="E84" s="32" t="str">
        <f t="shared" si="15"/>
        <v/>
      </c>
      <c r="F84" s="32" t="str">
        <f t="shared" si="15"/>
        <v/>
      </c>
      <c r="G84" s="32" t="str">
        <f t="shared" si="15"/>
        <v/>
      </c>
      <c r="H84" s="32" t="str">
        <f t="shared" si="15"/>
        <v/>
      </c>
      <c r="I84" s="32" t="str">
        <f t="shared" si="15"/>
        <v/>
      </c>
      <c r="J84" s="32"/>
      <c r="K84" s="32" t="str">
        <f t="shared" ref="K84:U84" si="16">IF(OR(MIN(K$36:K$54)&gt;$A24*$AC$3,SUM(K$36:K$54)=0),"",(LOG10(($A24*$AC$3)/INDEX(K$36:K$54,MATCH($A24*$AC$3,K$36:K$54)))/LOG10(INDEX(K$36:K$54,MATCH($A24*$AC$3,K$36:K$54))/INDEX(K$36:K$54,1+MATCH($A24*$AC$3,K$36:K$54))))*(INDEX($A$36:$A$54,MATCH($A24*$AC$3,K$36:K$54))-INDEX($A$36:$A$54,1+MATCH($A24*$AC$3,K$36:K$54)))+INDEX($A$36:$A$54,MATCH($A24*$AC$3,K$36:K$54)))</f>
        <v/>
      </c>
      <c r="L84" s="32" t="str">
        <f t="shared" si="16"/>
        <v/>
      </c>
      <c r="M84" s="32" t="str">
        <f t="shared" si="16"/>
        <v/>
      </c>
      <c r="N84" s="32" t="str">
        <f t="shared" si="16"/>
        <v/>
      </c>
      <c r="O84" s="32" t="str">
        <f t="shared" si="16"/>
        <v/>
      </c>
      <c r="P84" s="32" t="str">
        <f t="shared" si="16"/>
        <v/>
      </c>
      <c r="Q84" s="32" t="str">
        <f t="shared" si="16"/>
        <v/>
      </c>
      <c r="R84" s="32" t="str">
        <f t="shared" si="16"/>
        <v/>
      </c>
      <c r="S84" s="32" t="str">
        <f t="shared" si="16"/>
        <v/>
      </c>
      <c r="T84" s="32" t="str">
        <f t="shared" si="16"/>
        <v/>
      </c>
      <c r="U84" s="32" t="str">
        <f t="shared" si="16"/>
        <v/>
      </c>
    </row>
    <row r="85" spans="1:21">
      <c r="A85" s="31"/>
      <c r="B85" s="32"/>
      <c r="C85" s="32"/>
      <c r="D85" s="32"/>
      <c r="E85" s="32"/>
      <c r="F85" s="32"/>
      <c r="G85" s="32"/>
      <c r="H85" s="14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</row>
    <row r="86" spans="1:21" ht="15.6">
      <c r="A86" s="47"/>
      <c r="B86" s="32" t="str">
        <f>IF(OR(MIN(B$36:B$54)&gt;$A27*$AC$3,SUM(B$36:B$54)=0),"",(LOG10(($A27*$AC$3)/INDEX(B$36:B$54,MATCH($A27*$AC$3,B$36:B$54)))/LOG10(INDEX(B$36:B$54,MATCH($A27*$AC$3,B$36:B$54))/INDEX(B$36:B$54,1+MATCH($A27*$AC$3,B$36:B$54))))*(INDEX($A$36:$A$54,MATCH($A27*$AC$3,B$36:B$54))-INDEX($A$36:$A$54,1+MATCH($A27*$AC$3,B$36:B$54)))+INDEX($A$36:$A$54,MATCH($A27*$AC$3,B$36:B$54)))</f>
        <v/>
      </c>
      <c r="C86" s="32"/>
      <c r="D86" s="32" t="str">
        <f t="shared" ref="D86:I86" si="17">IF(OR(MIN(D$36:D$54)&gt;$A27*$AC$3,SUM(D$36:D$54)=0),"",(LOG10(($A27*$AC$3)/INDEX(D$36:D$54,MATCH($A27*$AC$3,D$36:D$54)))/LOG10(INDEX(D$36:D$54,MATCH($A27*$AC$3,D$36:D$54))/INDEX(D$36:D$54,1+MATCH($A27*$AC$3,D$36:D$54))))*(INDEX($A$36:$A$54,MATCH($A27*$AC$3,D$36:D$54))-INDEX($A$36:$A$54,1+MATCH($A27*$AC$3,D$36:D$54)))+INDEX($A$36:$A$54,MATCH($A27*$AC$3,D$36:D$54)))</f>
        <v/>
      </c>
      <c r="E86" s="32" t="str">
        <f t="shared" si="17"/>
        <v/>
      </c>
      <c r="F86" s="32" t="str">
        <f t="shared" si="17"/>
        <v/>
      </c>
      <c r="G86" s="32" t="str">
        <f t="shared" si="17"/>
        <v/>
      </c>
      <c r="H86" s="32" t="str">
        <f t="shared" si="17"/>
        <v/>
      </c>
      <c r="I86" s="32" t="str">
        <f t="shared" si="17"/>
        <v/>
      </c>
      <c r="J86" s="32"/>
      <c r="K86" s="32" t="str">
        <f t="shared" ref="K86:U86" si="18">IF(OR(MIN(K$36:K$54)&gt;$A27*$AC$3,SUM(K$36:K$54)=0),"",(LOG10(($A27*$AC$3)/INDEX(K$36:K$54,MATCH($A27*$AC$3,K$36:K$54)))/LOG10(INDEX(K$36:K$54,MATCH($A27*$AC$3,K$36:K$54))/INDEX(K$36:K$54,1+MATCH($A27*$AC$3,K$36:K$54))))*(INDEX($A$36:$A$54,MATCH($A27*$AC$3,K$36:K$54))-INDEX($A$36:$A$54,1+MATCH($A27*$AC$3,K$36:K$54)))+INDEX($A$36:$A$54,MATCH($A27*$AC$3,K$36:K$54)))</f>
        <v/>
      </c>
      <c r="L86" s="32" t="str">
        <f t="shared" si="18"/>
        <v/>
      </c>
      <c r="M86" s="32" t="str">
        <f t="shared" si="18"/>
        <v/>
      </c>
      <c r="N86" s="32" t="str">
        <f t="shared" si="18"/>
        <v/>
      </c>
      <c r="O86" s="32" t="str">
        <f t="shared" si="18"/>
        <v/>
      </c>
      <c r="P86" s="32" t="str">
        <f t="shared" si="18"/>
        <v/>
      </c>
      <c r="Q86" s="32" t="str">
        <f t="shared" si="18"/>
        <v/>
      </c>
      <c r="R86" s="32" t="str">
        <f t="shared" si="18"/>
        <v/>
      </c>
      <c r="S86" s="32" t="str">
        <f t="shared" si="18"/>
        <v/>
      </c>
      <c r="T86" s="32" t="str">
        <f t="shared" si="18"/>
        <v/>
      </c>
      <c r="U86" s="32" t="str">
        <f t="shared" si="18"/>
        <v/>
      </c>
    </row>
    <row r="87" spans="1:21" ht="15.6">
      <c r="A87" s="47"/>
      <c r="D87" s="12"/>
      <c r="E87" s="12"/>
      <c r="F87" s="12"/>
      <c r="G87" s="12"/>
      <c r="H87" s="12"/>
      <c r="I87" s="12"/>
      <c r="R87" s="27"/>
      <c r="S87" s="27"/>
    </row>
    <row r="88" spans="1:21" ht="15.6">
      <c r="A88" s="47"/>
      <c r="D88" s="12"/>
      <c r="E88" s="12"/>
      <c r="F88" s="12"/>
      <c r="G88" s="12"/>
      <c r="H88" s="12"/>
      <c r="I88" s="12"/>
      <c r="R88" s="27"/>
      <c r="S88" s="27"/>
    </row>
    <row r="89" spans="1:21">
      <c r="A89" s="31"/>
      <c r="B89" s="32"/>
      <c r="C89" s="32"/>
      <c r="D89" s="32"/>
      <c r="E89" s="32"/>
      <c r="F89" s="32"/>
      <c r="G89" s="32"/>
      <c r="H89" s="14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</row>
    <row r="90" spans="1:21">
      <c r="A90" s="31"/>
      <c r="B90" s="32"/>
      <c r="C90" s="32"/>
      <c r="D90" s="32"/>
      <c r="E90" s="32"/>
      <c r="F90" s="32"/>
      <c r="G90" s="32"/>
      <c r="H90" s="14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</row>
    <row r="91" spans="1:21">
      <c r="A91" s="31"/>
      <c r="B91" s="32"/>
      <c r="C91" s="32"/>
      <c r="D91" s="32"/>
      <c r="E91" s="32"/>
      <c r="F91" s="32"/>
      <c r="G91" s="32"/>
      <c r="H91" s="14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</row>
    <row r="92" spans="1:21" ht="15.6">
      <c r="A92" s="47"/>
      <c r="B92" s="32" t="str">
        <f>IF(OR(MIN(B$36:B$54)&gt;$A32*$AC$3,SUM(B$36:B$54)=0),"",(LOG10(($A32*$AC$3)/INDEX(B$36:B$54,MATCH($A32*$AC$3,B$36:B$54)))/LOG10(INDEX(B$36:B$54,MATCH($A32*$AC$3,B$36:B$54))/INDEX(B$36:B$54,1+MATCH($A32*$AC$3,B$36:B$54))))*(INDEX($A$36:$A$54,MATCH($A32*$AC$3,B$36:B$54))-INDEX($A$36:$A$54,1+MATCH($A32*$AC$3,B$36:B$54)))+INDEX($A$36:$A$54,MATCH($A32*$AC$3,B$36:B$54)))</f>
        <v/>
      </c>
      <c r="C92" s="32"/>
      <c r="D92" s="32" t="str">
        <f t="shared" ref="D92:I92" si="19">IF(OR(MIN(D$36:D$54)&gt;$A32*$AC$3,SUM(D$36:D$54)=0),"",(LOG10(($A32*$AC$3)/INDEX(D$36:D$54,MATCH($A32*$AC$3,D$36:D$54)))/LOG10(INDEX(D$36:D$54,MATCH($A32*$AC$3,D$36:D$54))/INDEX(D$36:D$54,1+MATCH($A32*$AC$3,D$36:D$54))))*(INDEX($A$36:$A$54,MATCH($A32*$AC$3,D$36:D$54))-INDEX($A$36:$A$54,1+MATCH($A32*$AC$3,D$36:D$54)))+INDEX($A$36:$A$54,MATCH($A32*$AC$3,D$36:D$54)))</f>
        <v/>
      </c>
      <c r="E92" s="32" t="str">
        <f t="shared" si="19"/>
        <v/>
      </c>
      <c r="F92" s="32" t="str">
        <f t="shared" si="19"/>
        <v/>
      </c>
      <c r="G92" s="32" t="str">
        <f t="shared" si="19"/>
        <v/>
      </c>
      <c r="H92" s="32" t="str">
        <f t="shared" si="19"/>
        <v/>
      </c>
      <c r="I92" s="32" t="str">
        <f t="shared" si="19"/>
        <v/>
      </c>
      <c r="J92" s="32"/>
      <c r="K92" s="32" t="str">
        <f t="shared" ref="K92:U92" si="20">IF(OR(MIN(K$36:K$54)&gt;$A32*$AC$3,SUM(K$36:K$54)=0),"",(LOG10(($A32*$AC$3)/INDEX(K$36:K$54,MATCH($A32*$AC$3,K$36:K$54)))/LOG10(INDEX(K$36:K$54,MATCH($A32*$AC$3,K$36:K$54))/INDEX(K$36:K$54,1+MATCH($A32*$AC$3,K$36:K$54))))*(INDEX($A$36:$A$54,MATCH($A32*$AC$3,K$36:K$54))-INDEX($A$36:$A$54,1+MATCH($A32*$AC$3,K$36:K$54)))+INDEX($A$36:$A$54,MATCH($A32*$AC$3,K$36:K$54)))</f>
        <v/>
      </c>
      <c r="L92" s="32" t="str">
        <f t="shared" si="20"/>
        <v/>
      </c>
      <c r="M92" s="32" t="str">
        <f t="shared" si="20"/>
        <v/>
      </c>
      <c r="N92" s="32" t="str">
        <f t="shared" si="20"/>
        <v/>
      </c>
      <c r="O92" s="32" t="str">
        <f t="shared" si="20"/>
        <v/>
      </c>
      <c r="P92" s="32" t="str">
        <f t="shared" si="20"/>
        <v/>
      </c>
      <c r="Q92" s="32" t="str">
        <f t="shared" si="20"/>
        <v/>
      </c>
      <c r="R92" s="32" t="str">
        <f t="shared" si="20"/>
        <v/>
      </c>
      <c r="S92" s="32" t="str">
        <f t="shared" si="20"/>
        <v/>
      </c>
      <c r="T92" s="32" t="str">
        <f t="shared" si="20"/>
        <v/>
      </c>
      <c r="U92" s="32" t="str">
        <f t="shared" si="20"/>
        <v/>
      </c>
    </row>
    <row r="93" spans="1:21" ht="15.6">
      <c r="A93" s="47"/>
      <c r="D93" s="12"/>
      <c r="E93" s="12"/>
      <c r="F93" s="12"/>
      <c r="G93" s="12"/>
      <c r="H93" s="12"/>
      <c r="I93" s="12"/>
      <c r="R93" s="27"/>
      <c r="S93" s="27"/>
    </row>
    <row r="94" spans="1:21" ht="24.6">
      <c r="A94" s="74" t="s">
        <v>45</v>
      </c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</row>
    <row r="95" spans="1:21" ht="69" customHeight="1">
      <c r="A95" s="6" t="s">
        <v>4</v>
      </c>
      <c r="B95" s="43" t="s">
        <v>13</v>
      </c>
      <c r="C95" s="43" t="s">
        <v>40</v>
      </c>
      <c r="D95" s="43" t="s">
        <v>46</v>
      </c>
      <c r="E95" s="43" t="s">
        <v>47</v>
      </c>
      <c r="F95" s="43" t="s">
        <v>48</v>
      </c>
      <c r="G95" s="43" t="s">
        <v>49</v>
      </c>
      <c r="H95" s="43" t="s">
        <v>50</v>
      </c>
      <c r="I95" s="43" t="s">
        <v>51</v>
      </c>
      <c r="J95" s="43" t="s">
        <v>52</v>
      </c>
      <c r="K95" s="43" t="s">
        <v>53</v>
      </c>
      <c r="L95" s="43"/>
      <c r="M95" s="43"/>
      <c r="N95" s="43"/>
      <c r="O95" s="43"/>
      <c r="P95" s="43"/>
      <c r="Q95" s="43"/>
      <c r="R95" s="43"/>
      <c r="S95" s="43"/>
      <c r="T95" s="43"/>
      <c r="U95" s="43"/>
    </row>
    <row r="96" spans="1:21">
      <c r="A96" s="8">
        <v>-6</v>
      </c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6"/>
      <c r="M96" s="36"/>
      <c r="N96" s="35"/>
      <c r="O96" s="35"/>
      <c r="P96" s="28"/>
      <c r="Q96" s="28"/>
      <c r="R96" s="28"/>
      <c r="S96" s="28"/>
      <c r="T96" s="28"/>
      <c r="U96" s="28"/>
    </row>
    <row r="97" spans="1:21">
      <c r="A97" s="8">
        <f>A96+2</f>
        <v>-4</v>
      </c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6"/>
      <c r="M97" s="36"/>
      <c r="N97" s="29"/>
      <c r="O97" s="29"/>
      <c r="P97" s="28"/>
      <c r="Q97" s="28"/>
      <c r="R97" s="28"/>
      <c r="S97" s="28"/>
      <c r="T97" s="28"/>
      <c r="U97" s="28"/>
    </row>
    <row r="98" spans="1:21">
      <c r="A98" s="8">
        <f t="shared" ref="A98:A114" si="21">A97+2</f>
        <v>-2</v>
      </c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6"/>
      <c r="M98" s="36"/>
      <c r="N98" s="29"/>
      <c r="O98" s="29"/>
      <c r="P98" s="28"/>
      <c r="Q98" s="28"/>
      <c r="R98" s="28"/>
      <c r="S98" s="28"/>
      <c r="T98" s="28"/>
      <c r="U98" s="28"/>
    </row>
    <row r="99" spans="1:21">
      <c r="A99" s="8">
        <f t="shared" si="21"/>
        <v>0</v>
      </c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6"/>
      <c r="M99" s="36"/>
      <c r="N99" s="29"/>
      <c r="O99" s="29"/>
      <c r="P99" s="28"/>
      <c r="Q99" s="28"/>
      <c r="R99" s="28"/>
      <c r="S99" s="28"/>
      <c r="T99" s="28"/>
      <c r="U99" s="28"/>
    </row>
    <row r="100" spans="1:21">
      <c r="A100" s="8">
        <f t="shared" si="21"/>
        <v>2</v>
      </c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6"/>
      <c r="M100" s="36"/>
      <c r="N100" s="29"/>
      <c r="O100" s="29"/>
      <c r="P100" s="28"/>
      <c r="Q100" s="28"/>
      <c r="R100" s="28"/>
      <c r="S100" s="28"/>
      <c r="T100" s="28"/>
      <c r="U100" s="28"/>
    </row>
    <row r="101" spans="1:21">
      <c r="A101" s="8">
        <f t="shared" si="21"/>
        <v>4</v>
      </c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6"/>
      <c r="M101" s="36"/>
      <c r="N101" s="29"/>
      <c r="O101" s="29"/>
      <c r="P101" s="28"/>
      <c r="Q101" s="28"/>
      <c r="R101" s="28"/>
      <c r="S101" s="28"/>
      <c r="T101" s="28"/>
      <c r="U101" s="28"/>
    </row>
    <row r="102" spans="1:21">
      <c r="A102" s="8">
        <f t="shared" si="21"/>
        <v>6</v>
      </c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6"/>
      <c r="M102" s="36"/>
      <c r="N102" s="29"/>
      <c r="O102" s="29"/>
      <c r="P102" s="28"/>
      <c r="Q102" s="28"/>
      <c r="R102" s="28"/>
      <c r="S102" s="28"/>
      <c r="T102" s="28"/>
      <c r="U102" s="28"/>
    </row>
    <row r="103" spans="1:21">
      <c r="A103" s="8">
        <f t="shared" si="21"/>
        <v>8</v>
      </c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6"/>
      <c r="M103" s="36"/>
      <c r="N103" s="29"/>
      <c r="O103" s="29"/>
      <c r="P103" s="28"/>
      <c r="Q103" s="28"/>
      <c r="R103" s="28"/>
      <c r="S103" s="28"/>
      <c r="T103" s="28"/>
      <c r="U103" s="28"/>
    </row>
    <row r="104" spans="1:21">
      <c r="A104" s="8">
        <f t="shared" si="21"/>
        <v>10</v>
      </c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6"/>
      <c r="M104" s="36"/>
      <c r="N104" s="29"/>
      <c r="O104" s="29"/>
      <c r="P104" s="28"/>
      <c r="Q104" s="28"/>
      <c r="R104" s="28"/>
      <c r="S104" s="28"/>
      <c r="T104" s="28"/>
      <c r="U104" s="28"/>
    </row>
    <row r="105" spans="1:21">
      <c r="A105" s="8">
        <f t="shared" si="21"/>
        <v>12</v>
      </c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6"/>
      <c r="M105" s="36"/>
      <c r="N105" s="29"/>
      <c r="O105" s="29"/>
      <c r="P105" s="28"/>
      <c r="Q105" s="28"/>
      <c r="R105" s="28"/>
      <c r="S105" s="28"/>
      <c r="T105" s="28"/>
      <c r="U105" s="28"/>
    </row>
    <row r="106" spans="1:21">
      <c r="A106" s="8">
        <f t="shared" si="21"/>
        <v>14</v>
      </c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6"/>
      <c r="M106" s="36"/>
      <c r="N106" s="29"/>
      <c r="O106" s="29"/>
      <c r="P106" s="28"/>
      <c r="Q106" s="28"/>
      <c r="R106" s="28"/>
      <c r="S106" s="28"/>
      <c r="T106" s="28"/>
      <c r="U106" s="28"/>
    </row>
    <row r="107" spans="1:21">
      <c r="A107" s="8">
        <f t="shared" si="21"/>
        <v>16</v>
      </c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6"/>
      <c r="M107" s="36"/>
      <c r="N107" s="29"/>
      <c r="O107" s="29"/>
      <c r="P107" s="28"/>
      <c r="Q107" s="28"/>
      <c r="R107" s="28"/>
      <c r="S107" s="28"/>
      <c r="T107" s="28"/>
      <c r="U107" s="28"/>
    </row>
    <row r="108" spans="1:21">
      <c r="A108" s="8">
        <f t="shared" si="21"/>
        <v>18</v>
      </c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6"/>
      <c r="M108" s="36"/>
      <c r="N108" s="29"/>
      <c r="O108" s="29"/>
      <c r="P108" s="28"/>
      <c r="Q108" s="28"/>
      <c r="R108" s="28"/>
      <c r="S108" s="28"/>
      <c r="T108" s="28"/>
      <c r="U108" s="28"/>
    </row>
    <row r="109" spans="1:21">
      <c r="A109" s="8">
        <f t="shared" si="21"/>
        <v>20</v>
      </c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6"/>
      <c r="M109" s="36"/>
      <c r="N109" s="29"/>
      <c r="O109" s="29"/>
      <c r="P109" s="28"/>
      <c r="Q109" s="28"/>
      <c r="R109" s="28"/>
      <c r="S109" s="28"/>
      <c r="T109" s="28"/>
      <c r="U109" s="28"/>
    </row>
    <row r="110" spans="1:21">
      <c r="A110" s="8">
        <f t="shared" si="21"/>
        <v>22</v>
      </c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6"/>
      <c r="M110" s="36"/>
      <c r="N110" s="29"/>
      <c r="O110" s="29"/>
      <c r="P110" s="28"/>
      <c r="Q110" s="28"/>
      <c r="R110" s="28"/>
      <c r="S110" s="28"/>
      <c r="T110" s="28"/>
      <c r="U110" s="28"/>
    </row>
    <row r="111" spans="1:21">
      <c r="A111" s="8">
        <f t="shared" si="21"/>
        <v>24</v>
      </c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6"/>
      <c r="M111" s="36"/>
      <c r="N111" s="29"/>
      <c r="O111" s="29"/>
      <c r="P111" s="28"/>
      <c r="Q111" s="28"/>
      <c r="R111" s="35"/>
      <c r="S111" s="35"/>
      <c r="T111" s="35"/>
      <c r="U111" s="35"/>
    </row>
    <row r="112" spans="1:21">
      <c r="A112" s="8">
        <f t="shared" si="21"/>
        <v>26</v>
      </c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6"/>
      <c r="M112" s="36"/>
      <c r="N112" s="29"/>
      <c r="O112" s="29"/>
      <c r="P112" s="28"/>
      <c r="Q112" s="28"/>
      <c r="R112" s="35"/>
      <c r="S112" s="35"/>
      <c r="T112" s="35"/>
      <c r="U112" s="35"/>
    </row>
    <row r="113" spans="1:22">
      <c r="A113" s="8">
        <f t="shared" si="21"/>
        <v>28</v>
      </c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6"/>
      <c r="M113" s="36"/>
      <c r="N113" s="29"/>
      <c r="O113" s="29"/>
      <c r="P113" s="28"/>
      <c r="Q113" s="28"/>
      <c r="R113" s="35"/>
      <c r="S113" s="35"/>
      <c r="T113" s="35"/>
      <c r="U113" s="35"/>
    </row>
    <row r="114" spans="1:22">
      <c r="A114" s="8">
        <f t="shared" si="21"/>
        <v>30</v>
      </c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6"/>
      <c r="M114" s="36"/>
      <c r="N114" s="29"/>
      <c r="O114" s="29"/>
      <c r="P114" s="28"/>
      <c r="Q114" s="28"/>
      <c r="R114" s="35"/>
      <c r="S114" s="35"/>
      <c r="T114" s="35"/>
      <c r="U114" s="35"/>
    </row>
    <row r="115" spans="1:2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ht="15.6">
      <c r="A117" s="48" t="s">
        <v>59</v>
      </c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8"/>
    </row>
    <row r="118" spans="1:22" ht="15.6">
      <c r="A118" s="48" t="s">
        <v>60</v>
      </c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8"/>
    </row>
    <row r="119" spans="1:22" ht="15.6">
      <c r="A119" s="48" t="s">
        <v>56</v>
      </c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8"/>
    </row>
    <row r="120" spans="1:2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>
      <c r="A128" s="31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>
      <c r="A129" s="31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>
      <c r="D130" s="16"/>
      <c r="E130" s="16"/>
      <c r="F130" s="16"/>
      <c r="G130" s="16"/>
      <c r="H130" s="16"/>
      <c r="I130" s="16"/>
    </row>
    <row r="131" spans="1:22">
      <c r="D131" s="16"/>
      <c r="E131" s="16"/>
      <c r="F131" s="16"/>
      <c r="G131" s="16"/>
      <c r="H131" s="16"/>
      <c r="I131" s="16"/>
      <c r="J131" s="17"/>
      <c r="K131" s="17"/>
    </row>
    <row r="133" spans="1:22">
      <c r="J133" s="17"/>
      <c r="K133" s="17"/>
    </row>
    <row r="134" spans="1:22">
      <c r="N134" s="18"/>
      <c r="O134" s="18"/>
    </row>
    <row r="135" spans="1:22">
      <c r="J135" s="10"/>
      <c r="K135" s="10"/>
      <c r="N135" s="18"/>
      <c r="O135" s="18"/>
    </row>
    <row r="136" spans="1:22">
      <c r="N136" s="18"/>
      <c r="O136" s="18"/>
    </row>
    <row r="137" spans="1:22">
      <c r="D137" s="19"/>
      <c r="E137" s="19"/>
      <c r="F137" s="19"/>
      <c r="G137" s="19"/>
      <c r="H137" s="19"/>
      <c r="I137" s="19"/>
      <c r="J137" s="20"/>
      <c r="K137" s="20"/>
      <c r="N137" s="18"/>
      <c r="O137" s="18"/>
    </row>
    <row r="138" spans="1:22">
      <c r="D138" s="19"/>
      <c r="E138" s="19"/>
      <c r="F138" s="19"/>
      <c r="G138" s="19"/>
      <c r="H138" s="19"/>
      <c r="I138" s="19"/>
      <c r="J138" s="17"/>
      <c r="K138" s="17"/>
      <c r="N138" s="18"/>
      <c r="O138" s="18"/>
    </row>
    <row r="139" spans="1:22">
      <c r="D139" s="19"/>
      <c r="E139" s="19"/>
      <c r="F139" s="19"/>
      <c r="G139" s="19"/>
      <c r="H139" s="19"/>
      <c r="I139" s="19"/>
      <c r="J139" s="17"/>
      <c r="K139" s="17"/>
      <c r="N139" s="18"/>
      <c r="O139" s="18"/>
    </row>
    <row r="140" spans="1:22">
      <c r="D140" s="19"/>
      <c r="E140" s="19"/>
      <c r="F140" s="19"/>
      <c r="G140" s="19"/>
      <c r="H140" s="19"/>
      <c r="I140" s="19"/>
      <c r="J140" s="17"/>
      <c r="K140" s="17"/>
      <c r="N140" s="18"/>
      <c r="O140" s="18"/>
    </row>
    <row r="141" spans="1:22">
      <c r="D141" s="19"/>
      <c r="E141" s="19"/>
      <c r="F141" s="19"/>
      <c r="G141" s="19"/>
      <c r="H141" s="19"/>
      <c r="I141" s="19"/>
      <c r="J141" s="17"/>
      <c r="K141" s="17"/>
      <c r="N141" s="18"/>
      <c r="O141" s="18"/>
    </row>
    <row r="142" spans="1:22">
      <c r="D142" s="19"/>
      <c r="E142" s="19"/>
      <c r="F142" s="19"/>
      <c r="G142" s="19"/>
      <c r="H142" s="19"/>
      <c r="I142" s="19"/>
      <c r="J142" s="17"/>
      <c r="K142" s="17"/>
      <c r="N142" s="18"/>
      <c r="O142" s="18"/>
    </row>
    <row r="143" spans="1:22">
      <c r="D143" s="19"/>
      <c r="E143" s="19"/>
      <c r="F143" s="19"/>
      <c r="G143" s="19"/>
      <c r="H143" s="19"/>
      <c r="I143" s="19"/>
      <c r="J143" s="17"/>
      <c r="K143" s="17"/>
      <c r="N143" s="18"/>
      <c r="O143" s="18"/>
    </row>
    <row r="144" spans="1:22">
      <c r="D144" s="19"/>
      <c r="E144" s="19"/>
      <c r="F144" s="19"/>
      <c r="G144" s="19"/>
      <c r="H144" s="19"/>
      <c r="I144" s="19"/>
      <c r="N144" s="21"/>
      <c r="O144" s="21"/>
    </row>
    <row r="145" spans="2:21">
      <c r="B145" s="22"/>
      <c r="C145" s="22"/>
      <c r="D145" s="19"/>
      <c r="E145" s="19"/>
      <c r="F145" s="19"/>
      <c r="G145" s="19"/>
      <c r="H145" s="19"/>
      <c r="I145" s="19"/>
      <c r="L145" s="22"/>
      <c r="M145" s="22"/>
      <c r="R145" s="22"/>
      <c r="S145" s="22"/>
      <c r="T145" s="22"/>
      <c r="U145" s="22"/>
    </row>
  </sheetData>
  <mergeCells count="13">
    <mergeCell ref="R34:S34"/>
    <mergeCell ref="T34:U34"/>
    <mergeCell ref="A94:U94"/>
    <mergeCell ref="A1:U1"/>
    <mergeCell ref="A33:U33"/>
    <mergeCell ref="B34:C34"/>
    <mergeCell ref="D34:E34"/>
    <mergeCell ref="F34:G34"/>
    <mergeCell ref="H34:I34"/>
    <mergeCell ref="J34:K34"/>
    <mergeCell ref="L34:M34"/>
    <mergeCell ref="N34:O34"/>
    <mergeCell ref="P34:Q34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V114"/>
  <sheetViews>
    <sheetView topLeftCell="A45" zoomScaleNormal="100" workbookViewId="0">
      <selection activeCell="B36" sqref="B36:C36"/>
    </sheetView>
  </sheetViews>
  <sheetFormatPr defaultColWidth="9.33203125" defaultRowHeight="13.2"/>
  <cols>
    <col min="1" max="1" width="21.44140625" style="12" customWidth="1"/>
    <col min="2" max="2" width="10.44140625" style="12" bestFit="1" customWidth="1"/>
    <col min="3" max="3" width="8.6640625" style="12" customWidth="1"/>
    <col min="4" max="7" width="8.6640625" style="11" customWidth="1"/>
    <col min="8" max="9" width="10.44140625" style="11" bestFit="1" customWidth="1"/>
    <col min="10" max="22" width="8.6640625" style="12" customWidth="1"/>
    <col min="23" max="23" width="23.6640625" style="12" customWidth="1"/>
    <col min="24" max="42" width="8.6640625" style="12" customWidth="1"/>
    <col min="43" max="16384" width="9.33203125" style="12"/>
  </cols>
  <sheetData>
    <row r="1" spans="1:48" ht="15.6">
      <c r="A1" s="26"/>
      <c r="D1" s="37" t="s">
        <v>21</v>
      </c>
      <c r="E1" s="37"/>
      <c r="F1" s="37"/>
      <c r="G1" s="37"/>
    </row>
    <row r="2" spans="1:48" ht="15.6">
      <c r="A2" s="26"/>
    </row>
    <row r="3" spans="1:48">
      <c r="A3" s="23" t="s">
        <v>2</v>
      </c>
      <c r="B3" s="34"/>
      <c r="C3" s="34"/>
      <c r="D3" s="23"/>
      <c r="E3" s="23"/>
      <c r="F3" s="23"/>
      <c r="G3" s="23"/>
      <c r="J3" s="11"/>
      <c r="K3" s="11"/>
      <c r="R3" s="8"/>
      <c r="S3" s="8"/>
      <c r="T3" s="9"/>
      <c r="U3" s="9"/>
      <c r="V3" s="8"/>
      <c r="W3" s="34"/>
      <c r="X3" s="34"/>
      <c r="Y3" s="8"/>
      <c r="Z3" s="8"/>
      <c r="AA3" s="8"/>
      <c r="AB3" s="10" t="s">
        <v>0</v>
      </c>
      <c r="AC3" s="38">
        <v>30732000</v>
      </c>
      <c r="AD3" s="10"/>
      <c r="AE3" s="10"/>
    </row>
    <row r="4" spans="1:48">
      <c r="A4" s="24">
        <v>0.6</v>
      </c>
      <c r="B4" s="33"/>
      <c r="C4" s="33"/>
      <c r="D4" s="14"/>
      <c r="E4" s="14"/>
      <c r="F4" s="14"/>
      <c r="G4" s="14"/>
      <c r="S4" s="8"/>
      <c r="T4" s="9"/>
      <c r="W4" s="33"/>
      <c r="X4" s="33"/>
      <c r="AB4" s="10" t="s">
        <v>3</v>
      </c>
      <c r="AC4" s="39">
        <f>A4*AC3</f>
        <v>18439200</v>
      </c>
      <c r="AD4" s="10" t="s">
        <v>1</v>
      </c>
      <c r="AE4" s="10"/>
      <c r="AF4" s="10"/>
    </row>
    <row r="5" spans="1:48">
      <c r="A5" s="24">
        <v>0.7</v>
      </c>
      <c r="B5" s="33"/>
      <c r="C5" s="33"/>
      <c r="D5" s="14"/>
      <c r="E5" s="14"/>
      <c r="F5" s="14"/>
      <c r="G5" s="14"/>
      <c r="S5" s="8"/>
      <c r="T5" s="9"/>
      <c r="W5" s="33"/>
      <c r="X5" s="33"/>
      <c r="AB5" s="10"/>
      <c r="AC5" s="25">
        <f>A5*AC3</f>
        <v>21512400</v>
      </c>
      <c r="AD5" s="10" t="s">
        <v>1</v>
      </c>
      <c r="AE5" s="10"/>
      <c r="AF5" s="10"/>
      <c r="AG5" s="10"/>
      <c r="AH5" s="25"/>
      <c r="AI5" s="25"/>
      <c r="AJ5" s="10"/>
      <c r="AK5" s="10"/>
    </row>
    <row r="6" spans="1:48">
      <c r="A6" s="24">
        <v>0.9</v>
      </c>
      <c r="B6" s="33"/>
      <c r="C6" s="33"/>
      <c r="D6" s="14"/>
      <c r="E6" s="14"/>
      <c r="F6" s="14"/>
      <c r="G6" s="14"/>
      <c r="H6" s="14"/>
      <c r="I6" s="14"/>
      <c r="S6" s="8"/>
      <c r="T6" s="9"/>
      <c r="W6" s="33"/>
      <c r="X6" s="33"/>
      <c r="AC6" s="25">
        <f>A6*AC3</f>
        <v>27658800</v>
      </c>
      <c r="AD6" s="10" t="s">
        <v>1</v>
      </c>
    </row>
    <row r="7" spans="1:48">
      <c r="A7" s="13"/>
      <c r="B7" s="33"/>
      <c r="C7" s="33"/>
      <c r="D7" s="14"/>
      <c r="E7" s="14"/>
      <c r="F7" s="14"/>
      <c r="G7" s="14"/>
      <c r="H7" s="14"/>
      <c r="I7" s="14"/>
      <c r="J7" s="15"/>
      <c r="K7" s="15"/>
      <c r="S7" s="8"/>
      <c r="T7" s="9"/>
      <c r="AC7" s="25"/>
    </row>
    <row r="8" spans="1:48">
      <c r="A8" s="13"/>
      <c r="D8" s="14"/>
      <c r="E8" s="14"/>
      <c r="F8" s="14"/>
      <c r="G8" s="14"/>
      <c r="H8" s="14"/>
      <c r="I8" s="14"/>
      <c r="J8" s="15"/>
      <c r="K8" s="15"/>
      <c r="S8" s="8"/>
      <c r="T8" s="9"/>
    </row>
    <row r="9" spans="1:48">
      <c r="A9" s="13"/>
      <c r="D9" s="14"/>
      <c r="E9" s="14"/>
      <c r="F9" s="14"/>
      <c r="G9" s="14"/>
      <c r="H9" s="14"/>
      <c r="I9" s="14"/>
      <c r="J9" s="15"/>
      <c r="K9" s="15"/>
      <c r="S9" s="8"/>
      <c r="T9" s="9"/>
      <c r="AU9" s="8"/>
      <c r="AV9" s="8"/>
    </row>
    <row r="10" spans="1:48">
      <c r="A10" s="13"/>
      <c r="D10" s="14"/>
      <c r="E10" s="14"/>
      <c r="F10" s="14"/>
      <c r="G10" s="14"/>
      <c r="H10" s="14"/>
      <c r="I10" s="14"/>
      <c r="J10" s="15"/>
      <c r="K10" s="15"/>
      <c r="S10" s="8"/>
      <c r="T10" s="9"/>
      <c r="AU10" s="8"/>
      <c r="AV10" s="8"/>
    </row>
    <row r="11" spans="1:48">
      <c r="A11" s="13"/>
      <c r="D11" s="14"/>
      <c r="E11" s="14"/>
      <c r="F11" s="14"/>
      <c r="G11" s="14"/>
      <c r="H11" s="14"/>
      <c r="I11" s="14"/>
      <c r="J11" s="15"/>
      <c r="K11" s="15"/>
      <c r="S11" s="8"/>
      <c r="T11" s="9"/>
      <c r="AU11" s="8"/>
      <c r="AV11" s="8"/>
    </row>
    <row r="12" spans="1:48">
      <c r="A12" s="13"/>
      <c r="D12" s="14"/>
      <c r="E12" s="14"/>
      <c r="F12" s="14"/>
      <c r="G12" s="14"/>
      <c r="H12" s="14"/>
      <c r="I12" s="14"/>
      <c r="J12" s="15"/>
      <c r="K12" s="15"/>
      <c r="S12" s="8"/>
      <c r="T12" s="9"/>
      <c r="AU12" s="8"/>
      <c r="AV12" s="8"/>
    </row>
    <row r="13" spans="1:48">
      <c r="A13" s="13"/>
      <c r="D13" s="14"/>
      <c r="E13" s="14"/>
      <c r="F13" s="14"/>
      <c r="G13" s="14"/>
      <c r="H13" s="14"/>
      <c r="I13" s="14"/>
      <c r="J13" s="15"/>
      <c r="K13" s="15"/>
      <c r="AP13" s="8"/>
      <c r="AU13" s="8"/>
      <c r="AV13" s="8"/>
    </row>
    <row r="14" spans="1:48">
      <c r="A14" s="13"/>
      <c r="D14" s="14"/>
      <c r="E14" s="14"/>
      <c r="F14" s="14"/>
      <c r="G14" s="14"/>
      <c r="H14" s="14"/>
      <c r="I14" s="14"/>
      <c r="J14" s="15"/>
      <c r="K14" s="15"/>
      <c r="AP14" s="8"/>
      <c r="AU14" s="8"/>
      <c r="AV14" s="8"/>
    </row>
    <row r="15" spans="1:48">
      <c r="A15" s="13"/>
      <c r="D15" s="14"/>
      <c r="E15" s="14"/>
      <c r="F15" s="14"/>
      <c r="G15" s="14"/>
      <c r="H15" s="14"/>
      <c r="I15" s="14"/>
      <c r="J15" s="15"/>
      <c r="K15" s="15"/>
      <c r="AP15" s="8"/>
      <c r="AU15" s="8"/>
      <c r="AV15" s="8"/>
    </row>
    <row r="16" spans="1:48">
      <c r="A16" s="13"/>
      <c r="D16" s="14"/>
      <c r="E16" s="14"/>
      <c r="F16" s="14"/>
      <c r="G16" s="14"/>
      <c r="H16" s="14"/>
      <c r="I16" s="14"/>
      <c r="J16" s="15"/>
      <c r="K16" s="15"/>
      <c r="AP16" s="8"/>
      <c r="AU16" s="8"/>
      <c r="AV16" s="8"/>
    </row>
    <row r="17" spans="1:48">
      <c r="A17" s="13"/>
      <c r="D17" s="14"/>
      <c r="E17" s="14"/>
      <c r="F17" s="14"/>
      <c r="G17" s="14"/>
      <c r="H17" s="14"/>
      <c r="I17" s="14"/>
      <c r="J17" s="15"/>
      <c r="K17" s="15"/>
      <c r="AP17" s="8"/>
      <c r="AU17" s="8"/>
      <c r="AV17" s="8"/>
    </row>
    <row r="18" spans="1:48">
      <c r="A18" s="13"/>
      <c r="D18" s="14"/>
      <c r="E18" s="14"/>
      <c r="F18" s="14"/>
      <c r="G18" s="14"/>
      <c r="H18" s="14"/>
      <c r="I18" s="14"/>
      <c r="J18" s="15"/>
      <c r="K18" s="15"/>
      <c r="AP18" s="8"/>
      <c r="AU18" s="8"/>
      <c r="AV18" s="8"/>
    </row>
    <row r="19" spans="1:48">
      <c r="A19" s="13"/>
      <c r="D19" s="14"/>
      <c r="E19" s="14"/>
      <c r="F19" s="14"/>
      <c r="G19" s="14"/>
      <c r="H19" s="14"/>
      <c r="I19" s="14"/>
      <c r="J19" s="15"/>
      <c r="K19" s="15"/>
      <c r="AP19" s="8"/>
      <c r="AU19" s="8"/>
      <c r="AV19" s="8"/>
    </row>
    <row r="20" spans="1:48">
      <c r="A20" s="13"/>
      <c r="D20" s="14"/>
      <c r="E20" s="14"/>
      <c r="F20" s="14"/>
      <c r="G20" s="14"/>
      <c r="H20" s="14"/>
      <c r="I20" s="14"/>
      <c r="J20" s="15"/>
      <c r="K20" s="15"/>
      <c r="AP20" s="8"/>
      <c r="AU20" s="8"/>
      <c r="AV20" s="8"/>
    </row>
    <row r="21" spans="1:48">
      <c r="A21" s="13"/>
      <c r="D21" s="14"/>
      <c r="E21" s="14"/>
      <c r="F21" s="14"/>
      <c r="G21" s="14"/>
      <c r="H21" s="14"/>
      <c r="I21" s="14"/>
      <c r="J21" s="15"/>
      <c r="K21" s="15"/>
      <c r="AP21" s="8"/>
      <c r="AU21" s="8"/>
      <c r="AV21" s="8"/>
    </row>
    <row r="22" spans="1:48">
      <c r="A22" s="13"/>
      <c r="D22" s="14"/>
      <c r="E22" s="14"/>
      <c r="F22" s="14"/>
      <c r="G22" s="14"/>
      <c r="H22" s="14"/>
      <c r="I22" s="14"/>
      <c r="J22" s="15"/>
      <c r="K22" s="15"/>
      <c r="AP22" s="8"/>
      <c r="AU22" s="8"/>
      <c r="AV22" s="8"/>
    </row>
    <row r="23" spans="1:48">
      <c r="A23" s="13"/>
      <c r="D23" s="14"/>
      <c r="E23" s="14"/>
      <c r="F23" s="14"/>
      <c r="G23" s="14"/>
      <c r="H23" s="14"/>
      <c r="I23" s="14"/>
      <c r="J23" s="15"/>
      <c r="K23" s="15"/>
      <c r="AP23" s="8"/>
      <c r="AU23" s="8"/>
      <c r="AV23" s="8"/>
    </row>
    <row r="24" spans="1:48">
      <c r="A24" s="13"/>
      <c r="D24" s="14"/>
      <c r="E24" s="14"/>
      <c r="F24" s="14"/>
      <c r="G24" s="14"/>
      <c r="H24" s="14"/>
      <c r="I24" s="14"/>
      <c r="J24" s="15"/>
      <c r="K24" s="15"/>
      <c r="AU24" s="8"/>
      <c r="AV24" s="8"/>
    </row>
    <row r="25" spans="1:48">
      <c r="A25" s="13"/>
      <c r="D25" s="14"/>
      <c r="E25" s="14"/>
      <c r="F25" s="14"/>
      <c r="G25" s="14"/>
      <c r="H25" s="14"/>
      <c r="I25" s="14"/>
      <c r="J25" s="15"/>
      <c r="K25" s="15"/>
      <c r="AU25" s="8"/>
      <c r="AV25" s="8"/>
    </row>
    <row r="26" spans="1:48">
      <c r="A26" s="13"/>
      <c r="D26" s="14"/>
      <c r="E26" s="14"/>
      <c r="F26" s="14"/>
      <c r="G26" s="14"/>
      <c r="H26" s="14"/>
      <c r="I26" s="14"/>
      <c r="J26" s="15"/>
      <c r="K26" s="15"/>
      <c r="AU26" s="8"/>
      <c r="AV26" s="8"/>
    </row>
    <row r="27" spans="1:48">
      <c r="A27" s="13"/>
      <c r="D27" s="14"/>
      <c r="E27" s="14"/>
      <c r="F27" s="14"/>
      <c r="G27" s="14"/>
      <c r="H27" s="14"/>
      <c r="I27" s="14"/>
      <c r="J27" s="15"/>
      <c r="K27" s="15"/>
      <c r="AU27" s="8"/>
      <c r="AV27" s="8"/>
    </row>
    <row r="28" spans="1:48">
      <c r="A28" s="13"/>
      <c r="D28" s="14"/>
      <c r="E28" s="14"/>
      <c r="F28" s="14"/>
      <c r="G28" s="14"/>
      <c r="H28" s="14"/>
      <c r="I28" s="14"/>
      <c r="J28" s="15"/>
      <c r="K28" s="15"/>
      <c r="AU28" s="8"/>
      <c r="AV28" s="8"/>
    </row>
    <row r="29" spans="1:48">
      <c r="A29" s="13"/>
      <c r="D29" s="14"/>
      <c r="E29" s="14"/>
      <c r="F29" s="14"/>
      <c r="G29" s="14"/>
      <c r="H29" s="14"/>
      <c r="I29" s="14"/>
      <c r="J29" s="15"/>
      <c r="K29" s="15"/>
      <c r="AU29" s="8"/>
      <c r="AV29" s="8"/>
    </row>
    <row r="30" spans="1:48">
      <c r="A30" s="13"/>
      <c r="D30" s="14"/>
      <c r="E30" s="14"/>
      <c r="F30" s="14"/>
      <c r="G30" s="14"/>
      <c r="H30" s="14"/>
      <c r="I30" s="14"/>
      <c r="J30" s="15"/>
      <c r="K30" s="15"/>
    </row>
    <row r="31" spans="1:48">
      <c r="A31" s="13"/>
      <c r="D31" s="14"/>
      <c r="E31" s="14"/>
      <c r="F31" s="14"/>
      <c r="G31" s="14"/>
      <c r="H31" s="14"/>
      <c r="I31" s="14"/>
      <c r="J31" s="15"/>
      <c r="K31" s="15"/>
    </row>
    <row r="32" spans="1:48">
      <c r="A32" s="13"/>
      <c r="D32" s="14"/>
      <c r="E32" s="14"/>
      <c r="F32" s="14"/>
      <c r="G32" s="14"/>
      <c r="H32" s="14"/>
      <c r="I32" s="14"/>
      <c r="J32" s="15"/>
      <c r="K32" s="15"/>
    </row>
    <row r="33" spans="1:43" ht="24.6">
      <c r="A33" s="72" t="s">
        <v>11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</row>
    <row r="34" spans="1:43">
      <c r="A34" s="13"/>
      <c r="D34" s="14"/>
      <c r="E34" s="14"/>
      <c r="F34" s="14"/>
      <c r="G34" s="14"/>
      <c r="H34" s="14"/>
      <c r="I34" s="14"/>
      <c r="J34" s="15"/>
      <c r="K34" s="15"/>
    </row>
    <row r="35" spans="1:43">
      <c r="A35" s="13"/>
      <c r="D35" s="14"/>
      <c r="E35" s="14"/>
      <c r="F35" s="14"/>
      <c r="G35" s="14"/>
      <c r="H35" s="14"/>
      <c r="I35" s="14"/>
      <c r="J35" s="15"/>
      <c r="K35" s="15"/>
    </row>
    <row r="36" spans="1:43" s="7" customFormat="1" ht="57.75" customHeight="1">
      <c r="A36" s="6" t="s">
        <v>4</v>
      </c>
      <c r="B36" s="76" t="s">
        <v>10</v>
      </c>
      <c r="C36" s="77"/>
      <c r="D36" s="78" t="s">
        <v>23</v>
      </c>
      <c r="E36" s="79"/>
      <c r="F36" s="78" t="s">
        <v>24</v>
      </c>
      <c r="G36" s="79"/>
      <c r="H36" s="78" t="s">
        <v>25</v>
      </c>
      <c r="I36" s="79"/>
      <c r="J36" s="78" t="s">
        <v>26</v>
      </c>
      <c r="K36" s="79"/>
      <c r="L36" s="76" t="s">
        <v>16</v>
      </c>
      <c r="M36" s="77"/>
      <c r="N36" s="76" t="s">
        <v>17</v>
      </c>
      <c r="O36" s="77"/>
      <c r="P36" s="76" t="s">
        <v>18</v>
      </c>
      <c r="Q36" s="77"/>
      <c r="R36" s="76" t="s">
        <v>19</v>
      </c>
      <c r="S36" s="77"/>
      <c r="T36" s="76" t="s">
        <v>20</v>
      </c>
      <c r="U36" s="77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</row>
    <row r="37" spans="1:43" s="7" customFormat="1" ht="44.25" customHeight="1">
      <c r="A37" s="6"/>
      <c r="B37" s="43" t="s">
        <v>9</v>
      </c>
      <c r="C37" s="43" t="s">
        <v>8</v>
      </c>
      <c r="D37" s="44" t="s">
        <v>9</v>
      </c>
      <c r="E37" s="44" t="s">
        <v>8</v>
      </c>
      <c r="F37" s="44" t="s">
        <v>9</v>
      </c>
      <c r="G37" s="44" t="s">
        <v>8</v>
      </c>
      <c r="H37" s="44" t="s">
        <v>9</v>
      </c>
      <c r="I37" s="44" t="s">
        <v>8</v>
      </c>
      <c r="J37" s="44" t="s">
        <v>9</v>
      </c>
      <c r="K37" s="44" t="s">
        <v>8</v>
      </c>
      <c r="L37" s="43" t="s">
        <v>9</v>
      </c>
      <c r="M37" s="43" t="s">
        <v>8</v>
      </c>
      <c r="N37" s="43" t="s">
        <v>9</v>
      </c>
      <c r="O37" s="43" t="s">
        <v>8</v>
      </c>
      <c r="P37" s="43" t="s">
        <v>9</v>
      </c>
      <c r="Q37" s="43" t="s">
        <v>8</v>
      </c>
      <c r="R37" s="43" t="s">
        <v>9</v>
      </c>
      <c r="S37" s="43" t="s">
        <v>8</v>
      </c>
      <c r="T37" s="43" t="s">
        <v>9</v>
      </c>
      <c r="U37" s="43" t="s">
        <v>8</v>
      </c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</row>
    <row r="38" spans="1:43">
      <c r="A38" s="8">
        <v>-6</v>
      </c>
      <c r="B38" s="35">
        <v>368784</v>
      </c>
      <c r="C38" s="35">
        <v>0</v>
      </c>
      <c r="D38" s="29">
        <v>98342.399999999994</v>
      </c>
      <c r="E38" s="29">
        <v>0</v>
      </c>
      <c r="F38" s="35">
        <v>200158.36369638599</v>
      </c>
      <c r="G38" s="35">
        <v>0</v>
      </c>
      <c r="H38" s="29"/>
      <c r="I38" s="29"/>
      <c r="J38" s="29">
        <v>0</v>
      </c>
      <c r="K38" s="29">
        <v>0</v>
      </c>
      <c r="L38" s="35"/>
      <c r="M38" s="35"/>
      <c r="N38" s="35"/>
      <c r="O38" s="35"/>
      <c r="P38" s="35"/>
      <c r="Q38" s="35"/>
      <c r="R38" s="35"/>
      <c r="S38" s="35"/>
      <c r="T38" s="35"/>
      <c r="U38" s="35"/>
    </row>
    <row r="39" spans="1:43">
      <c r="A39" s="8">
        <f>A38+2</f>
        <v>-4</v>
      </c>
      <c r="B39" s="35">
        <v>3331348.8</v>
      </c>
      <c r="C39" s="35">
        <v>0</v>
      </c>
      <c r="D39" s="29">
        <v>1802944</v>
      </c>
      <c r="E39" s="29">
        <v>0</v>
      </c>
      <c r="F39" s="35">
        <v>1485788.9433657799</v>
      </c>
      <c r="G39" s="35">
        <v>0</v>
      </c>
      <c r="H39" s="29"/>
      <c r="I39" s="29"/>
      <c r="J39" s="29">
        <v>221545</v>
      </c>
      <c r="K39" s="29">
        <v>0</v>
      </c>
      <c r="L39" s="35"/>
      <c r="M39" s="35"/>
      <c r="N39" s="35"/>
      <c r="O39" s="35"/>
      <c r="P39" s="35"/>
      <c r="Q39" s="35"/>
      <c r="R39" s="35"/>
      <c r="S39" s="35"/>
      <c r="T39" s="35"/>
      <c r="U39" s="35"/>
    </row>
    <row r="40" spans="1:43">
      <c r="A40" s="8">
        <f t="shared" ref="A40:A54" si="0">A39+2</f>
        <v>-2</v>
      </c>
      <c r="B40" s="35">
        <v>7826416</v>
      </c>
      <c r="C40" s="35">
        <v>28683.200000000001</v>
      </c>
      <c r="D40" s="29">
        <v>6187376</v>
      </c>
      <c r="E40" s="29">
        <v>0</v>
      </c>
      <c r="F40" s="35">
        <v>4657539.2844916098</v>
      </c>
      <c r="G40" s="35">
        <v>0</v>
      </c>
      <c r="H40" s="29"/>
      <c r="I40" s="29"/>
      <c r="J40" s="29">
        <v>1894845</v>
      </c>
      <c r="K40" s="29">
        <v>0</v>
      </c>
      <c r="L40" s="35"/>
      <c r="M40" s="35"/>
      <c r="N40" s="35"/>
      <c r="O40" s="35"/>
      <c r="P40" s="35"/>
      <c r="Q40" s="35"/>
      <c r="R40" s="35"/>
      <c r="S40" s="35"/>
      <c r="T40" s="35"/>
      <c r="U40" s="35"/>
    </row>
    <row r="41" spans="1:43">
      <c r="A41" s="8">
        <f t="shared" si="0"/>
        <v>0</v>
      </c>
      <c r="B41" s="35">
        <v>10834054.4</v>
      </c>
      <c r="C41" s="35">
        <v>139318.39999999999</v>
      </c>
      <c r="D41" s="29">
        <v>10366928</v>
      </c>
      <c r="E41" s="29">
        <v>0</v>
      </c>
      <c r="F41" s="35">
        <v>8283489.1817870596</v>
      </c>
      <c r="G41" s="35">
        <v>84682.464126766805</v>
      </c>
      <c r="H41" s="29"/>
      <c r="I41" s="29"/>
      <c r="J41" s="29">
        <v>6637485</v>
      </c>
      <c r="K41" s="29">
        <v>0</v>
      </c>
      <c r="L41" s="35"/>
      <c r="M41" s="35"/>
      <c r="N41" s="35"/>
      <c r="O41" s="35"/>
      <c r="P41" s="35"/>
      <c r="Q41" s="35"/>
      <c r="R41" s="35"/>
      <c r="S41" s="35"/>
      <c r="T41" s="35"/>
      <c r="U41" s="35"/>
    </row>
    <row r="42" spans="1:43">
      <c r="A42" s="8">
        <f t="shared" si="0"/>
        <v>2</v>
      </c>
      <c r="B42" s="35">
        <v>13538470.4</v>
      </c>
      <c r="C42" s="41">
        <v>491712</v>
      </c>
      <c r="D42" s="29">
        <v>13358176</v>
      </c>
      <c r="E42" s="29">
        <v>151611.20000000001</v>
      </c>
      <c r="F42" s="35">
        <v>11462970.619161701</v>
      </c>
      <c r="G42" s="35">
        <v>438808.75654130202</v>
      </c>
      <c r="H42" s="29"/>
      <c r="I42" s="29"/>
      <c r="J42" s="29">
        <v>9586625</v>
      </c>
      <c r="K42" s="29">
        <v>16658.8</v>
      </c>
      <c r="L42" s="35"/>
      <c r="M42" s="35"/>
      <c r="N42" s="35"/>
      <c r="O42" s="35"/>
      <c r="P42" s="35"/>
      <c r="Q42" s="35"/>
      <c r="R42" s="35"/>
      <c r="S42" s="35"/>
      <c r="T42" s="35"/>
      <c r="U42" s="35"/>
    </row>
    <row r="43" spans="1:43">
      <c r="A43" s="8">
        <f t="shared" si="0"/>
        <v>4</v>
      </c>
      <c r="B43" s="35">
        <v>15062777.6</v>
      </c>
      <c r="C43" s="40">
        <v>1307134.3999999999</v>
      </c>
      <c r="D43" s="29">
        <v>16144544</v>
      </c>
      <c r="E43" s="29">
        <v>532688</v>
      </c>
      <c r="F43" s="35">
        <v>13772436.005281899</v>
      </c>
      <c r="G43" s="35">
        <v>1139364.4385484401</v>
      </c>
      <c r="H43" s="29"/>
      <c r="I43" s="29"/>
      <c r="J43" s="29">
        <v>12674147</v>
      </c>
      <c r="K43" s="29">
        <v>157884</v>
      </c>
      <c r="L43" s="35"/>
      <c r="M43" s="35"/>
      <c r="N43" s="35"/>
      <c r="O43" s="35"/>
      <c r="P43" s="35"/>
      <c r="Q43" s="35"/>
      <c r="R43" s="35"/>
      <c r="S43" s="35"/>
      <c r="T43" s="35"/>
      <c r="U43" s="35"/>
    </row>
    <row r="44" spans="1:43">
      <c r="A44" s="8">
        <f t="shared" si="0"/>
        <v>6</v>
      </c>
      <c r="B44" s="35">
        <v>17214017.600000001</v>
      </c>
      <c r="C44" s="42">
        <v>2487243.2000000002</v>
      </c>
      <c r="D44" s="29">
        <v>17496752</v>
      </c>
      <c r="E44" s="29">
        <v>1516112</v>
      </c>
      <c r="F44" s="35">
        <v>16859520.039614599</v>
      </c>
      <c r="G44" s="35">
        <v>2424999.71511713</v>
      </c>
      <c r="H44" s="29"/>
      <c r="I44" s="29"/>
      <c r="J44" s="29">
        <v>15132465</v>
      </c>
      <c r="K44" s="29">
        <v>894855</v>
      </c>
      <c r="L44" s="35"/>
      <c r="M44" s="35"/>
      <c r="N44" s="35"/>
      <c r="O44" s="35"/>
      <c r="P44" s="35"/>
      <c r="Q44" s="35"/>
      <c r="R44" s="35"/>
      <c r="S44" s="35"/>
      <c r="T44" s="35"/>
      <c r="U44" s="35"/>
    </row>
    <row r="45" spans="1:43">
      <c r="A45" s="8">
        <f t="shared" si="0"/>
        <v>8</v>
      </c>
      <c r="B45" s="35">
        <v>21819720</v>
      </c>
      <c r="C45" s="40">
        <v>3872232</v>
      </c>
      <c r="D45" s="29">
        <v>19381648</v>
      </c>
      <c r="E45" s="29">
        <v>3114176</v>
      </c>
      <c r="F45" s="35">
        <v>20539352.765686899</v>
      </c>
      <c r="G45" s="35">
        <v>4211023.8555778395</v>
      </c>
      <c r="H45" s="29"/>
      <c r="I45" s="29"/>
      <c r="J45" s="29">
        <v>17865166</v>
      </c>
      <c r="K45" s="29">
        <v>2313451</v>
      </c>
      <c r="L45" s="35"/>
      <c r="M45" s="35"/>
      <c r="N45" s="35"/>
      <c r="O45" s="35"/>
      <c r="P45" s="35"/>
      <c r="Q45" s="35"/>
      <c r="R45" s="35"/>
      <c r="S45" s="35"/>
      <c r="T45" s="35"/>
      <c r="U45" s="35"/>
    </row>
    <row r="46" spans="1:43">
      <c r="A46" s="8">
        <f t="shared" si="0"/>
        <v>10</v>
      </c>
      <c r="B46" s="35">
        <v>27658800</v>
      </c>
      <c r="C46" s="40">
        <v>6277523.2000000002</v>
      </c>
      <c r="D46" s="29">
        <v>23684128</v>
      </c>
      <c r="E46" s="29">
        <v>5203952</v>
      </c>
      <c r="F46" s="35">
        <v>24234591.321465299</v>
      </c>
      <c r="G46" s="35">
        <v>6605230.6988800298</v>
      </c>
      <c r="H46" s="29"/>
      <c r="I46" s="29"/>
      <c r="J46" s="29">
        <v>21714234</v>
      </c>
      <c r="K46" s="29">
        <v>4517445</v>
      </c>
      <c r="L46" s="35"/>
      <c r="M46" s="35"/>
      <c r="N46" s="35"/>
      <c r="O46" s="35"/>
      <c r="P46" s="35"/>
      <c r="Q46" s="35"/>
      <c r="R46" s="35"/>
      <c r="S46" s="35"/>
      <c r="T46" s="35"/>
      <c r="U46" s="35"/>
    </row>
    <row r="47" spans="1:43">
      <c r="A47" s="8">
        <f t="shared" si="0"/>
        <v>12</v>
      </c>
      <c r="B47" s="35">
        <v>30240288</v>
      </c>
      <c r="C47" s="40">
        <v>8203395.2000000002</v>
      </c>
      <c r="D47" s="29">
        <v>28642224</v>
      </c>
      <c r="E47" s="29">
        <v>7580560</v>
      </c>
      <c r="F47" s="35">
        <v>27275457.866679698</v>
      </c>
      <c r="G47" s="35">
        <v>8806977.3964395802</v>
      </c>
      <c r="H47" s="29"/>
      <c r="I47" s="29"/>
      <c r="J47" s="29">
        <v>23165625</v>
      </c>
      <c r="K47" s="29">
        <v>6327481</v>
      </c>
      <c r="L47" s="35"/>
      <c r="M47" s="35"/>
      <c r="N47" s="35"/>
      <c r="O47" s="35"/>
      <c r="P47" s="35"/>
      <c r="Q47" s="35"/>
      <c r="R47" s="35"/>
      <c r="S47" s="35"/>
      <c r="T47" s="35"/>
      <c r="U47" s="35"/>
    </row>
    <row r="48" spans="1:43">
      <c r="A48" s="8">
        <f t="shared" si="0"/>
        <v>14</v>
      </c>
      <c r="B48" s="35">
        <v>30691024</v>
      </c>
      <c r="C48" s="40">
        <v>10584100.800000001</v>
      </c>
      <c r="D48" s="29">
        <v>30363216</v>
      </c>
      <c r="E48" s="29">
        <v>10325952</v>
      </c>
      <c r="F48" s="35">
        <v>28784383.7360004</v>
      </c>
      <c r="G48" s="35">
        <v>10800895.693744799</v>
      </c>
      <c r="H48" s="29"/>
      <c r="I48" s="29"/>
      <c r="J48" s="29">
        <v>27158812</v>
      </c>
      <c r="K48" s="29">
        <v>8315246</v>
      </c>
      <c r="L48" s="35"/>
      <c r="M48" s="35"/>
      <c r="N48" s="35"/>
      <c r="O48" s="35"/>
      <c r="P48" s="35"/>
      <c r="Q48" s="35"/>
      <c r="R48" s="35"/>
      <c r="S48" s="35"/>
      <c r="T48" s="35"/>
      <c r="U48" s="35"/>
    </row>
    <row r="49" spans="1:43">
      <c r="A49" s="8">
        <f t="shared" si="0"/>
        <v>16</v>
      </c>
      <c r="B49" s="35">
        <v>30732000</v>
      </c>
      <c r="C49" s="40">
        <v>12354264</v>
      </c>
      <c r="D49" s="29">
        <v>30732000</v>
      </c>
      <c r="E49" s="29">
        <v>12743536</v>
      </c>
      <c r="F49" s="35">
        <v>29769699.2712867</v>
      </c>
      <c r="G49" s="35">
        <v>12556126.9623906</v>
      </c>
      <c r="H49" s="29"/>
      <c r="I49" s="29"/>
      <c r="J49" s="29">
        <v>29748485</v>
      </c>
      <c r="K49" s="29">
        <v>9974152</v>
      </c>
      <c r="L49" s="35"/>
      <c r="M49" s="35"/>
      <c r="N49" s="35"/>
      <c r="O49" s="35"/>
      <c r="P49" s="35"/>
      <c r="Q49" s="35"/>
      <c r="R49" s="35"/>
      <c r="S49" s="35"/>
      <c r="T49" s="35"/>
      <c r="U49" s="35"/>
    </row>
    <row r="50" spans="1:43">
      <c r="A50" s="8">
        <f t="shared" si="0"/>
        <v>18</v>
      </c>
      <c r="B50" s="35">
        <v>30732000</v>
      </c>
      <c r="C50" s="40">
        <v>15132436.800000001</v>
      </c>
      <c r="D50" s="29">
        <v>30732000</v>
      </c>
      <c r="E50" s="29">
        <v>14792336</v>
      </c>
      <c r="F50" s="35">
        <v>30116142.563701302</v>
      </c>
      <c r="G50" s="35">
        <v>14103473.4679904</v>
      </c>
      <c r="H50" s="29"/>
      <c r="I50" s="29"/>
      <c r="J50" s="29">
        <v>30122365</v>
      </c>
      <c r="K50" s="29">
        <v>12155187</v>
      </c>
      <c r="L50" s="35"/>
      <c r="M50" s="35"/>
      <c r="N50" s="35"/>
      <c r="O50" s="35"/>
      <c r="P50" s="35"/>
      <c r="Q50" s="35"/>
      <c r="R50" s="35"/>
      <c r="S50" s="35"/>
      <c r="T50" s="35"/>
      <c r="U50" s="35"/>
    </row>
    <row r="51" spans="1:43">
      <c r="A51" s="8">
        <f t="shared" si="0"/>
        <v>20</v>
      </c>
      <c r="B51" s="35">
        <v>30732000</v>
      </c>
      <c r="C51" s="40">
        <v>16746891.199999999</v>
      </c>
      <c r="D51" s="29">
        <v>30732000</v>
      </c>
      <c r="E51" s="29">
        <v>17209920</v>
      </c>
      <c r="F51" s="35">
        <v>30400962.537291501</v>
      </c>
      <c r="G51" s="35">
        <v>15489152.699662499</v>
      </c>
      <c r="H51" s="29"/>
      <c r="I51" s="29"/>
      <c r="J51" s="29">
        <v>30571462</v>
      </c>
      <c r="K51" s="29">
        <v>13874518</v>
      </c>
      <c r="L51" s="35"/>
      <c r="M51" s="35"/>
      <c r="N51" s="35"/>
      <c r="O51" s="35"/>
      <c r="P51" s="35"/>
      <c r="Q51" s="35"/>
      <c r="R51" s="35"/>
      <c r="S51" s="35"/>
      <c r="T51" s="35"/>
      <c r="U51" s="35"/>
    </row>
    <row r="52" spans="1:43">
      <c r="A52" s="8">
        <f t="shared" si="0"/>
        <v>22</v>
      </c>
      <c r="B52" s="35">
        <v>30732000</v>
      </c>
      <c r="C52" s="40">
        <v>18988278.399999999</v>
      </c>
      <c r="D52" s="29"/>
      <c r="E52" s="29"/>
      <c r="F52" s="35">
        <v>30578035.640925299</v>
      </c>
      <c r="G52" s="35">
        <v>16851817.1247616</v>
      </c>
      <c r="H52" s="29"/>
      <c r="I52" s="29"/>
      <c r="J52" s="29">
        <v>30732000</v>
      </c>
      <c r="K52" s="29">
        <v>15299412</v>
      </c>
      <c r="L52" s="36"/>
      <c r="M52" s="36"/>
      <c r="N52" s="35"/>
      <c r="O52" s="35"/>
      <c r="P52" s="35"/>
      <c r="Q52" s="35"/>
      <c r="R52" s="35"/>
      <c r="S52" s="35"/>
      <c r="T52" s="35"/>
      <c r="U52" s="35"/>
    </row>
    <row r="53" spans="1:43">
      <c r="A53" s="8">
        <f t="shared" si="0"/>
        <v>24</v>
      </c>
      <c r="B53" s="35">
        <v>30732000</v>
      </c>
      <c r="C53" s="40">
        <v>21647620.800000001</v>
      </c>
      <c r="D53" s="29"/>
      <c r="E53" s="29"/>
      <c r="F53" s="35">
        <v>30670470.619161699</v>
      </c>
      <c r="G53" s="35">
        <v>18199075.720154501</v>
      </c>
      <c r="H53" s="29"/>
      <c r="I53" s="29"/>
      <c r="J53" s="29">
        <v>30732000</v>
      </c>
      <c r="K53" s="29">
        <v>17144873</v>
      </c>
      <c r="L53" s="36"/>
      <c r="M53" s="36"/>
      <c r="N53" s="35"/>
      <c r="O53" s="35"/>
      <c r="P53" s="35"/>
      <c r="Q53" s="35"/>
      <c r="R53" s="35"/>
      <c r="S53" s="35"/>
      <c r="T53" s="35"/>
      <c r="U53" s="35"/>
    </row>
    <row r="54" spans="1:43">
      <c r="A54" s="8">
        <f t="shared" si="0"/>
        <v>26</v>
      </c>
      <c r="B54" s="35">
        <v>30732000</v>
      </c>
      <c r="C54" s="40">
        <v>22786753.600000001</v>
      </c>
      <c r="D54" s="29"/>
      <c r="E54" s="29"/>
      <c r="F54" s="35">
        <v>30708985.1934269</v>
      </c>
      <c r="G54" s="35">
        <v>19507725.803296302</v>
      </c>
      <c r="H54" s="29"/>
      <c r="I54" s="29"/>
      <c r="J54" s="29">
        <v>30732000</v>
      </c>
      <c r="K54" s="29">
        <v>18245512</v>
      </c>
      <c r="L54" s="36"/>
      <c r="M54" s="36"/>
      <c r="N54" s="35"/>
      <c r="O54" s="35"/>
      <c r="P54" s="35"/>
      <c r="Q54" s="35"/>
      <c r="R54" s="35"/>
      <c r="S54" s="35"/>
      <c r="T54" s="35"/>
      <c r="U54" s="35"/>
    </row>
    <row r="55" spans="1:43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</row>
    <row r="56" spans="1:43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</row>
    <row r="57" spans="1:43">
      <c r="A57" s="31" t="s">
        <v>7</v>
      </c>
      <c r="B57" s="32">
        <f>IF(OR(MIN(B$38:B$54)&gt;$A4*$AC$3,SUM(B$38:B$56)=0),"",(LOG10(($A4*$AC$3)/INDEX(B$38:B$56,MATCH($A4*$AC$3,B$38:B$56)))/LOG10(INDEX(B$38:B$56,MATCH($A4*$AC$3,B$38:B$56))/INDEX(B$38:B$56,1+MATCH($A4*$AC$3,B$38:B$56))))*(INDEX($A$38:$A$55,MATCH($A4*$AC$3,B$38:B$56))-INDEX($A$38:$A$56,1+MATCH($A4*$AC$3,B$38:B$56)))+INDEX($A$38:$A$56,MATCH($A4*$AC$3,B$38:B$56)))</f>
        <v>6.5799887803054391</v>
      </c>
      <c r="C57" s="32">
        <f>IF(OR(MIN(C$38:C$56)&gt;$A4*$AC$3,SUM(C$38:C$56)=0),"",(LOG10(($A4*$AC$3)/INDEX(C$38:C$56,MATCH($A4*$AC$3,C$38:C$56)))/LOG10(INDEX(C$38:C$56,MATCH($A4*$AC$3,C$38:C$56))/INDEX(C$38:C$56,1+MATCH($A4*$AC$3,C$38:C$56))))*(INDEX($A$38:$A$56,MATCH($A4*$AC$3,C$38:C$56))-INDEX($A$38:$A$56,1+MATCH($A4*$AC$3,C$38:C$56)))+INDEX($A$38:$A$56,MATCH($A4*$AC$3,C$38:C$56)))</f>
        <v>21.532788613760818</v>
      </c>
      <c r="D57" s="32"/>
      <c r="E57" s="32"/>
      <c r="F57" s="32">
        <f t="shared" ref="F57:U61" si="1">IF(OR(MIN(F$38:F$56)&gt;$A4*$AC$3,SUM(F$38:F$56)=0),"",(LOG10(($A4*$AC$3)/INDEX(F$38:F$56,MATCH($A4*$AC$3,F$38:F$56)))/LOG10(INDEX(F$38:F$56,MATCH($A4*$AC$3,F$38:F$56))/INDEX(F$38:F$56,1+MATCH($A4*$AC$3,F$38:F$56))))*(INDEX($A$38:$A$56,MATCH($A4*$AC$3,F$38:F$56))-INDEX($A$38:$A$56,1+MATCH($A4*$AC$3,F$38:F$56)))+INDEX($A$38:$A$56,MATCH($A4*$AC$3,F$38:F$56)))</f>
        <v>6.9073050187576142</v>
      </c>
      <c r="G57" s="32">
        <f t="shared" si="1"/>
        <v>24.377536512740566</v>
      </c>
      <c r="H57" s="32" t="str">
        <f t="shared" si="1"/>
        <v/>
      </c>
      <c r="I57" s="32" t="str">
        <f t="shared" si="1"/>
        <v/>
      </c>
      <c r="J57" s="32">
        <f t="shared" si="1"/>
        <v>8.3241782165902602</v>
      </c>
      <c r="K57" s="32" t="e">
        <f t="shared" si="1"/>
        <v>#DIV/0!</v>
      </c>
      <c r="L57" s="32" t="str">
        <f t="shared" si="1"/>
        <v/>
      </c>
      <c r="M57" s="32" t="str">
        <f t="shared" si="1"/>
        <v/>
      </c>
      <c r="N57" s="32" t="str">
        <f t="shared" si="1"/>
        <v/>
      </c>
      <c r="O57" s="32" t="str">
        <f t="shared" si="1"/>
        <v/>
      </c>
      <c r="P57" s="32" t="str">
        <f t="shared" si="1"/>
        <v/>
      </c>
      <c r="Q57" s="32" t="str">
        <f t="shared" si="1"/>
        <v/>
      </c>
      <c r="R57" s="32" t="str">
        <f t="shared" si="1"/>
        <v/>
      </c>
      <c r="S57" s="32" t="str">
        <f t="shared" si="1"/>
        <v/>
      </c>
      <c r="T57" s="32" t="str">
        <f t="shared" si="1"/>
        <v/>
      </c>
      <c r="U57" s="32" t="str">
        <f t="shared" si="1"/>
        <v/>
      </c>
    </row>
    <row r="58" spans="1:43">
      <c r="A58" s="31" t="s">
        <v>6</v>
      </c>
      <c r="B58" s="32">
        <f>IF(OR(MIN(B$38:B$56)&gt;$A5*$AC$3,SUM(B$38:B$56)=0),"",(LOG10(($A5*$AC$3)/INDEX(B$38:B$56,MATCH($A5*$AC$3,B$38:B$56)))/LOG10(INDEX(B$38:B$56,MATCH($A5*$AC$3,B$38:B$56))/INDEX(B$38:B$56,1+MATCH($A5*$AC$3,B$38:B$56))))*(INDEX($A$38:$A$56,MATCH($A5*$AC$3,B$38:B$56))-INDEX($A$38:$A$56,1+MATCH($A5*$AC$3,B$38:B$56)))+INDEX($A$38:$A$56,MATCH($A5*$AC$3,B$38:B$56)))</f>
        <v>7.8803439381838434</v>
      </c>
      <c r="C58" s="32">
        <f>IF(OR(MIN(C$38:C$56)&gt;$A5*$AC$3,SUM(C$38:C$56)=0),"",(LOG10(($A5*$AC$3)/INDEX(C$38:C$56,MATCH($A5*$AC$3,C$38:C$56)))/LOG10(INDEX(C$38:C$56,MATCH($A5*$AC$3,C$38:C$56))/INDEX(C$38:C$56,1+MATCH($A5*$AC$3,C$38:C$56))))*(INDEX($A$38:$A$56,MATCH($A5*$AC$3,C$38:C$56))-INDEX($A$38:$A$56,1+MATCH($A5*$AC$3,C$38:C$56)))+INDEX($A$38:$A$56,MATCH($A5*$AC$3,C$38:C$56)))</f>
        <v>23.90438902765592</v>
      </c>
      <c r="D58" s="32"/>
      <c r="E58" s="32"/>
      <c r="F58" s="32">
        <f t="shared" si="1"/>
        <v>8.5595659090941787</v>
      </c>
      <c r="G58" s="32" t="e">
        <f t="shared" si="1"/>
        <v>#DIV/0!</v>
      </c>
      <c r="H58" s="32" t="str">
        <f t="shared" si="1"/>
        <v/>
      </c>
      <c r="I58" s="32" t="str">
        <f t="shared" si="1"/>
        <v/>
      </c>
      <c r="J58" s="32">
        <f t="shared" si="1"/>
        <v>9.9042773006517635</v>
      </c>
      <c r="K58" s="32" t="e">
        <f t="shared" si="1"/>
        <v>#DIV/0!</v>
      </c>
      <c r="L58" s="32" t="str">
        <f t="shared" si="1"/>
        <v/>
      </c>
      <c r="M58" s="32" t="str">
        <f t="shared" si="1"/>
        <v/>
      </c>
      <c r="N58" s="32" t="str">
        <f t="shared" si="1"/>
        <v/>
      </c>
      <c r="O58" s="32" t="str">
        <f t="shared" si="1"/>
        <v/>
      </c>
      <c r="P58" s="32" t="str">
        <f t="shared" si="1"/>
        <v/>
      </c>
      <c r="Q58" s="32" t="str">
        <f t="shared" si="1"/>
        <v/>
      </c>
      <c r="R58" s="32" t="str">
        <f t="shared" si="1"/>
        <v/>
      </c>
      <c r="S58" s="32" t="str">
        <f t="shared" si="1"/>
        <v/>
      </c>
      <c r="T58" s="32" t="str">
        <f t="shared" si="1"/>
        <v/>
      </c>
      <c r="U58" s="32" t="str">
        <f t="shared" si="1"/>
        <v/>
      </c>
    </row>
    <row r="59" spans="1:43">
      <c r="A59" s="31" t="s">
        <v>12</v>
      </c>
      <c r="B59" s="32">
        <f>IF(OR(MIN(B$38:B$56)&gt;$A6*$AC$3,SUM(B$38:B$56)=0),"",(LOG10(($A6*$AC$3)/INDEX(B$38:B$56,MATCH($A6*$AC$3,B$38:B$56)))/LOG10(INDEX(B$38:B$56,MATCH($A6*$AC$3,B$38:B$56))/INDEX(B$38:B$56,1+MATCH($A6*$AC$3,B$38:B$56))))*(INDEX($A$38:$A$56,MATCH($A6*$AC$3,B$38:B$56))-INDEX($A$38:$A$56,1+MATCH($A6*$AC$3,B$38:B$56)))+INDEX($A$38:$A$56,MATCH($A6*$AC$3,B$38:B$56)))</f>
        <v>10</v>
      </c>
      <c r="C59" s="32" t="e">
        <f>IF(OR(MIN(C$38:C$56)&gt;$A6*$AC$3,SUM(C$38:C$56)=0),"",(LOG10(($A6*$AC$3)/INDEX(C$38:C$56,MATCH($A6*$AC$3,C$38:C$56)))/LOG10(INDEX(C$38:C$56,MATCH($A6*$AC$3,C$38:C$56))/INDEX(C$38:C$56,1+MATCH($A6*$AC$3,C$38:C$56))))*(INDEX($A$38:$A$56,MATCH($A6*$AC$3,C$38:C$56))-INDEX($A$38:$A$56,1+MATCH($A6*$AC$3,C$38:C$56)))+INDEX($A$38:$A$56,MATCH($A6*$AC$3,C$38:C$56)))</f>
        <v>#DIV/0!</v>
      </c>
      <c r="D59" s="32">
        <v>11.6</v>
      </c>
      <c r="E59" s="32"/>
      <c r="F59" s="32">
        <f t="shared" si="1"/>
        <v>12.518393308940899</v>
      </c>
      <c r="G59" s="32" t="e">
        <f t="shared" si="1"/>
        <v>#DIV/0!</v>
      </c>
      <c r="H59" s="14">
        <v>14.49</v>
      </c>
      <c r="I59" s="32" t="str">
        <f t="shared" si="1"/>
        <v/>
      </c>
      <c r="J59" s="32">
        <f t="shared" si="1"/>
        <v>14.400594034432554</v>
      </c>
      <c r="K59" s="32" t="e">
        <f t="shared" si="1"/>
        <v>#DIV/0!</v>
      </c>
      <c r="L59" s="32" t="str">
        <f t="shared" si="1"/>
        <v/>
      </c>
      <c r="M59" s="32" t="str">
        <f t="shared" si="1"/>
        <v/>
      </c>
      <c r="N59" s="32" t="str">
        <f t="shared" si="1"/>
        <v/>
      </c>
      <c r="O59" s="32" t="str">
        <f t="shared" si="1"/>
        <v/>
      </c>
      <c r="P59" s="32" t="str">
        <f t="shared" si="1"/>
        <v/>
      </c>
      <c r="Q59" s="32" t="str">
        <f t="shared" si="1"/>
        <v/>
      </c>
      <c r="R59" s="32" t="str">
        <f t="shared" si="1"/>
        <v/>
      </c>
      <c r="S59" s="32" t="str">
        <f t="shared" si="1"/>
        <v/>
      </c>
      <c r="T59" s="32" t="str">
        <f t="shared" si="1"/>
        <v/>
      </c>
      <c r="U59" s="32" t="str">
        <f t="shared" si="1"/>
        <v/>
      </c>
      <c r="W59" s="31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</row>
    <row r="60" spans="1:43">
      <c r="A60" s="31" t="s">
        <v>27</v>
      </c>
      <c r="B60" s="32"/>
      <c r="C60" s="32"/>
      <c r="D60" s="32">
        <v>3.9</v>
      </c>
      <c r="E60" s="32"/>
      <c r="F60" s="32" t="str">
        <f t="shared" si="1"/>
        <v/>
      </c>
      <c r="G60" s="32" t="e">
        <f t="shared" si="1"/>
        <v>#DIV/0!</v>
      </c>
      <c r="H60" s="14">
        <v>2.82</v>
      </c>
      <c r="I60" s="32" t="str">
        <f t="shared" si="1"/>
        <v/>
      </c>
      <c r="J60" s="32" t="e">
        <f t="shared" si="1"/>
        <v>#DIV/0!</v>
      </c>
      <c r="K60" s="32" t="e">
        <f t="shared" si="1"/>
        <v>#DIV/0!</v>
      </c>
      <c r="L60" s="32" t="str">
        <f t="shared" si="1"/>
        <v/>
      </c>
      <c r="M60" s="32" t="str">
        <f t="shared" si="1"/>
        <v/>
      </c>
      <c r="N60" s="32" t="str">
        <f t="shared" si="1"/>
        <v/>
      </c>
      <c r="O60" s="32" t="str">
        <f t="shared" si="1"/>
        <v/>
      </c>
      <c r="P60" s="32" t="str">
        <f t="shared" si="1"/>
        <v/>
      </c>
      <c r="Q60" s="32" t="str">
        <f t="shared" si="1"/>
        <v/>
      </c>
      <c r="R60" s="32" t="str">
        <f t="shared" si="1"/>
        <v/>
      </c>
      <c r="S60" s="32" t="str">
        <f t="shared" si="1"/>
        <v/>
      </c>
      <c r="T60" s="32" t="str">
        <f t="shared" si="1"/>
        <v/>
      </c>
      <c r="U60" s="32" t="str">
        <f t="shared" si="1"/>
        <v/>
      </c>
    </row>
    <row r="61" spans="1:43">
      <c r="B61" s="32" t="str">
        <f>IF(OR(MIN(B$38:B$56)&gt;$A8*$AC$3,SUM(B$38:B$56)=0),"",(LOG10(($A8*$AC$3)/INDEX(B$38:B$56,MATCH($A8*$AC$3,B$38:B$56)))/LOG10(INDEX(B$38:B$56,MATCH($A8*$AC$3,B$38:B$56))/INDEX(B$38:B$56,1+MATCH($A8*$AC$3,B$38:B$56))))*(INDEX($A$38:$A$56,MATCH($A8*$AC$3,B$38:B$56))-INDEX($A$38:$A$56,1+MATCH($A8*$AC$3,B$38:B$56)))+INDEX($A$38:$A$56,MATCH($A8*$AC$3,B$38:B$56)))</f>
        <v/>
      </c>
      <c r="C61" s="32"/>
      <c r="D61" s="32" t="str">
        <f>IF(OR(MIN(D$38:D$56)&gt;$A8*$AC$3,SUM(D$38:D$56)=0),"",(LOG10(($A8*$AC$3)/INDEX(D$38:D$56,MATCH($A8*$AC$3,D$38:D$56)))/LOG10(INDEX(D$38:D$56,MATCH($A8*$AC$3,D$38:D$56))/INDEX(D$38:D$56,1+MATCH($A8*$AC$3,D$38:D$56))))*(INDEX($A$38:$A$56,MATCH($A8*$AC$3,D$38:D$56))-INDEX($A$38:$A$56,1+MATCH($A8*$AC$3,D$38:D$56)))+INDEX($A$38:$A$56,MATCH($A8*$AC$3,D$38:D$56)))</f>
        <v/>
      </c>
      <c r="E61" s="32" t="e">
        <f>IF(OR(MIN(E$38:E$56)&gt;$A8*$AC$3,SUM(E$38:E$56)=0),"",(LOG10(($A8*$AC$3)/INDEX(E$38:E$56,MATCH($A8*$AC$3,E$38:E$56)))/LOG10(INDEX(E$38:E$56,MATCH($A8*$AC$3,E$38:E$56))/INDEX(E$38:E$56,1+MATCH($A8*$AC$3,E$38:E$56))))*(INDEX($A$38:$A$56,MATCH($A8*$AC$3,E$38:E$56))-INDEX($A$38:$A$56,1+MATCH($A8*$AC$3,E$38:E$56)))+INDEX($A$38:$A$56,MATCH($A8*$AC$3,E$38:E$56)))</f>
        <v>#DIV/0!</v>
      </c>
      <c r="F61" s="32" t="str">
        <f t="shared" si="1"/>
        <v/>
      </c>
      <c r="G61" s="32" t="e">
        <f t="shared" si="1"/>
        <v>#DIV/0!</v>
      </c>
      <c r="H61" s="32" t="str">
        <f t="shared" si="1"/>
        <v/>
      </c>
      <c r="I61" s="32" t="str">
        <f t="shared" si="1"/>
        <v/>
      </c>
      <c r="J61" s="32" t="e">
        <f t="shared" si="1"/>
        <v>#DIV/0!</v>
      </c>
      <c r="K61" s="32" t="e">
        <f t="shared" si="1"/>
        <v>#DIV/0!</v>
      </c>
      <c r="L61" s="32" t="str">
        <f t="shared" si="1"/>
        <v/>
      </c>
      <c r="M61" s="32" t="str">
        <f t="shared" si="1"/>
        <v/>
      </c>
      <c r="N61" s="32" t="str">
        <f t="shared" si="1"/>
        <v/>
      </c>
      <c r="O61" s="32" t="str">
        <f t="shared" si="1"/>
        <v/>
      </c>
      <c r="P61" s="32" t="str">
        <f t="shared" si="1"/>
        <v/>
      </c>
      <c r="Q61" s="32" t="str">
        <f t="shared" si="1"/>
        <v/>
      </c>
      <c r="R61" s="32" t="str">
        <f t="shared" si="1"/>
        <v/>
      </c>
      <c r="S61" s="32" t="str">
        <f t="shared" si="1"/>
        <v/>
      </c>
      <c r="T61" s="32" t="str">
        <f t="shared" si="1"/>
        <v/>
      </c>
      <c r="U61" s="32" t="str">
        <f t="shared" si="1"/>
        <v/>
      </c>
    </row>
    <row r="62" spans="1:43">
      <c r="D62" s="12"/>
      <c r="E62" s="12"/>
      <c r="F62" s="12"/>
      <c r="G62" s="12"/>
      <c r="H62" s="12"/>
      <c r="I62" s="12"/>
      <c r="R62" s="27"/>
      <c r="S62" s="27"/>
    </row>
    <row r="63" spans="1:43" ht="24.6">
      <c r="A63" s="74" t="s">
        <v>5</v>
      </c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</row>
    <row r="64" spans="1:43" ht="54" customHeight="1">
      <c r="A64" s="6" t="s">
        <v>4</v>
      </c>
      <c r="B64" s="43" t="s">
        <v>10</v>
      </c>
      <c r="C64" s="44" t="s">
        <v>23</v>
      </c>
      <c r="D64" s="43" t="s">
        <v>22</v>
      </c>
      <c r="E64" s="43" t="s">
        <v>14</v>
      </c>
      <c r="F64" s="43" t="s">
        <v>15</v>
      </c>
      <c r="G64" s="43" t="s">
        <v>16</v>
      </c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</row>
    <row r="65" spans="1:21">
      <c r="A65" s="8">
        <v>-6</v>
      </c>
      <c r="B65" s="35" t="e">
        <f>$B38/$C38</f>
        <v>#DIV/0!</v>
      </c>
      <c r="C65" s="35"/>
      <c r="D65" s="35"/>
      <c r="E65" s="35"/>
      <c r="F65" s="35"/>
      <c r="G65" s="35"/>
      <c r="H65" s="35"/>
      <c r="I65" s="35"/>
      <c r="J65" s="35"/>
      <c r="K65" s="35"/>
      <c r="L65" s="36"/>
      <c r="M65" s="36"/>
      <c r="N65" s="35"/>
      <c r="O65" s="35"/>
      <c r="P65" s="28"/>
      <c r="Q65" s="28"/>
      <c r="R65" s="28"/>
      <c r="S65" s="28"/>
      <c r="T65" s="28"/>
      <c r="U65" s="28"/>
    </row>
    <row r="66" spans="1:21">
      <c r="A66" s="8">
        <f>A65+2</f>
        <v>-4</v>
      </c>
      <c r="B66" s="35" t="e">
        <f t="shared" ref="B66:B81" si="2">$B39/$C39</f>
        <v>#DIV/0!</v>
      </c>
      <c r="C66" s="35"/>
      <c r="D66" s="35"/>
      <c r="E66" s="35"/>
      <c r="F66" s="35"/>
      <c r="G66" s="35"/>
      <c r="H66" s="35"/>
      <c r="I66" s="35"/>
      <c r="J66" s="35"/>
      <c r="K66" s="35"/>
      <c r="L66" s="36"/>
      <c r="M66" s="36"/>
      <c r="N66" s="29"/>
      <c r="O66" s="29"/>
      <c r="P66" s="28"/>
      <c r="Q66" s="28"/>
      <c r="R66" s="28"/>
      <c r="S66" s="28"/>
      <c r="T66" s="28"/>
      <c r="U66" s="28"/>
    </row>
    <row r="67" spans="1:21">
      <c r="A67" s="8">
        <f t="shared" ref="A67:A81" si="3">A66+2</f>
        <v>-2</v>
      </c>
      <c r="B67" s="35">
        <f t="shared" si="2"/>
        <v>272.85714285714283</v>
      </c>
      <c r="C67" s="35"/>
      <c r="D67" s="35"/>
      <c r="E67" s="35"/>
      <c r="F67" s="35"/>
      <c r="G67" s="35"/>
      <c r="H67" s="35"/>
      <c r="I67" s="35"/>
      <c r="J67" s="35"/>
      <c r="K67" s="35"/>
      <c r="L67" s="36"/>
      <c r="M67" s="36"/>
      <c r="N67" s="29"/>
      <c r="O67" s="29"/>
      <c r="P67" s="28"/>
      <c r="Q67" s="28"/>
      <c r="R67" s="28"/>
      <c r="S67" s="28"/>
      <c r="T67" s="28"/>
      <c r="U67" s="28"/>
    </row>
    <row r="68" spans="1:21">
      <c r="A68" s="8">
        <f t="shared" si="3"/>
        <v>0</v>
      </c>
      <c r="B68" s="35">
        <f t="shared" si="2"/>
        <v>77.764705882352942</v>
      </c>
      <c r="C68" s="35"/>
      <c r="D68" s="35"/>
      <c r="E68" s="35"/>
      <c r="F68" s="35"/>
      <c r="G68" s="35"/>
      <c r="H68" s="35"/>
      <c r="I68" s="35"/>
      <c r="J68" s="35"/>
      <c r="K68" s="35"/>
      <c r="L68" s="36"/>
      <c r="M68" s="36"/>
      <c r="N68" s="29"/>
      <c r="O68" s="29"/>
      <c r="P68" s="28"/>
      <c r="Q68" s="28"/>
      <c r="R68" s="28"/>
      <c r="S68" s="28"/>
      <c r="T68" s="28"/>
      <c r="U68" s="28"/>
    </row>
    <row r="69" spans="1:21">
      <c r="A69" s="8">
        <f t="shared" si="3"/>
        <v>2</v>
      </c>
      <c r="B69" s="35">
        <f t="shared" si="2"/>
        <v>27.533333333333335</v>
      </c>
      <c r="C69" s="35">
        <f t="shared" ref="C69:C78" si="4">D42/E42</f>
        <v>88.108108108108098</v>
      </c>
      <c r="D69" s="35"/>
      <c r="E69" s="35"/>
      <c r="F69" s="35"/>
      <c r="G69" s="35"/>
      <c r="H69" s="35"/>
      <c r="I69" s="35"/>
      <c r="J69" s="35"/>
      <c r="K69" s="35"/>
      <c r="L69" s="36"/>
      <c r="M69" s="36"/>
      <c r="N69" s="29"/>
      <c r="O69" s="29"/>
      <c r="P69" s="28"/>
      <c r="Q69" s="28"/>
      <c r="R69" s="28"/>
      <c r="S69" s="28"/>
      <c r="T69" s="28"/>
      <c r="U69" s="28"/>
    </row>
    <row r="70" spans="1:21">
      <c r="A70" s="8">
        <f t="shared" si="3"/>
        <v>4</v>
      </c>
      <c r="B70" s="35">
        <f t="shared" si="2"/>
        <v>11.523510971786834</v>
      </c>
      <c r="C70" s="35">
        <f t="shared" si="4"/>
        <v>30.307692307692307</v>
      </c>
      <c r="D70" s="35"/>
      <c r="E70" s="35"/>
      <c r="F70" s="35"/>
      <c r="G70" s="35"/>
      <c r="H70" s="35"/>
      <c r="I70" s="35"/>
      <c r="J70" s="35"/>
      <c r="K70" s="35"/>
      <c r="L70" s="36"/>
      <c r="M70" s="36"/>
      <c r="N70" s="29"/>
      <c r="O70" s="29"/>
      <c r="P70" s="28"/>
      <c r="Q70" s="28"/>
      <c r="R70" s="28"/>
      <c r="S70" s="28"/>
      <c r="T70" s="28"/>
      <c r="U70" s="28"/>
    </row>
    <row r="71" spans="1:21">
      <c r="A71" s="8">
        <f t="shared" si="3"/>
        <v>6</v>
      </c>
      <c r="B71" s="35">
        <f t="shared" si="2"/>
        <v>6.9209225700164749</v>
      </c>
      <c r="C71" s="35">
        <f t="shared" si="4"/>
        <v>11.54054054054054</v>
      </c>
      <c r="D71" s="35"/>
      <c r="E71" s="35"/>
      <c r="F71" s="35"/>
      <c r="G71" s="35"/>
      <c r="H71" s="35"/>
      <c r="I71" s="35"/>
      <c r="J71" s="35"/>
      <c r="K71" s="35"/>
      <c r="L71" s="36"/>
      <c r="M71" s="36"/>
      <c r="N71" s="29"/>
      <c r="O71" s="29"/>
      <c r="P71" s="28"/>
      <c r="Q71" s="28"/>
      <c r="R71" s="28"/>
      <c r="S71" s="28"/>
      <c r="T71" s="28"/>
      <c r="U71" s="28"/>
    </row>
    <row r="72" spans="1:21">
      <c r="A72" s="8">
        <f t="shared" si="3"/>
        <v>8</v>
      </c>
      <c r="B72" s="35">
        <f t="shared" si="2"/>
        <v>5.6349206349206353</v>
      </c>
      <c r="C72" s="35">
        <f t="shared" si="4"/>
        <v>6.2236842105263159</v>
      </c>
      <c r="D72" s="35"/>
      <c r="E72" s="35"/>
      <c r="F72" s="35"/>
      <c r="G72" s="35"/>
      <c r="H72" s="35"/>
      <c r="I72" s="35"/>
      <c r="J72" s="35"/>
      <c r="K72" s="35"/>
      <c r="L72" s="36"/>
      <c r="M72" s="36"/>
      <c r="N72" s="29"/>
      <c r="O72" s="29"/>
      <c r="P72" s="28"/>
      <c r="Q72" s="28"/>
      <c r="R72" s="28"/>
      <c r="S72" s="28"/>
      <c r="T72" s="28"/>
      <c r="U72" s="28"/>
    </row>
    <row r="73" spans="1:21">
      <c r="A73" s="8">
        <f t="shared" si="3"/>
        <v>10</v>
      </c>
      <c r="B73" s="35">
        <f t="shared" si="2"/>
        <v>4.4060052219321149</v>
      </c>
      <c r="C73" s="35">
        <f t="shared" si="4"/>
        <v>4.5511811023622046</v>
      </c>
      <c r="D73" s="35"/>
      <c r="E73" s="35"/>
      <c r="F73" s="35"/>
      <c r="G73" s="35"/>
      <c r="H73" s="35"/>
      <c r="I73" s="35"/>
      <c r="J73" s="35"/>
      <c r="K73" s="35"/>
      <c r="L73" s="36"/>
      <c r="M73" s="36"/>
      <c r="N73" s="29"/>
      <c r="O73" s="29"/>
      <c r="P73" s="28"/>
      <c r="Q73" s="28"/>
      <c r="R73" s="28"/>
      <c r="S73" s="28"/>
      <c r="T73" s="28"/>
      <c r="U73" s="28"/>
    </row>
    <row r="74" spans="1:21">
      <c r="A74" s="8">
        <f t="shared" si="3"/>
        <v>12</v>
      </c>
      <c r="B74" s="35">
        <f t="shared" si="2"/>
        <v>3.6863136863136861</v>
      </c>
      <c r="C74" s="35">
        <f t="shared" si="4"/>
        <v>3.7783783783783784</v>
      </c>
      <c r="D74" s="35"/>
      <c r="E74" s="35"/>
      <c r="F74" s="35"/>
      <c r="G74" s="35"/>
      <c r="H74" s="35"/>
      <c r="I74" s="35"/>
      <c r="J74" s="35"/>
      <c r="K74" s="35"/>
      <c r="L74" s="36"/>
      <c r="M74" s="36"/>
      <c r="N74" s="29"/>
      <c r="O74" s="29"/>
      <c r="P74" s="28"/>
      <c r="Q74" s="28"/>
      <c r="R74" s="28"/>
      <c r="S74" s="28"/>
      <c r="T74" s="28"/>
      <c r="U74" s="28"/>
    </row>
    <row r="75" spans="1:21">
      <c r="A75" s="8">
        <f t="shared" si="3"/>
        <v>14</v>
      </c>
      <c r="B75" s="35">
        <f t="shared" si="2"/>
        <v>2.8997289972899729</v>
      </c>
      <c r="C75" s="35">
        <f t="shared" si="4"/>
        <v>2.9404761904761907</v>
      </c>
      <c r="D75" s="35"/>
      <c r="E75" s="35"/>
      <c r="F75" s="35"/>
      <c r="G75" s="35"/>
      <c r="H75" s="35"/>
      <c r="I75" s="35"/>
      <c r="J75" s="35"/>
      <c r="K75" s="35"/>
      <c r="L75" s="36"/>
      <c r="M75" s="36"/>
      <c r="N75" s="29"/>
      <c r="O75" s="29"/>
      <c r="P75" s="28"/>
      <c r="Q75" s="28"/>
      <c r="R75" s="28"/>
      <c r="S75" s="28"/>
      <c r="T75" s="28"/>
      <c r="U75" s="28"/>
    </row>
    <row r="76" spans="1:21">
      <c r="A76" s="8">
        <f t="shared" si="3"/>
        <v>16</v>
      </c>
      <c r="B76" s="35">
        <f t="shared" si="2"/>
        <v>2.4875621890547261</v>
      </c>
      <c r="C76" s="35">
        <f t="shared" si="4"/>
        <v>2.4115755627009645</v>
      </c>
      <c r="D76" s="35"/>
      <c r="E76" s="35"/>
      <c r="F76" s="35"/>
      <c r="G76" s="35"/>
      <c r="H76" s="35"/>
      <c r="I76" s="35"/>
      <c r="J76" s="35"/>
      <c r="K76" s="35"/>
      <c r="L76" s="36"/>
      <c r="M76" s="36"/>
      <c r="N76" s="29"/>
      <c r="O76" s="29"/>
      <c r="P76" s="28"/>
      <c r="Q76" s="28"/>
      <c r="R76" s="28"/>
      <c r="S76" s="28"/>
      <c r="T76" s="28"/>
      <c r="U76" s="28"/>
    </row>
    <row r="77" spans="1:21">
      <c r="A77" s="8">
        <f t="shared" si="3"/>
        <v>18</v>
      </c>
      <c r="B77" s="35">
        <f t="shared" si="2"/>
        <v>2.0308692120227456</v>
      </c>
      <c r="C77" s="35">
        <f t="shared" si="4"/>
        <v>2.0775623268698062</v>
      </c>
      <c r="D77" s="35"/>
      <c r="E77" s="35"/>
      <c r="F77" s="35"/>
      <c r="G77" s="35"/>
      <c r="H77" s="35"/>
      <c r="I77" s="35"/>
      <c r="J77" s="35"/>
      <c r="K77" s="35"/>
      <c r="L77" s="36"/>
      <c r="M77" s="36"/>
      <c r="N77" s="29"/>
      <c r="O77" s="29"/>
      <c r="P77" s="28"/>
      <c r="Q77" s="28"/>
      <c r="R77" s="28"/>
      <c r="S77" s="28"/>
      <c r="T77" s="28"/>
      <c r="U77" s="28"/>
    </row>
    <row r="78" spans="1:21">
      <c r="A78" s="8">
        <f t="shared" si="3"/>
        <v>20</v>
      </c>
      <c r="B78" s="35">
        <f t="shared" si="2"/>
        <v>1.8350868607780768</v>
      </c>
      <c r="C78" s="35">
        <f t="shared" si="4"/>
        <v>1.7857142857142858</v>
      </c>
      <c r="D78" s="35"/>
      <c r="E78" s="35"/>
      <c r="F78" s="35"/>
      <c r="G78" s="35"/>
      <c r="H78" s="35"/>
      <c r="I78" s="35"/>
      <c r="J78" s="35"/>
      <c r="K78" s="35"/>
      <c r="L78" s="36"/>
      <c r="M78" s="36"/>
      <c r="N78" s="29"/>
      <c r="O78" s="29"/>
      <c r="P78" s="28"/>
      <c r="Q78" s="28"/>
      <c r="R78" s="28"/>
      <c r="S78" s="28"/>
      <c r="T78" s="28"/>
      <c r="U78" s="28"/>
    </row>
    <row r="79" spans="1:21">
      <c r="A79" s="8">
        <f t="shared" si="3"/>
        <v>22</v>
      </c>
      <c r="B79" s="35">
        <f t="shared" si="2"/>
        <v>1.618472162278809</v>
      </c>
      <c r="C79" s="35"/>
      <c r="D79" s="35"/>
      <c r="E79" s="35"/>
      <c r="F79" s="35"/>
      <c r="G79" s="35"/>
      <c r="H79" s="35"/>
      <c r="I79" s="35"/>
      <c r="J79" s="35"/>
      <c r="K79" s="35"/>
      <c r="L79" s="36"/>
      <c r="M79" s="36"/>
      <c r="N79" s="29"/>
      <c r="O79" s="29"/>
      <c r="P79" s="28"/>
      <c r="Q79" s="28"/>
      <c r="R79" s="28"/>
      <c r="S79" s="28"/>
      <c r="T79" s="28"/>
      <c r="U79" s="28"/>
    </row>
    <row r="80" spans="1:21">
      <c r="A80" s="8">
        <f t="shared" si="3"/>
        <v>24</v>
      </c>
      <c r="B80" s="35">
        <f t="shared" si="2"/>
        <v>1.4196479273140261</v>
      </c>
      <c r="C80" s="35"/>
      <c r="D80" s="35"/>
      <c r="E80" s="35"/>
      <c r="F80" s="35"/>
      <c r="G80" s="35"/>
      <c r="H80" s="35"/>
      <c r="I80" s="35"/>
      <c r="J80" s="35"/>
      <c r="K80" s="35"/>
      <c r="L80" s="36"/>
      <c r="M80" s="36"/>
      <c r="N80" s="29"/>
      <c r="O80" s="29"/>
      <c r="P80" s="28"/>
      <c r="Q80" s="28"/>
      <c r="R80" s="35"/>
      <c r="S80" s="35"/>
      <c r="T80" s="35"/>
      <c r="U80" s="35"/>
    </row>
    <row r="81" spans="1:22">
      <c r="A81" s="8">
        <f t="shared" si="3"/>
        <v>26</v>
      </c>
      <c r="B81" s="35">
        <f t="shared" si="2"/>
        <v>1.3486782952706347</v>
      </c>
      <c r="C81" s="35"/>
      <c r="D81" s="35"/>
      <c r="E81" s="35"/>
      <c r="F81" s="35"/>
      <c r="G81" s="35"/>
      <c r="H81" s="35"/>
      <c r="I81" s="35"/>
      <c r="J81" s="35"/>
      <c r="K81" s="35"/>
      <c r="L81" s="36"/>
      <c r="M81" s="36"/>
      <c r="N81" s="29"/>
      <c r="O81" s="29"/>
      <c r="P81" s="28"/>
      <c r="Q81" s="28"/>
      <c r="R81" s="35"/>
      <c r="S81" s="35"/>
      <c r="T81" s="35"/>
      <c r="U81" s="35"/>
    </row>
    <row r="82" spans="1:2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</row>
    <row r="83" spans="1:2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</row>
    <row r="84" spans="1:2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</row>
    <row r="85" spans="1:2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</row>
    <row r="86" spans="1:2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</row>
    <row r="87" spans="1:2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</row>
    <row r="88" spans="1:2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</row>
    <row r="89" spans="1:2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</row>
    <row r="90" spans="1:2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</row>
    <row r="91" spans="1:2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</row>
    <row r="92" spans="1:2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</row>
    <row r="93" spans="1:2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</row>
    <row r="94" spans="1:2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</row>
    <row r="95" spans="1:2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</row>
    <row r="96" spans="1:2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</row>
    <row r="97" spans="1:22">
      <c r="A97" s="31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</row>
    <row r="98" spans="1:22">
      <c r="A98" s="31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</row>
    <row r="99" spans="1:22">
      <c r="D99" s="16"/>
      <c r="E99" s="16"/>
      <c r="F99" s="16"/>
      <c r="G99" s="16"/>
      <c r="H99" s="16"/>
      <c r="I99" s="16"/>
    </row>
    <row r="100" spans="1:22">
      <c r="D100" s="16"/>
      <c r="E100" s="16"/>
      <c r="F100" s="16"/>
      <c r="G100" s="16"/>
      <c r="H100" s="16"/>
      <c r="I100" s="16"/>
      <c r="J100" s="17"/>
      <c r="K100" s="17"/>
    </row>
    <row r="102" spans="1:22">
      <c r="J102" s="17"/>
      <c r="K102" s="17"/>
    </row>
    <row r="103" spans="1:22">
      <c r="N103" s="18"/>
      <c r="O103" s="18"/>
    </row>
    <row r="104" spans="1:22">
      <c r="J104" s="10"/>
      <c r="K104" s="10"/>
      <c r="N104" s="18"/>
      <c r="O104" s="18"/>
    </row>
    <row r="105" spans="1:22">
      <c r="N105" s="18"/>
      <c r="O105" s="18"/>
    </row>
    <row r="106" spans="1:22">
      <c r="D106" s="19"/>
      <c r="E106" s="19"/>
      <c r="F106" s="19"/>
      <c r="G106" s="19"/>
      <c r="H106" s="19"/>
      <c r="I106" s="19"/>
      <c r="J106" s="20"/>
      <c r="K106" s="20"/>
      <c r="N106" s="18"/>
      <c r="O106" s="18"/>
    </row>
    <row r="107" spans="1:22">
      <c r="D107" s="19"/>
      <c r="E107" s="19"/>
      <c r="F107" s="19"/>
      <c r="G107" s="19"/>
      <c r="H107" s="19"/>
      <c r="I107" s="19"/>
      <c r="J107" s="17"/>
      <c r="K107" s="17"/>
      <c r="N107" s="18"/>
      <c r="O107" s="18"/>
    </row>
    <row r="108" spans="1:22">
      <c r="D108" s="19"/>
      <c r="E108" s="19"/>
      <c r="F108" s="19"/>
      <c r="G108" s="19"/>
      <c r="H108" s="19"/>
      <c r="I108" s="19"/>
      <c r="J108" s="17"/>
      <c r="K108" s="17"/>
      <c r="N108" s="18"/>
      <c r="O108" s="18"/>
    </row>
    <row r="109" spans="1:22">
      <c r="D109" s="19"/>
      <c r="E109" s="19"/>
      <c r="F109" s="19"/>
      <c r="G109" s="19"/>
      <c r="H109" s="19"/>
      <c r="I109" s="19"/>
      <c r="J109" s="17"/>
      <c r="K109" s="17"/>
      <c r="N109" s="18"/>
      <c r="O109" s="18"/>
    </row>
    <row r="110" spans="1:22">
      <c r="D110" s="19"/>
      <c r="E110" s="19"/>
      <c r="F110" s="19"/>
      <c r="G110" s="19"/>
      <c r="H110" s="19"/>
      <c r="I110" s="19"/>
      <c r="J110" s="17"/>
      <c r="K110" s="17"/>
      <c r="N110" s="18"/>
      <c r="O110" s="18"/>
    </row>
    <row r="111" spans="1:22">
      <c r="D111" s="19"/>
      <c r="E111" s="19"/>
      <c r="F111" s="19"/>
      <c r="G111" s="19"/>
      <c r="H111" s="19"/>
      <c r="I111" s="19"/>
      <c r="J111" s="17"/>
      <c r="K111" s="17"/>
      <c r="N111" s="18"/>
      <c r="O111" s="18"/>
    </row>
    <row r="112" spans="1:22">
      <c r="D112" s="19"/>
      <c r="E112" s="19"/>
      <c r="F112" s="19"/>
      <c r="G112" s="19"/>
      <c r="H112" s="19"/>
      <c r="I112" s="19"/>
      <c r="J112" s="17"/>
      <c r="K112" s="17"/>
      <c r="N112" s="18"/>
      <c r="O112" s="18"/>
    </row>
    <row r="113" spans="2:21">
      <c r="D113" s="19"/>
      <c r="E113" s="19"/>
      <c r="F113" s="19"/>
      <c r="G113" s="19"/>
      <c r="H113" s="19"/>
      <c r="I113" s="19"/>
      <c r="N113" s="21"/>
      <c r="O113" s="21"/>
    </row>
    <row r="114" spans="2:21">
      <c r="B114" s="22"/>
      <c r="C114" s="22"/>
      <c r="D114" s="19"/>
      <c r="E114" s="19"/>
      <c r="F114" s="19"/>
      <c r="G114" s="19"/>
      <c r="H114" s="19"/>
      <c r="I114" s="19"/>
      <c r="L114" s="22"/>
      <c r="M114" s="22"/>
      <c r="R114" s="22"/>
      <c r="S114" s="22"/>
      <c r="T114" s="22"/>
      <c r="U114" s="22"/>
    </row>
  </sheetData>
  <mergeCells count="12">
    <mergeCell ref="T36:U36"/>
    <mergeCell ref="A63:U63"/>
    <mergeCell ref="A33:U33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R58"/>
  <sheetViews>
    <sheetView tabSelected="1" topLeftCell="B1" zoomScaleNormal="100" workbookViewId="0">
      <pane ySplit="4" topLeftCell="A5" activePane="bottomLeft" state="frozen"/>
      <selection activeCell="B1" sqref="B1"/>
      <selection pane="bottomLeft" activeCell="B2" sqref="B2"/>
    </sheetView>
  </sheetViews>
  <sheetFormatPr defaultColWidth="8.88671875" defaultRowHeight="13.2"/>
  <cols>
    <col min="1" max="1" width="5.6640625" customWidth="1"/>
    <col min="2" max="2" width="11.5546875" customWidth="1"/>
    <col min="3" max="3" width="6.33203125" bestFit="1" customWidth="1"/>
    <col min="4" max="4" width="8.109375" bestFit="1" customWidth="1"/>
    <col min="5" max="6" width="17.109375" customWidth="1"/>
    <col min="7" max="7" width="4.44140625" bestFit="1" customWidth="1"/>
    <col min="8" max="8" width="5.44140625" bestFit="1" customWidth="1"/>
    <col min="18" max="18" width="13.6640625" customWidth="1"/>
  </cols>
  <sheetData>
    <row r="4" spans="2:18" ht="93" customHeight="1">
      <c r="B4" s="51" t="s">
        <v>33</v>
      </c>
      <c r="C4" s="51" t="s">
        <v>34</v>
      </c>
      <c r="D4" s="51" t="s">
        <v>30</v>
      </c>
      <c r="E4" s="62" t="s">
        <v>78</v>
      </c>
      <c r="F4" s="57" t="s">
        <v>39</v>
      </c>
      <c r="G4" s="51" t="s">
        <v>28</v>
      </c>
      <c r="H4" s="51" t="s">
        <v>29</v>
      </c>
      <c r="I4" s="60" t="s">
        <v>74</v>
      </c>
      <c r="J4" s="60" t="s">
        <v>75</v>
      </c>
      <c r="K4" s="60" t="s">
        <v>76</v>
      </c>
      <c r="L4" s="60" t="s">
        <v>15</v>
      </c>
      <c r="M4" s="52" t="s">
        <v>16</v>
      </c>
      <c r="N4" s="52" t="s">
        <v>17</v>
      </c>
      <c r="O4" s="52" t="s">
        <v>18</v>
      </c>
      <c r="P4" s="53"/>
      <c r="Q4" s="53"/>
      <c r="R4" s="54" t="s">
        <v>77</v>
      </c>
    </row>
    <row r="5" spans="2:18" s="8" customFormat="1" ht="15.6">
      <c r="B5" s="63" t="s">
        <v>80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5"/>
    </row>
    <row r="6" spans="2:18">
      <c r="B6" s="45" t="s">
        <v>69</v>
      </c>
      <c r="C6" s="45" t="s">
        <v>35</v>
      </c>
      <c r="D6" s="66" t="s">
        <v>32</v>
      </c>
      <c r="E6" s="67">
        <v>70</v>
      </c>
      <c r="F6" s="71"/>
      <c r="G6" s="70">
        <v>10</v>
      </c>
      <c r="H6" s="66">
        <v>15</v>
      </c>
      <c r="I6" s="55">
        <v>2.2000000000000002</v>
      </c>
      <c r="J6" s="55"/>
      <c r="K6" s="55">
        <v>4.18</v>
      </c>
      <c r="L6" s="55"/>
      <c r="M6" s="55"/>
      <c r="N6" s="55"/>
      <c r="O6" s="55"/>
      <c r="P6" s="56"/>
      <c r="Q6" s="56"/>
      <c r="R6" s="61"/>
    </row>
    <row r="7" spans="2:18">
      <c r="B7" s="45" t="s">
        <v>68</v>
      </c>
      <c r="C7" s="45" t="s">
        <v>36</v>
      </c>
      <c r="D7" s="66"/>
      <c r="E7" s="67"/>
      <c r="F7" s="68"/>
      <c r="G7" s="70"/>
      <c r="H7" s="66"/>
      <c r="I7" s="55">
        <v>2.2000000000000002</v>
      </c>
      <c r="J7" s="55"/>
      <c r="K7" s="55">
        <v>2.5099999999999998</v>
      </c>
      <c r="L7" s="55"/>
      <c r="M7" s="55"/>
      <c r="N7" s="55"/>
      <c r="O7" s="55"/>
      <c r="P7" s="56"/>
      <c r="Q7" s="56"/>
      <c r="R7" s="61"/>
    </row>
    <row r="8" spans="2:18">
      <c r="B8" s="45" t="s">
        <v>70</v>
      </c>
      <c r="C8" s="45" t="s">
        <v>35</v>
      </c>
      <c r="D8" s="66" t="s">
        <v>31</v>
      </c>
      <c r="E8" s="67"/>
      <c r="F8" s="68"/>
      <c r="G8" s="70">
        <v>40</v>
      </c>
      <c r="H8" s="66">
        <v>30</v>
      </c>
      <c r="I8" s="55">
        <v>3.1</v>
      </c>
      <c r="J8" s="55"/>
      <c r="K8" s="55">
        <v>2.4300000000000002</v>
      </c>
      <c r="L8" s="55"/>
      <c r="M8" s="55"/>
      <c r="N8" s="55"/>
      <c r="O8" s="55"/>
      <c r="P8" s="56"/>
      <c r="Q8" s="56"/>
      <c r="R8" s="61"/>
    </row>
    <row r="9" spans="2:18">
      <c r="B9" s="45" t="s">
        <v>71</v>
      </c>
      <c r="C9" s="45" t="s">
        <v>36</v>
      </c>
      <c r="D9" s="66"/>
      <c r="E9" s="67"/>
      <c r="F9" s="68"/>
      <c r="G9" s="70"/>
      <c r="H9" s="66"/>
      <c r="I9" s="55">
        <v>2.6</v>
      </c>
      <c r="J9" s="55"/>
      <c r="K9" s="55">
        <v>1.96</v>
      </c>
      <c r="L9" s="55"/>
      <c r="M9" s="55"/>
      <c r="N9" s="55"/>
      <c r="O9" s="55"/>
      <c r="P9" s="56"/>
      <c r="Q9" s="56"/>
      <c r="R9" s="61"/>
    </row>
    <row r="10" spans="2:18">
      <c r="B10" s="45" t="s">
        <v>69</v>
      </c>
      <c r="C10" s="45" t="s">
        <v>35</v>
      </c>
      <c r="D10" s="66" t="s">
        <v>32</v>
      </c>
      <c r="E10" s="67">
        <v>90</v>
      </c>
      <c r="F10" s="68" t="s">
        <v>37</v>
      </c>
      <c r="G10" s="70">
        <v>10</v>
      </c>
      <c r="H10" s="66">
        <v>15</v>
      </c>
      <c r="I10" s="55">
        <v>1.9</v>
      </c>
      <c r="J10" s="55">
        <v>2.92</v>
      </c>
      <c r="K10" s="55">
        <v>3.18</v>
      </c>
      <c r="L10" s="55"/>
      <c r="M10" s="55"/>
      <c r="N10" s="55"/>
      <c r="O10" s="55"/>
      <c r="P10" s="56"/>
      <c r="Q10" s="56"/>
      <c r="R10" s="61"/>
    </row>
    <row r="11" spans="2:18">
      <c r="B11" s="45" t="s">
        <v>68</v>
      </c>
      <c r="C11" s="45" t="s">
        <v>36</v>
      </c>
      <c r="D11" s="66"/>
      <c r="E11" s="67"/>
      <c r="F11" s="68"/>
      <c r="G11" s="70"/>
      <c r="H11" s="66"/>
      <c r="I11" s="55">
        <v>2.1</v>
      </c>
      <c r="J11" s="55">
        <v>2.83</v>
      </c>
      <c r="K11" s="55">
        <v>2.2400000000000002</v>
      </c>
      <c r="L11" s="55"/>
      <c r="M11" s="55"/>
      <c r="N11" s="55"/>
      <c r="O11" s="55"/>
      <c r="P11" s="56"/>
      <c r="Q11" s="56"/>
      <c r="R11" s="61"/>
    </row>
    <row r="12" spans="2:18">
      <c r="B12" s="45" t="s">
        <v>70</v>
      </c>
      <c r="C12" s="45" t="s">
        <v>35</v>
      </c>
      <c r="D12" s="66" t="s">
        <v>31</v>
      </c>
      <c r="E12" s="67"/>
      <c r="F12" s="68"/>
      <c r="G12" s="70">
        <v>40</v>
      </c>
      <c r="H12" s="66">
        <v>30</v>
      </c>
      <c r="I12" s="55">
        <v>2.7</v>
      </c>
      <c r="J12" s="55">
        <v>2.82</v>
      </c>
      <c r="K12" s="55">
        <v>2.12</v>
      </c>
      <c r="L12" s="55"/>
      <c r="M12" s="55"/>
      <c r="N12" s="55"/>
      <c r="O12" s="55"/>
      <c r="P12" s="56"/>
      <c r="Q12" s="56"/>
      <c r="R12" s="61"/>
    </row>
    <row r="13" spans="2:18">
      <c r="B13" s="45" t="s">
        <v>71</v>
      </c>
      <c r="C13" s="45" t="s">
        <v>36</v>
      </c>
      <c r="D13" s="66"/>
      <c r="E13" s="67"/>
      <c r="F13" s="68"/>
      <c r="G13" s="70"/>
      <c r="H13" s="66"/>
      <c r="I13" s="55">
        <v>2.5</v>
      </c>
      <c r="J13" s="55">
        <v>2.81</v>
      </c>
      <c r="K13" s="55">
        <v>1.91</v>
      </c>
      <c r="L13" s="55"/>
      <c r="M13" s="55"/>
      <c r="N13" s="55"/>
      <c r="O13" s="55"/>
      <c r="P13" s="56"/>
      <c r="Q13" s="56"/>
      <c r="R13" s="61"/>
    </row>
    <row r="14" spans="2:18">
      <c r="B14" s="45" t="s">
        <v>69</v>
      </c>
      <c r="C14" s="45" t="s">
        <v>35</v>
      </c>
      <c r="D14" s="66" t="s">
        <v>32</v>
      </c>
      <c r="E14" s="67">
        <v>95</v>
      </c>
      <c r="F14" s="68"/>
      <c r="G14" s="70">
        <v>10</v>
      </c>
      <c r="H14" s="66">
        <v>15</v>
      </c>
      <c r="I14" s="55">
        <v>1.6</v>
      </c>
      <c r="J14" s="55"/>
      <c r="K14" s="55">
        <v>2.88</v>
      </c>
      <c r="L14" s="55"/>
      <c r="M14" s="55"/>
      <c r="N14" s="55"/>
      <c r="O14" s="55"/>
      <c r="P14" s="56"/>
      <c r="Q14" s="56"/>
      <c r="R14" s="61"/>
    </row>
    <row r="15" spans="2:18">
      <c r="B15" s="45" t="s">
        <v>68</v>
      </c>
      <c r="C15" s="45" t="s">
        <v>36</v>
      </c>
      <c r="D15" s="66"/>
      <c r="E15" s="67"/>
      <c r="F15" s="68"/>
      <c r="G15" s="70"/>
      <c r="H15" s="66"/>
      <c r="I15" s="55">
        <v>2.1</v>
      </c>
      <c r="J15" s="55"/>
      <c r="K15" s="55">
        <v>2.0099999999999998</v>
      </c>
      <c r="L15" s="55"/>
      <c r="M15" s="55"/>
      <c r="N15" s="55"/>
      <c r="O15" s="55"/>
      <c r="P15" s="56"/>
      <c r="Q15" s="56"/>
      <c r="R15" s="61"/>
    </row>
    <row r="16" spans="2:18">
      <c r="B16" s="45" t="s">
        <v>70</v>
      </c>
      <c r="C16" s="45" t="s">
        <v>35</v>
      </c>
      <c r="D16" s="66" t="s">
        <v>31</v>
      </c>
      <c r="E16" s="67"/>
      <c r="F16" s="68"/>
      <c r="G16" s="70">
        <v>40</v>
      </c>
      <c r="H16" s="66">
        <v>30</v>
      </c>
      <c r="I16" s="55">
        <v>2.2000000000000002</v>
      </c>
      <c r="J16" s="55"/>
      <c r="K16" s="55">
        <v>1.87</v>
      </c>
      <c r="L16" s="55"/>
      <c r="M16" s="55"/>
      <c r="N16" s="55"/>
      <c r="O16" s="55"/>
      <c r="P16" s="56"/>
      <c r="Q16" s="56"/>
      <c r="R16" s="61"/>
    </row>
    <row r="17" spans="2:18">
      <c r="B17" s="45" t="s">
        <v>71</v>
      </c>
      <c r="C17" s="45" t="s">
        <v>36</v>
      </c>
      <c r="D17" s="66"/>
      <c r="E17" s="67"/>
      <c r="F17" s="68"/>
      <c r="G17" s="70"/>
      <c r="H17" s="66"/>
      <c r="I17" s="55">
        <v>2.4</v>
      </c>
      <c r="J17" s="55"/>
      <c r="K17" s="55">
        <v>1.81</v>
      </c>
      <c r="L17" s="55"/>
      <c r="M17" s="55"/>
      <c r="N17" s="55"/>
      <c r="O17" s="55"/>
      <c r="P17" s="56"/>
      <c r="Q17" s="56"/>
      <c r="R17" s="61"/>
    </row>
    <row r="18" spans="2:18" ht="15.6">
      <c r="B18" s="63" t="s">
        <v>79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5"/>
    </row>
    <row r="19" spans="2:18">
      <c r="B19" s="58" t="s">
        <v>69</v>
      </c>
      <c r="C19" s="58" t="s">
        <v>35</v>
      </c>
      <c r="D19" s="66" t="s">
        <v>32</v>
      </c>
      <c r="E19" s="67">
        <v>70</v>
      </c>
      <c r="F19" s="71"/>
      <c r="G19" s="70">
        <v>10</v>
      </c>
      <c r="H19" s="66">
        <v>15</v>
      </c>
      <c r="I19" s="55">
        <v>1.6</v>
      </c>
      <c r="J19" s="55"/>
      <c r="K19" s="55">
        <v>2.5499999999999998</v>
      </c>
      <c r="L19" s="55"/>
      <c r="M19" s="55"/>
      <c r="N19" s="55"/>
      <c r="O19" s="55"/>
      <c r="P19" s="56"/>
      <c r="Q19" s="56"/>
      <c r="R19" s="61"/>
    </row>
    <row r="20" spans="2:18">
      <c r="B20" s="58" t="s">
        <v>68</v>
      </c>
      <c r="C20" s="58" t="s">
        <v>36</v>
      </c>
      <c r="D20" s="66"/>
      <c r="E20" s="67"/>
      <c r="F20" s="68"/>
      <c r="G20" s="70"/>
      <c r="H20" s="66"/>
      <c r="I20" s="55">
        <v>1.7</v>
      </c>
      <c r="J20" s="55"/>
      <c r="K20" s="55">
        <v>1.93</v>
      </c>
      <c r="L20" s="55"/>
      <c r="M20" s="55"/>
      <c r="N20" s="55"/>
      <c r="O20" s="55"/>
      <c r="P20" s="56"/>
      <c r="Q20" s="56"/>
      <c r="R20" s="61"/>
    </row>
    <row r="21" spans="2:18">
      <c r="B21" s="58" t="s">
        <v>70</v>
      </c>
      <c r="C21" s="58" t="s">
        <v>35</v>
      </c>
      <c r="D21" s="66" t="s">
        <v>31</v>
      </c>
      <c r="E21" s="67"/>
      <c r="F21" s="68"/>
      <c r="G21" s="70">
        <v>40</v>
      </c>
      <c r="H21" s="66">
        <v>30</v>
      </c>
      <c r="I21" s="55">
        <v>2.2999999999999998</v>
      </c>
      <c r="J21" s="55"/>
      <c r="K21" s="55">
        <v>1.86</v>
      </c>
      <c r="L21" s="55"/>
      <c r="M21" s="55"/>
      <c r="N21" s="55"/>
      <c r="O21" s="55"/>
      <c r="P21" s="56"/>
      <c r="Q21" s="56"/>
      <c r="R21" s="61"/>
    </row>
    <row r="22" spans="2:18">
      <c r="B22" s="58" t="s">
        <v>71</v>
      </c>
      <c r="C22" s="58" t="s">
        <v>36</v>
      </c>
      <c r="D22" s="66"/>
      <c r="E22" s="67"/>
      <c r="F22" s="68"/>
      <c r="G22" s="70"/>
      <c r="H22" s="66"/>
      <c r="I22" s="55">
        <v>2.5</v>
      </c>
      <c r="J22" s="55"/>
      <c r="K22" s="55">
        <v>1.7</v>
      </c>
      <c r="L22" s="55"/>
      <c r="M22" s="55"/>
      <c r="N22" s="55"/>
      <c r="O22" s="55"/>
      <c r="P22" s="56"/>
      <c r="Q22" s="56"/>
      <c r="R22" s="61"/>
    </row>
    <row r="23" spans="2:18">
      <c r="B23" s="58" t="s">
        <v>69</v>
      </c>
      <c r="C23" s="58" t="s">
        <v>35</v>
      </c>
      <c r="D23" s="66" t="s">
        <v>32</v>
      </c>
      <c r="E23" s="67">
        <v>90</v>
      </c>
      <c r="F23" s="68" t="s">
        <v>37</v>
      </c>
      <c r="G23" s="70">
        <v>10</v>
      </c>
      <c r="H23" s="66">
        <v>15</v>
      </c>
      <c r="I23" s="55">
        <v>1.5</v>
      </c>
      <c r="J23" s="55">
        <v>2.06</v>
      </c>
      <c r="K23" s="55">
        <v>2.1</v>
      </c>
      <c r="L23" s="55"/>
      <c r="M23" s="55"/>
      <c r="N23" s="55"/>
      <c r="O23" s="55"/>
      <c r="P23" s="56"/>
      <c r="Q23" s="56"/>
      <c r="R23" s="61"/>
    </row>
    <row r="24" spans="2:18">
      <c r="B24" s="58" t="s">
        <v>68</v>
      </c>
      <c r="C24" s="58" t="s">
        <v>36</v>
      </c>
      <c r="D24" s="66"/>
      <c r="E24" s="67"/>
      <c r="F24" s="68"/>
      <c r="G24" s="70"/>
      <c r="H24" s="66"/>
      <c r="I24" s="55">
        <v>1.7</v>
      </c>
      <c r="J24" s="55">
        <v>2.2599999999999998</v>
      </c>
      <c r="K24" s="55">
        <v>2.0099999999999998</v>
      </c>
      <c r="L24" s="55"/>
      <c r="M24" s="55"/>
      <c r="N24" s="55"/>
      <c r="O24" s="55"/>
      <c r="P24" s="56"/>
      <c r="Q24" s="56"/>
      <c r="R24" s="61"/>
    </row>
    <row r="25" spans="2:18">
      <c r="B25" s="58" t="s">
        <v>70</v>
      </c>
      <c r="C25" s="58" t="s">
        <v>35</v>
      </c>
      <c r="D25" s="66" t="s">
        <v>31</v>
      </c>
      <c r="E25" s="67"/>
      <c r="F25" s="68"/>
      <c r="G25" s="70">
        <v>40</v>
      </c>
      <c r="H25" s="66">
        <v>30</v>
      </c>
      <c r="I25" s="55">
        <v>2.1</v>
      </c>
      <c r="J25" s="55">
        <v>2.02</v>
      </c>
      <c r="K25" s="55">
        <v>1.83</v>
      </c>
      <c r="L25" s="55"/>
      <c r="M25" s="55"/>
      <c r="N25" s="55"/>
      <c r="O25" s="55"/>
      <c r="P25" s="56"/>
      <c r="Q25" s="56"/>
      <c r="R25" s="61"/>
    </row>
    <row r="26" spans="2:18">
      <c r="B26" s="58" t="s">
        <v>71</v>
      </c>
      <c r="C26" s="58" t="s">
        <v>36</v>
      </c>
      <c r="D26" s="66"/>
      <c r="E26" s="67"/>
      <c r="F26" s="68"/>
      <c r="G26" s="70"/>
      <c r="H26" s="66"/>
      <c r="I26" s="55">
        <v>2.2999999999999998</v>
      </c>
      <c r="J26" s="55">
        <v>2.2999999999999998</v>
      </c>
      <c r="K26" s="55">
        <v>1.76</v>
      </c>
      <c r="L26" s="55"/>
      <c r="M26" s="55"/>
      <c r="N26" s="55"/>
      <c r="O26" s="55"/>
      <c r="P26" s="56"/>
      <c r="Q26" s="56"/>
      <c r="R26" s="61"/>
    </row>
    <row r="27" spans="2:18">
      <c r="B27" s="58" t="s">
        <v>69</v>
      </c>
      <c r="C27" s="58" t="s">
        <v>35</v>
      </c>
      <c r="D27" s="66" t="s">
        <v>32</v>
      </c>
      <c r="E27" s="67">
        <v>95</v>
      </c>
      <c r="F27" s="68"/>
      <c r="G27" s="70">
        <v>10</v>
      </c>
      <c r="H27" s="66">
        <v>15</v>
      </c>
      <c r="I27" s="55">
        <v>1.3</v>
      </c>
      <c r="J27" s="55"/>
      <c r="K27" s="55">
        <v>1.9</v>
      </c>
      <c r="L27" s="55"/>
      <c r="M27" s="55"/>
      <c r="N27" s="55"/>
      <c r="O27" s="55"/>
      <c r="P27" s="56"/>
      <c r="Q27" s="56"/>
      <c r="R27" s="61"/>
    </row>
    <row r="28" spans="2:18">
      <c r="B28" s="58" t="s">
        <v>68</v>
      </c>
      <c r="C28" s="58" t="s">
        <v>36</v>
      </c>
      <c r="D28" s="66"/>
      <c r="E28" s="67"/>
      <c r="F28" s="68"/>
      <c r="G28" s="70"/>
      <c r="H28" s="66"/>
      <c r="I28" s="55">
        <v>1.6</v>
      </c>
      <c r="J28" s="55"/>
      <c r="K28" s="55">
        <v>1.98</v>
      </c>
      <c r="L28" s="55"/>
      <c r="M28" s="55"/>
      <c r="N28" s="55"/>
      <c r="O28" s="55"/>
      <c r="P28" s="56"/>
      <c r="Q28" s="56"/>
      <c r="R28" s="61"/>
    </row>
    <row r="29" spans="2:18">
      <c r="B29" s="58" t="s">
        <v>70</v>
      </c>
      <c r="C29" s="58" t="s">
        <v>35</v>
      </c>
      <c r="D29" s="66" t="s">
        <v>31</v>
      </c>
      <c r="E29" s="67"/>
      <c r="F29" s="68"/>
      <c r="G29" s="70">
        <v>40</v>
      </c>
      <c r="H29" s="66">
        <v>30</v>
      </c>
      <c r="I29" s="55">
        <v>2</v>
      </c>
      <c r="J29" s="55"/>
      <c r="K29" s="55">
        <v>1.68</v>
      </c>
      <c r="L29" s="55"/>
      <c r="M29" s="55"/>
      <c r="N29" s="55"/>
      <c r="O29" s="55"/>
      <c r="P29" s="56"/>
      <c r="Q29" s="56"/>
      <c r="R29" s="61"/>
    </row>
    <row r="30" spans="2:18">
      <c r="B30" s="58" t="s">
        <v>71</v>
      </c>
      <c r="C30" s="58" t="s">
        <v>36</v>
      </c>
      <c r="D30" s="66"/>
      <c r="E30" s="67"/>
      <c r="F30" s="69"/>
      <c r="G30" s="70"/>
      <c r="H30" s="66"/>
      <c r="I30" s="55">
        <v>2.2000000000000002</v>
      </c>
      <c r="J30" s="55"/>
      <c r="K30" s="55">
        <v>1.73</v>
      </c>
      <c r="L30" s="55"/>
      <c r="M30" s="55"/>
      <c r="N30" s="55"/>
      <c r="O30" s="55"/>
      <c r="P30" s="56"/>
      <c r="Q30" s="56"/>
      <c r="R30" s="61"/>
    </row>
    <row r="31" spans="2:18" s="8" customFormat="1"/>
    <row r="32" spans="2:18" s="8" customFormat="1"/>
    <row r="33" spans="2:18" ht="15.6">
      <c r="B33" s="63" t="s">
        <v>80</v>
      </c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5"/>
    </row>
    <row r="34" spans="2:18">
      <c r="B34" s="45" t="s">
        <v>69</v>
      </c>
      <c r="C34" s="45" t="s">
        <v>35</v>
      </c>
      <c r="D34" s="66" t="s">
        <v>32</v>
      </c>
      <c r="E34" s="67">
        <v>70</v>
      </c>
      <c r="F34" s="71"/>
      <c r="G34" s="70">
        <v>10</v>
      </c>
      <c r="H34" s="66">
        <v>15</v>
      </c>
      <c r="I34" s="55">
        <v>2.1</v>
      </c>
      <c r="J34" s="55"/>
      <c r="K34" s="55">
        <v>3.72</v>
      </c>
      <c r="L34" s="55"/>
      <c r="M34" s="55"/>
      <c r="N34" s="55"/>
      <c r="O34" s="55"/>
      <c r="P34" s="56"/>
      <c r="Q34" s="56"/>
      <c r="R34" s="61"/>
    </row>
    <row r="35" spans="2:18">
      <c r="B35" s="45" t="s">
        <v>68</v>
      </c>
      <c r="C35" s="45" t="s">
        <v>36</v>
      </c>
      <c r="D35" s="66"/>
      <c r="E35" s="67"/>
      <c r="F35" s="68"/>
      <c r="G35" s="70"/>
      <c r="H35" s="66"/>
      <c r="I35" s="55">
        <v>1.9</v>
      </c>
      <c r="J35" s="55"/>
      <c r="K35" s="55">
        <v>2.41</v>
      </c>
      <c r="L35" s="55"/>
      <c r="M35" s="55"/>
      <c r="N35" s="55"/>
      <c r="O35" s="55"/>
      <c r="P35" s="56"/>
      <c r="Q35" s="56"/>
      <c r="R35" s="61"/>
    </row>
    <row r="36" spans="2:18">
      <c r="B36" s="45" t="s">
        <v>70</v>
      </c>
      <c r="C36" s="45" t="s">
        <v>35</v>
      </c>
      <c r="D36" s="66" t="s">
        <v>31</v>
      </c>
      <c r="E36" s="67"/>
      <c r="F36" s="68"/>
      <c r="G36" s="70">
        <v>40</v>
      </c>
      <c r="H36" s="66">
        <v>30</v>
      </c>
      <c r="I36" s="55">
        <v>2.8</v>
      </c>
      <c r="J36" s="55"/>
      <c r="K36" s="55">
        <v>2.5099999999999998</v>
      </c>
      <c r="L36" s="55"/>
      <c r="M36" s="55"/>
      <c r="N36" s="55"/>
      <c r="O36" s="55"/>
      <c r="P36" s="56"/>
      <c r="Q36" s="56"/>
      <c r="R36" s="61"/>
    </row>
    <row r="37" spans="2:18">
      <c r="B37" s="45" t="s">
        <v>71</v>
      </c>
      <c r="C37" s="45" t="s">
        <v>36</v>
      </c>
      <c r="D37" s="66"/>
      <c r="E37" s="67"/>
      <c r="F37" s="68"/>
      <c r="G37" s="70"/>
      <c r="H37" s="66"/>
      <c r="I37" s="55">
        <v>1.9</v>
      </c>
      <c r="J37" s="55"/>
      <c r="K37" s="55">
        <v>1.9</v>
      </c>
      <c r="L37" s="55"/>
      <c r="M37" s="55"/>
      <c r="N37" s="55"/>
      <c r="O37" s="55"/>
      <c r="P37" s="56"/>
      <c r="Q37" s="56"/>
      <c r="R37" s="61"/>
    </row>
    <row r="38" spans="2:18">
      <c r="B38" s="45" t="s">
        <v>69</v>
      </c>
      <c r="C38" s="45" t="s">
        <v>35</v>
      </c>
      <c r="D38" s="66" t="s">
        <v>32</v>
      </c>
      <c r="E38" s="67">
        <v>90</v>
      </c>
      <c r="F38" s="68" t="s">
        <v>38</v>
      </c>
      <c r="G38" s="70">
        <v>10</v>
      </c>
      <c r="H38" s="66">
        <v>15</v>
      </c>
      <c r="I38" s="55">
        <v>1.8</v>
      </c>
      <c r="J38" s="55"/>
      <c r="K38" s="55">
        <v>2.87</v>
      </c>
      <c r="L38" s="55"/>
      <c r="M38" s="55"/>
      <c r="N38" s="55"/>
      <c r="O38" s="55"/>
      <c r="P38" s="56"/>
      <c r="Q38" s="56"/>
      <c r="R38" s="61"/>
    </row>
    <row r="39" spans="2:18">
      <c r="B39" s="45" t="s">
        <v>68</v>
      </c>
      <c r="C39" s="45" t="s">
        <v>36</v>
      </c>
      <c r="D39" s="66"/>
      <c r="E39" s="67"/>
      <c r="F39" s="68"/>
      <c r="G39" s="70"/>
      <c r="H39" s="66"/>
      <c r="I39" s="55">
        <v>1.8</v>
      </c>
      <c r="J39" s="55"/>
      <c r="K39" s="55">
        <v>2.38</v>
      </c>
      <c r="L39" s="55"/>
      <c r="M39" s="55"/>
      <c r="N39" s="55"/>
      <c r="O39" s="55"/>
      <c r="P39" s="56"/>
      <c r="Q39" s="56"/>
      <c r="R39" s="61"/>
    </row>
    <row r="40" spans="2:18">
      <c r="B40" s="45" t="s">
        <v>70</v>
      </c>
      <c r="C40" s="45" t="s">
        <v>35</v>
      </c>
      <c r="D40" s="66" t="s">
        <v>31</v>
      </c>
      <c r="E40" s="67"/>
      <c r="F40" s="68"/>
      <c r="G40" s="70">
        <v>40</v>
      </c>
      <c r="H40" s="66">
        <v>30</v>
      </c>
      <c r="I40" s="55">
        <v>2.2999999999999998</v>
      </c>
      <c r="J40" s="55"/>
      <c r="K40" s="55">
        <v>2.23</v>
      </c>
      <c r="L40" s="55"/>
      <c r="M40" s="55"/>
      <c r="N40" s="55"/>
      <c r="O40" s="55"/>
      <c r="P40" s="56"/>
      <c r="Q40" s="56"/>
      <c r="R40" s="61"/>
    </row>
    <row r="41" spans="2:18">
      <c r="B41" s="45" t="s">
        <v>71</v>
      </c>
      <c r="C41" s="45" t="s">
        <v>36</v>
      </c>
      <c r="D41" s="66"/>
      <c r="E41" s="67"/>
      <c r="F41" s="68"/>
      <c r="G41" s="70"/>
      <c r="H41" s="66"/>
      <c r="I41" s="55">
        <v>2</v>
      </c>
      <c r="J41" s="55"/>
      <c r="K41" s="55">
        <v>1.76</v>
      </c>
      <c r="L41" s="55"/>
      <c r="M41" s="55"/>
      <c r="N41" s="55"/>
      <c r="O41" s="55"/>
      <c r="P41" s="56"/>
      <c r="Q41" s="56"/>
      <c r="R41" s="61"/>
    </row>
    <row r="42" spans="2:18">
      <c r="B42" s="45" t="s">
        <v>69</v>
      </c>
      <c r="C42" s="45" t="s">
        <v>35</v>
      </c>
      <c r="D42" s="66" t="s">
        <v>32</v>
      </c>
      <c r="E42" s="67">
        <v>95</v>
      </c>
      <c r="F42" s="68"/>
      <c r="G42" s="70">
        <v>10</v>
      </c>
      <c r="H42" s="66">
        <v>15</v>
      </c>
      <c r="I42" s="55">
        <v>1.7</v>
      </c>
      <c r="J42" s="55"/>
      <c r="K42" s="55">
        <v>2.65</v>
      </c>
      <c r="L42" s="55"/>
      <c r="M42" s="55"/>
      <c r="N42" s="55"/>
      <c r="O42" s="55"/>
      <c r="P42" s="56"/>
      <c r="Q42" s="56"/>
      <c r="R42" s="61"/>
    </row>
    <row r="43" spans="2:18">
      <c r="B43" s="45" t="s">
        <v>68</v>
      </c>
      <c r="C43" s="45" t="s">
        <v>36</v>
      </c>
      <c r="D43" s="66"/>
      <c r="E43" s="67"/>
      <c r="F43" s="68"/>
      <c r="G43" s="70"/>
      <c r="H43" s="66"/>
      <c r="I43" s="55">
        <v>1.9</v>
      </c>
      <c r="J43" s="55"/>
      <c r="K43" s="55">
        <v>2.27</v>
      </c>
      <c r="L43" s="55"/>
      <c r="M43" s="55"/>
      <c r="N43" s="55"/>
      <c r="O43" s="55"/>
      <c r="P43" s="56"/>
      <c r="Q43" s="56"/>
      <c r="R43" s="61"/>
    </row>
    <row r="44" spans="2:18">
      <c r="B44" s="45" t="s">
        <v>70</v>
      </c>
      <c r="C44" s="45" t="s">
        <v>35</v>
      </c>
      <c r="D44" s="66" t="s">
        <v>31</v>
      </c>
      <c r="E44" s="67"/>
      <c r="F44" s="68"/>
      <c r="G44" s="70">
        <v>40</v>
      </c>
      <c r="H44" s="66">
        <v>30</v>
      </c>
      <c r="I44" s="55">
        <v>2</v>
      </c>
      <c r="J44" s="55"/>
      <c r="K44" s="55">
        <v>2.0299999999999998</v>
      </c>
      <c r="L44" s="55"/>
      <c r="M44" s="55"/>
      <c r="N44" s="55"/>
      <c r="O44" s="55"/>
      <c r="P44" s="56"/>
      <c r="Q44" s="56"/>
      <c r="R44" s="61"/>
    </row>
    <row r="45" spans="2:18">
      <c r="B45" s="45" t="s">
        <v>71</v>
      </c>
      <c r="C45" s="45" t="s">
        <v>36</v>
      </c>
      <c r="D45" s="66"/>
      <c r="E45" s="67"/>
      <c r="F45" s="69"/>
      <c r="G45" s="70"/>
      <c r="H45" s="66"/>
      <c r="I45" s="55">
        <v>1.9</v>
      </c>
      <c r="J45" s="55"/>
      <c r="K45" s="55">
        <v>1.64</v>
      </c>
      <c r="L45" s="55"/>
      <c r="M45" s="55"/>
      <c r="N45" s="55"/>
      <c r="O45" s="55"/>
      <c r="P45" s="56"/>
      <c r="Q45" s="56"/>
      <c r="R45" s="61"/>
    </row>
    <row r="46" spans="2:18" ht="15.6">
      <c r="B46" s="63" t="s">
        <v>79</v>
      </c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5"/>
    </row>
    <row r="47" spans="2:18">
      <c r="B47" s="58" t="s">
        <v>69</v>
      </c>
      <c r="C47" s="58" t="s">
        <v>35</v>
      </c>
      <c r="D47" s="66" t="s">
        <v>32</v>
      </c>
      <c r="E47" s="67">
        <v>70</v>
      </c>
      <c r="F47" s="71"/>
      <c r="G47" s="70">
        <v>10</v>
      </c>
      <c r="H47" s="66">
        <v>15</v>
      </c>
      <c r="I47" s="55">
        <v>1.7</v>
      </c>
      <c r="J47" s="55"/>
      <c r="K47" s="55">
        <v>2.62</v>
      </c>
      <c r="L47" s="55"/>
      <c r="M47" s="55"/>
      <c r="N47" s="55"/>
      <c r="O47" s="55"/>
      <c r="P47" s="56"/>
      <c r="Q47" s="56"/>
      <c r="R47" s="61"/>
    </row>
    <row r="48" spans="2:18">
      <c r="B48" s="58" t="s">
        <v>68</v>
      </c>
      <c r="C48" s="58" t="s">
        <v>36</v>
      </c>
      <c r="D48" s="66"/>
      <c r="E48" s="67"/>
      <c r="F48" s="68"/>
      <c r="G48" s="70"/>
      <c r="H48" s="66"/>
      <c r="I48" s="55">
        <v>1.4</v>
      </c>
      <c r="J48" s="55"/>
      <c r="K48" s="55">
        <v>2.2999999999999998</v>
      </c>
      <c r="L48" s="55"/>
      <c r="M48" s="55"/>
      <c r="N48" s="55"/>
      <c r="O48" s="55"/>
      <c r="P48" s="56"/>
      <c r="Q48" s="56"/>
      <c r="R48" s="61"/>
    </row>
    <row r="49" spans="2:18">
      <c r="B49" s="58" t="s">
        <v>70</v>
      </c>
      <c r="C49" s="58" t="s">
        <v>35</v>
      </c>
      <c r="D49" s="66" t="s">
        <v>31</v>
      </c>
      <c r="E49" s="67"/>
      <c r="F49" s="68"/>
      <c r="G49" s="70">
        <v>40</v>
      </c>
      <c r="H49" s="66">
        <v>30</v>
      </c>
      <c r="I49" s="55">
        <v>2.2000000000000002</v>
      </c>
      <c r="J49" s="55"/>
      <c r="K49" s="55">
        <v>1.98</v>
      </c>
      <c r="L49" s="55"/>
      <c r="M49" s="55"/>
      <c r="N49" s="55"/>
      <c r="O49" s="55"/>
      <c r="P49" s="56"/>
      <c r="Q49" s="56"/>
      <c r="R49" s="61"/>
    </row>
    <row r="50" spans="2:18">
      <c r="B50" s="58" t="s">
        <v>71</v>
      </c>
      <c r="C50" s="58" t="s">
        <v>36</v>
      </c>
      <c r="D50" s="66"/>
      <c r="E50" s="67"/>
      <c r="F50" s="68"/>
      <c r="G50" s="70"/>
      <c r="H50" s="66"/>
      <c r="I50" s="55">
        <v>1.8</v>
      </c>
      <c r="J50" s="55"/>
      <c r="K50" s="55">
        <v>1.74</v>
      </c>
      <c r="L50" s="55"/>
      <c r="M50" s="55"/>
      <c r="N50" s="55"/>
      <c r="O50" s="55"/>
      <c r="P50" s="56"/>
      <c r="Q50" s="56"/>
      <c r="R50" s="61"/>
    </row>
    <row r="51" spans="2:18">
      <c r="B51" s="58" t="s">
        <v>69</v>
      </c>
      <c r="C51" s="58" t="s">
        <v>35</v>
      </c>
      <c r="D51" s="66" t="s">
        <v>32</v>
      </c>
      <c r="E51" s="67">
        <v>90</v>
      </c>
      <c r="F51" s="68" t="s">
        <v>38</v>
      </c>
      <c r="G51" s="70">
        <v>10</v>
      </c>
      <c r="H51" s="66">
        <v>15</v>
      </c>
      <c r="I51" s="55">
        <v>1.6</v>
      </c>
      <c r="J51" s="55"/>
      <c r="K51" s="55">
        <v>2.37</v>
      </c>
      <c r="L51" s="55"/>
      <c r="M51" s="55"/>
      <c r="N51" s="55"/>
      <c r="O51" s="55"/>
      <c r="P51" s="56"/>
      <c r="Q51" s="56"/>
      <c r="R51" s="61"/>
    </row>
    <row r="52" spans="2:18">
      <c r="B52" s="58" t="s">
        <v>68</v>
      </c>
      <c r="C52" s="58" t="s">
        <v>36</v>
      </c>
      <c r="D52" s="66"/>
      <c r="E52" s="67"/>
      <c r="F52" s="68"/>
      <c r="G52" s="70"/>
      <c r="H52" s="66"/>
      <c r="I52" s="55">
        <v>1.6</v>
      </c>
      <c r="J52" s="55"/>
      <c r="K52" s="55">
        <v>2.3199999999999998</v>
      </c>
      <c r="L52" s="55"/>
      <c r="M52" s="55"/>
      <c r="N52" s="55"/>
      <c r="O52" s="55"/>
      <c r="P52" s="56"/>
      <c r="Q52" s="56"/>
      <c r="R52" s="61"/>
    </row>
    <row r="53" spans="2:18">
      <c r="B53" s="58" t="s">
        <v>70</v>
      </c>
      <c r="C53" s="58" t="s">
        <v>35</v>
      </c>
      <c r="D53" s="66" t="s">
        <v>31</v>
      </c>
      <c r="E53" s="67"/>
      <c r="F53" s="68"/>
      <c r="G53" s="70">
        <v>40</v>
      </c>
      <c r="H53" s="66">
        <v>30</v>
      </c>
      <c r="I53" s="55">
        <v>2.1</v>
      </c>
      <c r="J53" s="55"/>
      <c r="K53" s="55">
        <v>1.83</v>
      </c>
      <c r="L53" s="55"/>
      <c r="M53" s="55"/>
      <c r="N53" s="55"/>
      <c r="O53" s="55"/>
      <c r="P53" s="56"/>
      <c r="Q53" s="56"/>
      <c r="R53" s="61"/>
    </row>
    <row r="54" spans="2:18">
      <c r="B54" s="58" t="s">
        <v>71</v>
      </c>
      <c r="C54" s="58" t="s">
        <v>36</v>
      </c>
      <c r="D54" s="66"/>
      <c r="E54" s="67"/>
      <c r="F54" s="68"/>
      <c r="G54" s="70"/>
      <c r="H54" s="66"/>
      <c r="I54" s="55">
        <v>1.7</v>
      </c>
      <c r="J54" s="55"/>
      <c r="K54" s="55">
        <v>1.78</v>
      </c>
      <c r="L54" s="55"/>
      <c r="M54" s="55"/>
      <c r="N54" s="55"/>
      <c r="O54" s="55"/>
      <c r="P54" s="56"/>
      <c r="Q54" s="56"/>
      <c r="R54" s="61"/>
    </row>
    <row r="55" spans="2:18">
      <c r="B55" s="58" t="s">
        <v>69</v>
      </c>
      <c r="C55" s="58" t="s">
        <v>35</v>
      </c>
      <c r="D55" s="66" t="s">
        <v>32</v>
      </c>
      <c r="E55" s="67">
        <v>95</v>
      </c>
      <c r="F55" s="68"/>
      <c r="G55" s="70">
        <v>10</v>
      </c>
      <c r="H55" s="66">
        <v>15</v>
      </c>
      <c r="I55" s="55">
        <v>1.5</v>
      </c>
      <c r="J55" s="55"/>
      <c r="K55" s="55">
        <v>2.16</v>
      </c>
      <c r="L55" s="55"/>
      <c r="M55" s="55"/>
      <c r="N55" s="55"/>
      <c r="O55" s="55"/>
      <c r="P55" s="56"/>
      <c r="Q55" s="56"/>
      <c r="R55" s="61"/>
    </row>
    <row r="56" spans="2:18">
      <c r="B56" s="58" t="s">
        <v>68</v>
      </c>
      <c r="C56" s="58" t="s">
        <v>36</v>
      </c>
      <c r="D56" s="66"/>
      <c r="E56" s="67"/>
      <c r="F56" s="68"/>
      <c r="G56" s="70"/>
      <c r="H56" s="66"/>
      <c r="I56" s="55">
        <v>1.5</v>
      </c>
      <c r="J56" s="55"/>
      <c r="K56" s="55">
        <v>2.19</v>
      </c>
      <c r="L56" s="55"/>
      <c r="M56" s="55"/>
      <c r="N56" s="55"/>
      <c r="O56" s="55"/>
      <c r="P56" s="56"/>
      <c r="Q56" s="56"/>
      <c r="R56" s="61"/>
    </row>
    <row r="57" spans="2:18">
      <c r="B57" s="58" t="s">
        <v>70</v>
      </c>
      <c r="C57" s="58" t="s">
        <v>35</v>
      </c>
      <c r="D57" s="66" t="s">
        <v>31</v>
      </c>
      <c r="E57" s="67"/>
      <c r="F57" s="68"/>
      <c r="G57" s="70">
        <v>40</v>
      </c>
      <c r="H57" s="66">
        <v>30</v>
      </c>
      <c r="I57" s="55">
        <v>1.9</v>
      </c>
      <c r="J57" s="55"/>
      <c r="K57" s="55">
        <v>1.79</v>
      </c>
      <c r="L57" s="55"/>
      <c r="M57" s="55"/>
      <c r="N57" s="55"/>
      <c r="O57" s="55"/>
      <c r="P57" s="56"/>
      <c r="Q57" s="56"/>
      <c r="R57" s="61"/>
    </row>
    <row r="58" spans="2:18">
      <c r="B58" s="58" t="s">
        <v>71</v>
      </c>
      <c r="C58" s="58" t="s">
        <v>36</v>
      </c>
      <c r="D58" s="66"/>
      <c r="E58" s="67"/>
      <c r="F58" s="69"/>
      <c r="G58" s="70"/>
      <c r="H58" s="66"/>
      <c r="I58" s="55">
        <v>1.6</v>
      </c>
      <c r="J58" s="55"/>
      <c r="K58" s="55">
        <v>1.71</v>
      </c>
      <c r="L58" s="55"/>
      <c r="M58" s="55"/>
      <c r="N58" s="55"/>
      <c r="O58" s="55"/>
      <c r="P58" s="56"/>
      <c r="Q58" s="56"/>
      <c r="R58" s="61"/>
    </row>
  </sheetData>
  <mergeCells count="100">
    <mergeCell ref="G12:G13"/>
    <mergeCell ref="H12:H13"/>
    <mergeCell ref="E6:E9"/>
    <mergeCell ref="F6:F9"/>
    <mergeCell ref="F10:F13"/>
    <mergeCell ref="E10:E13"/>
    <mergeCell ref="G6:G7"/>
    <mergeCell ref="H6:H7"/>
    <mergeCell ref="G8:G9"/>
    <mergeCell ref="H8:H9"/>
    <mergeCell ref="G10:G11"/>
    <mergeCell ref="H10:H11"/>
    <mergeCell ref="F14:F17"/>
    <mergeCell ref="G14:G15"/>
    <mergeCell ref="H14:H15"/>
    <mergeCell ref="D16:D17"/>
    <mergeCell ref="G16:G17"/>
    <mergeCell ref="H16:H17"/>
    <mergeCell ref="D6:D7"/>
    <mergeCell ref="D8:D9"/>
    <mergeCell ref="D10:D11"/>
    <mergeCell ref="D14:D15"/>
    <mergeCell ref="E14:E17"/>
    <mergeCell ref="D12:D13"/>
    <mergeCell ref="D34:D35"/>
    <mergeCell ref="E34:E37"/>
    <mergeCell ref="F34:F37"/>
    <mergeCell ref="G34:G35"/>
    <mergeCell ref="H34:H35"/>
    <mergeCell ref="D36:D37"/>
    <mergeCell ref="G36:G37"/>
    <mergeCell ref="H36:H37"/>
    <mergeCell ref="D44:D45"/>
    <mergeCell ref="G44:G45"/>
    <mergeCell ref="H44:H45"/>
    <mergeCell ref="D38:D39"/>
    <mergeCell ref="E38:E41"/>
    <mergeCell ref="F38:F41"/>
    <mergeCell ref="G38:G39"/>
    <mergeCell ref="H38:H39"/>
    <mergeCell ref="D40:D41"/>
    <mergeCell ref="G40:G41"/>
    <mergeCell ref="H40:H41"/>
    <mergeCell ref="D23:D24"/>
    <mergeCell ref="E23:E26"/>
    <mergeCell ref="F23:F26"/>
    <mergeCell ref="G23:G24"/>
    <mergeCell ref="H23:H24"/>
    <mergeCell ref="D25:D26"/>
    <mergeCell ref="B18:R18"/>
    <mergeCell ref="D19:D20"/>
    <mergeCell ref="E19:E22"/>
    <mergeCell ref="F19:F22"/>
    <mergeCell ref="G19:G20"/>
    <mergeCell ref="H19:H20"/>
    <mergeCell ref="D21:D22"/>
    <mergeCell ref="G21:G22"/>
    <mergeCell ref="H21:H22"/>
    <mergeCell ref="G25:G26"/>
    <mergeCell ref="H25:H26"/>
    <mergeCell ref="D27:D28"/>
    <mergeCell ref="E27:E30"/>
    <mergeCell ref="F27:F30"/>
    <mergeCell ref="G27:G28"/>
    <mergeCell ref="H27:H28"/>
    <mergeCell ref="D29:D30"/>
    <mergeCell ref="G29:G30"/>
    <mergeCell ref="H29:H30"/>
    <mergeCell ref="H53:H54"/>
    <mergeCell ref="B33:R33"/>
    <mergeCell ref="B46:R46"/>
    <mergeCell ref="D47:D48"/>
    <mergeCell ref="E47:E50"/>
    <mergeCell ref="F47:F50"/>
    <mergeCell ref="G47:G48"/>
    <mergeCell ref="H47:H48"/>
    <mergeCell ref="D49:D50"/>
    <mergeCell ref="G49:G50"/>
    <mergeCell ref="H49:H50"/>
    <mergeCell ref="D42:D43"/>
    <mergeCell ref="E42:E45"/>
    <mergeCell ref="F42:F45"/>
    <mergeCell ref="G42:G43"/>
    <mergeCell ref="H42:H43"/>
    <mergeCell ref="B5:R5"/>
    <mergeCell ref="D55:D56"/>
    <mergeCell ref="E55:E58"/>
    <mergeCell ref="F55:F58"/>
    <mergeCell ref="G55:G56"/>
    <mergeCell ref="H55:H56"/>
    <mergeCell ref="D57:D58"/>
    <mergeCell ref="G57:G58"/>
    <mergeCell ref="H57:H58"/>
    <mergeCell ref="D51:D52"/>
    <mergeCell ref="E51:E54"/>
    <mergeCell ref="F51:F54"/>
    <mergeCell ref="G51:G52"/>
    <mergeCell ref="H51:H52"/>
    <mergeCell ref="D53:D54"/>
    <mergeCell ref="G53:G54"/>
  </mergeCells>
  <phoneticPr fontId="1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145"/>
  <sheetViews>
    <sheetView topLeftCell="A37" zoomScale="98" zoomScaleNormal="98" workbookViewId="0">
      <selection sqref="A1:U1"/>
    </sheetView>
  </sheetViews>
  <sheetFormatPr defaultColWidth="9.33203125" defaultRowHeight="13.2"/>
  <cols>
    <col min="1" max="1" width="29.44140625" style="12" customWidth="1"/>
    <col min="2" max="2" width="12.109375" style="12" bestFit="1" customWidth="1"/>
    <col min="3" max="3" width="8.6640625" style="12" customWidth="1"/>
    <col min="4" max="7" width="8.6640625" style="11" customWidth="1"/>
    <col min="8" max="9" width="10.44140625" style="11" bestFit="1" customWidth="1"/>
    <col min="10" max="22" width="8.6640625" style="12" customWidth="1"/>
    <col min="23" max="23" width="23.6640625" style="12" customWidth="1"/>
    <col min="24" max="42" width="8.6640625" style="12" customWidth="1"/>
    <col min="43" max="16384" width="9.33203125" style="12"/>
  </cols>
  <sheetData>
    <row r="1" spans="1:48" ht="24.6">
      <c r="A1" s="72" t="s">
        <v>44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48" ht="15.6">
      <c r="A2" s="26"/>
    </row>
    <row r="3" spans="1:48">
      <c r="A3" s="23"/>
      <c r="W3" s="34"/>
      <c r="X3" s="34"/>
      <c r="Y3" s="8"/>
      <c r="Z3" s="8"/>
      <c r="AA3" s="8"/>
      <c r="AB3" s="10" t="s">
        <v>72</v>
      </c>
      <c r="AC3" s="38">
        <v>30732000</v>
      </c>
      <c r="AD3" s="10"/>
      <c r="AE3" s="10"/>
    </row>
    <row r="4" spans="1:48">
      <c r="A4" s="24"/>
      <c r="B4" s="33"/>
      <c r="C4" s="33"/>
      <c r="D4" s="14"/>
      <c r="E4" s="14"/>
      <c r="F4" s="14"/>
      <c r="G4" s="14"/>
      <c r="S4" s="8"/>
      <c r="T4" s="9"/>
      <c r="W4" s="33"/>
      <c r="X4" s="33"/>
      <c r="AB4" s="10" t="s">
        <v>73</v>
      </c>
      <c r="AC4" s="25">
        <f>AC3*A5</f>
        <v>21512400</v>
      </c>
      <c r="AD4" s="10"/>
      <c r="AE4" s="10"/>
      <c r="AF4" s="10"/>
    </row>
    <row r="5" spans="1:48">
      <c r="A5" s="24">
        <v>0.7</v>
      </c>
      <c r="B5" s="33"/>
      <c r="C5" s="33"/>
      <c r="D5" s="14"/>
      <c r="E5" s="14"/>
      <c r="F5" s="14"/>
      <c r="G5" s="14"/>
      <c r="S5" s="8"/>
      <c r="T5" s="9"/>
      <c r="W5" s="33"/>
      <c r="X5" s="33"/>
      <c r="AB5" s="10"/>
      <c r="AC5" s="25">
        <f>AC4*A6</f>
        <v>19361160</v>
      </c>
      <c r="AD5" s="10"/>
      <c r="AE5" s="10"/>
      <c r="AF5" s="10"/>
      <c r="AG5" s="10"/>
      <c r="AH5" s="25"/>
      <c r="AI5" s="25"/>
      <c r="AJ5" s="10"/>
      <c r="AK5" s="10"/>
    </row>
    <row r="6" spans="1:48">
      <c r="A6" s="24">
        <v>0.9</v>
      </c>
      <c r="B6" s="33"/>
      <c r="C6" s="33"/>
      <c r="D6" s="14"/>
      <c r="E6" s="14"/>
      <c r="F6" s="14"/>
      <c r="G6" s="14"/>
      <c r="H6" s="14"/>
      <c r="I6" s="14"/>
      <c r="S6" s="8"/>
      <c r="T6" s="9"/>
      <c r="W6" s="33"/>
      <c r="X6" s="33"/>
      <c r="AC6" s="25">
        <f>AC5*A7</f>
        <v>18393102</v>
      </c>
      <c r="AD6" s="10"/>
    </row>
    <row r="7" spans="1:48">
      <c r="A7" s="59">
        <v>0.95</v>
      </c>
      <c r="B7" s="33"/>
      <c r="C7" s="33"/>
      <c r="D7" s="14"/>
      <c r="E7" s="14"/>
      <c r="F7" s="14"/>
      <c r="G7" s="14"/>
      <c r="H7" s="14"/>
      <c r="I7" s="14"/>
      <c r="J7" s="15"/>
      <c r="K7" s="15"/>
      <c r="S7" s="8"/>
      <c r="T7" s="9"/>
      <c r="AC7" s="25"/>
    </row>
    <row r="8" spans="1:48">
      <c r="A8" s="13"/>
      <c r="D8" s="14"/>
      <c r="E8" s="14"/>
      <c r="F8" s="14"/>
      <c r="G8" s="14"/>
      <c r="H8" s="14"/>
      <c r="I8" s="14"/>
      <c r="J8" s="15"/>
      <c r="K8" s="15"/>
      <c r="S8" s="8"/>
      <c r="T8" s="9"/>
    </row>
    <row r="9" spans="1:48">
      <c r="A9" s="13"/>
      <c r="D9" s="14"/>
      <c r="E9" s="14"/>
      <c r="F9" s="14"/>
      <c r="G9" s="14"/>
      <c r="H9" s="14"/>
      <c r="I9" s="14"/>
      <c r="J9" s="15"/>
      <c r="K9" s="15"/>
      <c r="S9" s="8"/>
      <c r="T9" s="9"/>
      <c r="AU9" s="8"/>
      <c r="AV9" s="8"/>
    </row>
    <row r="10" spans="1:48">
      <c r="A10" s="13"/>
      <c r="D10" s="14"/>
      <c r="E10" s="14"/>
      <c r="F10" s="14"/>
      <c r="G10" s="14"/>
      <c r="H10" s="14"/>
      <c r="I10" s="14"/>
      <c r="J10" s="15"/>
      <c r="K10" s="15"/>
      <c r="S10" s="8"/>
      <c r="T10" s="9"/>
      <c r="AU10" s="8"/>
      <c r="AV10" s="8"/>
    </row>
    <row r="11" spans="1:48">
      <c r="A11" s="13"/>
      <c r="D11" s="14"/>
      <c r="E11" s="14"/>
      <c r="F11" s="14"/>
      <c r="G11" s="14"/>
      <c r="H11" s="14"/>
      <c r="I11" s="14"/>
      <c r="J11" s="15"/>
      <c r="K11" s="15"/>
      <c r="S11" s="8"/>
      <c r="T11" s="9"/>
      <c r="AU11" s="8"/>
      <c r="AV11" s="8"/>
    </row>
    <row r="12" spans="1:48">
      <c r="A12" s="13"/>
      <c r="D12" s="14"/>
      <c r="E12" s="14"/>
      <c r="F12" s="14"/>
      <c r="G12" s="14"/>
      <c r="H12" s="14"/>
      <c r="I12" s="14"/>
      <c r="J12" s="15"/>
      <c r="K12" s="15"/>
      <c r="S12" s="8"/>
      <c r="T12" s="9"/>
      <c r="AU12" s="8"/>
      <c r="AV12" s="8"/>
    </row>
    <row r="13" spans="1:48">
      <c r="A13" s="13"/>
      <c r="D13" s="14"/>
      <c r="E13" s="14"/>
      <c r="F13" s="14"/>
      <c r="G13" s="14"/>
      <c r="H13" s="14"/>
      <c r="I13" s="14"/>
      <c r="J13" s="15"/>
      <c r="K13" s="15"/>
      <c r="AP13" s="8"/>
      <c r="AU13" s="8"/>
      <c r="AV13" s="8"/>
    </row>
    <row r="14" spans="1:48">
      <c r="A14" s="13"/>
      <c r="D14" s="14"/>
      <c r="E14" s="14"/>
      <c r="F14" s="14"/>
      <c r="G14" s="14"/>
      <c r="H14" s="14"/>
      <c r="I14" s="14"/>
      <c r="J14" s="15"/>
      <c r="K14" s="15"/>
      <c r="AP14" s="8"/>
      <c r="AU14" s="8"/>
      <c r="AV14" s="8"/>
    </row>
    <row r="15" spans="1:48">
      <c r="A15" s="13"/>
      <c r="D15" s="14"/>
      <c r="E15" s="14"/>
      <c r="F15" s="14"/>
      <c r="G15" s="14"/>
      <c r="H15" s="14"/>
      <c r="I15" s="14"/>
      <c r="J15" s="15"/>
      <c r="K15" s="15"/>
      <c r="AP15" s="8"/>
      <c r="AU15" s="8"/>
      <c r="AV15" s="8"/>
    </row>
    <row r="16" spans="1:48">
      <c r="A16" s="13"/>
      <c r="D16" s="14"/>
      <c r="E16" s="14"/>
      <c r="F16" s="14"/>
      <c r="G16" s="14"/>
      <c r="H16" s="14"/>
      <c r="I16" s="14"/>
      <c r="J16" s="15"/>
      <c r="K16" s="15"/>
      <c r="AP16" s="8"/>
      <c r="AU16" s="8"/>
      <c r="AV16" s="8"/>
    </row>
    <row r="17" spans="1:48">
      <c r="A17" s="13"/>
      <c r="D17" s="14"/>
      <c r="E17" s="14"/>
      <c r="F17" s="14"/>
      <c r="G17" s="14"/>
      <c r="H17" s="14"/>
      <c r="I17" s="14"/>
      <c r="J17" s="15"/>
      <c r="K17" s="15"/>
      <c r="AP17" s="8"/>
      <c r="AU17" s="8"/>
      <c r="AV17" s="8"/>
    </row>
    <row r="18" spans="1:48">
      <c r="A18" s="13"/>
      <c r="D18" s="14"/>
      <c r="E18" s="14"/>
      <c r="F18" s="14"/>
      <c r="G18" s="14"/>
      <c r="H18" s="14"/>
      <c r="I18" s="14"/>
      <c r="J18" s="15"/>
      <c r="K18" s="15"/>
      <c r="AP18" s="8"/>
      <c r="AU18" s="8"/>
      <c r="AV18" s="8"/>
    </row>
    <row r="19" spans="1:48">
      <c r="A19" s="13"/>
      <c r="D19" s="14"/>
      <c r="E19" s="14"/>
      <c r="F19" s="14"/>
      <c r="G19" s="14"/>
      <c r="H19" s="14"/>
      <c r="I19" s="14"/>
      <c r="J19" s="15"/>
      <c r="K19" s="15"/>
      <c r="AP19" s="8"/>
      <c r="AU19" s="8"/>
      <c r="AV19" s="8"/>
    </row>
    <row r="20" spans="1:48">
      <c r="A20" s="13"/>
      <c r="D20" s="14"/>
      <c r="E20" s="14"/>
      <c r="F20" s="14"/>
      <c r="G20" s="14"/>
      <c r="H20" s="14"/>
      <c r="I20" s="14"/>
      <c r="J20" s="15"/>
      <c r="K20" s="15"/>
      <c r="AP20" s="8"/>
      <c r="AU20" s="8"/>
      <c r="AV20" s="8"/>
    </row>
    <row r="21" spans="1:48">
      <c r="A21" s="13"/>
      <c r="D21" s="14"/>
      <c r="E21" s="14"/>
      <c r="F21" s="14"/>
      <c r="G21" s="14"/>
      <c r="H21" s="14"/>
      <c r="I21" s="14"/>
      <c r="J21" s="15"/>
      <c r="K21" s="15"/>
      <c r="AP21" s="8"/>
      <c r="AU21" s="8"/>
      <c r="AV21" s="8"/>
    </row>
    <row r="22" spans="1:48">
      <c r="A22" s="13"/>
      <c r="D22" s="14"/>
      <c r="E22" s="14"/>
      <c r="F22" s="14"/>
      <c r="G22" s="14"/>
      <c r="H22" s="14"/>
      <c r="I22" s="14"/>
      <c r="J22" s="15"/>
      <c r="K22" s="15"/>
      <c r="AP22" s="8"/>
      <c r="AU22" s="8"/>
      <c r="AV22" s="8"/>
    </row>
    <row r="23" spans="1:48">
      <c r="A23" s="13"/>
      <c r="D23" s="14"/>
      <c r="E23" s="14"/>
      <c r="F23" s="14"/>
      <c r="G23" s="14"/>
      <c r="H23" s="14"/>
      <c r="I23" s="14"/>
      <c r="J23" s="15"/>
      <c r="K23" s="15"/>
      <c r="AP23" s="8"/>
      <c r="AU23" s="8"/>
      <c r="AV23" s="8"/>
    </row>
    <row r="24" spans="1:48">
      <c r="A24" s="13"/>
      <c r="D24" s="14"/>
      <c r="E24" s="14"/>
      <c r="F24" s="14"/>
      <c r="G24" s="14"/>
      <c r="H24" s="14"/>
      <c r="I24" s="14"/>
      <c r="J24" s="15"/>
      <c r="K24" s="15"/>
      <c r="AU24" s="8"/>
      <c r="AV24" s="8"/>
    </row>
    <row r="25" spans="1:48">
      <c r="A25" s="13"/>
      <c r="D25" s="14"/>
      <c r="E25" s="14"/>
      <c r="F25" s="14"/>
      <c r="G25" s="14"/>
      <c r="H25" s="14"/>
      <c r="I25" s="14"/>
      <c r="J25" s="15"/>
      <c r="K25" s="15"/>
      <c r="AU25" s="8"/>
      <c r="AV25" s="8"/>
    </row>
    <row r="26" spans="1:48">
      <c r="A26" s="13"/>
      <c r="D26" s="14"/>
      <c r="E26" s="14"/>
      <c r="F26" s="14"/>
      <c r="G26" s="14"/>
      <c r="H26" s="14"/>
      <c r="I26" s="14"/>
      <c r="J26" s="15"/>
      <c r="K26" s="15"/>
      <c r="AU26" s="8"/>
      <c r="AV26" s="8"/>
    </row>
    <row r="27" spans="1:48">
      <c r="A27" s="13"/>
      <c r="D27" s="14"/>
      <c r="E27" s="14"/>
      <c r="F27" s="14"/>
      <c r="G27" s="14"/>
      <c r="H27" s="14"/>
      <c r="I27" s="14"/>
      <c r="J27" s="15"/>
      <c r="K27" s="15"/>
      <c r="AU27" s="8"/>
      <c r="AV27" s="8"/>
    </row>
    <row r="28" spans="1:48">
      <c r="A28" s="13"/>
      <c r="D28" s="14"/>
      <c r="E28" s="14"/>
      <c r="F28" s="14"/>
      <c r="G28" s="14"/>
      <c r="H28" s="14"/>
      <c r="I28" s="14"/>
      <c r="J28" s="15"/>
      <c r="K28" s="15"/>
      <c r="AU28" s="8"/>
      <c r="AV28" s="8"/>
    </row>
    <row r="29" spans="1:48">
      <c r="A29" s="13"/>
      <c r="D29" s="14"/>
      <c r="E29" s="14"/>
      <c r="F29" s="14"/>
      <c r="G29" s="14"/>
      <c r="H29" s="14"/>
      <c r="I29" s="14"/>
      <c r="J29" s="15"/>
      <c r="K29" s="15"/>
      <c r="AU29" s="8"/>
      <c r="AV29" s="8"/>
    </row>
    <row r="30" spans="1:48">
      <c r="A30" s="13"/>
      <c r="D30" s="14"/>
      <c r="E30" s="14"/>
      <c r="F30" s="14"/>
      <c r="G30" s="14"/>
      <c r="H30" s="14"/>
      <c r="I30" s="14"/>
      <c r="J30" s="15"/>
      <c r="K30" s="15"/>
    </row>
    <row r="31" spans="1:48">
      <c r="A31" s="13"/>
      <c r="D31" s="14"/>
      <c r="E31" s="14"/>
      <c r="F31" s="14"/>
      <c r="G31" s="14"/>
      <c r="H31" s="14"/>
      <c r="I31" s="14"/>
      <c r="J31" s="15"/>
      <c r="K31" s="15"/>
    </row>
    <row r="32" spans="1:48">
      <c r="A32" s="13"/>
      <c r="D32" s="14"/>
      <c r="E32" s="14"/>
      <c r="F32" s="14"/>
      <c r="G32" s="14"/>
      <c r="H32" s="14"/>
      <c r="I32" s="14"/>
      <c r="J32" s="15"/>
      <c r="K32" s="15"/>
    </row>
    <row r="33" spans="1:43" ht="24.6">
      <c r="A33" s="72" t="s">
        <v>54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</row>
    <row r="34" spans="1:43" s="7" customFormat="1" ht="72.75" customHeight="1">
      <c r="A34" s="6" t="s">
        <v>4</v>
      </c>
      <c r="B34" s="76" t="s">
        <v>13</v>
      </c>
      <c r="C34" s="77"/>
      <c r="D34" s="78" t="s">
        <v>40</v>
      </c>
      <c r="E34" s="79"/>
      <c r="F34" s="78" t="s">
        <v>14</v>
      </c>
      <c r="G34" s="79"/>
      <c r="H34" s="78" t="s">
        <v>15</v>
      </c>
      <c r="I34" s="79"/>
      <c r="J34" s="78" t="s">
        <v>16</v>
      </c>
      <c r="K34" s="79"/>
      <c r="L34" s="76" t="s">
        <v>17</v>
      </c>
      <c r="M34" s="77"/>
      <c r="N34" s="76" t="s">
        <v>18</v>
      </c>
      <c r="O34" s="77"/>
      <c r="P34" s="76" t="s">
        <v>19</v>
      </c>
      <c r="Q34" s="77"/>
      <c r="R34" s="76" t="s">
        <v>20</v>
      </c>
      <c r="S34" s="77"/>
      <c r="T34" s="76" t="s">
        <v>43</v>
      </c>
      <c r="U34" s="77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</row>
    <row r="35" spans="1:43" s="7" customFormat="1" ht="69" customHeight="1">
      <c r="A35" s="6"/>
      <c r="B35" s="30" t="s">
        <v>41</v>
      </c>
      <c r="C35" s="30" t="s">
        <v>42</v>
      </c>
      <c r="D35" s="43" t="s">
        <v>41</v>
      </c>
      <c r="E35" s="43" t="s">
        <v>42</v>
      </c>
      <c r="F35" s="43" t="s">
        <v>41</v>
      </c>
      <c r="G35" s="43" t="s">
        <v>42</v>
      </c>
      <c r="H35" s="43" t="s">
        <v>41</v>
      </c>
      <c r="I35" s="43" t="s">
        <v>42</v>
      </c>
      <c r="J35" s="43" t="s">
        <v>41</v>
      </c>
      <c r="K35" s="43" t="s">
        <v>42</v>
      </c>
      <c r="L35" s="43" t="s">
        <v>41</v>
      </c>
      <c r="M35" s="43" t="s">
        <v>42</v>
      </c>
      <c r="N35" s="43" t="s">
        <v>41</v>
      </c>
      <c r="O35" s="43" t="s">
        <v>42</v>
      </c>
      <c r="P35" s="43" t="s">
        <v>41</v>
      </c>
      <c r="Q35" s="43" t="s">
        <v>42</v>
      </c>
      <c r="R35" s="43" t="s">
        <v>41</v>
      </c>
      <c r="S35" s="43" t="s">
        <v>42</v>
      </c>
      <c r="T35" s="43" t="s">
        <v>41</v>
      </c>
      <c r="U35" s="43" t="s">
        <v>42</v>
      </c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</row>
    <row r="36" spans="1:43">
      <c r="A36" s="8">
        <v>-6</v>
      </c>
      <c r="B36" s="35"/>
      <c r="C36" s="35"/>
      <c r="D36" s="29"/>
      <c r="E36" s="29"/>
      <c r="F36" s="46"/>
      <c r="G36" s="46"/>
      <c r="H36" s="29"/>
      <c r="I36" s="29"/>
      <c r="J36" s="29"/>
      <c r="K36" s="29"/>
      <c r="L36" s="35"/>
      <c r="M36" s="35"/>
      <c r="N36" s="35"/>
      <c r="O36" s="35"/>
      <c r="P36" s="35"/>
      <c r="Q36" s="35"/>
      <c r="R36" s="35"/>
      <c r="S36" s="35"/>
      <c r="T36" s="35"/>
      <c r="U36" s="35"/>
    </row>
    <row r="37" spans="1:43">
      <c r="A37" s="8">
        <f>A36+2</f>
        <v>-4</v>
      </c>
      <c r="B37" s="35"/>
      <c r="C37" s="35"/>
      <c r="D37" s="29"/>
      <c r="E37" s="29"/>
      <c r="F37" s="46"/>
      <c r="G37" s="46"/>
      <c r="H37" s="29"/>
      <c r="I37" s="29"/>
      <c r="J37" s="29"/>
      <c r="K37" s="29"/>
      <c r="L37" s="35"/>
      <c r="M37" s="35"/>
      <c r="N37" s="35"/>
      <c r="O37" s="35"/>
      <c r="P37" s="35"/>
      <c r="Q37" s="35"/>
      <c r="R37" s="35"/>
      <c r="S37" s="35"/>
      <c r="T37" s="35"/>
      <c r="U37" s="35"/>
    </row>
    <row r="38" spans="1:43">
      <c r="A38" s="8">
        <f t="shared" ref="A38:A52" si="0">A37+2</f>
        <v>-2</v>
      </c>
      <c r="B38" s="35"/>
      <c r="C38" s="35"/>
      <c r="D38" s="29"/>
      <c r="E38" s="29"/>
      <c r="F38" s="46"/>
      <c r="G38" s="46"/>
      <c r="H38" s="29"/>
      <c r="I38" s="29"/>
      <c r="J38" s="29"/>
      <c r="K38" s="29"/>
      <c r="L38" s="35"/>
      <c r="M38" s="35"/>
      <c r="N38" s="35"/>
      <c r="O38" s="35"/>
      <c r="P38" s="35"/>
      <c r="Q38" s="35"/>
      <c r="R38" s="35"/>
      <c r="S38" s="35"/>
      <c r="T38" s="35"/>
      <c r="U38" s="35"/>
    </row>
    <row r="39" spans="1:43">
      <c r="A39" s="8">
        <f t="shared" si="0"/>
        <v>0</v>
      </c>
      <c r="B39" s="35"/>
      <c r="C39" s="35"/>
      <c r="D39" s="29"/>
      <c r="E39" s="29"/>
      <c r="F39" s="46"/>
      <c r="G39" s="46"/>
      <c r="H39" s="29"/>
      <c r="I39" s="29"/>
      <c r="J39" s="29"/>
      <c r="K39" s="29"/>
      <c r="L39" s="35"/>
      <c r="M39" s="35"/>
      <c r="N39" s="35"/>
      <c r="O39" s="35"/>
      <c r="P39" s="35"/>
      <c r="Q39" s="35"/>
      <c r="R39" s="35"/>
      <c r="S39" s="35"/>
      <c r="T39" s="35"/>
      <c r="U39" s="35"/>
    </row>
    <row r="40" spans="1:43">
      <c r="A40" s="8">
        <f t="shared" si="0"/>
        <v>2</v>
      </c>
      <c r="B40" s="35"/>
      <c r="C40" s="41"/>
      <c r="D40" s="29"/>
      <c r="E40" s="29"/>
      <c r="F40" s="46"/>
      <c r="G40" s="46"/>
      <c r="H40" s="29"/>
      <c r="I40" s="29"/>
      <c r="J40" s="29"/>
      <c r="K40" s="29"/>
      <c r="L40" s="35"/>
      <c r="M40" s="35"/>
      <c r="N40" s="35"/>
      <c r="O40" s="35"/>
      <c r="P40" s="35"/>
      <c r="Q40" s="35"/>
      <c r="R40" s="35"/>
      <c r="S40" s="35"/>
      <c r="T40" s="35"/>
      <c r="U40" s="35"/>
    </row>
    <row r="41" spans="1:43">
      <c r="A41" s="8">
        <f t="shared" si="0"/>
        <v>4</v>
      </c>
      <c r="B41" s="35"/>
      <c r="C41" s="40"/>
      <c r="D41" s="29"/>
      <c r="E41" s="29"/>
      <c r="F41" s="46"/>
      <c r="G41" s="46"/>
      <c r="H41" s="29"/>
      <c r="I41" s="29"/>
      <c r="J41" s="29"/>
      <c r="K41" s="29"/>
      <c r="L41" s="35"/>
      <c r="M41" s="35"/>
      <c r="N41" s="35"/>
      <c r="O41" s="35"/>
      <c r="P41" s="35"/>
      <c r="Q41" s="35"/>
      <c r="R41" s="35"/>
      <c r="S41" s="35"/>
      <c r="T41" s="35"/>
      <c r="U41" s="35"/>
    </row>
    <row r="42" spans="1:43">
      <c r="A42" s="8">
        <f t="shared" si="0"/>
        <v>6</v>
      </c>
      <c r="B42" s="35"/>
      <c r="C42" s="42"/>
      <c r="D42" s="29"/>
      <c r="E42" s="29"/>
      <c r="F42" s="46"/>
      <c r="G42" s="46"/>
      <c r="H42" s="29"/>
      <c r="I42" s="29"/>
      <c r="J42" s="29"/>
      <c r="K42" s="29"/>
      <c r="L42" s="35"/>
      <c r="M42" s="35"/>
      <c r="N42" s="35"/>
      <c r="O42" s="35"/>
      <c r="P42" s="35"/>
      <c r="Q42" s="35"/>
      <c r="R42" s="35"/>
      <c r="S42" s="35"/>
      <c r="T42" s="35"/>
      <c r="U42" s="35"/>
    </row>
    <row r="43" spans="1:43">
      <c r="A43" s="8">
        <f t="shared" si="0"/>
        <v>8</v>
      </c>
      <c r="B43" s="35"/>
      <c r="C43" s="40"/>
      <c r="D43" s="29"/>
      <c r="E43" s="29"/>
      <c r="F43" s="46"/>
      <c r="G43" s="46"/>
      <c r="H43" s="29"/>
      <c r="I43" s="29"/>
      <c r="J43" s="29"/>
      <c r="K43" s="29"/>
      <c r="L43" s="35"/>
      <c r="M43" s="35"/>
      <c r="N43" s="35"/>
      <c r="O43" s="35"/>
      <c r="P43" s="35"/>
      <c r="Q43" s="35"/>
      <c r="R43" s="35"/>
      <c r="S43" s="35"/>
      <c r="T43" s="35"/>
      <c r="U43" s="35"/>
    </row>
    <row r="44" spans="1:43">
      <c r="A44" s="8">
        <f t="shared" si="0"/>
        <v>10</v>
      </c>
      <c r="B44" s="35"/>
      <c r="C44" s="40"/>
      <c r="D44" s="29"/>
      <c r="E44" s="29"/>
      <c r="F44" s="46"/>
      <c r="G44" s="46"/>
      <c r="H44" s="29"/>
      <c r="I44" s="29"/>
      <c r="J44" s="29"/>
      <c r="K44" s="29"/>
      <c r="L44" s="35"/>
      <c r="M44" s="35"/>
      <c r="N44" s="35"/>
      <c r="O44" s="35"/>
      <c r="P44" s="35"/>
      <c r="Q44" s="35"/>
      <c r="R44" s="35"/>
      <c r="S44" s="35"/>
      <c r="T44" s="35"/>
      <c r="U44" s="35"/>
    </row>
    <row r="45" spans="1:43">
      <c r="A45" s="8">
        <f t="shared" si="0"/>
        <v>12</v>
      </c>
      <c r="B45" s="35"/>
      <c r="C45" s="40"/>
      <c r="D45" s="29"/>
      <c r="E45" s="29"/>
      <c r="F45" s="46"/>
      <c r="G45" s="46"/>
      <c r="H45" s="29"/>
      <c r="I45" s="29"/>
      <c r="J45" s="29"/>
      <c r="K45" s="29"/>
      <c r="L45" s="35"/>
      <c r="M45" s="35"/>
      <c r="N45" s="35"/>
      <c r="O45" s="35"/>
      <c r="P45" s="35"/>
      <c r="Q45" s="35"/>
      <c r="R45" s="35"/>
      <c r="S45" s="35"/>
      <c r="T45" s="35"/>
      <c r="U45" s="35"/>
    </row>
    <row r="46" spans="1:43">
      <c r="A46" s="8">
        <f t="shared" si="0"/>
        <v>14</v>
      </c>
      <c r="B46" s="35"/>
      <c r="C46" s="40"/>
      <c r="D46" s="29"/>
      <c r="E46" s="29"/>
      <c r="F46" s="46"/>
      <c r="G46" s="46"/>
      <c r="H46" s="29"/>
      <c r="I46" s="29"/>
      <c r="J46" s="29"/>
      <c r="K46" s="29"/>
      <c r="L46" s="35"/>
      <c r="M46" s="35"/>
      <c r="N46" s="35"/>
      <c r="O46" s="35"/>
      <c r="P46" s="35"/>
      <c r="Q46" s="35"/>
      <c r="R46" s="35"/>
      <c r="S46" s="35"/>
      <c r="T46" s="35"/>
      <c r="U46" s="35"/>
    </row>
    <row r="47" spans="1:43">
      <c r="A47" s="8">
        <f t="shared" si="0"/>
        <v>16</v>
      </c>
      <c r="B47" s="35"/>
      <c r="C47" s="40"/>
      <c r="D47" s="29"/>
      <c r="E47" s="29"/>
      <c r="F47" s="46"/>
      <c r="G47" s="46"/>
      <c r="H47" s="29"/>
      <c r="I47" s="29"/>
      <c r="J47" s="29"/>
      <c r="K47" s="29"/>
      <c r="L47" s="35"/>
      <c r="M47" s="35"/>
      <c r="N47" s="35"/>
      <c r="O47" s="35"/>
      <c r="P47" s="35"/>
      <c r="Q47" s="35"/>
      <c r="R47" s="35"/>
      <c r="S47" s="35"/>
      <c r="T47" s="35"/>
      <c r="U47" s="35"/>
    </row>
    <row r="48" spans="1:43">
      <c r="A48" s="8">
        <f t="shared" si="0"/>
        <v>18</v>
      </c>
      <c r="B48" s="35"/>
      <c r="C48" s="40"/>
      <c r="D48" s="29"/>
      <c r="E48" s="29"/>
      <c r="F48" s="46"/>
      <c r="G48" s="46"/>
      <c r="H48" s="29"/>
      <c r="I48" s="29"/>
      <c r="J48" s="29"/>
      <c r="K48" s="29"/>
      <c r="L48" s="35"/>
      <c r="M48" s="35"/>
      <c r="N48" s="35"/>
      <c r="O48" s="35"/>
      <c r="P48" s="35"/>
      <c r="Q48" s="35"/>
      <c r="R48" s="35"/>
      <c r="S48" s="35"/>
      <c r="T48" s="35"/>
      <c r="U48" s="35"/>
    </row>
    <row r="49" spans="1:21">
      <c r="A49" s="8">
        <f t="shared" si="0"/>
        <v>20</v>
      </c>
      <c r="B49" s="35"/>
      <c r="C49" s="40"/>
      <c r="D49" s="29"/>
      <c r="E49" s="29"/>
      <c r="F49" s="46"/>
      <c r="G49" s="46"/>
      <c r="H49" s="29"/>
      <c r="I49" s="29"/>
      <c r="J49" s="29"/>
      <c r="K49" s="29"/>
      <c r="L49" s="35"/>
      <c r="M49" s="35"/>
      <c r="N49" s="35"/>
      <c r="O49" s="35"/>
      <c r="P49" s="35"/>
      <c r="Q49" s="35"/>
      <c r="R49" s="35"/>
      <c r="S49" s="35"/>
      <c r="T49" s="35"/>
      <c r="U49" s="35"/>
    </row>
    <row r="50" spans="1:21">
      <c r="A50" s="8">
        <f t="shared" si="0"/>
        <v>22</v>
      </c>
      <c r="B50" s="35"/>
      <c r="C50" s="40"/>
      <c r="D50" s="29"/>
      <c r="E50" s="29"/>
      <c r="F50" s="46"/>
      <c r="G50" s="46"/>
      <c r="H50" s="29"/>
      <c r="I50" s="29"/>
      <c r="J50" s="29"/>
      <c r="K50" s="29"/>
      <c r="L50" s="36"/>
      <c r="M50" s="36"/>
      <c r="N50" s="35"/>
      <c r="O50" s="35"/>
      <c r="P50" s="35"/>
      <c r="Q50" s="35"/>
      <c r="R50" s="35"/>
      <c r="S50" s="35"/>
      <c r="T50" s="35"/>
      <c r="U50" s="35"/>
    </row>
    <row r="51" spans="1:21">
      <c r="A51" s="8">
        <f t="shared" si="0"/>
        <v>24</v>
      </c>
      <c r="B51" s="35"/>
      <c r="C51" s="40"/>
      <c r="D51" s="29"/>
      <c r="E51" s="29"/>
      <c r="F51" s="46"/>
      <c r="G51" s="46"/>
      <c r="H51" s="29"/>
      <c r="I51" s="29"/>
      <c r="J51" s="29"/>
      <c r="K51" s="29"/>
      <c r="L51" s="36"/>
      <c r="M51" s="36"/>
      <c r="N51" s="35"/>
      <c r="O51" s="35"/>
      <c r="P51" s="35"/>
      <c r="Q51" s="35"/>
      <c r="R51" s="35"/>
      <c r="S51" s="35"/>
      <c r="T51" s="35"/>
      <c r="U51" s="35"/>
    </row>
    <row r="52" spans="1:21">
      <c r="A52" s="8">
        <f t="shared" si="0"/>
        <v>26</v>
      </c>
      <c r="B52" s="35"/>
      <c r="C52" s="40"/>
      <c r="D52" s="29"/>
      <c r="E52" s="29"/>
      <c r="F52" s="46"/>
      <c r="G52" s="46"/>
      <c r="H52" s="29"/>
      <c r="I52" s="29"/>
      <c r="J52" s="29"/>
      <c r="K52" s="29"/>
      <c r="L52" s="36"/>
      <c r="M52" s="36"/>
      <c r="N52" s="35"/>
      <c r="O52" s="35"/>
      <c r="P52" s="35"/>
      <c r="Q52" s="35"/>
      <c r="R52" s="35"/>
      <c r="S52" s="35"/>
      <c r="T52" s="35"/>
      <c r="U52" s="35"/>
    </row>
    <row r="53" spans="1:21" ht="12" customHeight="1">
      <c r="A53" s="8">
        <f>A52+2</f>
        <v>28</v>
      </c>
      <c r="B53" s="35"/>
      <c r="C53" s="40"/>
      <c r="D53" s="29"/>
      <c r="E53" s="29"/>
      <c r="F53" s="46"/>
      <c r="G53" s="46"/>
      <c r="H53" s="29"/>
      <c r="I53" s="29"/>
      <c r="J53" s="29"/>
      <c r="K53" s="29"/>
      <c r="L53" s="36"/>
      <c r="M53" s="36"/>
      <c r="N53" s="35"/>
      <c r="O53" s="35"/>
      <c r="P53" s="35"/>
      <c r="Q53" s="35"/>
      <c r="R53" s="35"/>
      <c r="S53" s="35"/>
      <c r="T53" s="35"/>
      <c r="U53" s="35"/>
    </row>
    <row r="54" spans="1:21" ht="12" customHeight="1">
      <c r="A54" s="8">
        <f>A53+2</f>
        <v>30</v>
      </c>
      <c r="B54" s="35"/>
      <c r="C54" s="40"/>
      <c r="D54" s="29"/>
      <c r="E54" s="29"/>
      <c r="F54" s="46"/>
      <c r="G54" s="46"/>
      <c r="H54" s="29"/>
      <c r="I54" s="29"/>
      <c r="J54" s="29"/>
      <c r="K54" s="29"/>
      <c r="L54" s="36"/>
      <c r="M54" s="36"/>
      <c r="N54" s="35"/>
      <c r="O54" s="35"/>
      <c r="P54" s="35"/>
      <c r="Q54" s="35"/>
      <c r="R54" s="35"/>
      <c r="S54" s="35"/>
      <c r="T54" s="35"/>
      <c r="U54" s="35"/>
    </row>
    <row r="55" spans="1:2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</row>
    <row r="56" spans="1:2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</row>
    <row r="57" spans="1:21" ht="15.6">
      <c r="A57" s="48" t="s">
        <v>57</v>
      </c>
      <c r="B57" s="49" t="str">
        <f t="shared" ref="B57:C59" si="1">IF(OR(MIN(B$36:B$54)&gt;$A5*$AC$3,SUM(B$36:B$54)=0),"",(LOG10(($A5*$AC$3)/INDEX(B$36:B$54,MATCH($A5*$AC$3,B$36:B$54)))/LOG10(INDEX(B$36:B$54,MATCH($A5*$AC$3,B$36:B$54))/INDEX(B$36:B$54,1+MATCH($A5*$AC$3,B$36:B$54))))*(INDEX($A$36:$A$54,MATCH($A5*$AC$3,B$36:B$54))-INDEX($A$36:$A$54,1+MATCH($A5*$AC$3,B$36:B$54)))+INDEX($A$36:$A$54,MATCH($A5*$AC$3,B$36:B$54)))</f>
        <v/>
      </c>
      <c r="C57" s="49" t="str">
        <f t="shared" si="1"/>
        <v/>
      </c>
      <c r="D57" s="49"/>
      <c r="E57" s="49"/>
      <c r="F57" s="49" t="str">
        <f t="shared" ref="F57:U57" si="2">IF(OR(MIN(F$36:F$54)&gt;$A5*$AC$3,SUM(F$36:F$54)=0),"",(LOG10(($A5*$AC$3)/INDEX(F$36:F$54,MATCH($A5*$AC$3,F$36:F$54)))/LOG10(INDEX(F$36:F$54,MATCH($A5*$AC$3,F$36:F$54))/INDEX(F$36:F$54,1+MATCH($A5*$AC$3,F$36:F$54))))*(INDEX($A$36:$A$54,MATCH($A5*$AC$3,F$36:F$54))-INDEX($A$36:$A$54,1+MATCH($A5*$AC$3,F$36:F$54)))+INDEX($A$36:$A$54,MATCH($A5*$AC$3,F$36:F$54)))</f>
        <v/>
      </c>
      <c r="G57" s="49" t="str">
        <f t="shared" si="2"/>
        <v/>
      </c>
      <c r="H57" s="49" t="str">
        <f t="shared" si="2"/>
        <v/>
      </c>
      <c r="I57" s="49" t="str">
        <f t="shared" si="2"/>
        <v/>
      </c>
      <c r="J57" s="49" t="str">
        <f t="shared" si="2"/>
        <v/>
      </c>
      <c r="K57" s="49" t="str">
        <f t="shared" si="2"/>
        <v/>
      </c>
      <c r="L57" s="49" t="str">
        <f t="shared" si="2"/>
        <v/>
      </c>
      <c r="M57" s="49" t="str">
        <f t="shared" si="2"/>
        <v/>
      </c>
      <c r="N57" s="49" t="str">
        <f t="shared" si="2"/>
        <v/>
      </c>
      <c r="O57" s="49" t="str">
        <f t="shared" si="2"/>
        <v/>
      </c>
      <c r="P57" s="49" t="str">
        <f t="shared" si="2"/>
        <v/>
      </c>
      <c r="Q57" s="49" t="str">
        <f t="shared" si="2"/>
        <v/>
      </c>
      <c r="R57" s="49" t="str">
        <f t="shared" si="2"/>
        <v/>
      </c>
      <c r="S57" s="49" t="str">
        <f t="shared" si="2"/>
        <v/>
      </c>
      <c r="T57" s="49" t="str">
        <f t="shared" si="2"/>
        <v/>
      </c>
      <c r="U57" s="49" t="str">
        <f t="shared" si="2"/>
        <v/>
      </c>
    </row>
    <row r="58" spans="1:21" ht="15.6">
      <c r="A58" s="48" t="s">
        <v>58</v>
      </c>
      <c r="B58" s="49" t="str">
        <f t="shared" si="1"/>
        <v/>
      </c>
      <c r="C58" s="49" t="str">
        <f t="shared" si="1"/>
        <v/>
      </c>
      <c r="D58" s="49"/>
      <c r="E58" s="49"/>
      <c r="F58" s="49" t="str">
        <f t="shared" ref="F58:U58" si="3">IF(OR(MIN(F$36:F$54)&gt;$A6*$AC$3,SUM(F$36:F$54)=0),"",(LOG10(($A6*$AC$3)/INDEX(F$36:F$54,MATCH($A6*$AC$3,F$36:F$54)))/LOG10(INDEX(F$36:F$54,MATCH($A6*$AC$3,F$36:F$54))/INDEX(F$36:F$54,1+MATCH($A6*$AC$3,F$36:F$54))))*(INDEX($A$36:$A$54,MATCH($A6*$AC$3,F$36:F$54))-INDEX($A$36:$A$54,1+MATCH($A6*$AC$3,F$36:F$54)))+INDEX($A$36:$A$54,MATCH($A6*$AC$3,F$36:F$54)))</f>
        <v/>
      </c>
      <c r="G58" s="49" t="str">
        <f t="shared" si="3"/>
        <v/>
      </c>
      <c r="H58" s="49" t="str">
        <f t="shared" si="3"/>
        <v/>
      </c>
      <c r="I58" s="49" t="str">
        <f t="shared" si="3"/>
        <v/>
      </c>
      <c r="J58" s="49" t="str">
        <f t="shared" si="3"/>
        <v/>
      </c>
      <c r="K58" s="49" t="str">
        <f t="shared" si="3"/>
        <v/>
      </c>
      <c r="L58" s="49" t="str">
        <f t="shared" si="3"/>
        <v/>
      </c>
      <c r="M58" s="49" t="str">
        <f t="shared" si="3"/>
        <v/>
      </c>
      <c r="N58" s="49" t="str">
        <f t="shared" si="3"/>
        <v/>
      </c>
      <c r="O58" s="49" t="str">
        <f t="shared" si="3"/>
        <v/>
      </c>
      <c r="P58" s="49" t="str">
        <f t="shared" si="3"/>
        <v/>
      </c>
      <c r="Q58" s="49" t="str">
        <f t="shared" si="3"/>
        <v/>
      </c>
      <c r="R58" s="49" t="str">
        <f t="shared" si="3"/>
        <v/>
      </c>
      <c r="S58" s="49" t="str">
        <f t="shared" si="3"/>
        <v/>
      </c>
      <c r="T58" s="49" t="str">
        <f t="shared" si="3"/>
        <v/>
      </c>
      <c r="U58" s="49" t="str">
        <f t="shared" si="3"/>
        <v/>
      </c>
    </row>
    <row r="59" spans="1:21" ht="15.6">
      <c r="A59" s="48" t="s">
        <v>55</v>
      </c>
      <c r="B59" s="49" t="str">
        <f t="shared" si="1"/>
        <v/>
      </c>
      <c r="C59" s="49" t="str">
        <f t="shared" si="1"/>
        <v/>
      </c>
      <c r="D59" s="49"/>
      <c r="E59" s="49"/>
      <c r="F59" s="49" t="str">
        <f t="shared" ref="F59:U59" si="4">IF(OR(MIN(F$36:F$54)&gt;$A7*$AC$3,SUM(F$36:F$54)=0),"",(LOG10(($A7*$AC$3)/INDEX(F$36:F$54,MATCH($A7*$AC$3,F$36:F$54)))/LOG10(INDEX(F$36:F$54,MATCH($A7*$AC$3,F$36:F$54))/INDEX(F$36:F$54,1+MATCH($A7*$AC$3,F$36:F$54))))*(INDEX($A$36:$A$54,MATCH($A7*$AC$3,F$36:F$54))-INDEX($A$36:$A$54,1+MATCH($A7*$AC$3,F$36:F$54)))+INDEX($A$36:$A$54,MATCH($A7*$AC$3,F$36:F$54)))</f>
        <v/>
      </c>
      <c r="G59" s="49" t="str">
        <f t="shared" si="4"/>
        <v/>
      </c>
      <c r="H59" s="49" t="str">
        <f t="shared" si="4"/>
        <v/>
      </c>
      <c r="I59" s="49" t="str">
        <f t="shared" si="4"/>
        <v/>
      </c>
      <c r="J59" s="49" t="str">
        <f t="shared" si="4"/>
        <v/>
      </c>
      <c r="K59" s="49" t="str">
        <f t="shared" si="4"/>
        <v/>
      </c>
      <c r="L59" s="49" t="str">
        <f t="shared" si="4"/>
        <v/>
      </c>
      <c r="M59" s="49" t="str">
        <f t="shared" si="4"/>
        <v/>
      </c>
      <c r="N59" s="49" t="str">
        <f t="shared" si="4"/>
        <v/>
      </c>
      <c r="O59" s="49" t="str">
        <f t="shared" si="4"/>
        <v/>
      </c>
      <c r="P59" s="49" t="str">
        <f t="shared" si="4"/>
        <v/>
      </c>
      <c r="Q59" s="49" t="str">
        <f t="shared" si="4"/>
        <v/>
      </c>
      <c r="R59" s="49" t="str">
        <f t="shared" si="4"/>
        <v/>
      </c>
      <c r="S59" s="49" t="str">
        <f t="shared" si="4"/>
        <v/>
      </c>
      <c r="T59" s="49" t="str">
        <f t="shared" si="4"/>
        <v/>
      </c>
      <c r="U59" s="49" t="str">
        <f t="shared" si="4"/>
        <v/>
      </c>
    </row>
    <row r="60" spans="1:21">
      <c r="A60" s="31"/>
      <c r="B60" s="32"/>
      <c r="C60" s="32"/>
      <c r="D60" s="32"/>
      <c r="E60" s="32"/>
      <c r="F60" s="32"/>
      <c r="G60" s="32"/>
      <c r="H60" s="14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</row>
    <row r="61" spans="1:21">
      <c r="A61" s="31"/>
      <c r="B61" s="32"/>
      <c r="C61" s="32"/>
      <c r="D61" s="32"/>
      <c r="E61" s="32"/>
      <c r="F61" s="32"/>
      <c r="G61" s="32"/>
      <c r="H61" s="14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</row>
    <row r="62" spans="1:21" ht="15.6">
      <c r="A62" s="47"/>
      <c r="B62" s="32" t="str">
        <f>IF(OR(MIN(B$36:B$54)&gt;$A3*$AC$3,SUM(B$36:B$54)=0),"",(LOG10(($A3*$AC$3)/INDEX(B$36:B$54,MATCH($A3*$AC$3,B$36:B$54)))/LOG10(INDEX(B$36:B$54,MATCH($A3*$AC$3,B$36:B$54))/INDEX(B$36:B$54,1+MATCH($A3*$AC$3,B$36:B$54))))*(INDEX($A$36:$A$54,MATCH($A3*$AC$3,B$36:B$54))-INDEX($A$36:$A$54,1+MATCH($A3*$AC$3,B$36:B$54)))+INDEX($A$36:$A$54,MATCH($A3*$AC$3,B$36:B$54)))</f>
        <v/>
      </c>
      <c r="C62" s="32"/>
      <c r="D62" s="32" t="str">
        <f t="shared" ref="D62:I62" si="5">IF(OR(MIN(D$36:D$54)&gt;$A3*$AC$3,SUM(D$36:D$54)=0),"",(LOG10(($A3*$AC$3)/INDEX(D$36:D$54,MATCH($A3*$AC$3,D$36:D$54)))/LOG10(INDEX(D$36:D$54,MATCH($A3*$AC$3,D$36:D$54))/INDEX(D$36:D$54,1+MATCH($A3*$AC$3,D$36:D$54))))*(INDEX($A$36:$A$54,MATCH($A3*$AC$3,D$36:D$54))-INDEX($A$36:$A$54,1+MATCH($A3*$AC$3,D$36:D$54)))+INDEX($A$36:$A$54,MATCH($A3*$AC$3,D$36:D$54)))</f>
        <v/>
      </c>
      <c r="E62" s="32" t="str">
        <f t="shared" si="5"/>
        <v/>
      </c>
      <c r="F62" s="32" t="str">
        <f t="shared" si="5"/>
        <v/>
      </c>
      <c r="G62" s="32" t="str">
        <f t="shared" si="5"/>
        <v/>
      </c>
      <c r="H62" s="32" t="str">
        <f t="shared" si="5"/>
        <v/>
      </c>
      <c r="I62" s="32" t="str">
        <f t="shared" si="5"/>
        <v/>
      </c>
      <c r="J62" s="32"/>
      <c r="K62" s="32" t="str">
        <f t="shared" ref="K62:U62" si="6">IF(OR(MIN(K$36:K$54)&gt;$A3*$AC$3,SUM(K$36:K$54)=0),"",(LOG10(($A3*$AC$3)/INDEX(K$36:K$54,MATCH($A3*$AC$3,K$36:K$54)))/LOG10(INDEX(K$36:K$54,MATCH($A3*$AC$3,K$36:K$54))/INDEX(K$36:K$54,1+MATCH($A3*$AC$3,K$36:K$54))))*(INDEX($A$36:$A$54,MATCH($A3*$AC$3,K$36:K$54))-INDEX($A$36:$A$54,1+MATCH($A3*$AC$3,K$36:K$54)))+INDEX($A$36:$A$54,MATCH($A3*$AC$3,K$36:K$54)))</f>
        <v/>
      </c>
      <c r="L62" s="32" t="str">
        <f t="shared" si="6"/>
        <v/>
      </c>
      <c r="M62" s="32" t="str">
        <f t="shared" si="6"/>
        <v/>
      </c>
      <c r="N62" s="32" t="str">
        <f t="shared" si="6"/>
        <v/>
      </c>
      <c r="O62" s="32" t="str">
        <f t="shared" si="6"/>
        <v/>
      </c>
      <c r="P62" s="32" t="str">
        <f t="shared" si="6"/>
        <v/>
      </c>
      <c r="Q62" s="32" t="str">
        <f t="shared" si="6"/>
        <v/>
      </c>
      <c r="R62" s="32" t="str">
        <f t="shared" si="6"/>
        <v/>
      </c>
      <c r="S62" s="32" t="str">
        <f t="shared" si="6"/>
        <v/>
      </c>
      <c r="T62" s="32" t="str">
        <f t="shared" si="6"/>
        <v/>
      </c>
      <c r="U62" s="32" t="str">
        <f t="shared" si="6"/>
        <v/>
      </c>
    </row>
    <row r="63" spans="1:21" ht="15.6">
      <c r="A63" s="47"/>
      <c r="D63" s="12"/>
      <c r="E63" s="12"/>
      <c r="F63" s="12"/>
      <c r="G63" s="12"/>
      <c r="H63" s="12"/>
      <c r="I63" s="12"/>
      <c r="R63" s="27"/>
      <c r="S63" s="27"/>
    </row>
    <row r="64" spans="1:21" ht="15.6">
      <c r="A64" s="47"/>
      <c r="D64" s="12"/>
      <c r="E64" s="12"/>
      <c r="F64" s="12"/>
      <c r="G64" s="12"/>
      <c r="H64" s="12"/>
      <c r="I64" s="12"/>
      <c r="R64" s="27"/>
      <c r="S64" s="27"/>
    </row>
    <row r="65" spans="1:21">
      <c r="A65" s="31"/>
      <c r="B65" s="32"/>
      <c r="C65" s="32"/>
      <c r="D65" s="32"/>
      <c r="E65" s="32"/>
      <c r="F65" s="32"/>
      <c r="G65" s="32"/>
      <c r="H65" s="14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</row>
    <row r="66" spans="1:21">
      <c r="A66" s="31"/>
      <c r="B66" s="32"/>
      <c r="C66" s="32"/>
      <c r="D66" s="32"/>
      <c r="E66" s="32"/>
      <c r="F66" s="32"/>
      <c r="G66" s="32"/>
      <c r="H66" s="14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</row>
    <row r="67" spans="1:21">
      <c r="A67" s="31"/>
      <c r="B67" s="32"/>
      <c r="C67" s="32"/>
      <c r="D67" s="32"/>
      <c r="E67" s="32"/>
      <c r="F67" s="32"/>
      <c r="G67" s="32"/>
      <c r="H67" s="14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</row>
    <row r="68" spans="1:21" ht="15.6">
      <c r="A68" s="47"/>
      <c r="B68" s="32" t="str">
        <f>IF(OR(MIN(B$36:B$54)&gt;$A8*$AC$3,SUM(B$36:B$54)=0),"",(LOG10(($A8*$AC$3)/INDEX(B$36:B$54,MATCH($A8*$AC$3,B$36:B$54)))/LOG10(INDEX(B$36:B$54,MATCH($A8*$AC$3,B$36:B$54))/INDEX(B$36:B$54,1+MATCH($A8*$AC$3,B$36:B$54))))*(INDEX($A$36:$A$54,MATCH($A8*$AC$3,B$36:B$54))-INDEX($A$36:$A$54,1+MATCH($A8*$AC$3,B$36:B$54)))+INDEX($A$36:$A$54,MATCH($A8*$AC$3,B$36:B$54)))</f>
        <v/>
      </c>
      <c r="C68" s="32"/>
      <c r="D68" s="32" t="str">
        <f t="shared" ref="D68:I68" si="7">IF(OR(MIN(D$36:D$54)&gt;$A8*$AC$3,SUM(D$36:D$54)=0),"",(LOG10(($A8*$AC$3)/INDEX(D$36:D$54,MATCH($A8*$AC$3,D$36:D$54)))/LOG10(INDEX(D$36:D$54,MATCH($A8*$AC$3,D$36:D$54))/INDEX(D$36:D$54,1+MATCH($A8*$AC$3,D$36:D$54))))*(INDEX($A$36:$A$54,MATCH($A8*$AC$3,D$36:D$54))-INDEX($A$36:$A$54,1+MATCH($A8*$AC$3,D$36:D$54)))+INDEX($A$36:$A$54,MATCH($A8*$AC$3,D$36:D$54)))</f>
        <v/>
      </c>
      <c r="E68" s="32" t="str">
        <f t="shared" si="7"/>
        <v/>
      </c>
      <c r="F68" s="32" t="str">
        <f t="shared" si="7"/>
        <v/>
      </c>
      <c r="G68" s="32" t="str">
        <f t="shared" si="7"/>
        <v/>
      </c>
      <c r="H68" s="32" t="str">
        <f t="shared" si="7"/>
        <v/>
      </c>
      <c r="I68" s="32" t="str">
        <f t="shared" si="7"/>
        <v/>
      </c>
      <c r="J68" s="32"/>
      <c r="K68" s="32" t="str">
        <f t="shared" ref="K68:U68" si="8">IF(OR(MIN(K$36:K$54)&gt;$A8*$AC$3,SUM(K$36:K$54)=0),"",(LOG10(($A8*$AC$3)/INDEX(K$36:K$54,MATCH($A8*$AC$3,K$36:K$54)))/LOG10(INDEX(K$36:K$54,MATCH($A8*$AC$3,K$36:K$54))/INDEX(K$36:K$54,1+MATCH($A8*$AC$3,K$36:K$54))))*(INDEX($A$36:$A$54,MATCH($A8*$AC$3,K$36:K$54))-INDEX($A$36:$A$54,1+MATCH($A8*$AC$3,K$36:K$54)))+INDEX($A$36:$A$54,MATCH($A8*$AC$3,K$36:K$54)))</f>
        <v/>
      </c>
      <c r="L68" s="32" t="str">
        <f t="shared" si="8"/>
        <v/>
      </c>
      <c r="M68" s="32" t="str">
        <f t="shared" si="8"/>
        <v/>
      </c>
      <c r="N68" s="32" t="str">
        <f t="shared" si="8"/>
        <v/>
      </c>
      <c r="O68" s="32" t="str">
        <f t="shared" si="8"/>
        <v/>
      </c>
      <c r="P68" s="32" t="str">
        <f t="shared" si="8"/>
        <v/>
      </c>
      <c r="Q68" s="32" t="str">
        <f t="shared" si="8"/>
        <v/>
      </c>
      <c r="R68" s="32" t="str">
        <f t="shared" si="8"/>
        <v/>
      </c>
      <c r="S68" s="32" t="str">
        <f t="shared" si="8"/>
        <v/>
      </c>
      <c r="T68" s="32" t="str">
        <f t="shared" si="8"/>
        <v/>
      </c>
      <c r="U68" s="32" t="str">
        <f t="shared" si="8"/>
        <v/>
      </c>
    </row>
    <row r="69" spans="1:21">
      <c r="A69" s="31"/>
      <c r="B69" s="32"/>
      <c r="C69" s="32"/>
      <c r="D69" s="32"/>
      <c r="E69" s="32"/>
      <c r="F69" s="32"/>
      <c r="G69" s="32"/>
      <c r="H69" s="14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</row>
    <row r="70" spans="1:21" ht="15.6">
      <c r="A70" s="47"/>
      <c r="B70" s="32" t="str">
        <f>IF(OR(MIN(B$36:B$54)&gt;$A11*$AC$3,SUM(B$36:B$54)=0),"",(LOG10(($A11*$AC$3)/INDEX(B$36:B$54,MATCH($A11*$AC$3,B$36:B$54)))/LOG10(INDEX(B$36:B$54,MATCH($A11*$AC$3,B$36:B$54))/INDEX(B$36:B$54,1+MATCH($A11*$AC$3,B$36:B$54))))*(INDEX($A$36:$A$54,MATCH($A11*$AC$3,B$36:B$54))-INDEX($A$36:$A$54,1+MATCH($A11*$AC$3,B$36:B$54)))+INDEX($A$36:$A$54,MATCH($A11*$AC$3,B$36:B$54)))</f>
        <v/>
      </c>
      <c r="C70" s="32"/>
      <c r="D70" s="32" t="str">
        <f t="shared" ref="D70:I70" si="9">IF(OR(MIN(D$36:D$54)&gt;$A11*$AC$3,SUM(D$36:D$54)=0),"",(LOG10(($A11*$AC$3)/INDEX(D$36:D$54,MATCH($A11*$AC$3,D$36:D$54)))/LOG10(INDEX(D$36:D$54,MATCH($A11*$AC$3,D$36:D$54))/INDEX(D$36:D$54,1+MATCH($A11*$AC$3,D$36:D$54))))*(INDEX($A$36:$A$54,MATCH($A11*$AC$3,D$36:D$54))-INDEX($A$36:$A$54,1+MATCH($A11*$AC$3,D$36:D$54)))+INDEX($A$36:$A$54,MATCH($A11*$AC$3,D$36:D$54)))</f>
        <v/>
      </c>
      <c r="E70" s="32" t="str">
        <f t="shared" si="9"/>
        <v/>
      </c>
      <c r="F70" s="32" t="str">
        <f t="shared" si="9"/>
        <v/>
      </c>
      <c r="G70" s="32" t="str">
        <f t="shared" si="9"/>
        <v/>
      </c>
      <c r="H70" s="32" t="str">
        <f t="shared" si="9"/>
        <v/>
      </c>
      <c r="I70" s="32" t="str">
        <f t="shared" si="9"/>
        <v/>
      </c>
      <c r="J70" s="32"/>
      <c r="K70" s="32" t="str">
        <f t="shared" ref="K70:U70" si="10">IF(OR(MIN(K$36:K$54)&gt;$A11*$AC$3,SUM(K$36:K$54)=0),"",(LOG10(($A11*$AC$3)/INDEX(K$36:K$54,MATCH($A11*$AC$3,K$36:K$54)))/LOG10(INDEX(K$36:K$54,MATCH($A11*$AC$3,K$36:K$54))/INDEX(K$36:K$54,1+MATCH($A11*$AC$3,K$36:K$54))))*(INDEX($A$36:$A$54,MATCH($A11*$AC$3,K$36:K$54))-INDEX($A$36:$A$54,1+MATCH($A11*$AC$3,K$36:K$54)))+INDEX($A$36:$A$54,MATCH($A11*$AC$3,K$36:K$54)))</f>
        <v/>
      </c>
      <c r="L70" s="32" t="str">
        <f t="shared" si="10"/>
        <v/>
      </c>
      <c r="M70" s="32" t="str">
        <f t="shared" si="10"/>
        <v/>
      </c>
      <c r="N70" s="32" t="str">
        <f t="shared" si="10"/>
        <v/>
      </c>
      <c r="O70" s="32" t="str">
        <f t="shared" si="10"/>
        <v/>
      </c>
      <c r="P70" s="32" t="str">
        <f t="shared" si="10"/>
        <v/>
      </c>
      <c r="Q70" s="32" t="str">
        <f t="shared" si="10"/>
        <v/>
      </c>
      <c r="R70" s="32" t="str">
        <f t="shared" si="10"/>
        <v/>
      </c>
      <c r="S70" s="32" t="str">
        <f t="shared" si="10"/>
        <v/>
      </c>
      <c r="T70" s="32" t="str">
        <f t="shared" si="10"/>
        <v/>
      </c>
      <c r="U70" s="32" t="str">
        <f t="shared" si="10"/>
        <v/>
      </c>
    </row>
    <row r="71" spans="1:21" ht="15.6">
      <c r="A71" s="47"/>
      <c r="D71" s="12"/>
      <c r="E71" s="12"/>
      <c r="F71" s="12"/>
      <c r="G71" s="12"/>
      <c r="H71" s="12"/>
      <c r="I71" s="12"/>
      <c r="R71" s="27"/>
      <c r="S71" s="27"/>
    </row>
    <row r="72" spans="1:21" ht="15.6">
      <c r="A72" s="47"/>
      <c r="D72" s="12"/>
      <c r="E72" s="12"/>
      <c r="F72" s="12"/>
      <c r="G72" s="12"/>
      <c r="H72" s="12"/>
      <c r="I72" s="12"/>
      <c r="R72" s="27"/>
      <c r="S72" s="27"/>
    </row>
    <row r="73" spans="1:21">
      <c r="A73" s="31"/>
      <c r="B73" s="32"/>
      <c r="C73" s="32"/>
      <c r="D73" s="32"/>
      <c r="E73" s="32"/>
      <c r="F73" s="32"/>
      <c r="G73" s="32"/>
      <c r="H73" s="14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</row>
    <row r="74" spans="1:21">
      <c r="A74" s="31"/>
      <c r="B74" s="32"/>
      <c r="C74" s="32"/>
      <c r="D74" s="32"/>
      <c r="E74" s="32"/>
      <c r="F74" s="32"/>
      <c r="G74" s="32"/>
      <c r="H74" s="14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</row>
    <row r="75" spans="1:21">
      <c r="A75" s="31"/>
      <c r="B75" s="32"/>
      <c r="C75" s="32"/>
      <c r="D75" s="32"/>
      <c r="E75" s="32"/>
      <c r="F75" s="32"/>
      <c r="G75" s="32"/>
      <c r="H75" s="14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</row>
    <row r="76" spans="1:21" ht="15.6">
      <c r="A76" s="47"/>
      <c r="B76" s="32" t="str">
        <f>IF(OR(MIN(B$36:B$54)&gt;$A16*$AC$3,SUM(B$36:B$54)=0),"",(LOG10(($A16*$AC$3)/INDEX(B$36:B$54,MATCH($A16*$AC$3,B$36:B$54)))/LOG10(INDEX(B$36:B$54,MATCH($A16*$AC$3,B$36:B$54))/INDEX(B$36:B$54,1+MATCH($A16*$AC$3,B$36:B$54))))*(INDEX($A$36:$A$54,MATCH($A16*$AC$3,B$36:B$54))-INDEX($A$36:$A$54,1+MATCH($A16*$AC$3,B$36:B$54)))+INDEX($A$36:$A$54,MATCH($A16*$AC$3,B$36:B$54)))</f>
        <v/>
      </c>
      <c r="C76" s="32"/>
      <c r="D76" s="32" t="str">
        <f t="shared" ref="D76:I76" si="11">IF(OR(MIN(D$36:D$54)&gt;$A16*$AC$3,SUM(D$36:D$54)=0),"",(LOG10(($A16*$AC$3)/INDEX(D$36:D$54,MATCH($A16*$AC$3,D$36:D$54)))/LOG10(INDEX(D$36:D$54,MATCH($A16*$AC$3,D$36:D$54))/INDEX(D$36:D$54,1+MATCH($A16*$AC$3,D$36:D$54))))*(INDEX($A$36:$A$54,MATCH($A16*$AC$3,D$36:D$54))-INDEX($A$36:$A$54,1+MATCH($A16*$AC$3,D$36:D$54)))+INDEX($A$36:$A$54,MATCH($A16*$AC$3,D$36:D$54)))</f>
        <v/>
      </c>
      <c r="E76" s="32" t="str">
        <f t="shared" si="11"/>
        <v/>
      </c>
      <c r="F76" s="32" t="str">
        <f t="shared" si="11"/>
        <v/>
      </c>
      <c r="G76" s="32" t="str">
        <f t="shared" si="11"/>
        <v/>
      </c>
      <c r="H76" s="32" t="str">
        <f t="shared" si="11"/>
        <v/>
      </c>
      <c r="I76" s="32" t="str">
        <f t="shared" si="11"/>
        <v/>
      </c>
      <c r="J76" s="32"/>
      <c r="K76" s="32" t="str">
        <f t="shared" ref="K76:U76" si="12">IF(OR(MIN(K$36:K$54)&gt;$A16*$AC$3,SUM(K$36:K$54)=0),"",(LOG10(($A16*$AC$3)/INDEX(K$36:K$54,MATCH($A16*$AC$3,K$36:K$54)))/LOG10(INDEX(K$36:K$54,MATCH($A16*$AC$3,K$36:K$54))/INDEX(K$36:K$54,1+MATCH($A16*$AC$3,K$36:K$54))))*(INDEX($A$36:$A$54,MATCH($A16*$AC$3,K$36:K$54))-INDEX($A$36:$A$54,1+MATCH($A16*$AC$3,K$36:K$54)))+INDEX($A$36:$A$54,MATCH($A16*$AC$3,K$36:K$54)))</f>
        <v/>
      </c>
      <c r="L76" s="32" t="str">
        <f t="shared" si="12"/>
        <v/>
      </c>
      <c r="M76" s="32" t="str">
        <f t="shared" si="12"/>
        <v/>
      </c>
      <c r="N76" s="32" t="str">
        <f t="shared" si="12"/>
        <v/>
      </c>
      <c r="O76" s="32" t="str">
        <f t="shared" si="12"/>
        <v/>
      </c>
      <c r="P76" s="32" t="str">
        <f t="shared" si="12"/>
        <v/>
      </c>
      <c r="Q76" s="32" t="str">
        <f t="shared" si="12"/>
        <v/>
      </c>
      <c r="R76" s="32" t="str">
        <f t="shared" si="12"/>
        <v/>
      </c>
      <c r="S76" s="32" t="str">
        <f t="shared" si="12"/>
        <v/>
      </c>
      <c r="T76" s="32" t="str">
        <f t="shared" si="12"/>
        <v/>
      </c>
      <c r="U76" s="32" t="str">
        <f t="shared" si="12"/>
        <v/>
      </c>
    </row>
    <row r="77" spans="1:21">
      <c r="A77" s="31"/>
      <c r="B77" s="32"/>
      <c r="C77" s="32"/>
      <c r="D77" s="32"/>
      <c r="E77" s="32"/>
      <c r="F77" s="32"/>
      <c r="G77" s="32"/>
      <c r="H77" s="14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</row>
    <row r="78" spans="1:21" ht="15.6">
      <c r="A78" s="47"/>
      <c r="B78" s="32" t="str">
        <f>IF(OR(MIN(B$36:B$54)&gt;$A19*$AC$3,SUM(B$36:B$54)=0),"",(LOG10(($A19*$AC$3)/INDEX(B$36:B$54,MATCH($A19*$AC$3,B$36:B$54)))/LOG10(INDEX(B$36:B$54,MATCH($A19*$AC$3,B$36:B$54))/INDEX(B$36:B$54,1+MATCH($A19*$AC$3,B$36:B$54))))*(INDEX($A$36:$A$54,MATCH($A19*$AC$3,B$36:B$54))-INDEX($A$36:$A$54,1+MATCH($A19*$AC$3,B$36:B$54)))+INDEX($A$36:$A$54,MATCH($A19*$AC$3,B$36:B$54)))</f>
        <v/>
      </c>
      <c r="C78" s="32"/>
      <c r="D78" s="32" t="str">
        <f t="shared" ref="D78:I78" si="13">IF(OR(MIN(D$36:D$54)&gt;$A19*$AC$3,SUM(D$36:D$54)=0),"",(LOG10(($A19*$AC$3)/INDEX(D$36:D$54,MATCH($A19*$AC$3,D$36:D$54)))/LOG10(INDEX(D$36:D$54,MATCH($A19*$AC$3,D$36:D$54))/INDEX(D$36:D$54,1+MATCH($A19*$AC$3,D$36:D$54))))*(INDEX($A$36:$A$54,MATCH($A19*$AC$3,D$36:D$54))-INDEX($A$36:$A$54,1+MATCH($A19*$AC$3,D$36:D$54)))+INDEX($A$36:$A$54,MATCH($A19*$AC$3,D$36:D$54)))</f>
        <v/>
      </c>
      <c r="E78" s="32" t="str">
        <f t="shared" si="13"/>
        <v/>
      </c>
      <c r="F78" s="32" t="str">
        <f t="shared" si="13"/>
        <v/>
      </c>
      <c r="G78" s="32" t="str">
        <f t="shared" si="13"/>
        <v/>
      </c>
      <c r="H78" s="32" t="str">
        <f t="shared" si="13"/>
        <v/>
      </c>
      <c r="I78" s="32" t="str">
        <f t="shared" si="13"/>
        <v/>
      </c>
      <c r="J78" s="32"/>
      <c r="K78" s="32" t="str">
        <f t="shared" ref="K78:U78" si="14">IF(OR(MIN(K$36:K$54)&gt;$A19*$AC$3,SUM(K$36:K$54)=0),"",(LOG10(($A19*$AC$3)/INDEX(K$36:K$54,MATCH($A19*$AC$3,K$36:K$54)))/LOG10(INDEX(K$36:K$54,MATCH($A19*$AC$3,K$36:K$54))/INDEX(K$36:K$54,1+MATCH($A19*$AC$3,K$36:K$54))))*(INDEX($A$36:$A$54,MATCH($A19*$AC$3,K$36:K$54))-INDEX($A$36:$A$54,1+MATCH($A19*$AC$3,K$36:K$54)))+INDEX($A$36:$A$54,MATCH($A19*$AC$3,K$36:K$54)))</f>
        <v/>
      </c>
      <c r="L78" s="32" t="str">
        <f t="shared" si="14"/>
        <v/>
      </c>
      <c r="M78" s="32" t="str">
        <f t="shared" si="14"/>
        <v/>
      </c>
      <c r="N78" s="32" t="str">
        <f t="shared" si="14"/>
        <v/>
      </c>
      <c r="O78" s="32" t="str">
        <f t="shared" si="14"/>
        <v/>
      </c>
      <c r="P78" s="32" t="str">
        <f t="shared" si="14"/>
        <v/>
      </c>
      <c r="Q78" s="32" t="str">
        <f t="shared" si="14"/>
        <v/>
      </c>
      <c r="R78" s="32" t="str">
        <f t="shared" si="14"/>
        <v/>
      </c>
      <c r="S78" s="32" t="str">
        <f t="shared" si="14"/>
        <v/>
      </c>
      <c r="T78" s="32" t="str">
        <f t="shared" si="14"/>
        <v/>
      </c>
      <c r="U78" s="32" t="str">
        <f t="shared" si="14"/>
        <v/>
      </c>
    </row>
    <row r="79" spans="1:21" ht="15.6">
      <c r="A79" s="47"/>
      <c r="D79" s="12"/>
      <c r="E79" s="12"/>
      <c r="F79" s="12"/>
      <c r="G79" s="12"/>
      <c r="H79" s="12"/>
      <c r="I79" s="12"/>
      <c r="R79" s="27"/>
      <c r="S79" s="27"/>
    </row>
    <row r="80" spans="1:21" ht="15.6">
      <c r="A80" s="47"/>
      <c r="D80" s="12"/>
      <c r="E80" s="12"/>
      <c r="F80" s="12"/>
      <c r="G80" s="12"/>
      <c r="H80" s="12"/>
      <c r="I80" s="12"/>
      <c r="R80" s="27"/>
      <c r="S80" s="27"/>
    </row>
    <row r="81" spans="1:21">
      <c r="A81" s="31"/>
      <c r="B81" s="32"/>
      <c r="C81" s="32"/>
      <c r="D81" s="32"/>
      <c r="E81" s="32"/>
      <c r="F81" s="32"/>
      <c r="G81" s="32"/>
      <c r="H81" s="14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</row>
    <row r="82" spans="1:21">
      <c r="A82" s="31"/>
      <c r="B82" s="32"/>
      <c r="C82" s="32"/>
      <c r="D82" s="32"/>
      <c r="E82" s="32"/>
      <c r="F82" s="32"/>
      <c r="G82" s="32"/>
      <c r="H82" s="14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</row>
    <row r="83" spans="1:21">
      <c r="A83" s="31"/>
      <c r="B83" s="32"/>
      <c r="C83" s="32"/>
      <c r="D83" s="32"/>
      <c r="E83" s="32"/>
      <c r="F83" s="32"/>
      <c r="G83" s="32"/>
      <c r="H83" s="14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</row>
    <row r="84" spans="1:21" ht="15.6">
      <c r="A84" s="47"/>
      <c r="B84" s="32" t="str">
        <f>IF(OR(MIN(B$36:B$54)&gt;$A24*$AC$3,SUM(B$36:B$54)=0),"",(LOG10(($A24*$AC$3)/INDEX(B$36:B$54,MATCH($A24*$AC$3,B$36:B$54)))/LOG10(INDEX(B$36:B$54,MATCH($A24*$AC$3,B$36:B$54))/INDEX(B$36:B$54,1+MATCH($A24*$AC$3,B$36:B$54))))*(INDEX($A$36:$A$54,MATCH($A24*$AC$3,B$36:B$54))-INDEX($A$36:$A$54,1+MATCH($A24*$AC$3,B$36:B$54)))+INDEX($A$36:$A$54,MATCH($A24*$AC$3,B$36:B$54)))</f>
        <v/>
      </c>
      <c r="C84" s="32"/>
      <c r="D84" s="32" t="str">
        <f t="shared" ref="D84:I84" si="15">IF(OR(MIN(D$36:D$54)&gt;$A24*$AC$3,SUM(D$36:D$54)=0),"",(LOG10(($A24*$AC$3)/INDEX(D$36:D$54,MATCH($A24*$AC$3,D$36:D$54)))/LOG10(INDEX(D$36:D$54,MATCH($A24*$AC$3,D$36:D$54))/INDEX(D$36:D$54,1+MATCH($A24*$AC$3,D$36:D$54))))*(INDEX($A$36:$A$54,MATCH($A24*$AC$3,D$36:D$54))-INDEX($A$36:$A$54,1+MATCH($A24*$AC$3,D$36:D$54)))+INDEX($A$36:$A$54,MATCH($A24*$AC$3,D$36:D$54)))</f>
        <v/>
      </c>
      <c r="E84" s="32" t="str">
        <f t="shared" si="15"/>
        <v/>
      </c>
      <c r="F84" s="32" t="str">
        <f t="shared" si="15"/>
        <v/>
      </c>
      <c r="G84" s="32" t="str">
        <f t="shared" si="15"/>
        <v/>
      </c>
      <c r="H84" s="32" t="str">
        <f t="shared" si="15"/>
        <v/>
      </c>
      <c r="I84" s="32" t="str">
        <f t="shared" si="15"/>
        <v/>
      </c>
      <c r="J84" s="32"/>
      <c r="K84" s="32" t="str">
        <f t="shared" ref="K84:U84" si="16">IF(OR(MIN(K$36:K$54)&gt;$A24*$AC$3,SUM(K$36:K$54)=0),"",(LOG10(($A24*$AC$3)/INDEX(K$36:K$54,MATCH($A24*$AC$3,K$36:K$54)))/LOG10(INDEX(K$36:K$54,MATCH($A24*$AC$3,K$36:K$54))/INDEX(K$36:K$54,1+MATCH($A24*$AC$3,K$36:K$54))))*(INDEX($A$36:$A$54,MATCH($A24*$AC$3,K$36:K$54))-INDEX($A$36:$A$54,1+MATCH($A24*$AC$3,K$36:K$54)))+INDEX($A$36:$A$54,MATCH($A24*$AC$3,K$36:K$54)))</f>
        <v/>
      </c>
      <c r="L84" s="32" t="str">
        <f t="shared" si="16"/>
        <v/>
      </c>
      <c r="M84" s="32" t="str">
        <f t="shared" si="16"/>
        <v/>
      </c>
      <c r="N84" s="32" t="str">
        <f t="shared" si="16"/>
        <v/>
      </c>
      <c r="O84" s="32" t="str">
        <f t="shared" si="16"/>
        <v/>
      </c>
      <c r="P84" s="32" t="str">
        <f t="shared" si="16"/>
        <v/>
      </c>
      <c r="Q84" s="32" t="str">
        <f t="shared" si="16"/>
        <v/>
      </c>
      <c r="R84" s="32" t="str">
        <f t="shared" si="16"/>
        <v/>
      </c>
      <c r="S84" s="32" t="str">
        <f t="shared" si="16"/>
        <v/>
      </c>
      <c r="T84" s="32" t="str">
        <f t="shared" si="16"/>
        <v/>
      </c>
      <c r="U84" s="32" t="str">
        <f t="shared" si="16"/>
        <v/>
      </c>
    </row>
    <row r="85" spans="1:21">
      <c r="A85" s="31"/>
      <c r="B85" s="32"/>
      <c r="C85" s="32"/>
      <c r="D85" s="32"/>
      <c r="E85" s="32"/>
      <c r="F85" s="32"/>
      <c r="G85" s="32"/>
      <c r="H85" s="14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</row>
    <row r="86" spans="1:21" ht="15.6">
      <c r="A86" s="47"/>
      <c r="B86" s="32" t="str">
        <f>IF(OR(MIN(B$36:B$54)&gt;$A27*$AC$3,SUM(B$36:B$54)=0),"",(LOG10(($A27*$AC$3)/INDEX(B$36:B$54,MATCH($A27*$AC$3,B$36:B$54)))/LOG10(INDEX(B$36:B$54,MATCH($A27*$AC$3,B$36:B$54))/INDEX(B$36:B$54,1+MATCH($A27*$AC$3,B$36:B$54))))*(INDEX($A$36:$A$54,MATCH($A27*$AC$3,B$36:B$54))-INDEX($A$36:$A$54,1+MATCH($A27*$AC$3,B$36:B$54)))+INDEX($A$36:$A$54,MATCH($A27*$AC$3,B$36:B$54)))</f>
        <v/>
      </c>
      <c r="C86" s="32"/>
      <c r="D86" s="32" t="str">
        <f t="shared" ref="D86:I86" si="17">IF(OR(MIN(D$36:D$54)&gt;$A27*$AC$3,SUM(D$36:D$54)=0),"",(LOG10(($A27*$AC$3)/INDEX(D$36:D$54,MATCH($A27*$AC$3,D$36:D$54)))/LOG10(INDEX(D$36:D$54,MATCH($A27*$AC$3,D$36:D$54))/INDEX(D$36:D$54,1+MATCH($A27*$AC$3,D$36:D$54))))*(INDEX($A$36:$A$54,MATCH($A27*$AC$3,D$36:D$54))-INDEX($A$36:$A$54,1+MATCH($A27*$AC$3,D$36:D$54)))+INDEX($A$36:$A$54,MATCH($A27*$AC$3,D$36:D$54)))</f>
        <v/>
      </c>
      <c r="E86" s="32" t="str">
        <f t="shared" si="17"/>
        <v/>
      </c>
      <c r="F86" s="32" t="str">
        <f t="shared" si="17"/>
        <v/>
      </c>
      <c r="G86" s="32" t="str">
        <f t="shared" si="17"/>
        <v/>
      </c>
      <c r="H86" s="32" t="str">
        <f t="shared" si="17"/>
        <v/>
      </c>
      <c r="I86" s="32" t="str">
        <f t="shared" si="17"/>
        <v/>
      </c>
      <c r="J86" s="32"/>
      <c r="K86" s="32" t="str">
        <f t="shared" ref="K86:U86" si="18">IF(OR(MIN(K$36:K$54)&gt;$A27*$AC$3,SUM(K$36:K$54)=0),"",(LOG10(($A27*$AC$3)/INDEX(K$36:K$54,MATCH($A27*$AC$3,K$36:K$54)))/LOG10(INDEX(K$36:K$54,MATCH($A27*$AC$3,K$36:K$54))/INDEX(K$36:K$54,1+MATCH($A27*$AC$3,K$36:K$54))))*(INDEX($A$36:$A$54,MATCH($A27*$AC$3,K$36:K$54))-INDEX($A$36:$A$54,1+MATCH($A27*$AC$3,K$36:K$54)))+INDEX($A$36:$A$54,MATCH($A27*$AC$3,K$36:K$54)))</f>
        <v/>
      </c>
      <c r="L86" s="32" t="str">
        <f t="shared" si="18"/>
        <v/>
      </c>
      <c r="M86" s="32" t="str">
        <f t="shared" si="18"/>
        <v/>
      </c>
      <c r="N86" s="32" t="str">
        <f t="shared" si="18"/>
        <v/>
      </c>
      <c r="O86" s="32" t="str">
        <f t="shared" si="18"/>
        <v/>
      </c>
      <c r="P86" s="32" t="str">
        <f t="shared" si="18"/>
        <v/>
      </c>
      <c r="Q86" s="32" t="str">
        <f t="shared" si="18"/>
        <v/>
      </c>
      <c r="R86" s="32" t="str">
        <f t="shared" si="18"/>
        <v/>
      </c>
      <c r="S86" s="32" t="str">
        <f t="shared" si="18"/>
        <v/>
      </c>
      <c r="T86" s="32" t="str">
        <f t="shared" si="18"/>
        <v/>
      </c>
      <c r="U86" s="32" t="str">
        <f t="shared" si="18"/>
        <v/>
      </c>
    </row>
    <row r="87" spans="1:21" ht="15.6">
      <c r="A87" s="47"/>
      <c r="D87" s="12"/>
      <c r="E87" s="12"/>
      <c r="F87" s="12"/>
      <c r="G87" s="12"/>
      <c r="H87" s="12"/>
      <c r="I87" s="12"/>
      <c r="R87" s="27"/>
      <c r="S87" s="27"/>
    </row>
    <row r="88" spans="1:21" ht="15.6">
      <c r="A88" s="47"/>
      <c r="D88" s="12"/>
      <c r="E88" s="12"/>
      <c r="F88" s="12"/>
      <c r="G88" s="12"/>
      <c r="H88" s="12"/>
      <c r="I88" s="12"/>
      <c r="R88" s="27"/>
      <c r="S88" s="27"/>
    </row>
    <row r="89" spans="1:21">
      <c r="A89" s="31"/>
      <c r="B89" s="32"/>
      <c r="C89" s="32"/>
      <c r="D89" s="32"/>
      <c r="E89" s="32"/>
      <c r="F89" s="32"/>
      <c r="G89" s="32"/>
      <c r="H89" s="14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</row>
    <row r="90" spans="1:21">
      <c r="A90" s="31"/>
      <c r="B90" s="32"/>
      <c r="C90" s="32"/>
      <c r="D90" s="32"/>
      <c r="E90" s="32"/>
      <c r="F90" s="32"/>
      <c r="G90" s="32"/>
      <c r="H90" s="14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</row>
    <row r="91" spans="1:21">
      <c r="A91" s="31"/>
      <c r="B91" s="32"/>
      <c r="C91" s="32"/>
      <c r="D91" s="32"/>
      <c r="E91" s="32"/>
      <c r="F91" s="32"/>
      <c r="G91" s="32"/>
      <c r="H91" s="14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</row>
    <row r="92" spans="1:21" ht="15.6">
      <c r="A92" s="47"/>
      <c r="B92" s="32" t="str">
        <f>IF(OR(MIN(B$36:B$54)&gt;$A32*$AC$3,SUM(B$36:B$54)=0),"",(LOG10(($A32*$AC$3)/INDEX(B$36:B$54,MATCH($A32*$AC$3,B$36:B$54)))/LOG10(INDEX(B$36:B$54,MATCH($A32*$AC$3,B$36:B$54))/INDEX(B$36:B$54,1+MATCH($A32*$AC$3,B$36:B$54))))*(INDEX($A$36:$A$54,MATCH($A32*$AC$3,B$36:B$54))-INDEX($A$36:$A$54,1+MATCH($A32*$AC$3,B$36:B$54)))+INDEX($A$36:$A$54,MATCH($A32*$AC$3,B$36:B$54)))</f>
        <v/>
      </c>
      <c r="C92" s="32"/>
      <c r="D92" s="32" t="str">
        <f t="shared" ref="D92:I92" si="19">IF(OR(MIN(D$36:D$54)&gt;$A32*$AC$3,SUM(D$36:D$54)=0),"",(LOG10(($A32*$AC$3)/INDEX(D$36:D$54,MATCH($A32*$AC$3,D$36:D$54)))/LOG10(INDEX(D$36:D$54,MATCH($A32*$AC$3,D$36:D$54))/INDEX(D$36:D$54,1+MATCH($A32*$AC$3,D$36:D$54))))*(INDEX($A$36:$A$54,MATCH($A32*$AC$3,D$36:D$54))-INDEX($A$36:$A$54,1+MATCH($A32*$AC$3,D$36:D$54)))+INDEX($A$36:$A$54,MATCH($A32*$AC$3,D$36:D$54)))</f>
        <v/>
      </c>
      <c r="E92" s="32" t="str">
        <f t="shared" si="19"/>
        <v/>
      </c>
      <c r="F92" s="32" t="str">
        <f t="shared" si="19"/>
        <v/>
      </c>
      <c r="G92" s="32" t="str">
        <f t="shared" si="19"/>
        <v/>
      </c>
      <c r="H92" s="32" t="str">
        <f t="shared" si="19"/>
        <v/>
      </c>
      <c r="I92" s="32" t="str">
        <f t="shared" si="19"/>
        <v/>
      </c>
      <c r="J92" s="32"/>
      <c r="K92" s="32" t="str">
        <f t="shared" ref="K92:U92" si="20">IF(OR(MIN(K$36:K$54)&gt;$A32*$AC$3,SUM(K$36:K$54)=0),"",(LOG10(($A32*$AC$3)/INDEX(K$36:K$54,MATCH($A32*$AC$3,K$36:K$54)))/LOG10(INDEX(K$36:K$54,MATCH($A32*$AC$3,K$36:K$54))/INDEX(K$36:K$54,1+MATCH($A32*$AC$3,K$36:K$54))))*(INDEX($A$36:$A$54,MATCH($A32*$AC$3,K$36:K$54))-INDEX($A$36:$A$54,1+MATCH($A32*$AC$3,K$36:K$54)))+INDEX($A$36:$A$54,MATCH($A32*$AC$3,K$36:K$54)))</f>
        <v/>
      </c>
      <c r="L92" s="32" t="str">
        <f t="shared" si="20"/>
        <v/>
      </c>
      <c r="M92" s="32" t="str">
        <f t="shared" si="20"/>
        <v/>
      </c>
      <c r="N92" s="32" t="str">
        <f t="shared" si="20"/>
        <v/>
      </c>
      <c r="O92" s="32" t="str">
        <f t="shared" si="20"/>
        <v/>
      </c>
      <c r="P92" s="32" t="str">
        <f t="shared" si="20"/>
        <v/>
      </c>
      <c r="Q92" s="32" t="str">
        <f t="shared" si="20"/>
        <v/>
      </c>
      <c r="R92" s="32" t="str">
        <f t="shared" si="20"/>
        <v/>
      </c>
      <c r="S92" s="32" t="str">
        <f t="shared" si="20"/>
        <v/>
      </c>
      <c r="T92" s="32" t="str">
        <f t="shared" si="20"/>
        <v/>
      </c>
      <c r="U92" s="32" t="str">
        <f t="shared" si="20"/>
        <v/>
      </c>
    </row>
    <row r="93" spans="1:21" ht="15.6">
      <c r="A93" s="47"/>
      <c r="D93" s="12"/>
      <c r="E93" s="12"/>
      <c r="F93" s="12"/>
      <c r="G93" s="12"/>
      <c r="H93" s="12"/>
      <c r="I93" s="12"/>
      <c r="R93" s="27"/>
      <c r="S93" s="27"/>
    </row>
    <row r="94" spans="1:21" ht="24.6">
      <c r="A94" s="74" t="s">
        <v>45</v>
      </c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</row>
    <row r="95" spans="1:21" ht="69" customHeight="1">
      <c r="A95" s="6" t="s">
        <v>4</v>
      </c>
      <c r="B95" s="30" t="s">
        <v>13</v>
      </c>
      <c r="C95" s="30" t="s">
        <v>40</v>
      </c>
      <c r="D95" s="43" t="s">
        <v>46</v>
      </c>
      <c r="E95" s="43" t="s">
        <v>47</v>
      </c>
      <c r="F95" s="43" t="s">
        <v>48</v>
      </c>
      <c r="G95" s="43" t="s">
        <v>49</v>
      </c>
      <c r="H95" s="43" t="s">
        <v>50</v>
      </c>
      <c r="I95" s="43" t="s">
        <v>51</v>
      </c>
      <c r="J95" s="43" t="s">
        <v>52</v>
      </c>
      <c r="K95" s="43" t="s">
        <v>53</v>
      </c>
      <c r="L95" s="30"/>
      <c r="M95" s="30"/>
      <c r="N95" s="30"/>
      <c r="O95" s="30"/>
      <c r="P95" s="30"/>
      <c r="Q95" s="30"/>
      <c r="R95" s="30"/>
      <c r="S95" s="30"/>
      <c r="T95" s="30"/>
      <c r="U95" s="30"/>
    </row>
    <row r="96" spans="1:21">
      <c r="A96" s="8">
        <v>-6</v>
      </c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6"/>
      <c r="M96" s="36"/>
      <c r="N96" s="35"/>
      <c r="O96" s="35"/>
      <c r="P96" s="28"/>
      <c r="Q96" s="28"/>
      <c r="R96" s="28"/>
      <c r="S96" s="28"/>
      <c r="T96" s="28"/>
      <c r="U96" s="28"/>
    </row>
    <row r="97" spans="1:21">
      <c r="A97" s="8">
        <f>A96+2</f>
        <v>-4</v>
      </c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6"/>
      <c r="M97" s="36"/>
      <c r="N97" s="29"/>
      <c r="O97" s="29"/>
      <c r="P97" s="28"/>
      <c r="Q97" s="28"/>
      <c r="R97" s="28"/>
      <c r="S97" s="28"/>
      <c r="T97" s="28"/>
      <c r="U97" s="28"/>
    </row>
    <row r="98" spans="1:21">
      <c r="A98" s="8">
        <f t="shared" ref="A98:A114" si="21">A97+2</f>
        <v>-2</v>
      </c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6"/>
      <c r="M98" s="36"/>
      <c r="N98" s="29"/>
      <c r="O98" s="29"/>
      <c r="P98" s="28"/>
      <c r="Q98" s="28"/>
      <c r="R98" s="28"/>
      <c r="S98" s="28"/>
      <c r="T98" s="28"/>
      <c r="U98" s="28"/>
    </row>
    <row r="99" spans="1:21">
      <c r="A99" s="8">
        <f t="shared" si="21"/>
        <v>0</v>
      </c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6"/>
      <c r="M99" s="36"/>
      <c r="N99" s="29"/>
      <c r="O99" s="29"/>
      <c r="P99" s="28"/>
      <c r="Q99" s="28"/>
      <c r="R99" s="28"/>
      <c r="S99" s="28"/>
      <c r="T99" s="28"/>
      <c r="U99" s="28"/>
    </row>
    <row r="100" spans="1:21">
      <c r="A100" s="8">
        <f t="shared" si="21"/>
        <v>2</v>
      </c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6"/>
      <c r="M100" s="36"/>
      <c r="N100" s="29"/>
      <c r="O100" s="29"/>
      <c r="P100" s="28"/>
      <c r="Q100" s="28"/>
      <c r="R100" s="28"/>
      <c r="S100" s="28"/>
      <c r="T100" s="28"/>
      <c r="U100" s="28"/>
    </row>
    <row r="101" spans="1:21">
      <c r="A101" s="8">
        <f t="shared" si="21"/>
        <v>4</v>
      </c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6"/>
      <c r="M101" s="36"/>
      <c r="N101" s="29"/>
      <c r="O101" s="29"/>
      <c r="P101" s="28"/>
      <c r="Q101" s="28"/>
      <c r="R101" s="28"/>
      <c r="S101" s="28"/>
      <c r="T101" s="28"/>
      <c r="U101" s="28"/>
    </row>
    <row r="102" spans="1:21">
      <c r="A102" s="8">
        <f t="shared" si="21"/>
        <v>6</v>
      </c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6"/>
      <c r="M102" s="36"/>
      <c r="N102" s="29"/>
      <c r="O102" s="29"/>
      <c r="P102" s="28"/>
      <c r="Q102" s="28"/>
      <c r="R102" s="28"/>
      <c r="S102" s="28"/>
      <c r="T102" s="28"/>
      <c r="U102" s="28"/>
    </row>
    <row r="103" spans="1:21">
      <c r="A103" s="8">
        <f t="shared" si="21"/>
        <v>8</v>
      </c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6"/>
      <c r="M103" s="36"/>
      <c r="N103" s="29"/>
      <c r="O103" s="29"/>
      <c r="P103" s="28"/>
      <c r="Q103" s="28"/>
      <c r="R103" s="28"/>
      <c r="S103" s="28"/>
      <c r="T103" s="28"/>
      <c r="U103" s="28"/>
    </row>
    <row r="104" spans="1:21">
      <c r="A104" s="8">
        <f t="shared" si="21"/>
        <v>10</v>
      </c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6"/>
      <c r="M104" s="36"/>
      <c r="N104" s="29"/>
      <c r="O104" s="29"/>
      <c r="P104" s="28"/>
      <c r="Q104" s="28"/>
      <c r="R104" s="28"/>
      <c r="S104" s="28"/>
      <c r="T104" s="28"/>
      <c r="U104" s="28"/>
    </row>
    <row r="105" spans="1:21">
      <c r="A105" s="8">
        <f t="shared" si="21"/>
        <v>12</v>
      </c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6"/>
      <c r="M105" s="36"/>
      <c r="N105" s="29"/>
      <c r="O105" s="29"/>
      <c r="P105" s="28"/>
      <c r="Q105" s="28"/>
      <c r="R105" s="28"/>
      <c r="S105" s="28"/>
      <c r="T105" s="28"/>
      <c r="U105" s="28"/>
    </row>
    <row r="106" spans="1:21">
      <c r="A106" s="8">
        <f t="shared" si="21"/>
        <v>14</v>
      </c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6"/>
      <c r="M106" s="36"/>
      <c r="N106" s="29"/>
      <c r="O106" s="29"/>
      <c r="P106" s="28"/>
      <c r="Q106" s="28"/>
      <c r="R106" s="28"/>
      <c r="S106" s="28"/>
      <c r="T106" s="28"/>
      <c r="U106" s="28"/>
    </row>
    <row r="107" spans="1:21">
      <c r="A107" s="8">
        <f t="shared" si="21"/>
        <v>16</v>
      </c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6"/>
      <c r="M107" s="36"/>
      <c r="N107" s="29"/>
      <c r="O107" s="29"/>
      <c r="P107" s="28"/>
      <c r="Q107" s="28"/>
      <c r="R107" s="28"/>
      <c r="S107" s="28"/>
      <c r="T107" s="28"/>
      <c r="U107" s="28"/>
    </row>
    <row r="108" spans="1:21">
      <c r="A108" s="8">
        <f t="shared" si="21"/>
        <v>18</v>
      </c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6"/>
      <c r="M108" s="36"/>
      <c r="N108" s="29"/>
      <c r="O108" s="29"/>
      <c r="P108" s="28"/>
      <c r="Q108" s="28"/>
      <c r="R108" s="28"/>
      <c r="S108" s="28"/>
      <c r="T108" s="28"/>
      <c r="U108" s="28"/>
    </row>
    <row r="109" spans="1:21">
      <c r="A109" s="8">
        <f t="shared" si="21"/>
        <v>20</v>
      </c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6"/>
      <c r="M109" s="36"/>
      <c r="N109" s="29"/>
      <c r="O109" s="29"/>
      <c r="P109" s="28"/>
      <c r="Q109" s="28"/>
      <c r="R109" s="28"/>
      <c r="S109" s="28"/>
      <c r="T109" s="28"/>
      <c r="U109" s="28"/>
    </row>
    <row r="110" spans="1:21">
      <c r="A110" s="8">
        <f t="shared" si="21"/>
        <v>22</v>
      </c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6"/>
      <c r="M110" s="36"/>
      <c r="N110" s="29"/>
      <c r="O110" s="29"/>
      <c r="P110" s="28"/>
      <c r="Q110" s="28"/>
      <c r="R110" s="28"/>
      <c r="S110" s="28"/>
      <c r="T110" s="28"/>
      <c r="U110" s="28"/>
    </row>
    <row r="111" spans="1:21">
      <c r="A111" s="8">
        <f t="shared" si="21"/>
        <v>24</v>
      </c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6"/>
      <c r="M111" s="36"/>
      <c r="N111" s="29"/>
      <c r="O111" s="29"/>
      <c r="P111" s="28"/>
      <c r="Q111" s="28"/>
      <c r="R111" s="35"/>
      <c r="S111" s="35"/>
      <c r="T111" s="35"/>
      <c r="U111" s="35"/>
    </row>
    <row r="112" spans="1:21">
      <c r="A112" s="8">
        <f t="shared" si="21"/>
        <v>26</v>
      </c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6"/>
      <c r="M112" s="36"/>
      <c r="N112" s="29"/>
      <c r="O112" s="29"/>
      <c r="P112" s="28"/>
      <c r="Q112" s="28"/>
      <c r="R112" s="35"/>
      <c r="S112" s="35"/>
      <c r="T112" s="35"/>
      <c r="U112" s="35"/>
    </row>
    <row r="113" spans="1:22">
      <c r="A113" s="8">
        <f t="shared" si="21"/>
        <v>28</v>
      </c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6"/>
      <c r="M113" s="36"/>
      <c r="N113" s="29"/>
      <c r="O113" s="29"/>
      <c r="P113" s="28"/>
      <c r="Q113" s="28"/>
      <c r="R113" s="35"/>
      <c r="S113" s="35"/>
      <c r="T113" s="35"/>
      <c r="U113" s="35"/>
    </row>
    <row r="114" spans="1:22">
      <c r="A114" s="8">
        <f t="shared" si="21"/>
        <v>30</v>
      </c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6"/>
      <c r="M114" s="36"/>
      <c r="N114" s="29"/>
      <c r="O114" s="29"/>
      <c r="P114" s="28"/>
      <c r="Q114" s="28"/>
      <c r="R114" s="35"/>
      <c r="S114" s="35"/>
      <c r="T114" s="35"/>
      <c r="U114" s="35"/>
    </row>
    <row r="115" spans="1:2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ht="15.6">
      <c r="A117" s="48" t="s">
        <v>59</v>
      </c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8"/>
    </row>
    <row r="118" spans="1:22" ht="15.6">
      <c r="A118" s="48" t="s">
        <v>60</v>
      </c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8"/>
    </row>
    <row r="119" spans="1:22" ht="15.6">
      <c r="A119" s="48" t="s">
        <v>56</v>
      </c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8"/>
    </row>
    <row r="120" spans="1:2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>
      <c r="A128" s="31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>
      <c r="A129" s="31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>
      <c r="D130" s="16"/>
      <c r="E130" s="16"/>
      <c r="F130" s="16"/>
      <c r="G130" s="16"/>
      <c r="H130" s="16"/>
      <c r="I130" s="16"/>
    </row>
    <row r="131" spans="1:22">
      <c r="D131" s="16"/>
      <c r="E131" s="16"/>
      <c r="F131" s="16"/>
      <c r="G131" s="16"/>
      <c r="H131" s="16"/>
      <c r="I131" s="16"/>
      <c r="J131" s="17"/>
      <c r="K131" s="17"/>
    </row>
    <row r="133" spans="1:22">
      <c r="J133" s="17"/>
      <c r="K133" s="17"/>
    </row>
    <row r="134" spans="1:22">
      <c r="N134" s="18"/>
      <c r="O134" s="18"/>
    </row>
    <row r="135" spans="1:22">
      <c r="J135" s="10"/>
      <c r="K135" s="10"/>
      <c r="N135" s="18"/>
      <c r="O135" s="18"/>
    </row>
    <row r="136" spans="1:22">
      <c r="N136" s="18"/>
      <c r="O136" s="18"/>
    </row>
    <row r="137" spans="1:22">
      <c r="D137" s="19"/>
      <c r="E137" s="19"/>
      <c r="F137" s="19"/>
      <c r="G137" s="19"/>
      <c r="H137" s="19"/>
      <c r="I137" s="19"/>
      <c r="J137" s="20"/>
      <c r="K137" s="20"/>
      <c r="N137" s="18"/>
      <c r="O137" s="18"/>
    </row>
    <row r="138" spans="1:22">
      <c r="D138" s="19"/>
      <c r="E138" s="19"/>
      <c r="F138" s="19"/>
      <c r="G138" s="19"/>
      <c r="H138" s="19"/>
      <c r="I138" s="19"/>
      <c r="J138" s="17"/>
      <c r="K138" s="17"/>
      <c r="N138" s="18"/>
      <c r="O138" s="18"/>
    </row>
    <row r="139" spans="1:22">
      <c r="D139" s="19"/>
      <c r="E139" s="19"/>
      <c r="F139" s="19"/>
      <c r="G139" s="19"/>
      <c r="H139" s="19"/>
      <c r="I139" s="19"/>
      <c r="J139" s="17"/>
      <c r="K139" s="17"/>
      <c r="N139" s="18"/>
      <c r="O139" s="18"/>
    </row>
    <row r="140" spans="1:22">
      <c r="D140" s="19"/>
      <c r="E140" s="19"/>
      <c r="F140" s="19"/>
      <c r="G140" s="19"/>
      <c r="H140" s="19"/>
      <c r="I140" s="19"/>
      <c r="J140" s="17"/>
      <c r="K140" s="17"/>
      <c r="N140" s="18"/>
      <c r="O140" s="18"/>
    </row>
    <row r="141" spans="1:22">
      <c r="D141" s="19"/>
      <c r="E141" s="19"/>
      <c r="F141" s="19"/>
      <c r="G141" s="19"/>
      <c r="H141" s="19"/>
      <c r="I141" s="19"/>
      <c r="J141" s="17"/>
      <c r="K141" s="17"/>
      <c r="N141" s="18"/>
      <c r="O141" s="18"/>
    </row>
    <row r="142" spans="1:22">
      <c r="D142" s="19"/>
      <c r="E142" s="19"/>
      <c r="F142" s="19"/>
      <c r="G142" s="19"/>
      <c r="H142" s="19"/>
      <c r="I142" s="19"/>
      <c r="J142" s="17"/>
      <c r="K142" s="17"/>
      <c r="N142" s="18"/>
      <c r="O142" s="18"/>
    </row>
    <row r="143" spans="1:22">
      <c r="D143" s="19"/>
      <c r="E143" s="19"/>
      <c r="F143" s="19"/>
      <c r="G143" s="19"/>
      <c r="H143" s="19"/>
      <c r="I143" s="19"/>
      <c r="J143" s="17"/>
      <c r="K143" s="17"/>
      <c r="N143" s="18"/>
      <c r="O143" s="18"/>
    </row>
    <row r="144" spans="1:22">
      <c r="D144" s="19"/>
      <c r="E144" s="19"/>
      <c r="F144" s="19"/>
      <c r="G144" s="19"/>
      <c r="H144" s="19"/>
      <c r="I144" s="19"/>
      <c r="N144" s="21"/>
      <c r="O144" s="21"/>
    </row>
    <row r="145" spans="2:21">
      <c r="B145" s="22"/>
      <c r="C145" s="22"/>
      <c r="D145" s="19"/>
      <c r="E145" s="19"/>
      <c r="F145" s="19"/>
      <c r="G145" s="19"/>
      <c r="H145" s="19"/>
      <c r="I145" s="19"/>
      <c r="L145" s="22"/>
      <c r="M145" s="22"/>
      <c r="R145" s="22"/>
      <c r="S145" s="22"/>
      <c r="T145" s="22"/>
      <c r="U145" s="22"/>
    </row>
  </sheetData>
  <mergeCells count="13">
    <mergeCell ref="A1:U1"/>
    <mergeCell ref="A33:U33"/>
    <mergeCell ref="A94:U94"/>
    <mergeCell ref="B34:C34"/>
    <mergeCell ref="D34:E34"/>
    <mergeCell ref="J34:K34"/>
    <mergeCell ref="L34:M34"/>
    <mergeCell ref="N34:O34"/>
    <mergeCell ref="P34:Q34"/>
    <mergeCell ref="R34:S34"/>
    <mergeCell ref="T34:U34"/>
    <mergeCell ref="F34:G34"/>
    <mergeCell ref="H34:I34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B46CB-ED93-4B3F-A4F9-4072C0980ED5}">
  <dimension ref="A1:AV145"/>
  <sheetViews>
    <sheetView zoomScale="98" zoomScaleNormal="98" workbookViewId="0">
      <selection sqref="A1:U1"/>
    </sheetView>
  </sheetViews>
  <sheetFormatPr defaultColWidth="9.33203125" defaultRowHeight="13.2"/>
  <cols>
    <col min="1" max="1" width="29.44140625" style="12" customWidth="1"/>
    <col min="2" max="2" width="12.109375" style="12" bestFit="1" customWidth="1"/>
    <col min="3" max="3" width="8.6640625" style="12" customWidth="1"/>
    <col min="4" max="7" width="8.6640625" style="11" customWidth="1"/>
    <col min="8" max="9" width="10.44140625" style="11" bestFit="1" customWidth="1"/>
    <col min="10" max="22" width="8.6640625" style="12" customWidth="1"/>
    <col min="23" max="23" width="23.6640625" style="12" customWidth="1"/>
    <col min="24" max="42" width="8.6640625" style="12" customWidth="1"/>
    <col min="43" max="16384" width="9.33203125" style="12"/>
  </cols>
  <sheetData>
    <row r="1" spans="1:48" ht="24.6">
      <c r="A1" s="72" t="s">
        <v>62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48" ht="15.6">
      <c r="A2" s="26"/>
    </row>
    <row r="3" spans="1:48">
      <c r="A3" s="23"/>
      <c r="W3" s="34"/>
      <c r="X3" s="34"/>
      <c r="Y3" s="8"/>
      <c r="Z3" s="8"/>
      <c r="AA3" s="8"/>
      <c r="AB3" s="10" t="s">
        <v>72</v>
      </c>
      <c r="AC3" s="38">
        <v>30732000</v>
      </c>
      <c r="AD3" s="10"/>
      <c r="AE3" s="10"/>
    </row>
    <row r="4" spans="1:48">
      <c r="A4" s="24"/>
      <c r="B4" s="33"/>
      <c r="C4" s="33"/>
      <c r="D4" s="14"/>
      <c r="E4" s="14"/>
      <c r="F4" s="14"/>
      <c r="G4" s="14"/>
      <c r="S4" s="8"/>
      <c r="T4" s="9"/>
      <c r="W4" s="33"/>
      <c r="X4" s="33"/>
      <c r="AB4" s="10" t="s">
        <v>73</v>
      </c>
      <c r="AC4" s="25">
        <f>AC3*A5</f>
        <v>21512400</v>
      </c>
      <c r="AD4" s="10"/>
      <c r="AE4" s="10"/>
      <c r="AF4" s="10"/>
    </row>
    <row r="5" spans="1:48">
      <c r="A5" s="24">
        <v>0.7</v>
      </c>
      <c r="B5" s="33"/>
      <c r="C5" s="33"/>
      <c r="D5" s="14"/>
      <c r="E5" s="14"/>
      <c r="F5" s="14"/>
      <c r="G5" s="14"/>
      <c r="S5" s="8"/>
      <c r="T5" s="9"/>
      <c r="W5" s="33"/>
      <c r="X5" s="33"/>
      <c r="AB5" s="10"/>
      <c r="AC5" s="25">
        <f>AC4*A6</f>
        <v>19361160</v>
      </c>
      <c r="AD5" s="10"/>
      <c r="AE5" s="10"/>
      <c r="AF5" s="10"/>
      <c r="AG5" s="10"/>
      <c r="AH5" s="25"/>
      <c r="AI5" s="25"/>
      <c r="AJ5" s="10"/>
      <c r="AK5" s="10"/>
    </row>
    <row r="6" spans="1:48">
      <c r="A6" s="24">
        <v>0.9</v>
      </c>
      <c r="B6" s="33"/>
      <c r="C6" s="33"/>
      <c r="D6" s="14"/>
      <c r="E6" s="14"/>
      <c r="F6" s="14"/>
      <c r="G6" s="14"/>
      <c r="H6" s="14"/>
      <c r="I6" s="14"/>
      <c r="S6" s="8"/>
      <c r="T6" s="9"/>
      <c r="W6" s="33"/>
      <c r="X6" s="33"/>
      <c r="AC6" s="25">
        <f>AC5*A7</f>
        <v>18393102</v>
      </c>
      <c r="AD6" s="10"/>
    </row>
    <row r="7" spans="1:48">
      <c r="A7" s="59">
        <v>0.95</v>
      </c>
      <c r="B7" s="33"/>
      <c r="C7" s="33"/>
      <c r="D7" s="14"/>
      <c r="E7" s="14"/>
      <c r="F7" s="14"/>
      <c r="G7" s="14"/>
      <c r="H7" s="14"/>
      <c r="I7" s="14"/>
      <c r="J7" s="15"/>
      <c r="K7" s="15"/>
      <c r="S7" s="8"/>
      <c r="T7" s="9"/>
      <c r="AC7" s="25"/>
    </row>
    <row r="8" spans="1:48">
      <c r="A8" s="13"/>
      <c r="D8" s="14"/>
      <c r="E8" s="14"/>
      <c r="F8" s="14"/>
      <c r="G8" s="14"/>
      <c r="H8" s="14"/>
      <c r="I8" s="14"/>
      <c r="J8" s="15"/>
      <c r="K8" s="15"/>
      <c r="S8" s="8"/>
      <c r="T8" s="9"/>
    </row>
    <row r="9" spans="1:48">
      <c r="A9" s="13"/>
      <c r="D9" s="14"/>
      <c r="E9" s="14"/>
      <c r="F9" s="14"/>
      <c r="G9" s="14"/>
      <c r="H9" s="14"/>
      <c r="I9" s="14"/>
      <c r="J9" s="15"/>
      <c r="K9" s="15"/>
      <c r="S9" s="8"/>
      <c r="T9" s="9"/>
      <c r="AU9" s="8"/>
      <c r="AV9" s="8"/>
    </row>
    <row r="10" spans="1:48">
      <c r="A10" s="13"/>
      <c r="D10" s="14"/>
      <c r="E10" s="14"/>
      <c r="F10" s="14"/>
      <c r="G10" s="14"/>
      <c r="H10" s="14"/>
      <c r="I10" s="14"/>
      <c r="J10" s="15"/>
      <c r="K10" s="15"/>
      <c r="S10" s="8"/>
      <c r="T10" s="9"/>
      <c r="AU10" s="8"/>
      <c r="AV10" s="8"/>
    </row>
    <row r="11" spans="1:48">
      <c r="A11" s="13"/>
      <c r="D11" s="14"/>
      <c r="E11" s="14"/>
      <c r="F11" s="14"/>
      <c r="G11" s="14"/>
      <c r="H11" s="14"/>
      <c r="I11" s="14"/>
      <c r="J11" s="15"/>
      <c r="K11" s="15"/>
      <c r="S11" s="8"/>
      <c r="T11" s="9"/>
      <c r="AU11" s="8"/>
      <c r="AV11" s="8"/>
    </row>
    <row r="12" spans="1:48">
      <c r="A12" s="13"/>
      <c r="D12" s="14"/>
      <c r="E12" s="14"/>
      <c r="F12" s="14"/>
      <c r="G12" s="14"/>
      <c r="H12" s="14"/>
      <c r="I12" s="14"/>
      <c r="J12" s="15"/>
      <c r="K12" s="15"/>
      <c r="S12" s="8"/>
      <c r="T12" s="9"/>
      <c r="AU12" s="8"/>
      <c r="AV12" s="8"/>
    </row>
    <row r="13" spans="1:48">
      <c r="A13" s="13"/>
      <c r="D13" s="14"/>
      <c r="E13" s="14"/>
      <c r="F13" s="14"/>
      <c r="G13" s="14"/>
      <c r="H13" s="14"/>
      <c r="I13" s="14"/>
      <c r="J13" s="15"/>
      <c r="K13" s="15"/>
      <c r="AP13" s="8"/>
      <c r="AU13" s="8"/>
      <c r="AV13" s="8"/>
    </row>
    <row r="14" spans="1:48">
      <c r="A14" s="13"/>
      <c r="D14" s="14"/>
      <c r="E14" s="14"/>
      <c r="F14" s="14"/>
      <c r="G14" s="14"/>
      <c r="H14" s="14"/>
      <c r="I14" s="14"/>
      <c r="J14" s="15"/>
      <c r="K14" s="15"/>
      <c r="AP14" s="8"/>
      <c r="AU14" s="8"/>
      <c r="AV14" s="8"/>
    </row>
    <row r="15" spans="1:48">
      <c r="A15" s="13"/>
      <c r="D15" s="14"/>
      <c r="E15" s="14"/>
      <c r="F15" s="14"/>
      <c r="G15" s="14"/>
      <c r="H15" s="14"/>
      <c r="I15" s="14"/>
      <c r="J15" s="15"/>
      <c r="K15" s="15"/>
      <c r="AP15" s="8"/>
      <c r="AU15" s="8"/>
      <c r="AV15" s="8"/>
    </row>
    <row r="16" spans="1:48">
      <c r="A16" s="13"/>
      <c r="D16" s="14"/>
      <c r="E16" s="14"/>
      <c r="F16" s="14"/>
      <c r="G16" s="14"/>
      <c r="H16" s="14"/>
      <c r="I16" s="14"/>
      <c r="J16" s="15"/>
      <c r="K16" s="15"/>
      <c r="AP16" s="8"/>
      <c r="AU16" s="8"/>
      <c r="AV16" s="8"/>
    </row>
    <row r="17" spans="1:48">
      <c r="A17" s="13"/>
      <c r="D17" s="14"/>
      <c r="E17" s="14"/>
      <c r="F17" s="14"/>
      <c r="G17" s="14"/>
      <c r="H17" s="14"/>
      <c r="I17" s="14"/>
      <c r="J17" s="15"/>
      <c r="K17" s="15"/>
      <c r="AP17" s="8"/>
      <c r="AU17" s="8"/>
      <c r="AV17" s="8"/>
    </row>
    <row r="18" spans="1:48">
      <c r="A18" s="13"/>
      <c r="D18" s="14"/>
      <c r="E18" s="14"/>
      <c r="F18" s="14"/>
      <c r="G18" s="14"/>
      <c r="H18" s="14"/>
      <c r="I18" s="14"/>
      <c r="J18" s="15"/>
      <c r="K18" s="15"/>
      <c r="AP18" s="8"/>
      <c r="AU18" s="8"/>
      <c r="AV18" s="8"/>
    </row>
    <row r="19" spans="1:48">
      <c r="A19" s="13"/>
      <c r="D19" s="14"/>
      <c r="E19" s="14"/>
      <c r="F19" s="14"/>
      <c r="G19" s="14"/>
      <c r="H19" s="14"/>
      <c r="I19" s="14"/>
      <c r="J19" s="15"/>
      <c r="K19" s="15"/>
      <c r="AP19" s="8"/>
      <c r="AU19" s="8"/>
      <c r="AV19" s="8"/>
    </row>
    <row r="20" spans="1:48">
      <c r="A20" s="13"/>
      <c r="D20" s="14"/>
      <c r="E20" s="14"/>
      <c r="F20" s="14"/>
      <c r="G20" s="14"/>
      <c r="H20" s="14"/>
      <c r="I20" s="14"/>
      <c r="J20" s="15"/>
      <c r="K20" s="15"/>
      <c r="AP20" s="8"/>
      <c r="AU20" s="8"/>
      <c r="AV20" s="8"/>
    </row>
    <row r="21" spans="1:48">
      <c r="A21" s="13"/>
      <c r="D21" s="14"/>
      <c r="E21" s="14"/>
      <c r="F21" s="14"/>
      <c r="G21" s="14"/>
      <c r="H21" s="14"/>
      <c r="I21" s="14"/>
      <c r="J21" s="15"/>
      <c r="K21" s="15"/>
      <c r="AP21" s="8"/>
      <c r="AU21" s="8"/>
      <c r="AV21" s="8"/>
    </row>
    <row r="22" spans="1:48">
      <c r="A22" s="13"/>
      <c r="D22" s="14"/>
      <c r="E22" s="14"/>
      <c r="F22" s="14"/>
      <c r="G22" s="14"/>
      <c r="H22" s="14"/>
      <c r="I22" s="14"/>
      <c r="J22" s="15"/>
      <c r="K22" s="15"/>
      <c r="AP22" s="8"/>
      <c r="AU22" s="8"/>
      <c r="AV22" s="8"/>
    </row>
    <row r="23" spans="1:48">
      <c r="A23" s="13"/>
      <c r="D23" s="14"/>
      <c r="E23" s="14"/>
      <c r="F23" s="14"/>
      <c r="G23" s="14"/>
      <c r="H23" s="14"/>
      <c r="I23" s="14"/>
      <c r="J23" s="15"/>
      <c r="K23" s="15"/>
      <c r="AP23" s="8"/>
      <c r="AU23" s="8"/>
      <c r="AV23" s="8"/>
    </row>
    <row r="24" spans="1:48">
      <c r="A24" s="13"/>
      <c r="D24" s="14"/>
      <c r="E24" s="14"/>
      <c r="F24" s="14"/>
      <c r="G24" s="14"/>
      <c r="H24" s="14"/>
      <c r="I24" s="14"/>
      <c r="J24" s="15"/>
      <c r="K24" s="15"/>
      <c r="AU24" s="8"/>
      <c r="AV24" s="8"/>
    </row>
    <row r="25" spans="1:48">
      <c r="A25" s="13"/>
      <c r="D25" s="14"/>
      <c r="E25" s="14"/>
      <c r="F25" s="14"/>
      <c r="G25" s="14"/>
      <c r="H25" s="14"/>
      <c r="I25" s="14"/>
      <c r="J25" s="15"/>
      <c r="K25" s="15"/>
      <c r="AU25" s="8"/>
      <c r="AV25" s="8"/>
    </row>
    <row r="26" spans="1:48">
      <c r="A26" s="13"/>
      <c r="D26" s="14"/>
      <c r="E26" s="14"/>
      <c r="F26" s="14"/>
      <c r="G26" s="14"/>
      <c r="H26" s="14"/>
      <c r="I26" s="14"/>
      <c r="J26" s="15"/>
      <c r="K26" s="15"/>
      <c r="AU26" s="8"/>
      <c r="AV26" s="8"/>
    </row>
    <row r="27" spans="1:48">
      <c r="A27" s="13"/>
      <c r="D27" s="14"/>
      <c r="E27" s="14"/>
      <c r="F27" s="14"/>
      <c r="G27" s="14"/>
      <c r="H27" s="14"/>
      <c r="I27" s="14"/>
      <c r="J27" s="15"/>
      <c r="K27" s="15"/>
      <c r="AU27" s="8"/>
      <c r="AV27" s="8"/>
    </row>
    <row r="28" spans="1:48">
      <c r="A28" s="13"/>
      <c r="D28" s="14"/>
      <c r="E28" s="14"/>
      <c r="F28" s="14"/>
      <c r="G28" s="14"/>
      <c r="H28" s="14"/>
      <c r="I28" s="14"/>
      <c r="J28" s="15"/>
      <c r="K28" s="15"/>
      <c r="AU28" s="8"/>
      <c r="AV28" s="8"/>
    </row>
    <row r="29" spans="1:48">
      <c r="A29" s="13"/>
      <c r="D29" s="14"/>
      <c r="E29" s="14"/>
      <c r="F29" s="14"/>
      <c r="G29" s="14"/>
      <c r="H29" s="14"/>
      <c r="I29" s="14"/>
      <c r="J29" s="15"/>
      <c r="K29" s="15"/>
      <c r="AU29" s="8"/>
      <c r="AV29" s="8"/>
    </row>
    <row r="30" spans="1:48">
      <c r="A30" s="13"/>
      <c r="D30" s="14"/>
      <c r="E30" s="14"/>
      <c r="F30" s="14"/>
      <c r="G30" s="14"/>
      <c r="H30" s="14"/>
      <c r="I30" s="14"/>
      <c r="J30" s="15"/>
      <c r="K30" s="15"/>
    </row>
    <row r="31" spans="1:48">
      <c r="A31" s="13"/>
      <c r="D31" s="14"/>
      <c r="E31" s="14"/>
      <c r="F31" s="14"/>
      <c r="G31" s="14"/>
      <c r="H31" s="14"/>
      <c r="I31" s="14"/>
      <c r="J31" s="15"/>
      <c r="K31" s="15"/>
    </row>
    <row r="32" spans="1:48">
      <c r="A32" s="13"/>
      <c r="D32" s="14"/>
      <c r="E32" s="14"/>
      <c r="F32" s="14"/>
      <c r="G32" s="14"/>
      <c r="H32" s="14"/>
      <c r="I32" s="14"/>
      <c r="J32" s="15"/>
      <c r="K32" s="15"/>
    </row>
    <row r="33" spans="1:43" ht="24.6">
      <c r="A33" s="72" t="s">
        <v>54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</row>
    <row r="34" spans="1:43" s="7" customFormat="1" ht="72.75" customHeight="1">
      <c r="A34" s="6" t="s">
        <v>4</v>
      </c>
      <c r="B34" s="76" t="s">
        <v>13</v>
      </c>
      <c r="C34" s="77"/>
      <c r="D34" s="78" t="s">
        <v>40</v>
      </c>
      <c r="E34" s="79"/>
      <c r="F34" s="78" t="s">
        <v>14</v>
      </c>
      <c r="G34" s="79"/>
      <c r="H34" s="78" t="s">
        <v>15</v>
      </c>
      <c r="I34" s="79"/>
      <c r="J34" s="78" t="s">
        <v>16</v>
      </c>
      <c r="K34" s="79"/>
      <c r="L34" s="76" t="s">
        <v>17</v>
      </c>
      <c r="M34" s="77"/>
      <c r="N34" s="76" t="s">
        <v>18</v>
      </c>
      <c r="O34" s="77"/>
      <c r="P34" s="76" t="s">
        <v>19</v>
      </c>
      <c r="Q34" s="77"/>
      <c r="R34" s="76" t="s">
        <v>20</v>
      </c>
      <c r="S34" s="77"/>
      <c r="T34" s="76" t="s">
        <v>43</v>
      </c>
      <c r="U34" s="77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</row>
    <row r="35" spans="1:43" s="7" customFormat="1" ht="69" customHeight="1">
      <c r="A35" s="6"/>
      <c r="B35" s="43" t="s">
        <v>41</v>
      </c>
      <c r="C35" s="43" t="s">
        <v>42</v>
      </c>
      <c r="D35" s="43" t="s">
        <v>41</v>
      </c>
      <c r="E35" s="43" t="s">
        <v>42</v>
      </c>
      <c r="F35" s="43" t="s">
        <v>41</v>
      </c>
      <c r="G35" s="43" t="s">
        <v>42</v>
      </c>
      <c r="H35" s="43" t="s">
        <v>41</v>
      </c>
      <c r="I35" s="43" t="s">
        <v>42</v>
      </c>
      <c r="J35" s="43" t="s">
        <v>41</v>
      </c>
      <c r="K35" s="43" t="s">
        <v>42</v>
      </c>
      <c r="L35" s="43" t="s">
        <v>41</v>
      </c>
      <c r="M35" s="43" t="s">
        <v>42</v>
      </c>
      <c r="N35" s="43" t="s">
        <v>41</v>
      </c>
      <c r="O35" s="43" t="s">
        <v>42</v>
      </c>
      <c r="P35" s="43" t="s">
        <v>41</v>
      </c>
      <c r="Q35" s="43" t="s">
        <v>42</v>
      </c>
      <c r="R35" s="43" t="s">
        <v>41</v>
      </c>
      <c r="S35" s="43" t="s">
        <v>42</v>
      </c>
      <c r="T35" s="43" t="s">
        <v>41</v>
      </c>
      <c r="U35" s="43" t="s">
        <v>42</v>
      </c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</row>
    <row r="36" spans="1:43">
      <c r="A36" s="8">
        <v>-6</v>
      </c>
      <c r="B36" s="35"/>
      <c r="C36" s="35"/>
      <c r="D36" s="29"/>
      <c r="E36" s="29"/>
      <c r="F36" s="46"/>
      <c r="G36" s="46"/>
      <c r="H36" s="29"/>
      <c r="I36" s="29"/>
      <c r="J36" s="29"/>
      <c r="K36" s="29"/>
      <c r="L36" s="35"/>
      <c r="M36" s="35"/>
      <c r="N36" s="35"/>
      <c r="O36" s="35"/>
      <c r="P36" s="35"/>
      <c r="Q36" s="35"/>
      <c r="R36" s="35"/>
      <c r="S36" s="35"/>
      <c r="T36" s="35"/>
      <c r="U36" s="35"/>
    </row>
    <row r="37" spans="1:43">
      <c r="A37" s="8">
        <f>A36+2</f>
        <v>-4</v>
      </c>
      <c r="B37" s="35"/>
      <c r="C37" s="35"/>
      <c r="D37" s="29"/>
      <c r="E37" s="29"/>
      <c r="F37" s="46"/>
      <c r="G37" s="46"/>
      <c r="H37" s="29"/>
      <c r="I37" s="29"/>
      <c r="J37" s="29"/>
      <c r="K37" s="29"/>
      <c r="L37" s="35"/>
      <c r="M37" s="35"/>
      <c r="N37" s="35"/>
      <c r="O37" s="35"/>
      <c r="P37" s="35"/>
      <c r="Q37" s="35"/>
      <c r="R37" s="35"/>
      <c r="S37" s="35"/>
      <c r="T37" s="35"/>
      <c r="U37" s="35"/>
    </row>
    <row r="38" spans="1:43">
      <c r="A38" s="8">
        <f t="shared" ref="A38:A52" si="0">A37+2</f>
        <v>-2</v>
      </c>
      <c r="B38" s="35"/>
      <c r="C38" s="35"/>
      <c r="D38" s="29"/>
      <c r="E38" s="29"/>
      <c r="F38" s="46"/>
      <c r="G38" s="46"/>
      <c r="H38" s="29"/>
      <c r="I38" s="29"/>
      <c r="J38" s="29"/>
      <c r="K38" s="29"/>
      <c r="L38" s="35"/>
      <c r="M38" s="35"/>
      <c r="N38" s="35"/>
      <c r="O38" s="35"/>
      <c r="P38" s="35"/>
      <c r="Q38" s="35"/>
      <c r="R38" s="35"/>
      <c r="S38" s="35"/>
      <c r="T38" s="35"/>
      <c r="U38" s="35"/>
    </row>
    <row r="39" spans="1:43">
      <c r="A39" s="8">
        <f t="shared" si="0"/>
        <v>0</v>
      </c>
      <c r="B39" s="35"/>
      <c r="C39" s="35"/>
      <c r="D39" s="29"/>
      <c r="E39" s="29"/>
      <c r="F39" s="46"/>
      <c r="G39" s="46"/>
      <c r="H39" s="29"/>
      <c r="I39" s="29"/>
      <c r="J39" s="29"/>
      <c r="K39" s="29"/>
      <c r="L39" s="35"/>
      <c r="M39" s="35"/>
      <c r="N39" s="35"/>
      <c r="O39" s="35"/>
      <c r="P39" s="35"/>
      <c r="Q39" s="35"/>
      <c r="R39" s="35"/>
      <c r="S39" s="35"/>
      <c r="T39" s="35"/>
      <c r="U39" s="35"/>
    </row>
    <row r="40" spans="1:43">
      <c r="A40" s="8">
        <f t="shared" si="0"/>
        <v>2</v>
      </c>
      <c r="B40" s="35"/>
      <c r="C40" s="41"/>
      <c r="D40" s="29"/>
      <c r="E40" s="29"/>
      <c r="F40" s="46"/>
      <c r="G40" s="46"/>
      <c r="H40" s="29"/>
      <c r="I40" s="29"/>
      <c r="J40" s="29"/>
      <c r="K40" s="29"/>
      <c r="L40" s="35"/>
      <c r="M40" s="35"/>
      <c r="N40" s="35"/>
      <c r="O40" s="35"/>
      <c r="P40" s="35"/>
      <c r="Q40" s="35"/>
      <c r="R40" s="35"/>
      <c r="S40" s="35"/>
      <c r="T40" s="35"/>
      <c r="U40" s="35"/>
    </row>
    <row r="41" spans="1:43">
      <c r="A41" s="8">
        <f t="shared" si="0"/>
        <v>4</v>
      </c>
      <c r="B41" s="35"/>
      <c r="C41" s="40"/>
      <c r="D41" s="29"/>
      <c r="E41" s="29"/>
      <c r="F41" s="46"/>
      <c r="G41" s="46"/>
      <c r="H41" s="29"/>
      <c r="I41" s="29"/>
      <c r="J41" s="29"/>
      <c r="K41" s="29"/>
      <c r="L41" s="35"/>
      <c r="M41" s="35"/>
      <c r="N41" s="35"/>
      <c r="O41" s="35"/>
      <c r="P41" s="35"/>
      <c r="Q41" s="35"/>
      <c r="R41" s="35"/>
      <c r="S41" s="35"/>
      <c r="T41" s="35"/>
      <c r="U41" s="35"/>
    </row>
    <row r="42" spans="1:43">
      <c r="A42" s="8">
        <f t="shared" si="0"/>
        <v>6</v>
      </c>
      <c r="B42" s="35"/>
      <c r="C42" s="42"/>
      <c r="D42" s="29"/>
      <c r="E42" s="29"/>
      <c r="F42" s="46"/>
      <c r="G42" s="46"/>
      <c r="H42" s="29"/>
      <c r="I42" s="29"/>
      <c r="J42" s="29"/>
      <c r="K42" s="29"/>
      <c r="L42" s="35"/>
      <c r="M42" s="35"/>
      <c r="N42" s="35"/>
      <c r="O42" s="35"/>
      <c r="P42" s="35"/>
      <c r="Q42" s="35"/>
      <c r="R42" s="35"/>
      <c r="S42" s="35"/>
      <c r="T42" s="35"/>
      <c r="U42" s="35"/>
    </row>
    <row r="43" spans="1:43">
      <c r="A43" s="8">
        <f t="shared" si="0"/>
        <v>8</v>
      </c>
      <c r="B43" s="35"/>
      <c r="C43" s="40"/>
      <c r="D43" s="29"/>
      <c r="E43" s="29"/>
      <c r="F43" s="46"/>
      <c r="G43" s="46"/>
      <c r="H43" s="29"/>
      <c r="I43" s="29"/>
      <c r="J43" s="29"/>
      <c r="K43" s="29"/>
      <c r="L43" s="35"/>
      <c r="M43" s="35"/>
      <c r="N43" s="35"/>
      <c r="O43" s="35"/>
      <c r="P43" s="35"/>
      <c r="Q43" s="35"/>
      <c r="R43" s="35"/>
      <c r="S43" s="35"/>
      <c r="T43" s="35"/>
      <c r="U43" s="35"/>
    </row>
    <row r="44" spans="1:43">
      <c r="A44" s="8">
        <f t="shared" si="0"/>
        <v>10</v>
      </c>
      <c r="B44" s="35"/>
      <c r="C44" s="40"/>
      <c r="D44" s="29"/>
      <c r="E44" s="29"/>
      <c r="F44" s="46"/>
      <c r="G44" s="46"/>
      <c r="H44" s="29"/>
      <c r="I44" s="29"/>
      <c r="J44" s="29"/>
      <c r="K44" s="29"/>
      <c r="L44" s="35"/>
      <c r="M44" s="35"/>
      <c r="N44" s="35"/>
      <c r="O44" s="35"/>
      <c r="P44" s="35"/>
      <c r="Q44" s="35"/>
      <c r="R44" s="35"/>
      <c r="S44" s="35"/>
      <c r="T44" s="35"/>
      <c r="U44" s="35"/>
    </row>
    <row r="45" spans="1:43">
      <c r="A45" s="8">
        <f t="shared" si="0"/>
        <v>12</v>
      </c>
      <c r="B45" s="35"/>
      <c r="C45" s="40"/>
      <c r="D45" s="29"/>
      <c r="E45" s="29"/>
      <c r="F45" s="46"/>
      <c r="G45" s="46"/>
      <c r="H45" s="29"/>
      <c r="I45" s="29"/>
      <c r="J45" s="29"/>
      <c r="K45" s="29"/>
      <c r="L45" s="35"/>
      <c r="M45" s="35"/>
      <c r="N45" s="35"/>
      <c r="O45" s="35"/>
      <c r="P45" s="35"/>
      <c r="Q45" s="35"/>
      <c r="R45" s="35"/>
      <c r="S45" s="35"/>
      <c r="T45" s="35"/>
      <c r="U45" s="35"/>
    </row>
    <row r="46" spans="1:43">
      <c r="A46" s="8">
        <f t="shared" si="0"/>
        <v>14</v>
      </c>
      <c r="B46" s="35"/>
      <c r="C46" s="40"/>
      <c r="D46" s="29"/>
      <c r="E46" s="29"/>
      <c r="F46" s="46"/>
      <c r="G46" s="46"/>
      <c r="H46" s="29"/>
      <c r="I46" s="29"/>
      <c r="J46" s="29"/>
      <c r="K46" s="29"/>
      <c r="L46" s="35"/>
      <c r="M46" s="35"/>
      <c r="N46" s="35"/>
      <c r="O46" s="35"/>
      <c r="P46" s="35"/>
      <c r="Q46" s="35"/>
      <c r="R46" s="35"/>
      <c r="S46" s="35"/>
      <c r="T46" s="35"/>
      <c r="U46" s="35"/>
    </row>
    <row r="47" spans="1:43">
      <c r="A47" s="8">
        <f t="shared" si="0"/>
        <v>16</v>
      </c>
      <c r="B47" s="35"/>
      <c r="C47" s="40"/>
      <c r="D47" s="29"/>
      <c r="E47" s="29"/>
      <c r="F47" s="46"/>
      <c r="G47" s="46"/>
      <c r="H47" s="29"/>
      <c r="I47" s="29"/>
      <c r="J47" s="29"/>
      <c r="K47" s="29"/>
      <c r="L47" s="35"/>
      <c r="M47" s="35"/>
      <c r="N47" s="35"/>
      <c r="O47" s="35"/>
      <c r="P47" s="35"/>
      <c r="Q47" s="35"/>
      <c r="R47" s="35"/>
      <c r="S47" s="35"/>
      <c r="T47" s="35"/>
      <c r="U47" s="35"/>
    </row>
    <row r="48" spans="1:43">
      <c r="A48" s="8">
        <f t="shared" si="0"/>
        <v>18</v>
      </c>
      <c r="B48" s="35"/>
      <c r="C48" s="40"/>
      <c r="D48" s="29"/>
      <c r="E48" s="29"/>
      <c r="F48" s="46"/>
      <c r="G48" s="46"/>
      <c r="H48" s="29"/>
      <c r="I48" s="29"/>
      <c r="J48" s="29"/>
      <c r="K48" s="29"/>
      <c r="L48" s="35"/>
      <c r="M48" s="35"/>
      <c r="N48" s="35"/>
      <c r="O48" s="35"/>
      <c r="P48" s="35"/>
      <c r="Q48" s="35"/>
      <c r="R48" s="35"/>
      <c r="S48" s="35"/>
      <c r="T48" s="35"/>
      <c r="U48" s="35"/>
    </row>
    <row r="49" spans="1:21">
      <c r="A49" s="8">
        <f t="shared" si="0"/>
        <v>20</v>
      </c>
      <c r="B49" s="35"/>
      <c r="C49" s="40"/>
      <c r="D49" s="29"/>
      <c r="E49" s="29"/>
      <c r="F49" s="46"/>
      <c r="G49" s="46"/>
      <c r="H49" s="29"/>
      <c r="I49" s="29"/>
      <c r="J49" s="29"/>
      <c r="K49" s="29"/>
      <c r="L49" s="35"/>
      <c r="M49" s="35"/>
      <c r="N49" s="35"/>
      <c r="O49" s="35"/>
      <c r="P49" s="35"/>
      <c r="Q49" s="35"/>
      <c r="R49" s="35"/>
      <c r="S49" s="35"/>
      <c r="T49" s="35"/>
      <c r="U49" s="35"/>
    </row>
    <row r="50" spans="1:21">
      <c r="A50" s="8">
        <f t="shared" si="0"/>
        <v>22</v>
      </c>
      <c r="B50" s="35"/>
      <c r="C50" s="40"/>
      <c r="D50" s="29"/>
      <c r="E50" s="29"/>
      <c r="F50" s="46"/>
      <c r="G50" s="46"/>
      <c r="H50" s="29"/>
      <c r="I50" s="29"/>
      <c r="J50" s="29"/>
      <c r="K50" s="29"/>
      <c r="L50" s="36"/>
      <c r="M50" s="36"/>
      <c r="N50" s="35"/>
      <c r="O50" s="35"/>
      <c r="P50" s="35"/>
      <c r="Q50" s="35"/>
      <c r="R50" s="35"/>
      <c r="S50" s="35"/>
      <c r="T50" s="35"/>
      <c r="U50" s="35"/>
    </row>
    <row r="51" spans="1:21">
      <c r="A51" s="8">
        <f t="shared" si="0"/>
        <v>24</v>
      </c>
      <c r="B51" s="35"/>
      <c r="C51" s="40"/>
      <c r="D51" s="29"/>
      <c r="E51" s="29"/>
      <c r="F51" s="46"/>
      <c r="G51" s="46"/>
      <c r="H51" s="29"/>
      <c r="I51" s="29"/>
      <c r="J51" s="29"/>
      <c r="K51" s="29"/>
      <c r="L51" s="36"/>
      <c r="M51" s="36"/>
      <c r="N51" s="35"/>
      <c r="O51" s="35"/>
      <c r="P51" s="35"/>
      <c r="Q51" s="35"/>
      <c r="R51" s="35"/>
      <c r="S51" s="35"/>
      <c r="T51" s="35"/>
      <c r="U51" s="35"/>
    </row>
    <row r="52" spans="1:21">
      <c r="A52" s="8">
        <f t="shared" si="0"/>
        <v>26</v>
      </c>
      <c r="B52" s="35"/>
      <c r="C52" s="40"/>
      <c r="D52" s="29"/>
      <c r="E52" s="29"/>
      <c r="F52" s="46"/>
      <c r="G52" s="46"/>
      <c r="H52" s="29"/>
      <c r="I52" s="29"/>
      <c r="J52" s="29"/>
      <c r="K52" s="29"/>
      <c r="L52" s="36"/>
      <c r="M52" s="36"/>
      <c r="N52" s="35"/>
      <c r="O52" s="35"/>
      <c r="P52" s="35"/>
      <c r="Q52" s="35"/>
      <c r="R52" s="35"/>
      <c r="S52" s="35"/>
      <c r="T52" s="35"/>
      <c r="U52" s="35"/>
    </row>
    <row r="53" spans="1:21" ht="12" customHeight="1">
      <c r="A53" s="8">
        <f>A52+2</f>
        <v>28</v>
      </c>
      <c r="B53" s="35"/>
      <c r="C53" s="40"/>
      <c r="D53" s="29"/>
      <c r="E53" s="29"/>
      <c r="F53" s="46"/>
      <c r="G53" s="46"/>
      <c r="H53" s="29"/>
      <c r="I53" s="29"/>
      <c r="J53" s="29"/>
      <c r="K53" s="29"/>
      <c r="L53" s="36"/>
      <c r="M53" s="36"/>
      <c r="N53" s="35"/>
      <c r="O53" s="35"/>
      <c r="P53" s="35"/>
      <c r="Q53" s="35"/>
      <c r="R53" s="35"/>
      <c r="S53" s="35"/>
      <c r="T53" s="35"/>
      <c r="U53" s="35"/>
    </row>
    <row r="54" spans="1:21" ht="12" customHeight="1">
      <c r="A54" s="8">
        <f>A53+2</f>
        <v>30</v>
      </c>
      <c r="B54" s="35"/>
      <c r="C54" s="40"/>
      <c r="D54" s="29"/>
      <c r="E54" s="29"/>
      <c r="F54" s="46"/>
      <c r="G54" s="46"/>
      <c r="H54" s="29"/>
      <c r="I54" s="29"/>
      <c r="J54" s="29"/>
      <c r="K54" s="29"/>
      <c r="L54" s="36"/>
      <c r="M54" s="36"/>
      <c r="N54" s="35"/>
      <c r="O54" s="35"/>
      <c r="P54" s="35"/>
      <c r="Q54" s="35"/>
      <c r="R54" s="35"/>
      <c r="S54" s="35"/>
      <c r="T54" s="35"/>
      <c r="U54" s="35"/>
    </row>
    <row r="55" spans="1:2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</row>
    <row r="56" spans="1:2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</row>
    <row r="57" spans="1:21" ht="15.6">
      <c r="A57" s="48" t="s">
        <v>57</v>
      </c>
      <c r="B57" s="49" t="str">
        <f t="shared" ref="B57:C59" si="1">IF(OR(MIN(B$36:B$54)&gt;$A5*$AC$3,SUM(B$36:B$54)=0),"",(LOG10(($A5*$AC$3)/INDEX(B$36:B$54,MATCH($A5*$AC$3,B$36:B$54)))/LOG10(INDEX(B$36:B$54,MATCH($A5*$AC$3,B$36:B$54))/INDEX(B$36:B$54,1+MATCH($A5*$AC$3,B$36:B$54))))*(INDEX($A$36:$A$54,MATCH($A5*$AC$3,B$36:B$54))-INDEX($A$36:$A$54,1+MATCH($A5*$AC$3,B$36:B$54)))+INDEX($A$36:$A$54,MATCH($A5*$AC$3,B$36:B$54)))</f>
        <v/>
      </c>
      <c r="C57" s="49" t="str">
        <f t="shared" si="1"/>
        <v/>
      </c>
      <c r="D57" s="49"/>
      <c r="E57" s="49"/>
      <c r="F57" s="49" t="str">
        <f t="shared" ref="F57:U57" si="2">IF(OR(MIN(F$36:F$54)&gt;$A5*$AC$3,SUM(F$36:F$54)=0),"",(LOG10(($A5*$AC$3)/INDEX(F$36:F$54,MATCH($A5*$AC$3,F$36:F$54)))/LOG10(INDEX(F$36:F$54,MATCH($A5*$AC$3,F$36:F$54))/INDEX(F$36:F$54,1+MATCH($A5*$AC$3,F$36:F$54))))*(INDEX($A$36:$A$54,MATCH($A5*$AC$3,F$36:F$54))-INDEX($A$36:$A$54,1+MATCH($A5*$AC$3,F$36:F$54)))+INDEX($A$36:$A$54,MATCH($A5*$AC$3,F$36:F$54)))</f>
        <v/>
      </c>
      <c r="G57" s="49" t="str">
        <f t="shared" si="2"/>
        <v/>
      </c>
      <c r="H57" s="49" t="str">
        <f t="shared" si="2"/>
        <v/>
      </c>
      <c r="I57" s="49" t="str">
        <f t="shared" si="2"/>
        <v/>
      </c>
      <c r="J57" s="49" t="str">
        <f t="shared" si="2"/>
        <v/>
      </c>
      <c r="K57" s="49" t="str">
        <f t="shared" si="2"/>
        <v/>
      </c>
      <c r="L57" s="49" t="str">
        <f t="shared" si="2"/>
        <v/>
      </c>
      <c r="M57" s="49" t="str">
        <f t="shared" si="2"/>
        <v/>
      </c>
      <c r="N57" s="49" t="str">
        <f t="shared" si="2"/>
        <v/>
      </c>
      <c r="O57" s="49" t="str">
        <f t="shared" si="2"/>
        <v/>
      </c>
      <c r="P57" s="49" t="str">
        <f t="shared" si="2"/>
        <v/>
      </c>
      <c r="Q57" s="49" t="str">
        <f t="shared" si="2"/>
        <v/>
      </c>
      <c r="R57" s="49" t="str">
        <f t="shared" si="2"/>
        <v/>
      </c>
      <c r="S57" s="49" t="str">
        <f t="shared" si="2"/>
        <v/>
      </c>
      <c r="T57" s="49" t="str">
        <f t="shared" si="2"/>
        <v/>
      </c>
      <c r="U57" s="49" t="str">
        <f t="shared" si="2"/>
        <v/>
      </c>
    </row>
    <row r="58" spans="1:21" ht="15.6">
      <c r="A58" s="48" t="s">
        <v>58</v>
      </c>
      <c r="B58" s="49" t="str">
        <f t="shared" si="1"/>
        <v/>
      </c>
      <c r="C58" s="49" t="str">
        <f t="shared" si="1"/>
        <v/>
      </c>
      <c r="D58" s="49"/>
      <c r="E58" s="49"/>
      <c r="F58" s="49" t="str">
        <f t="shared" ref="F58:U58" si="3">IF(OR(MIN(F$36:F$54)&gt;$A6*$AC$3,SUM(F$36:F$54)=0),"",(LOG10(($A6*$AC$3)/INDEX(F$36:F$54,MATCH($A6*$AC$3,F$36:F$54)))/LOG10(INDEX(F$36:F$54,MATCH($A6*$AC$3,F$36:F$54))/INDEX(F$36:F$54,1+MATCH($A6*$AC$3,F$36:F$54))))*(INDEX($A$36:$A$54,MATCH($A6*$AC$3,F$36:F$54))-INDEX($A$36:$A$54,1+MATCH($A6*$AC$3,F$36:F$54)))+INDEX($A$36:$A$54,MATCH($A6*$AC$3,F$36:F$54)))</f>
        <v/>
      </c>
      <c r="G58" s="49" t="str">
        <f t="shared" si="3"/>
        <v/>
      </c>
      <c r="H58" s="49" t="str">
        <f t="shared" si="3"/>
        <v/>
      </c>
      <c r="I58" s="49" t="str">
        <f t="shared" si="3"/>
        <v/>
      </c>
      <c r="J58" s="49" t="str">
        <f t="shared" si="3"/>
        <v/>
      </c>
      <c r="K58" s="49" t="str">
        <f t="shared" si="3"/>
        <v/>
      </c>
      <c r="L58" s="49" t="str">
        <f t="shared" si="3"/>
        <v/>
      </c>
      <c r="M58" s="49" t="str">
        <f t="shared" si="3"/>
        <v/>
      </c>
      <c r="N58" s="49" t="str">
        <f t="shared" si="3"/>
        <v/>
      </c>
      <c r="O58" s="49" t="str">
        <f t="shared" si="3"/>
        <v/>
      </c>
      <c r="P58" s="49" t="str">
        <f t="shared" si="3"/>
        <v/>
      </c>
      <c r="Q58" s="49" t="str">
        <f t="shared" si="3"/>
        <v/>
      </c>
      <c r="R58" s="49" t="str">
        <f t="shared" si="3"/>
        <v/>
      </c>
      <c r="S58" s="49" t="str">
        <f t="shared" si="3"/>
        <v/>
      </c>
      <c r="T58" s="49" t="str">
        <f t="shared" si="3"/>
        <v/>
      </c>
      <c r="U58" s="49" t="str">
        <f t="shared" si="3"/>
        <v/>
      </c>
    </row>
    <row r="59" spans="1:21" ht="15.6">
      <c r="A59" s="48" t="s">
        <v>55</v>
      </c>
      <c r="B59" s="49" t="str">
        <f t="shared" si="1"/>
        <v/>
      </c>
      <c r="C59" s="49" t="str">
        <f t="shared" si="1"/>
        <v/>
      </c>
      <c r="D59" s="49"/>
      <c r="E59" s="49"/>
      <c r="F59" s="49" t="str">
        <f t="shared" ref="F59:U59" si="4">IF(OR(MIN(F$36:F$54)&gt;$A7*$AC$3,SUM(F$36:F$54)=0),"",(LOG10(($A7*$AC$3)/INDEX(F$36:F$54,MATCH($A7*$AC$3,F$36:F$54)))/LOG10(INDEX(F$36:F$54,MATCH($A7*$AC$3,F$36:F$54))/INDEX(F$36:F$54,1+MATCH($A7*$AC$3,F$36:F$54))))*(INDEX($A$36:$A$54,MATCH($A7*$AC$3,F$36:F$54))-INDEX($A$36:$A$54,1+MATCH($A7*$AC$3,F$36:F$54)))+INDEX($A$36:$A$54,MATCH($A7*$AC$3,F$36:F$54)))</f>
        <v/>
      </c>
      <c r="G59" s="49" t="str">
        <f t="shared" si="4"/>
        <v/>
      </c>
      <c r="H59" s="49" t="str">
        <f t="shared" si="4"/>
        <v/>
      </c>
      <c r="I59" s="49" t="str">
        <f t="shared" si="4"/>
        <v/>
      </c>
      <c r="J59" s="49" t="str">
        <f t="shared" si="4"/>
        <v/>
      </c>
      <c r="K59" s="49" t="str">
        <f t="shared" si="4"/>
        <v/>
      </c>
      <c r="L59" s="49" t="str">
        <f t="shared" si="4"/>
        <v/>
      </c>
      <c r="M59" s="49" t="str">
        <f t="shared" si="4"/>
        <v/>
      </c>
      <c r="N59" s="49" t="str">
        <f t="shared" si="4"/>
        <v/>
      </c>
      <c r="O59" s="49" t="str">
        <f t="shared" si="4"/>
        <v/>
      </c>
      <c r="P59" s="49" t="str">
        <f t="shared" si="4"/>
        <v/>
      </c>
      <c r="Q59" s="49" t="str">
        <f t="shared" si="4"/>
        <v/>
      </c>
      <c r="R59" s="49" t="str">
        <f t="shared" si="4"/>
        <v/>
      </c>
      <c r="S59" s="49" t="str">
        <f t="shared" si="4"/>
        <v/>
      </c>
      <c r="T59" s="49" t="str">
        <f t="shared" si="4"/>
        <v/>
      </c>
      <c r="U59" s="49" t="str">
        <f t="shared" si="4"/>
        <v/>
      </c>
    </row>
    <row r="60" spans="1:21">
      <c r="A60" s="31"/>
      <c r="B60" s="32"/>
      <c r="C60" s="32"/>
      <c r="D60" s="32"/>
      <c r="E60" s="32"/>
      <c r="F60" s="32"/>
      <c r="G60" s="32"/>
      <c r="H60" s="14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</row>
    <row r="61" spans="1:21">
      <c r="A61" s="31"/>
      <c r="B61" s="32"/>
      <c r="C61" s="32"/>
      <c r="D61" s="32"/>
      <c r="E61" s="32"/>
      <c r="F61" s="32"/>
      <c r="G61" s="32"/>
      <c r="H61" s="14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</row>
    <row r="62" spans="1:21" ht="15.6">
      <c r="A62" s="47"/>
      <c r="B62" s="32" t="str">
        <f>IF(OR(MIN(B$36:B$54)&gt;$A3*$AC$3,SUM(B$36:B$54)=0),"",(LOG10(($A3*$AC$3)/INDEX(B$36:B$54,MATCH($A3*$AC$3,B$36:B$54)))/LOG10(INDEX(B$36:B$54,MATCH($A3*$AC$3,B$36:B$54))/INDEX(B$36:B$54,1+MATCH($A3*$AC$3,B$36:B$54))))*(INDEX($A$36:$A$54,MATCH($A3*$AC$3,B$36:B$54))-INDEX($A$36:$A$54,1+MATCH($A3*$AC$3,B$36:B$54)))+INDEX($A$36:$A$54,MATCH($A3*$AC$3,B$36:B$54)))</f>
        <v/>
      </c>
      <c r="C62" s="32"/>
      <c r="D62" s="32" t="str">
        <f t="shared" ref="D62:I62" si="5">IF(OR(MIN(D$36:D$54)&gt;$A3*$AC$3,SUM(D$36:D$54)=0),"",(LOG10(($A3*$AC$3)/INDEX(D$36:D$54,MATCH($A3*$AC$3,D$36:D$54)))/LOG10(INDEX(D$36:D$54,MATCH($A3*$AC$3,D$36:D$54))/INDEX(D$36:D$54,1+MATCH($A3*$AC$3,D$36:D$54))))*(INDEX($A$36:$A$54,MATCH($A3*$AC$3,D$36:D$54))-INDEX($A$36:$A$54,1+MATCH($A3*$AC$3,D$36:D$54)))+INDEX($A$36:$A$54,MATCH($A3*$AC$3,D$36:D$54)))</f>
        <v/>
      </c>
      <c r="E62" s="32" t="str">
        <f t="shared" si="5"/>
        <v/>
      </c>
      <c r="F62" s="32" t="str">
        <f t="shared" si="5"/>
        <v/>
      </c>
      <c r="G62" s="32" t="str">
        <f t="shared" si="5"/>
        <v/>
      </c>
      <c r="H62" s="32" t="str">
        <f t="shared" si="5"/>
        <v/>
      </c>
      <c r="I62" s="32" t="str">
        <f t="shared" si="5"/>
        <v/>
      </c>
      <c r="J62" s="32"/>
      <c r="K62" s="32" t="str">
        <f t="shared" ref="K62:U62" si="6">IF(OR(MIN(K$36:K$54)&gt;$A3*$AC$3,SUM(K$36:K$54)=0),"",(LOG10(($A3*$AC$3)/INDEX(K$36:K$54,MATCH($A3*$AC$3,K$36:K$54)))/LOG10(INDEX(K$36:K$54,MATCH($A3*$AC$3,K$36:K$54))/INDEX(K$36:K$54,1+MATCH($A3*$AC$3,K$36:K$54))))*(INDEX($A$36:$A$54,MATCH($A3*$AC$3,K$36:K$54))-INDEX($A$36:$A$54,1+MATCH($A3*$AC$3,K$36:K$54)))+INDEX($A$36:$A$54,MATCH($A3*$AC$3,K$36:K$54)))</f>
        <v/>
      </c>
      <c r="L62" s="32" t="str">
        <f t="shared" si="6"/>
        <v/>
      </c>
      <c r="M62" s="32" t="str">
        <f t="shared" si="6"/>
        <v/>
      </c>
      <c r="N62" s="32" t="str">
        <f t="shared" si="6"/>
        <v/>
      </c>
      <c r="O62" s="32" t="str">
        <f t="shared" si="6"/>
        <v/>
      </c>
      <c r="P62" s="32" t="str">
        <f t="shared" si="6"/>
        <v/>
      </c>
      <c r="Q62" s="32" t="str">
        <f t="shared" si="6"/>
        <v/>
      </c>
      <c r="R62" s="32" t="str">
        <f t="shared" si="6"/>
        <v/>
      </c>
      <c r="S62" s="32" t="str">
        <f t="shared" si="6"/>
        <v/>
      </c>
      <c r="T62" s="32" t="str">
        <f t="shared" si="6"/>
        <v/>
      </c>
      <c r="U62" s="32" t="str">
        <f t="shared" si="6"/>
        <v/>
      </c>
    </row>
    <row r="63" spans="1:21" ht="15.6">
      <c r="A63" s="47"/>
      <c r="D63" s="12"/>
      <c r="E63" s="12"/>
      <c r="F63" s="12"/>
      <c r="G63" s="12"/>
      <c r="H63" s="12"/>
      <c r="I63" s="12"/>
      <c r="R63" s="27"/>
      <c r="S63" s="27"/>
    </row>
    <row r="64" spans="1:21" ht="15.6">
      <c r="A64" s="47"/>
      <c r="D64" s="12"/>
      <c r="E64" s="12"/>
      <c r="F64" s="12"/>
      <c r="G64" s="12"/>
      <c r="H64" s="12"/>
      <c r="I64" s="12"/>
      <c r="R64" s="27"/>
      <c r="S64" s="27"/>
    </row>
    <row r="65" spans="1:21">
      <c r="A65" s="31"/>
      <c r="B65" s="32"/>
      <c r="C65" s="32"/>
      <c r="D65" s="32"/>
      <c r="E65" s="32"/>
      <c r="F65" s="32"/>
      <c r="G65" s="32"/>
      <c r="H65" s="14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</row>
    <row r="66" spans="1:21">
      <c r="A66" s="31"/>
      <c r="B66" s="32"/>
      <c r="C66" s="32"/>
      <c r="D66" s="32"/>
      <c r="E66" s="32"/>
      <c r="F66" s="32"/>
      <c r="G66" s="32"/>
      <c r="H66" s="14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</row>
    <row r="67" spans="1:21">
      <c r="A67" s="31"/>
      <c r="B67" s="32"/>
      <c r="C67" s="32"/>
      <c r="D67" s="32"/>
      <c r="E67" s="32"/>
      <c r="F67" s="32"/>
      <c r="G67" s="32"/>
      <c r="H67" s="14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</row>
    <row r="68" spans="1:21" ht="15.6">
      <c r="A68" s="47"/>
      <c r="B68" s="32" t="str">
        <f>IF(OR(MIN(B$36:B$54)&gt;$A8*$AC$3,SUM(B$36:B$54)=0),"",(LOG10(($A8*$AC$3)/INDEX(B$36:B$54,MATCH($A8*$AC$3,B$36:B$54)))/LOG10(INDEX(B$36:B$54,MATCH($A8*$AC$3,B$36:B$54))/INDEX(B$36:B$54,1+MATCH($A8*$AC$3,B$36:B$54))))*(INDEX($A$36:$A$54,MATCH($A8*$AC$3,B$36:B$54))-INDEX($A$36:$A$54,1+MATCH($A8*$AC$3,B$36:B$54)))+INDEX($A$36:$A$54,MATCH($A8*$AC$3,B$36:B$54)))</f>
        <v/>
      </c>
      <c r="C68" s="32"/>
      <c r="D68" s="32" t="str">
        <f t="shared" ref="D68:I68" si="7">IF(OR(MIN(D$36:D$54)&gt;$A8*$AC$3,SUM(D$36:D$54)=0),"",(LOG10(($A8*$AC$3)/INDEX(D$36:D$54,MATCH($A8*$AC$3,D$36:D$54)))/LOG10(INDEX(D$36:D$54,MATCH($A8*$AC$3,D$36:D$54))/INDEX(D$36:D$54,1+MATCH($A8*$AC$3,D$36:D$54))))*(INDEX($A$36:$A$54,MATCH($A8*$AC$3,D$36:D$54))-INDEX($A$36:$A$54,1+MATCH($A8*$AC$3,D$36:D$54)))+INDEX($A$36:$A$54,MATCH($A8*$AC$3,D$36:D$54)))</f>
        <v/>
      </c>
      <c r="E68" s="32" t="str">
        <f t="shared" si="7"/>
        <v/>
      </c>
      <c r="F68" s="32" t="str">
        <f t="shared" si="7"/>
        <v/>
      </c>
      <c r="G68" s="32" t="str">
        <f t="shared" si="7"/>
        <v/>
      </c>
      <c r="H68" s="32" t="str">
        <f t="shared" si="7"/>
        <v/>
      </c>
      <c r="I68" s="32" t="str">
        <f t="shared" si="7"/>
        <v/>
      </c>
      <c r="J68" s="32"/>
      <c r="K68" s="32" t="str">
        <f t="shared" ref="K68:U68" si="8">IF(OR(MIN(K$36:K$54)&gt;$A8*$AC$3,SUM(K$36:K$54)=0),"",(LOG10(($A8*$AC$3)/INDEX(K$36:K$54,MATCH($A8*$AC$3,K$36:K$54)))/LOG10(INDEX(K$36:K$54,MATCH($A8*$AC$3,K$36:K$54))/INDEX(K$36:K$54,1+MATCH($A8*$AC$3,K$36:K$54))))*(INDEX($A$36:$A$54,MATCH($A8*$AC$3,K$36:K$54))-INDEX($A$36:$A$54,1+MATCH($A8*$AC$3,K$36:K$54)))+INDEX($A$36:$A$54,MATCH($A8*$AC$3,K$36:K$54)))</f>
        <v/>
      </c>
      <c r="L68" s="32" t="str">
        <f t="shared" si="8"/>
        <v/>
      </c>
      <c r="M68" s="32" t="str">
        <f t="shared" si="8"/>
        <v/>
      </c>
      <c r="N68" s="32" t="str">
        <f t="shared" si="8"/>
        <v/>
      </c>
      <c r="O68" s="32" t="str">
        <f t="shared" si="8"/>
        <v/>
      </c>
      <c r="P68" s="32" t="str">
        <f t="shared" si="8"/>
        <v/>
      </c>
      <c r="Q68" s="32" t="str">
        <f t="shared" si="8"/>
        <v/>
      </c>
      <c r="R68" s="32" t="str">
        <f t="shared" si="8"/>
        <v/>
      </c>
      <c r="S68" s="32" t="str">
        <f t="shared" si="8"/>
        <v/>
      </c>
      <c r="T68" s="32" t="str">
        <f t="shared" si="8"/>
        <v/>
      </c>
      <c r="U68" s="32" t="str">
        <f t="shared" si="8"/>
        <v/>
      </c>
    </row>
    <row r="69" spans="1:21">
      <c r="A69" s="31"/>
      <c r="B69" s="32"/>
      <c r="C69" s="32"/>
      <c r="D69" s="32"/>
      <c r="E69" s="32"/>
      <c r="F69" s="32"/>
      <c r="G69" s="32"/>
      <c r="H69" s="14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</row>
    <row r="70" spans="1:21" ht="15.6">
      <c r="A70" s="47"/>
      <c r="B70" s="32" t="str">
        <f>IF(OR(MIN(B$36:B$54)&gt;$A11*$AC$3,SUM(B$36:B$54)=0),"",(LOG10(($A11*$AC$3)/INDEX(B$36:B$54,MATCH($A11*$AC$3,B$36:B$54)))/LOG10(INDEX(B$36:B$54,MATCH($A11*$AC$3,B$36:B$54))/INDEX(B$36:B$54,1+MATCH($A11*$AC$3,B$36:B$54))))*(INDEX($A$36:$A$54,MATCH($A11*$AC$3,B$36:B$54))-INDEX($A$36:$A$54,1+MATCH($A11*$AC$3,B$36:B$54)))+INDEX($A$36:$A$54,MATCH($A11*$AC$3,B$36:B$54)))</f>
        <v/>
      </c>
      <c r="C70" s="32"/>
      <c r="D70" s="32" t="str">
        <f t="shared" ref="D70:I70" si="9">IF(OR(MIN(D$36:D$54)&gt;$A11*$AC$3,SUM(D$36:D$54)=0),"",(LOG10(($A11*$AC$3)/INDEX(D$36:D$54,MATCH($A11*$AC$3,D$36:D$54)))/LOG10(INDEX(D$36:D$54,MATCH($A11*$AC$3,D$36:D$54))/INDEX(D$36:D$54,1+MATCH($A11*$AC$3,D$36:D$54))))*(INDEX($A$36:$A$54,MATCH($A11*$AC$3,D$36:D$54))-INDEX($A$36:$A$54,1+MATCH($A11*$AC$3,D$36:D$54)))+INDEX($A$36:$A$54,MATCH($A11*$AC$3,D$36:D$54)))</f>
        <v/>
      </c>
      <c r="E70" s="32" t="str">
        <f t="shared" si="9"/>
        <v/>
      </c>
      <c r="F70" s="32" t="str">
        <f t="shared" si="9"/>
        <v/>
      </c>
      <c r="G70" s="32" t="str">
        <f t="shared" si="9"/>
        <v/>
      </c>
      <c r="H70" s="32" t="str">
        <f t="shared" si="9"/>
        <v/>
      </c>
      <c r="I70" s="32" t="str">
        <f t="shared" si="9"/>
        <v/>
      </c>
      <c r="J70" s="32"/>
      <c r="K70" s="32" t="str">
        <f t="shared" ref="K70:U70" si="10">IF(OR(MIN(K$36:K$54)&gt;$A11*$AC$3,SUM(K$36:K$54)=0),"",(LOG10(($A11*$AC$3)/INDEX(K$36:K$54,MATCH($A11*$AC$3,K$36:K$54)))/LOG10(INDEX(K$36:K$54,MATCH($A11*$AC$3,K$36:K$54))/INDEX(K$36:K$54,1+MATCH($A11*$AC$3,K$36:K$54))))*(INDEX($A$36:$A$54,MATCH($A11*$AC$3,K$36:K$54))-INDEX($A$36:$A$54,1+MATCH($A11*$AC$3,K$36:K$54)))+INDEX($A$36:$A$54,MATCH($A11*$AC$3,K$36:K$54)))</f>
        <v/>
      </c>
      <c r="L70" s="32" t="str">
        <f t="shared" si="10"/>
        <v/>
      </c>
      <c r="M70" s="32" t="str">
        <f t="shared" si="10"/>
        <v/>
      </c>
      <c r="N70" s="32" t="str">
        <f t="shared" si="10"/>
        <v/>
      </c>
      <c r="O70" s="32" t="str">
        <f t="shared" si="10"/>
        <v/>
      </c>
      <c r="P70" s="32" t="str">
        <f t="shared" si="10"/>
        <v/>
      </c>
      <c r="Q70" s="32" t="str">
        <f t="shared" si="10"/>
        <v/>
      </c>
      <c r="R70" s="32" t="str">
        <f t="shared" si="10"/>
        <v/>
      </c>
      <c r="S70" s="32" t="str">
        <f t="shared" si="10"/>
        <v/>
      </c>
      <c r="T70" s="32" t="str">
        <f t="shared" si="10"/>
        <v/>
      </c>
      <c r="U70" s="32" t="str">
        <f t="shared" si="10"/>
        <v/>
      </c>
    </row>
    <row r="71" spans="1:21" ht="15.6">
      <c r="A71" s="47"/>
      <c r="D71" s="12"/>
      <c r="E71" s="12"/>
      <c r="F71" s="12"/>
      <c r="G71" s="12"/>
      <c r="H71" s="12"/>
      <c r="I71" s="12"/>
      <c r="R71" s="27"/>
      <c r="S71" s="27"/>
    </row>
    <row r="72" spans="1:21" ht="15.6">
      <c r="A72" s="47"/>
      <c r="D72" s="12"/>
      <c r="E72" s="12"/>
      <c r="F72" s="12"/>
      <c r="G72" s="12"/>
      <c r="H72" s="12"/>
      <c r="I72" s="12"/>
      <c r="R72" s="27"/>
      <c r="S72" s="27"/>
    </row>
    <row r="73" spans="1:21">
      <c r="A73" s="31"/>
      <c r="B73" s="32"/>
      <c r="C73" s="32"/>
      <c r="D73" s="32"/>
      <c r="E73" s="32"/>
      <c r="F73" s="32"/>
      <c r="G73" s="32"/>
      <c r="H73" s="14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</row>
    <row r="74" spans="1:21">
      <c r="A74" s="31"/>
      <c r="B74" s="32"/>
      <c r="C74" s="32"/>
      <c r="D74" s="32"/>
      <c r="E74" s="32"/>
      <c r="F74" s="32"/>
      <c r="G74" s="32"/>
      <c r="H74" s="14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</row>
    <row r="75" spans="1:21">
      <c r="A75" s="31"/>
      <c r="B75" s="32"/>
      <c r="C75" s="32"/>
      <c r="D75" s="32"/>
      <c r="E75" s="32"/>
      <c r="F75" s="32"/>
      <c r="G75" s="32"/>
      <c r="H75" s="14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</row>
    <row r="76" spans="1:21" ht="15.6">
      <c r="A76" s="47"/>
      <c r="B76" s="32" t="str">
        <f>IF(OR(MIN(B$36:B$54)&gt;$A16*$AC$3,SUM(B$36:B$54)=0),"",(LOG10(($A16*$AC$3)/INDEX(B$36:B$54,MATCH($A16*$AC$3,B$36:B$54)))/LOG10(INDEX(B$36:B$54,MATCH($A16*$AC$3,B$36:B$54))/INDEX(B$36:B$54,1+MATCH($A16*$AC$3,B$36:B$54))))*(INDEX($A$36:$A$54,MATCH($A16*$AC$3,B$36:B$54))-INDEX($A$36:$A$54,1+MATCH($A16*$AC$3,B$36:B$54)))+INDEX($A$36:$A$54,MATCH($A16*$AC$3,B$36:B$54)))</f>
        <v/>
      </c>
      <c r="C76" s="32"/>
      <c r="D76" s="32" t="str">
        <f t="shared" ref="D76:I76" si="11">IF(OR(MIN(D$36:D$54)&gt;$A16*$AC$3,SUM(D$36:D$54)=0),"",(LOG10(($A16*$AC$3)/INDEX(D$36:D$54,MATCH($A16*$AC$3,D$36:D$54)))/LOG10(INDEX(D$36:D$54,MATCH($A16*$AC$3,D$36:D$54))/INDEX(D$36:D$54,1+MATCH($A16*$AC$3,D$36:D$54))))*(INDEX($A$36:$A$54,MATCH($A16*$AC$3,D$36:D$54))-INDEX($A$36:$A$54,1+MATCH($A16*$AC$3,D$36:D$54)))+INDEX($A$36:$A$54,MATCH($A16*$AC$3,D$36:D$54)))</f>
        <v/>
      </c>
      <c r="E76" s="32" t="str">
        <f t="shared" si="11"/>
        <v/>
      </c>
      <c r="F76" s="32" t="str">
        <f t="shared" si="11"/>
        <v/>
      </c>
      <c r="G76" s="32" t="str">
        <f t="shared" si="11"/>
        <v/>
      </c>
      <c r="H76" s="32" t="str">
        <f t="shared" si="11"/>
        <v/>
      </c>
      <c r="I76" s="32" t="str">
        <f t="shared" si="11"/>
        <v/>
      </c>
      <c r="J76" s="32"/>
      <c r="K76" s="32" t="str">
        <f t="shared" ref="K76:U76" si="12">IF(OR(MIN(K$36:K$54)&gt;$A16*$AC$3,SUM(K$36:K$54)=0),"",(LOG10(($A16*$AC$3)/INDEX(K$36:K$54,MATCH($A16*$AC$3,K$36:K$54)))/LOG10(INDEX(K$36:K$54,MATCH($A16*$AC$3,K$36:K$54))/INDEX(K$36:K$54,1+MATCH($A16*$AC$3,K$36:K$54))))*(INDEX($A$36:$A$54,MATCH($A16*$AC$3,K$36:K$54))-INDEX($A$36:$A$54,1+MATCH($A16*$AC$3,K$36:K$54)))+INDEX($A$36:$A$54,MATCH($A16*$AC$3,K$36:K$54)))</f>
        <v/>
      </c>
      <c r="L76" s="32" t="str">
        <f t="shared" si="12"/>
        <v/>
      </c>
      <c r="M76" s="32" t="str">
        <f t="shared" si="12"/>
        <v/>
      </c>
      <c r="N76" s="32" t="str">
        <f t="shared" si="12"/>
        <v/>
      </c>
      <c r="O76" s="32" t="str">
        <f t="shared" si="12"/>
        <v/>
      </c>
      <c r="P76" s="32" t="str">
        <f t="shared" si="12"/>
        <v/>
      </c>
      <c r="Q76" s="32" t="str">
        <f t="shared" si="12"/>
        <v/>
      </c>
      <c r="R76" s="32" t="str">
        <f t="shared" si="12"/>
        <v/>
      </c>
      <c r="S76" s="32" t="str">
        <f t="shared" si="12"/>
        <v/>
      </c>
      <c r="T76" s="32" t="str">
        <f t="shared" si="12"/>
        <v/>
      </c>
      <c r="U76" s="32" t="str">
        <f t="shared" si="12"/>
        <v/>
      </c>
    </row>
    <row r="77" spans="1:21">
      <c r="A77" s="31"/>
      <c r="B77" s="32"/>
      <c r="C77" s="32"/>
      <c r="D77" s="32"/>
      <c r="E77" s="32"/>
      <c r="F77" s="32"/>
      <c r="G77" s="32"/>
      <c r="H77" s="14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</row>
    <row r="78" spans="1:21" ht="15.6">
      <c r="A78" s="47"/>
      <c r="B78" s="32" t="str">
        <f>IF(OR(MIN(B$36:B$54)&gt;$A19*$AC$3,SUM(B$36:B$54)=0),"",(LOG10(($A19*$AC$3)/INDEX(B$36:B$54,MATCH($A19*$AC$3,B$36:B$54)))/LOG10(INDEX(B$36:B$54,MATCH($A19*$AC$3,B$36:B$54))/INDEX(B$36:B$54,1+MATCH($A19*$AC$3,B$36:B$54))))*(INDEX($A$36:$A$54,MATCH($A19*$AC$3,B$36:B$54))-INDEX($A$36:$A$54,1+MATCH($A19*$AC$3,B$36:B$54)))+INDEX($A$36:$A$54,MATCH($A19*$AC$3,B$36:B$54)))</f>
        <v/>
      </c>
      <c r="C78" s="32"/>
      <c r="D78" s="32" t="str">
        <f t="shared" ref="D78:I78" si="13">IF(OR(MIN(D$36:D$54)&gt;$A19*$AC$3,SUM(D$36:D$54)=0),"",(LOG10(($A19*$AC$3)/INDEX(D$36:D$54,MATCH($A19*$AC$3,D$36:D$54)))/LOG10(INDEX(D$36:D$54,MATCH($A19*$AC$3,D$36:D$54))/INDEX(D$36:D$54,1+MATCH($A19*$AC$3,D$36:D$54))))*(INDEX($A$36:$A$54,MATCH($A19*$AC$3,D$36:D$54))-INDEX($A$36:$A$54,1+MATCH($A19*$AC$3,D$36:D$54)))+INDEX($A$36:$A$54,MATCH($A19*$AC$3,D$36:D$54)))</f>
        <v/>
      </c>
      <c r="E78" s="32" t="str">
        <f t="shared" si="13"/>
        <v/>
      </c>
      <c r="F78" s="32" t="str">
        <f t="shared" si="13"/>
        <v/>
      </c>
      <c r="G78" s="32" t="str">
        <f t="shared" si="13"/>
        <v/>
      </c>
      <c r="H78" s="32" t="str">
        <f t="shared" si="13"/>
        <v/>
      </c>
      <c r="I78" s="32" t="str">
        <f t="shared" si="13"/>
        <v/>
      </c>
      <c r="J78" s="32"/>
      <c r="K78" s="32" t="str">
        <f t="shared" ref="K78:U78" si="14">IF(OR(MIN(K$36:K$54)&gt;$A19*$AC$3,SUM(K$36:K$54)=0),"",(LOG10(($A19*$AC$3)/INDEX(K$36:K$54,MATCH($A19*$AC$3,K$36:K$54)))/LOG10(INDEX(K$36:K$54,MATCH($A19*$AC$3,K$36:K$54))/INDEX(K$36:K$54,1+MATCH($A19*$AC$3,K$36:K$54))))*(INDEX($A$36:$A$54,MATCH($A19*$AC$3,K$36:K$54))-INDEX($A$36:$A$54,1+MATCH($A19*$AC$3,K$36:K$54)))+INDEX($A$36:$A$54,MATCH($A19*$AC$3,K$36:K$54)))</f>
        <v/>
      </c>
      <c r="L78" s="32" t="str">
        <f t="shared" si="14"/>
        <v/>
      </c>
      <c r="M78" s="32" t="str">
        <f t="shared" si="14"/>
        <v/>
      </c>
      <c r="N78" s="32" t="str">
        <f t="shared" si="14"/>
        <v/>
      </c>
      <c r="O78" s="32" t="str">
        <f t="shared" si="14"/>
        <v/>
      </c>
      <c r="P78" s="32" t="str">
        <f t="shared" si="14"/>
        <v/>
      </c>
      <c r="Q78" s="32" t="str">
        <f t="shared" si="14"/>
        <v/>
      </c>
      <c r="R78" s="32" t="str">
        <f t="shared" si="14"/>
        <v/>
      </c>
      <c r="S78" s="32" t="str">
        <f t="shared" si="14"/>
        <v/>
      </c>
      <c r="T78" s="32" t="str">
        <f t="shared" si="14"/>
        <v/>
      </c>
      <c r="U78" s="32" t="str">
        <f t="shared" si="14"/>
        <v/>
      </c>
    </row>
    <row r="79" spans="1:21" ht="15.6">
      <c r="A79" s="47"/>
      <c r="D79" s="12"/>
      <c r="E79" s="12"/>
      <c r="F79" s="12"/>
      <c r="G79" s="12"/>
      <c r="H79" s="12"/>
      <c r="I79" s="12"/>
      <c r="R79" s="27"/>
      <c r="S79" s="27"/>
    </row>
    <row r="80" spans="1:21" ht="15.6">
      <c r="A80" s="47"/>
      <c r="D80" s="12"/>
      <c r="E80" s="12"/>
      <c r="F80" s="12"/>
      <c r="G80" s="12"/>
      <c r="H80" s="12"/>
      <c r="I80" s="12"/>
      <c r="R80" s="27"/>
      <c r="S80" s="27"/>
    </row>
    <row r="81" spans="1:21">
      <c r="A81" s="31"/>
      <c r="B81" s="32"/>
      <c r="C81" s="32"/>
      <c r="D81" s="32"/>
      <c r="E81" s="32"/>
      <c r="F81" s="32"/>
      <c r="G81" s="32"/>
      <c r="H81" s="14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</row>
    <row r="82" spans="1:21">
      <c r="A82" s="31"/>
      <c r="B82" s="32"/>
      <c r="C82" s="32"/>
      <c r="D82" s="32"/>
      <c r="E82" s="32"/>
      <c r="F82" s="32"/>
      <c r="G82" s="32"/>
      <c r="H82" s="14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</row>
    <row r="83" spans="1:21">
      <c r="A83" s="31"/>
      <c r="B83" s="32"/>
      <c r="C83" s="32"/>
      <c r="D83" s="32"/>
      <c r="E83" s="32"/>
      <c r="F83" s="32"/>
      <c r="G83" s="32"/>
      <c r="H83" s="14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</row>
    <row r="84" spans="1:21" ht="15.6">
      <c r="A84" s="47"/>
      <c r="B84" s="32" t="str">
        <f>IF(OR(MIN(B$36:B$54)&gt;$A24*$AC$3,SUM(B$36:B$54)=0),"",(LOG10(($A24*$AC$3)/INDEX(B$36:B$54,MATCH($A24*$AC$3,B$36:B$54)))/LOG10(INDEX(B$36:B$54,MATCH($A24*$AC$3,B$36:B$54))/INDEX(B$36:B$54,1+MATCH($A24*$AC$3,B$36:B$54))))*(INDEX($A$36:$A$54,MATCH($A24*$AC$3,B$36:B$54))-INDEX($A$36:$A$54,1+MATCH($A24*$AC$3,B$36:B$54)))+INDEX($A$36:$A$54,MATCH($A24*$AC$3,B$36:B$54)))</f>
        <v/>
      </c>
      <c r="C84" s="32"/>
      <c r="D84" s="32" t="str">
        <f t="shared" ref="D84:I84" si="15">IF(OR(MIN(D$36:D$54)&gt;$A24*$AC$3,SUM(D$36:D$54)=0),"",(LOG10(($A24*$AC$3)/INDEX(D$36:D$54,MATCH($A24*$AC$3,D$36:D$54)))/LOG10(INDEX(D$36:D$54,MATCH($A24*$AC$3,D$36:D$54))/INDEX(D$36:D$54,1+MATCH($A24*$AC$3,D$36:D$54))))*(INDEX($A$36:$A$54,MATCH($A24*$AC$3,D$36:D$54))-INDEX($A$36:$A$54,1+MATCH($A24*$AC$3,D$36:D$54)))+INDEX($A$36:$A$54,MATCH($A24*$AC$3,D$36:D$54)))</f>
        <v/>
      </c>
      <c r="E84" s="32" t="str">
        <f t="shared" si="15"/>
        <v/>
      </c>
      <c r="F84" s="32" t="str">
        <f t="shared" si="15"/>
        <v/>
      </c>
      <c r="G84" s="32" t="str">
        <f t="shared" si="15"/>
        <v/>
      </c>
      <c r="H84" s="32" t="str">
        <f t="shared" si="15"/>
        <v/>
      </c>
      <c r="I84" s="32" t="str">
        <f t="shared" si="15"/>
        <v/>
      </c>
      <c r="J84" s="32"/>
      <c r="K84" s="32" t="str">
        <f t="shared" ref="K84:U84" si="16">IF(OR(MIN(K$36:K$54)&gt;$A24*$AC$3,SUM(K$36:K$54)=0),"",(LOG10(($A24*$AC$3)/INDEX(K$36:K$54,MATCH($A24*$AC$3,K$36:K$54)))/LOG10(INDEX(K$36:K$54,MATCH($A24*$AC$3,K$36:K$54))/INDEX(K$36:K$54,1+MATCH($A24*$AC$3,K$36:K$54))))*(INDEX($A$36:$A$54,MATCH($A24*$AC$3,K$36:K$54))-INDEX($A$36:$A$54,1+MATCH($A24*$AC$3,K$36:K$54)))+INDEX($A$36:$A$54,MATCH($A24*$AC$3,K$36:K$54)))</f>
        <v/>
      </c>
      <c r="L84" s="32" t="str">
        <f t="shared" si="16"/>
        <v/>
      </c>
      <c r="M84" s="32" t="str">
        <f t="shared" si="16"/>
        <v/>
      </c>
      <c r="N84" s="32" t="str">
        <f t="shared" si="16"/>
        <v/>
      </c>
      <c r="O84" s="32" t="str">
        <f t="shared" si="16"/>
        <v/>
      </c>
      <c r="P84" s="32" t="str">
        <f t="shared" si="16"/>
        <v/>
      </c>
      <c r="Q84" s="32" t="str">
        <f t="shared" si="16"/>
        <v/>
      </c>
      <c r="R84" s="32" t="str">
        <f t="shared" si="16"/>
        <v/>
      </c>
      <c r="S84" s="32" t="str">
        <f t="shared" si="16"/>
        <v/>
      </c>
      <c r="T84" s="32" t="str">
        <f t="shared" si="16"/>
        <v/>
      </c>
      <c r="U84" s="32" t="str">
        <f t="shared" si="16"/>
        <v/>
      </c>
    </row>
    <row r="85" spans="1:21">
      <c r="A85" s="31"/>
      <c r="B85" s="32"/>
      <c r="C85" s="32"/>
      <c r="D85" s="32"/>
      <c r="E85" s="32"/>
      <c r="F85" s="32"/>
      <c r="G85" s="32"/>
      <c r="H85" s="14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</row>
    <row r="86" spans="1:21" ht="15.6">
      <c r="A86" s="47"/>
      <c r="B86" s="32" t="str">
        <f>IF(OR(MIN(B$36:B$54)&gt;$A27*$AC$3,SUM(B$36:B$54)=0),"",(LOG10(($A27*$AC$3)/INDEX(B$36:B$54,MATCH($A27*$AC$3,B$36:B$54)))/LOG10(INDEX(B$36:B$54,MATCH($A27*$AC$3,B$36:B$54))/INDEX(B$36:B$54,1+MATCH($A27*$AC$3,B$36:B$54))))*(INDEX($A$36:$A$54,MATCH($A27*$AC$3,B$36:B$54))-INDEX($A$36:$A$54,1+MATCH($A27*$AC$3,B$36:B$54)))+INDEX($A$36:$A$54,MATCH($A27*$AC$3,B$36:B$54)))</f>
        <v/>
      </c>
      <c r="C86" s="32"/>
      <c r="D86" s="32" t="str">
        <f t="shared" ref="D86:I86" si="17">IF(OR(MIN(D$36:D$54)&gt;$A27*$AC$3,SUM(D$36:D$54)=0),"",(LOG10(($A27*$AC$3)/INDEX(D$36:D$54,MATCH($A27*$AC$3,D$36:D$54)))/LOG10(INDEX(D$36:D$54,MATCH($A27*$AC$3,D$36:D$54))/INDEX(D$36:D$54,1+MATCH($A27*$AC$3,D$36:D$54))))*(INDEX($A$36:$A$54,MATCH($A27*$AC$3,D$36:D$54))-INDEX($A$36:$A$54,1+MATCH($A27*$AC$3,D$36:D$54)))+INDEX($A$36:$A$54,MATCH($A27*$AC$3,D$36:D$54)))</f>
        <v/>
      </c>
      <c r="E86" s="32" t="str">
        <f t="shared" si="17"/>
        <v/>
      </c>
      <c r="F86" s="32" t="str">
        <f t="shared" si="17"/>
        <v/>
      </c>
      <c r="G86" s="32" t="str">
        <f t="shared" si="17"/>
        <v/>
      </c>
      <c r="H86" s="32" t="str">
        <f t="shared" si="17"/>
        <v/>
      </c>
      <c r="I86" s="32" t="str">
        <f t="shared" si="17"/>
        <v/>
      </c>
      <c r="J86" s="32"/>
      <c r="K86" s="32" t="str">
        <f t="shared" ref="K86:U86" si="18">IF(OR(MIN(K$36:K$54)&gt;$A27*$AC$3,SUM(K$36:K$54)=0),"",(LOG10(($A27*$AC$3)/INDEX(K$36:K$54,MATCH($A27*$AC$3,K$36:K$54)))/LOG10(INDEX(K$36:K$54,MATCH($A27*$AC$3,K$36:K$54))/INDEX(K$36:K$54,1+MATCH($A27*$AC$3,K$36:K$54))))*(INDEX($A$36:$A$54,MATCH($A27*$AC$3,K$36:K$54))-INDEX($A$36:$A$54,1+MATCH($A27*$AC$3,K$36:K$54)))+INDEX($A$36:$A$54,MATCH($A27*$AC$3,K$36:K$54)))</f>
        <v/>
      </c>
      <c r="L86" s="32" t="str">
        <f t="shared" si="18"/>
        <v/>
      </c>
      <c r="M86" s="32" t="str">
        <f t="shared" si="18"/>
        <v/>
      </c>
      <c r="N86" s="32" t="str">
        <f t="shared" si="18"/>
        <v/>
      </c>
      <c r="O86" s="32" t="str">
        <f t="shared" si="18"/>
        <v/>
      </c>
      <c r="P86" s="32" t="str">
        <f t="shared" si="18"/>
        <v/>
      </c>
      <c r="Q86" s="32" t="str">
        <f t="shared" si="18"/>
        <v/>
      </c>
      <c r="R86" s="32" t="str">
        <f t="shared" si="18"/>
        <v/>
      </c>
      <c r="S86" s="32" t="str">
        <f t="shared" si="18"/>
        <v/>
      </c>
      <c r="T86" s="32" t="str">
        <f t="shared" si="18"/>
        <v/>
      </c>
      <c r="U86" s="32" t="str">
        <f t="shared" si="18"/>
        <v/>
      </c>
    </row>
    <row r="87" spans="1:21" ht="15.6">
      <c r="A87" s="47"/>
      <c r="D87" s="12"/>
      <c r="E87" s="12"/>
      <c r="F87" s="12"/>
      <c r="G87" s="12"/>
      <c r="H87" s="12"/>
      <c r="I87" s="12"/>
      <c r="R87" s="27"/>
      <c r="S87" s="27"/>
    </row>
    <row r="88" spans="1:21" ht="15.6">
      <c r="A88" s="47"/>
      <c r="D88" s="12"/>
      <c r="E88" s="12"/>
      <c r="F88" s="12"/>
      <c r="G88" s="12"/>
      <c r="H88" s="12"/>
      <c r="I88" s="12"/>
      <c r="R88" s="27"/>
      <c r="S88" s="27"/>
    </row>
    <row r="89" spans="1:21">
      <c r="A89" s="31"/>
      <c r="B89" s="32"/>
      <c r="C89" s="32"/>
      <c r="D89" s="32"/>
      <c r="E89" s="32"/>
      <c r="F89" s="32"/>
      <c r="G89" s="32"/>
      <c r="H89" s="14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</row>
    <row r="90" spans="1:21">
      <c r="A90" s="31"/>
      <c r="B90" s="32"/>
      <c r="C90" s="32"/>
      <c r="D90" s="32"/>
      <c r="E90" s="32"/>
      <c r="F90" s="32"/>
      <c r="G90" s="32"/>
      <c r="H90" s="14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</row>
    <row r="91" spans="1:21">
      <c r="A91" s="31"/>
      <c r="B91" s="32"/>
      <c r="C91" s="32"/>
      <c r="D91" s="32"/>
      <c r="E91" s="32"/>
      <c r="F91" s="32"/>
      <c r="G91" s="32"/>
      <c r="H91" s="14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</row>
    <row r="92" spans="1:21" ht="15.6">
      <c r="A92" s="47"/>
      <c r="B92" s="32" t="str">
        <f>IF(OR(MIN(B$36:B$54)&gt;$A32*$AC$3,SUM(B$36:B$54)=0),"",(LOG10(($A32*$AC$3)/INDEX(B$36:B$54,MATCH($A32*$AC$3,B$36:B$54)))/LOG10(INDEX(B$36:B$54,MATCH($A32*$AC$3,B$36:B$54))/INDEX(B$36:B$54,1+MATCH($A32*$AC$3,B$36:B$54))))*(INDEX($A$36:$A$54,MATCH($A32*$AC$3,B$36:B$54))-INDEX($A$36:$A$54,1+MATCH($A32*$AC$3,B$36:B$54)))+INDEX($A$36:$A$54,MATCH($A32*$AC$3,B$36:B$54)))</f>
        <v/>
      </c>
      <c r="C92" s="32"/>
      <c r="D92" s="32" t="str">
        <f t="shared" ref="D92:I92" si="19">IF(OR(MIN(D$36:D$54)&gt;$A32*$AC$3,SUM(D$36:D$54)=0),"",(LOG10(($A32*$AC$3)/INDEX(D$36:D$54,MATCH($A32*$AC$3,D$36:D$54)))/LOG10(INDEX(D$36:D$54,MATCH($A32*$AC$3,D$36:D$54))/INDEX(D$36:D$54,1+MATCH($A32*$AC$3,D$36:D$54))))*(INDEX($A$36:$A$54,MATCH($A32*$AC$3,D$36:D$54))-INDEX($A$36:$A$54,1+MATCH($A32*$AC$3,D$36:D$54)))+INDEX($A$36:$A$54,MATCH($A32*$AC$3,D$36:D$54)))</f>
        <v/>
      </c>
      <c r="E92" s="32" t="str">
        <f t="shared" si="19"/>
        <v/>
      </c>
      <c r="F92" s="32" t="str">
        <f t="shared" si="19"/>
        <v/>
      </c>
      <c r="G92" s="32" t="str">
        <f t="shared" si="19"/>
        <v/>
      </c>
      <c r="H92" s="32" t="str">
        <f t="shared" si="19"/>
        <v/>
      </c>
      <c r="I92" s="32" t="str">
        <f t="shared" si="19"/>
        <v/>
      </c>
      <c r="J92" s="32"/>
      <c r="K92" s="32" t="str">
        <f t="shared" ref="K92:U92" si="20">IF(OR(MIN(K$36:K$54)&gt;$A32*$AC$3,SUM(K$36:K$54)=0),"",(LOG10(($A32*$AC$3)/INDEX(K$36:K$54,MATCH($A32*$AC$3,K$36:K$54)))/LOG10(INDEX(K$36:K$54,MATCH($A32*$AC$3,K$36:K$54))/INDEX(K$36:K$54,1+MATCH($A32*$AC$3,K$36:K$54))))*(INDEX($A$36:$A$54,MATCH($A32*$AC$3,K$36:K$54))-INDEX($A$36:$A$54,1+MATCH($A32*$AC$3,K$36:K$54)))+INDEX($A$36:$A$54,MATCH($A32*$AC$3,K$36:K$54)))</f>
        <v/>
      </c>
      <c r="L92" s="32" t="str">
        <f t="shared" si="20"/>
        <v/>
      </c>
      <c r="M92" s="32" t="str">
        <f t="shared" si="20"/>
        <v/>
      </c>
      <c r="N92" s="32" t="str">
        <f t="shared" si="20"/>
        <v/>
      </c>
      <c r="O92" s="32" t="str">
        <f t="shared" si="20"/>
        <v/>
      </c>
      <c r="P92" s="32" t="str">
        <f t="shared" si="20"/>
        <v/>
      </c>
      <c r="Q92" s="32" t="str">
        <f t="shared" si="20"/>
        <v/>
      </c>
      <c r="R92" s="32" t="str">
        <f t="shared" si="20"/>
        <v/>
      </c>
      <c r="S92" s="32" t="str">
        <f t="shared" si="20"/>
        <v/>
      </c>
      <c r="T92" s="32" t="str">
        <f t="shared" si="20"/>
        <v/>
      </c>
      <c r="U92" s="32" t="str">
        <f t="shared" si="20"/>
        <v/>
      </c>
    </row>
    <row r="93" spans="1:21" ht="15.6">
      <c r="A93" s="47"/>
      <c r="D93" s="12"/>
      <c r="E93" s="12"/>
      <c r="F93" s="12"/>
      <c r="G93" s="12"/>
      <c r="H93" s="12"/>
      <c r="I93" s="12"/>
      <c r="R93" s="27"/>
      <c r="S93" s="27"/>
    </row>
    <row r="94" spans="1:21" ht="24.6">
      <c r="A94" s="74" t="s">
        <v>45</v>
      </c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</row>
    <row r="95" spans="1:21" ht="69" customHeight="1">
      <c r="A95" s="6" t="s">
        <v>4</v>
      </c>
      <c r="B95" s="43" t="s">
        <v>13</v>
      </c>
      <c r="C95" s="43" t="s">
        <v>40</v>
      </c>
      <c r="D95" s="43" t="s">
        <v>46</v>
      </c>
      <c r="E95" s="43" t="s">
        <v>47</v>
      </c>
      <c r="F95" s="43" t="s">
        <v>48</v>
      </c>
      <c r="G95" s="43" t="s">
        <v>49</v>
      </c>
      <c r="H95" s="43" t="s">
        <v>50</v>
      </c>
      <c r="I95" s="43" t="s">
        <v>51</v>
      </c>
      <c r="J95" s="43" t="s">
        <v>52</v>
      </c>
      <c r="K95" s="43" t="s">
        <v>53</v>
      </c>
      <c r="L95" s="43"/>
      <c r="M95" s="43"/>
      <c r="N95" s="43"/>
      <c r="O95" s="43"/>
      <c r="P95" s="43"/>
      <c r="Q95" s="43"/>
      <c r="R95" s="43"/>
      <c r="S95" s="43"/>
      <c r="T95" s="43"/>
      <c r="U95" s="43"/>
    </row>
    <row r="96" spans="1:21">
      <c r="A96" s="8">
        <v>-6</v>
      </c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6"/>
      <c r="M96" s="36"/>
      <c r="N96" s="35"/>
      <c r="O96" s="35"/>
      <c r="P96" s="28"/>
      <c r="Q96" s="28"/>
      <c r="R96" s="28"/>
      <c r="S96" s="28"/>
      <c r="T96" s="28"/>
      <c r="U96" s="28"/>
    </row>
    <row r="97" spans="1:21">
      <c r="A97" s="8">
        <f>A96+2</f>
        <v>-4</v>
      </c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6"/>
      <c r="M97" s="36"/>
      <c r="N97" s="29"/>
      <c r="O97" s="29"/>
      <c r="P97" s="28"/>
      <c r="Q97" s="28"/>
      <c r="R97" s="28"/>
      <c r="S97" s="28"/>
      <c r="T97" s="28"/>
      <c r="U97" s="28"/>
    </row>
    <row r="98" spans="1:21">
      <c r="A98" s="8">
        <f t="shared" ref="A98:A114" si="21">A97+2</f>
        <v>-2</v>
      </c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6"/>
      <c r="M98" s="36"/>
      <c r="N98" s="29"/>
      <c r="O98" s="29"/>
      <c r="P98" s="28"/>
      <c r="Q98" s="28"/>
      <c r="R98" s="28"/>
      <c r="S98" s="28"/>
      <c r="T98" s="28"/>
      <c r="U98" s="28"/>
    </row>
    <row r="99" spans="1:21">
      <c r="A99" s="8">
        <f t="shared" si="21"/>
        <v>0</v>
      </c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6"/>
      <c r="M99" s="36"/>
      <c r="N99" s="29"/>
      <c r="O99" s="29"/>
      <c r="P99" s="28"/>
      <c r="Q99" s="28"/>
      <c r="R99" s="28"/>
      <c r="S99" s="28"/>
      <c r="T99" s="28"/>
      <c r="U99" s="28"/>
    </row>
    <row r="100" spans="1:21">
      <c r="A100" s="8">
        <f t="shared" si="21"/>
        <v>2</v>
      </c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6"/>
      <c r="M100" s="36"/>
      <c r="N100" s="29"/>
      <c r="O100" s="29"/>
      <c r="P100" s="28"/>
      <c r="Q100" s="28"/>
      <c r="R100" s="28"/>
      <c r="S100" s="28"/>
      <c r="T100" s="28"/>
      <c r="U100" s="28"/>
    </row>
    <row r="101" spans="1:21">
      <c r="A101" s="8">
        <f t="shared" si="21"/>
        <v>4</v>
      </c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6"/>
      <c r="M101" s="36"/>
      <c r="N101" s="29"/>
      <c r="O101" s="29"/>
      <c r="P101" s="28"/>
      <c r="Q101" s="28"/>
      <c r="R101" s="28"/>
      <c r="S101" s="28"/>
      <c r="T101" s="28"/>
      <c r="U101" s="28"/>
    </row>
    <row r="102" spans="1:21">
      <c r="A102" s="8">
        <f t="shared" si="21"/>
        <v>6</v>
      </c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6"/>
      <c r="M102" s="36"/>
      <c r="N102" s="29"/>
      <c r="O102" s="29"/>
      <c r="P102" s="28"/>
      <c r="Q102" s="28"/>
      <c r="R102" s="28"/>
      <c r="S102" s="28"/>
      <c r="T102" s="28"/>
      <c r="U102" s="28"/>
    </row>
    <row r="103" spans="1:21">
      <c r="A103" s="8">
        <f t="shared" si="21"/>
        <v>8</v>
      </c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6"/>
      <c r="M103" s="36"/>
      <c r="N103" s="29"/>
      <c r="O103" s="29"/>
      <c r="P103" s="28"/>
      <c r="Q103" s="28"/>
      <c r="R103" s="28"/>
      <c r="S103" s="28"/>
      <c r="T103" s="28"/>
      <c r="U103" s="28"/>
    </row>
    <row r="104" spans="1:21">
      <c r="A104" s="8">
        <f t="shared" si="21"/>
        <v>10</v>
      </c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6"/>
      <c r="M104" s="36"/>
      <c r="N104" s="29"/>
      <c r="O104" s="29"/>
      <c r="P104" s="28"/>
      <c r="Q104" s="28"/>
      <c r="R104" s="28"/>
      <c r="S104" s="28"/>
      <c r="T104" s="28"/>
      <c r="U104" s="28"/>
    </row>
    <row r="105" spans="1:21">
      <c r="A105" s="8">
        <f t="shared" si="21"/>
        <v>12</v>
      </c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6"/>
      <c r="M105" s="36"/>
      <c r="N105" s="29"/>
      <c r="O105" s="29"/>
      <c r="P105" s="28"/>
      <c r="Q105" s="28"/>
      <c r="R105" s="28"/>
      <c r="S105" s="28"/>
      <c r="T105" s="28"/>
      <c r="U105" s="28"/>
    </row>
    <row r="106" spans="1:21">
      <c r="A106" s="8">
        <f t="shared" si="21"/>
        <v>14</v>
      </c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6"/>
      <c r="M106" s="36"/>
      <c r="N106" s="29"/>
      <c r="O106" s="29"/>
      <c r="P106" s="28"/>
      <c r="Q106" s="28"/>
      <c r="R106" s="28"/>
      <c r="S106" s="28"/>
      <c r="T106" s="28"/>
      <c r="U106" s="28"/>
    </row>
    <row r="107" spans="1:21">
      <c r="A107" s="8">
        <f t="shared" si="21"/>
        <v>16</v>
      </c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6"/>
      <c r="M107" s="36"/>
      <c r="N107" s="29"/>
      <c r="O107" s="29"/>
      <c r="P107" s="28"/>
      <c r="Q107" s="28"/>
      <c r="R107" s="28"/>
      <c r="S107" s="28"/>
      <c r="T107" s="28"/>
      <c r="U107" s="28"/>
    </row>
    <row r="108" spans="1:21">
      <c r="A108" s="8">
        <f t="shared" si="21"/>
        <v>18</v>
      </c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6"/>
      <c r="M108" s="36"/>
      <c r="N108" s="29"/>
      <c r="O108" s="29"/>
      <c r="P108" s="28"/>
      <c r="Q108" s="28"/>
      <c r="R108" s="28"/>
      <c r="S108" s="28"/>
      <c r="T108" s="28"/>
      <c r="U108" s="28"/>
    </row>
    <row r="109" spans="1:21">
      <c r="A109" s="8">
        <f t="shared" si="21"/>
        <v>20</v>
      </c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6"/>
      <c r="M109" s="36"/>
      <c r="N109" s="29"/>
      <c r="O109" s="29"/>
      <c r="P109" s="28"/>
      <c r="Q109" s="28"/>
      <c r="R109" s="28"/>
      <c r="S109" s="28"/>
      <c r="T109" s="28"/>
      <c r="U109" s="28"/>
    </row>
    <row r="110" spans="1:21">
      <c r="A110" s="8">
        <f t="shared" si="21"/>
        <v>22</v>
      </c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6"/>
      <c r="M110" s="36"/>
      <c r="N110" s="29"/>
      <c r="O110" s="29"/>
      <c r="P110" s="28"/>
      <c r="Q110" s="28"/>
      <c r="R110" s="28"/>
      <c r="S110" s="28"/>
      <c r="T110" s="28"/>
      <c r="U110" s="28"/>
    </row>
    <row r="111" spans="1:21">
      <c r="A111" s="8">
        <f t="shared" si="21"/>
        <v>24</v>
      </c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6"/>
      <c r="M111" s="36"/>
      <c r="N111" s="29"/>
      <c r="O111" s="29"/>
      <c r="P111" s="28"/>
      <c r="Q111" s="28"/>
      <c r="R111" s="35"/>
      <c r="S111" s="35"/>
      <c r="T111" s="35"/>
      <c r="U111" s="35"/>
    </row>
    <row r="112" spans="1:21">
      <c r="A112" s="8">
        <f t="shared" si="21"/>
        <v>26</v>
      </c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6"/>
      <c r="M112" s="36"/>
      <c r="N112" s="29"/>
      <c r="O112" s="29"/>
      <c r="P112" s="28"/>
      <c r="Q112" s="28"/>
      <c r="R112" s="35"/>
      <c r="S112" s="35"/>
      <c r="T112" s="35"/>
      <c r="U112" s="35"/>
    </row>
    <row r="113" spans="1:22">
      <c r="A113" s="8">
        <f t="shared" si="21"/>
        <v>28</v>
      </c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6"/>
      <c r="M113" s="36"/>
      <c r="N113" s="29"/>
      <c r="O113" s="29"/>
      <c r="P113" s="28"/>
      <c r="Q113" s="28"/>
      <c r="R113" s="35"/>
      <c r="S113" s="35"/>
      <c r="T113" s="35"/>
      <c r="U113" s="35"/>
    </row>
    <row r="114" spans="1:22">
      <c r="A114" s="8">
        <f t="shared" si="21"/>
        <v>30</v>
      </c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6"/>
      <c r="M114" s="36"/>
      <c r="N114" s="29"/>
      <c r="O114" s="29"/>
      <c r="P114" s="28"/>
      <c r="Q114" s="28"/>
      <c r="R114" s="35"/>
      <c r="S114" s="35"/>
      <c r="T114" s="35"/>
      <c r="U114" s="35"/>
    </row>
    <row r="115" spans="1:2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ht="15.6">
      <c r="A117" s="48" t="s">
        <v>59</v>
      </c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8"/>
    </row>
    <row r="118" spans="1:22" ht="15.6">
      <c r="A118" s="48" t="s">
        <v>60</v>
      </c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8"/>
    </row>
    <row r="119" spans="1:22" ht="15.6">
      <c r="A119" s="48" t="s">
        <v>56</v>
      </c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8"/>
    </row>
    <row r="120" spans="1:2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>
      <c r="A128" s="31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>
      <c r="A129" s="31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>
      <c r="D130" s="16"/>
      <c r="E130" s="16"/>
      <c r="F130" s="16"/>
      <c r="G130" s="16"/>
      <c r="H130" s="16"/>
      <c r="I130" s="16"/>
    </row>
    <row r="131" spans="1:22">
      <c r="D131" s="16"/>
      <c r="E131" s="16"/>
      <c r="F131" s="16"/>
      <c r="G131" s="16"/>
      <c r="H131" s="16"/>
      <c r="I131" s="16"/>
      <c r="J131" s="17"/>
      <c r="K131" s="17"/>
    </row>
    <row r="133" spans="1:22">
      <c r="J133" s="17"/>
      <c r="K133" s="17"/>
    </row>
    <row r="134" spans="1:22">
      <c r="N134" s="18"/>
      <c r="O134" s="18"/>
    </row>
    <row r="135" spans="1:22">
      <c r="J135" s="10"/>
      <c r="K135" s="10"/>
      <c r="N135" s="18"/>
      <c r="O135" s="18"/>
    </row>
    <row r="136" spans="1:22">
      <c r="N136" s="18"/>
      <c r="O136" s="18"/>
    </row>
    <row r="137" spans="1:22">
      <c r="D137" s="19"/>
      <c r="E137" s="19"/>
      <c r="F137" s="19"/>
      <c r="G137" s="19"/>
      <c r="H137" s="19"/>
      <c r="I137" s="19"/>
      <c r="J137" s="20"/>
      <c r="K137" s="20"/>
      <c r="N137" s="18"/>
      <c r="O137" s="18"/>
    </row>
    <row r="138" spans="1:22">
      <c r="D138" s="19"/>
      <c r="E138" s="19"/>
      <c r="F138" s="19"/>
      <c r="G138" s="19"/>
      <c r="H138" s="19"/>
      <c r="I138" s="19"/>
      <c r="J138" s="17"/>
      <c r="K138" s="17"/>
      <c r="N138" s="18"/>
      <c r="O138" s="18"/>
    </row>
    <row r="139" spans="1:22">
      <c r="D139" s="19"/>
      <c r="E139" s="19"/>
      <c r="F139" s="19"/>
      <c r="G139" s="19"/>
      <c r="H139" s="19"/>
      <c r="I139" s="19"/>
      <c r="J139" s="17"/>
      <c r="K139" s="17"/>
      <c r="N139" s="18"/>
      <c r="O139" s="18"/>
    </row>
    <row r="140" spans="1:22">
      <c r="D140" s="19"/>
      <c r="E140" s="19"/>
      <c r="F140" s="19"/>
      <c r="G140" s="19"/>
      <c r="H140" s="19"/>
      <c r="I140" s="19"/>
      <c r="J140" s="17"/>
      <c r="K140" s="17"/>
      <c r="N140" s="18"/>
      <c r="O140" s="18"/>
    </row>
    <row r="141" spans="1:22">
      <c r="D141" s="19"/>
      <c r="E141" s="19"/>
      <c r="F141" s="19"/>
      <c r="G141" s="19"/>
      <c r="H141" s="19"/>
      <c r="I141" s="19"/>
      <c r="J141" s="17"/>
      <c r="K141" s="17"/>
      <c r="N141" s="18"/>
      <c r="O141" s="18"/>
    </row>
    <row r="142" spans="1:22">
      <c r="D142" s="19"/>
      <c r="E142" s="19"/>
      <c r="F142" s="19"/>
      <c r="G142" s="19"/>
      <c r="H142" s="19"/>
      <c r="I142" s="19"/>
      <c r="J142" s="17"/>
      <c r="K142" s="17"/>
      <c r="N142" s="18"/>
      <c r="O142" s="18"/>
    </row>
    <row r="143" spans="1:22">
      <c r="D143" s="19"/>
      <c r="E143" s="19"/>
      <c r="F143" s="19"/>
      <c r="G143" s="19"/>
      <c r="H143" s="19"/>
      <c r="I143" s="19"/>
      <c r="J143" s="17"/>
      <c r="K143" s="17"/>
      <c r="N143" s="18"/>
      <c r="O143" s="18"/>
    </row>
    <row r="144" spans="1:22">
      <c r="D144" s="19"/>
      <c r="E144" s="19"/>
      <c r="F144" s="19"/>
      <c r="G144" s="19"/>
      <c r="H144" s="19"/>
      <c r="I144" s="19"/>
      <c r="N144" s="21"/>
      <c r="O144" s="21"/>
    </row>
    <row r="145" spans="2:21">
      <c r="B145" s="22"/>
      <c r="C145" s="22"/>
      <c r="D145" s="19"/>
      <c r="E145" s="19"/>
      <c r="F145" s="19"/>
      <c r="G145" s="19"/>
      <c r="H145" s="19"/>
      <c r="I145" s="19"/>
      <c r="L145" s="22"/>
      <c r="M145" s="22"/>
      <c r="R145" s="22"/>
      <c r="S145" s="22"/>
      <c r="T145" s="22"/>
      <c r="U145" s="22"/>
    </row>
  </sheetData>
  <mergeCells count="13">
    <mergeCell ref="R34:S34"/>
    <mergeCell ref="T34:U34"/>
    <mergeCell ref="A94:U94"/>
    <mergeCell ref="A1:U1"/>
    <mergeCell ref="A33:U33"/>
    <mergeCell ref="B34:C34"/>
    <mergeCell ref="D34:E34"/>
    <mergeCell ref="F34:G34"/>
    <mergeCell ref="H34:I34"/>
    <mergeCell ref="J34:K34"/>
    <mergeCell ref="L34:M34"/>
    <mergeCell ref="N34:O34"/>
    <mergeCell ref="P34:Q3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469FB-E5A4-43C2-A91F-8C2B3FC0D652}">
  <dimension ref="A1:AV145"/>
  <sheetViews>
    <sheetView zoomScale="98" zoomScaleNormal="98" workbookViewId="0">
      <selection sqref="A1:U1"/>
    </sheetView>
  </sheetViews>
  <sheetFormatPr defaultColWidth="9.33203125" defaultRowHeight="13.2"/>
  <cols>
    <col min="1" max="1" width="29.44140625" style="12" customWidth="1"/>
    <col min="2" max="2" width="12.109375" style="12" bestFit="1" customWidth="1"/>
    <col min="3" max="3" width="8.6640625" style="12" customWidth="1"/>
    <col min="4" max="7" width="8.6640625" style="11" customWidth="1"/>
    <col min="8" max="9" width="10.44140625" style="11" bestFit="1" customWidth="1"/>
    <col min="10" max="22" width="8.6640625" style="12" customWidth="1"/>
    <col min="23" max="23" width="23.6640625" style="12" customWidth="1"/>
    <col min="24" max="42" width="8.6640625" style="12" customWidth="1"/>
    <col min="43" max="16384" width="9.33203125" style="12"/>
  </cols>
  <sheetData>
    <row r="1" spans="1:48" ht="24.6">
      <c r="A1" s="72" t="s">
        <v>63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48" ht="15.6">
      <c r="A2" s="26"/>
    </row>
    <row r="3" spans="1:48">
      <c r="A3" s="23"/>
      <c r="W3" s="34"/>
      <c r="X3" s="34"/>
      <c r="Y3" s="8"/>
      <c r="Z3" s="8"/>
      <c r="AA3" s="8"/>
      <c r="AB3" s="10" t="s">
        <v>72</v>
      </c>
      <c r="AC3" s="38">
        <v>96572400</v>
      </c>
      <c r="AD3" s="10"/>
      <c r="AE3" s="10"/>
    </row>
    <row r="4" spans="1:48">
      <c r="A4" s="24"/>
      <c r="B4" s="33"/>
      <c r="C4" s="33"/>
      <c r="D4" s="14"/>
      <c r="E4" s="14"/>
      <c r="F4" s="14"/>
      <c r="G4" s="14"/>
      <c r="S4" s="8"/>
      <c r="T4" s="9"/>
      <c r="W4" s="33"/>
      <c r="X4" s="33"/>
      <c r="AB4" s="10" t="s">
        <v>73</v>
      </c>
      <c r="AC4" s="25">
        <f>AC3*A5</f>
        <v>67600680</v>
      </c>
      <c r="AD4" s="10"/>
      <c r="AE4" s="10"/>
      <c r="AF4" s="10"/>
    </row>
    <row r="5" spans="1:48">
      <c r="A5" s="24">
        <v>0.7</v>
      </c>
      <c r="B5" s="33"/>
      <c r="C5" s="33"/>
      <c r="D5" s="14"/>
      <c r="E5" s="14"/>
      <c r="F5" s="14"/>
      <c r="G5" s="14"/>
      <c r="S5" s="8"/>
      <c r="T5" s="9"/>
      <c r="W5" s="33"/>
      <c r="X5" s="33"/>
      <c r="AB5" s="10"/>
      <c r="AC5" s="25">
        <f>AC4*A6</f>
        <v>60840612</v>
      </c>
      <c r="AD5" s="10"/>
      <c r="AE5" s="10"/>
      <c r="AF5" s="10"/>
      <c r="AG5" s="10"/>
      <c r="AH5" s="25"/>
      <c r="AI5" s="25"/>
      <c r="AJ5" s="10"/>
      <c r="AK5" s="10"/>
    </row>
    <row r="6" spans="1:48">
      <c r="A6" s="24">
        <v>0.9</v>
      </c>
      <c r="B6" s="33"/>
      <c r="C6" s="33"/>
      <c r="D6" s="14"/>
      <c r="E6" s="14"/>
      <c r="F6" s="14"/>
      <c r="G6" s="14"/>
      <c r="H6" s="14"/>
      <c r="I6" s="14"/>
      <c r="S6" s="8"/>
      <c r="T6" s="9"/>
      <c r="W6" s="33"/>
      <c r="X6" s="33"/>
      <c r="AC6" s="25">
        <f>AC5*A7</f>
        <v>57798581.399999999</v>
      </c>
      <c r="AD6" s="10"/>
    </row>
    <row r="7" spans="1:48">
      <c r="A7" s="59">
        <v>0.95</v>
      </c>
      <c r="B7" s="33"/>
      <c r="C7" s="33"/>
      <c r="D7" s="14"/>
      <c r="E7" s="14"/>
      <c r="F7" s="14"/>
      <c r="G7" s="14"/>
      <c r="H7" s="14"/>
      <c r="I7" s="14"/>
      <c r="J7" s="15"/>
      <c r="K7" s="15"/>
      <c r="S7" s="8"/>
      <c r="T7" s="9"/>
      <c r="AC7" s="25"/>
    </row>
    <row r="8" spans="1:48">
      <c r="A8" s="13"/>
      <c r="D8" s="14"/>
      <c r="E8" s="14"/>
      <c r="F8" s="14"/>
      <c r="G8" s="14"/>
      <c r="H8" s="14"/>
      <c r="I8" s="14"/>
      <c r="J8" s="15"/>
      <c r="K8" s="15"/>
      <c r="S8" s="8"/>
      <c r="T8" s="9"/>
    </row>
    <row r="9" spans="1:48">
      <c r="A9" s="13"/>
      <c r="D9" s="14"/>
      <c r="E9" s="14"/>
      <c r="F9" s="14"/>
      <c r="G9" s="14"/>
      <c r="H9" s="14"/>
      <c r="I9" s="14"/>
      <c r="J9" s="15"/>
      <c r="K9" s="15"/>
      <c r="S9" s="8"/>
      <c r="T9" s="9"/>
      <c r="AU9" s="8"/>
      <c r="AV9" s="8"/>
    </row>
    <row r="10" spans="1:48">
      <c r="A10" s="13"/>
      <c r="D10" s="14"/>
      <c r="E10" s="14"/>
      <c r="F10" s="14"/>
      <c r="G10" s="14"/>
      <c r="H10" s="14"/>
      <c r="I10" s="14"/>
      <c r="J10" s="15"/>
      <c r="K10" s="15"/>
      <c r="S10" s="8"/>
      <c r="T10" s="9"/>
      <c r="AU10" s="8"/>
      <c r="AV10" s="8"/>
    </row>
    <row r="11" spans="1:48">
      <c r="A11" s="13"/>
      <c r="D11" s="14"/>
      <c r="E11" s="14"/>
      <c r="F11" s="14"/>
      <c r="G11" s="14"/>
      <c r="H11" s="14"/>
      <c r="I11" s="14"/>
      <c r="J11" s="15"/>
      <c r="K11" s="15"/>
      <c r="S11" s="8"/>
      <c r="T11" s="9"/>
      <c r="AU11" s="8"/>
      <c r="AV11" s="8"/>
    </row>
    <row r="12" spans="1:48">
      <c r="A12" s="13"/>
      <c r="D12" s="14"/>
      <c r="E12" s="14"/>
      <c r="F12" s="14"/>
      <c r="G12" s="14"/>
      <c r="H12" s="14"/>
      <c r="I12" s="14"/>
      <c r="J12" s="15"/>
      <c r="K12" s="15"/>
      <c r="S12" s="8"/>
      <c r="T12" s="9"/>
      <c r="AU12" s="8"/>
      <c r="AV12" s="8"/>
    </row>
    <row r="13" spans="1:48">
      <c r="A13" s="13"/>
      <c r="D13" s="14"/>
      <c r="E13" s="14"/>
      <c r="F13" s="14"/>
      <c r="G13" s="14"/>
      <c r="H13" s="14"/>
      <c r="I13" s="14"/>
      <c r="J13" s="15"/>
      <c r="K13" s="15"/>
      <c r="AP13" s="8"/>
      <c r="AU13" s="8"/>
      <c r="AV13" s="8"/>
    </row>
    <row r="14" spans="1:48">
      <c r="A14" s="13"/>
      <c r="D14" s="14"/>
      <c r="E14" s="14"/>
      <c r="F14" s="14"/>
      <c r="G14" s="14"/>
      <c r="H14" s="14"/>
      <c r="I14" s="14"/>
      <c r="J14" s="15"/>
      <c r="K14" s="15"/>
      <c r="AP14" s="8"/>
      <c r="AU14" s="8"/>
      <c r="AV14" s="8"/>
    </row>
    <row r="15" spans="1:48">
      <c r="A15" s="13"/>
      <c r="D15" s="14"/>
      <c r="E15" s="14"/>
      <c r="F15" s="14"/>
      <c r="G15" s="14"/>
      <c r="H15" s="14"/>
      <c r="I15" s="14"/>
      <c r="J15" s="15"/>
      <c r="K15" s="15"/>
      <c r="AP15" s="8"/>
      <c r="AU15" s="8"/>
      <c r="AV15" s="8"/>
    </row>
    <row r="16" spans="1:48">
      <c r="A16" s="13"/>
      <c r="D16" s="14"/>
      <c r="E16" s="14"/>
      <c r="F16" s="14"/>
      <c r="G16" s="14"/>
      <c r="H16" s="14"/>
      <c r="I16" s="14"/>
      <c r="J16" s="15"/>
      <c r="K16" s="15"/>
      <c r="AP16" s="8"/>
      <c r="AU16" s="8"/>
      <c r="AV16" s="8"/>
    </row>
    <row r="17" spans="1:48">
      <c r="A17" s="13"/>
      <c r="D17" s="14"/>
      <c r="E17" s="14"/>
      <c r="F17" s="14"/>
      <c r="G17" s="14"/>
      <c r="H17" s="14"/>
      <c r="I17" s="14"/>
      <c r="J17" s="15"/>
      <c r="K17" s="15"/>
      <c r="AP17" s="8"/>
      <c r="AU17" s="8"/>
      <c r="AV17" s="8"/>
    </row>
    <row r="18" spans="1:48">
      <c r="A18" s="13"/>
      <c r="D18" s="14"/>
      <c r="E18" s="14"/>
      <c r="F18" s="14"/>
      <c r="G18" s="14"/>
      <c r="H18" s="14"/>
      <c r="I18" s="14"/>
      <c r="J18" s="15"/>
      <c r="K18" s="15"/>
      <c r="AP18" s="8"/>
      <c r="AU18" s="8"/>
      <c r="AV18" s="8"/>
    </row>
    <row r="19" spans="1:48">
      <c r="A19" s="13"/>
      <c r="D19" s="14"/>
      <c r="E19" s="14"/>
      <c r="F19" s="14"/>
      <c r="G19" s="14"/>
      <c r="H19" s="14"/>
      <c r="I19" s="14"/>
      <c r="J19" s="15"/>
      <c r="K19" s="15"/>
      <c r="AP19" s="8"/>
      <c r="AU19" s="8"/>
      <c r="AV19" s="8"/>
    </row>
    <row r="20" spans="1:48">
      <c r="A20" s="13"/>
      <c r="D20" s="14"/>
      <c r="E20" s="14"/>
      <c r="F20" s="14"/>
      <c r="G20" s="14"/>
      <c r="H20" s="14"/>
      <c r="I20" s="14"/>
      <c r="J20" s="15"/>
      <c r="K20" s="15"/>
      <c r="AP20" s="8"/>
      <c r="AU20" s="8"/>
      <c r="AV20" s="8"/>
    </row>
    <row r="21" spans="1:48">
      <c r="A21" s="13"/>
      <c r="D21" s="14"/>
      <c r="E21" s="14"/>
      <c r="F21" s="14"/>
      <c r="G21" s="14"/>
      <c r="H21" s="14"/>
      <c r="I21" s="14"/>
      <c r="J21" s="15"/>
      <c r="K21" s="15"/>
      <c r="AP21" s="8"/>
      <c r="AU21" s="8"/>
      <c r="AV21" s="8"/>
    </row>
    <row r="22" spans="1:48">
      <c r="A22" s="13"/>
      <c r="D22" s="14"/>
      <c r="E22" s="14"/>
      <c r="F22" s="14"/>
      <c r="G22" s="14"/>
      <c r="H22" s="14"/>
      <c r="I22" s="14"/>
      <c r="J22" s="15"/>
      <c r="K22" s="15"/>
      <c r="AP22" s="8"/>
      <c r="AU22" s="8"/>
      <c r="AV22" s="8"/>
    </row>
    <row r="23" spans="1:48">
      <c r="A23" s="13"/>
      <c r="D23" s="14"/>
      <c r="E23" s="14"/>
      <c r="F23" s="14"/>
      <c r="G23" s="14"/>
      <c r="H23" s="14"/>
      <c r="I23" s="14"/>
      <c r="J23" s="15"/>
      <c r="K23" s="15"/>
      <c r="AP23" s="8"/>
      <c r="AU23" s="8"/>
      <c r="AV23" s="8"/>
    </row>
    <row r="24" spans="1:48">
      <c r="A24" s="13"/>
      <c r="D24" s="14"/>
      <c r="E24" s="14"/>
      <c r="F24" s="14"/>
      <c r="G24" s="14"/>
      <c r="H24" s="14"/>
      <c r="I24" s="14"/>
      <c r="J24" s="15"/>
      <c r="K24" s="15"/>
      <c r="AU24" s="8"/>
      <c r="AV24" s="8"/>
    </row>
    <row r="25" spans="1:48">
      <c r="A25" s="13"/>
      <c r="D25" s="14"/>
      <c r="E25" s="14"/>
      <c r="F25" s="14"/>
      <c r="G25" s="14"/>
      <c r="H25" s="14"/>
      <c r="I25" s="14"/>
      <c r="J25" s="15"/>
      <c r="K25" s="15"/>
      <c r="AU25" s="8"/>
      <c r="AV25" s="8"/>
    </row>
    <row r="26" spans="1:48">
      <c r="A26" s="13"/>
      <c r="D26" s="14"/>
      <c r="E26" s="14"/>
      <c r="F26" s="14"/>
      <c r="G26" s="14"/>
      <c r="H26" s="14"/>
      <c r="I26" s="14"/>
      <c r="J26" s="15"/>
      <c r="K26" s="15"/>
      <c r="AU26" s="8"/>
      <c r="AV26" s="8"/>
    </row>
    <row r="27" spans="1:48">
      <c r="A27" s="13"/>
      <c r="D27" s="14"/>
      <c r="E27" s="14"/>
      <c r="F27" s="14"/>
      <c r="G27" s="14"/>
      <c r="H27" s="14"/>
      <c r="I27" s="14"/>
      <c r="J27" s="15"/>
      <c r="K27" s="15"/>
      <c r="AU27" s="8"/>
      <c r="AV27" s="8"/>
    </row>
    <row r="28" spans="1:48">
      <c r="A28" s="13"/>
      <c r="D28" s="14"/>
      <c r="E28" s="14"/>
      <c r="F28" s="14"/>
      <c r="G28" s="14"/>
      <c r="H28" s="14"/>
      <c r="I28" s="14"/>
      <c r="J28" s="15"/>
      <c r="K28" s="15"/>
      <c r="AU28" s="8"/>
      <c r="AV28" s="8"/>
    </row>
    <row r="29" spans="1:48">
      <c r="A29" s="13"/>
      <c r="D29" s="14"/>
      <c r="E29" s="14"/>
      <c r="F29" s="14"/>
      <c r="G29" s="14"/>
      <c r="H29" s="14"/>
      <c r="I29" s="14"/>
      <c r="J29" s="15"/>
      <c r="K29" s="15"/>
      <c r="AU29" s="8"/>
      <c r="AV29" s="8"/>
    </row>
    <row r="30" spans="1:48">
      <c r="A30" s="13"/>
      <c r="D30" s="14"/>
      <c r="E30" s="14"/>
      <c r="F30" s="14"/>
      <c r="G30" s="14"/>
      <c r="H30" s="14"/>
      <c r="I30" s="14"/>
      <c r="J30" s="15"/>
      <c r="K30" s="15"/>
    </row>
    <row r="31" spans="1:48">
      <c r="A31" s="13"/>
      <c r="D31" s="14"/>
      <c r="E31" s="14"/>
      <c r="F31" s="14"/>
      <c r="G31" s="14"/>
      <c r="H31" s="14"/>
      <c r="I31" s="14"/>
      <c r="J31" s="15"/>
      <c r="K31" s="15"/>
    </row>
    <row r="32" spans="1:48">
      <c r="A32" s="13"/>
      <c r="D32" s="14"/>
      <c r="E32" s="14"/>
      <c r="F32" s="14"/>
      <c r="G32" s="14"/>
      <c r="H32" s="14"/>
      <c r="I32" s="14"/>
      <c r="J32" s="15"/>
      <c r="K32" s="15"/>
    </row>
    <row r="33" spans="1:43" ht="24.6">
      <c r="A33" s="72" t="s">
        <v>54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</row>
    <row r="34" spans="1:43" s="7" customFormat="1" ht="72.75" customHeight="1">
      <c r="A34" s="6" t="s">
        <v>4</v>
      </c>
      <c r="B34" s="76" t="s">
        <v>13</v>
      </c>
      <c r="C34" s="77"/>
      <c r="D34" s="78" t="s">
        <v>40</v>
      </c>
      <c r="E34" s="79"/>
      <c r="F34" s="78" t="s">
        <v>14</v>
      </c>
      <c r="G34" s="79"/>
      <c r="H34" s="78" t="s">
        <v>15</v>
      </c>
      <c r="I34" s="79"/>
      <c r="J34" s="78" t="s">
        <v>16</v>
      </c>
      <c r="K34" s="79"/>
      <c r="L34" s="76" t="s">
        <v>17</v>
      </c>
      <c r="M34" s="77"/>
      <c r="N34" s="76" t="s">
        <v>18</v>
      </c>
      <c r="O34" s="77"/>
      <c r="P34" s="76" t="s">
        <v>19</v>
      </c>
      <c r="Q34" s="77"/>
      <c r="R34" s="76" t="s">
        <v>20</v>
      </c>
      <c r="S34" s="77"/>
      <c r="T34" s="76" t="s">
        <v>43</v>
      </c>
      <c r="U34" s="77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</row>
    <row r="35" spans="1:43" s="7" customFormat="1" ht="69" customHeight="1">
      <c r="A35" s="6"/>
      <c r="B35" s="43" t="s">
        <v>41</v>
      </c>
      <c r="C35" s="43" t="s">
        <v>42</v>
      </c>
      <c r="D35" s="43" t="s">
        <v>41</v>
      </c>
      <c r="E35" s="43" t="s">
        <v>42</v>
      </c>
      <c r="F35" s="43" t="s">
        <v>41</v>
      </c>
      <c r="G35" s="43" t="s">
        <v>42</v>
      </c>
      <c r="H35" s="43" t="s">
        <v>41</v>
      </c>
      <c r="I35" s="43" t="s">
        <v>42</v>
      </c>
      <c r="J35" s="43" t="s">
        <v>41</v>
      </c>
      <c r="K35" s="43" t="s">
        <v>42</v>
      </c>
      <c r="L35" s="43" t="s">
        <v>41</v>
      </c>
      <c r="M35" s="43" t="s">
        <v>42</v>
      </c>
      <c r="N35" s="43" t="s">
        <v>41</v>
      </c>
      <c r="O35" s="43" t="s">
        <v>42</v>
      </c>
      <c r="P35" s="43" t="s">
        <v>41</v>
      </c>
      <c r="Q35" s="43" t="s">
        <v>42</v>
      </c>
      <c r="R35" s="43" t="s">
        <v>41</v>
      </c>
      <c r="S35" s="43" t="s">
        <v>42</v>
      </c>
      <c r="T35" s="43" t="s">
        <v>41</v>
      </c>
      <c r="U35" s="43" t="s">
        <v>42</v>
      </c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</row>
    <row r="36" spans="1:43">
      <c r="A36" s="8">
        <v>-6</v>
      </c>
      <c r="B36" s="35"/>
      <c r="C36" s="35"/>
      <c r="D36" s="29"/>
      <c r="E36" s="29"/>
      <c r="F36" s="46"/>
      <c r="G36" s="46"/>
      <c r="H36" s="29"/>
      <c r="I36" s="29"/>
      <c r="J36" s="29"/>
      <c r="K36" s="29"/>
      <c r="L36" s="35"/>
      <c r="M36" s="35"/>
      <c r="N36" s="35"/>
      <c r="O36" s="35"/>
      <c r="P36" s="35"/>
      <c r="Q36" s="35"/>
      <c r="R36" s="35"/>
      <c r="S36" s="35"/>
      <c r="T36" s="35"/>
      <c r="U36" s="35"/>
    </row>
    <row r="37" spans="1:43">
      <c r="A37" s="8">
        <f>A36+2</f>
        <v>-4</v>
      </c>
      <c r="B37" s="35"/>
      <c r="C37" s="35"/>
      <c r="D37" s="29"/>
      <c r="E37" s="29"/>
      <c r="F37" s="46"/>
      <c r="G37" s="46"/>
      <c r="H37" s="29"/>
      <c r="I37" s="29"/>
      <c r="J37" s="29"/>
      <c r="K37" s="29"/>
      <c r="L37" s="35"/>
      <c r="M37" s="35"/>
      <c r="N37" s="35"/>
      <c r="O37" s="35"/>
      <c r="P37" s="35"/>
      <c r="Q37" s="35"/>
      <c r="R37" s="35"/>
      <c r="S37" s="35"/>
      <c r="T37" s="35"/>
      <c r="U37" s="35"/>
    </row>
    <row r="38" spans="1:43">
      <c r="A38" s="8">
        <f t="shared" ref="A38:A52" si="0">A37+2</f>
        <v>-2</v>
      </c>
      <c r="B38" s="35"/>
      <c r="C38" s="35"/>
      <c r="D38" s="29"/>
      <c r="E38" s="29"/>
      <c r="F38" s="46"/>
      <c r="G38" s="46"/>
      <c r="H38" s="29"/>
      <c r="I38" s="29"/>
      <c r="J38" s="29"/>
      <c r="K38" s="29"/>
      <c r="L38" s="35"/>
      <c r="M38" s="35"/>
      <c r="N38" s="35"/>
      <c r="O38" s="35"/>
      <c r="P38" s="35"/>
      <c r="Q38" s="35"/>
      <c r="R38" s="35"/>
      <c r="S38" s="35"/>
      <c r="T38" s="35"/>
      <c r="U38" s="35"/>
    </row>
    <row r="39" spans="1:43">
      <c r="A39" s="8">
        <f t="shared" si="0"/>
        <v>0</v>
      </c>
      <c r="B39" s="35"/>
      <c r="C39" s="35"/>
      <c r="D39" s="29"/>
      <c r="E39" s="29"/>
      <c r="F39" s="46"/>
      <c r="G39" s="46"/>
      <c r="H39" s="29"/>
      <c r="I39" s="29"/>
      <c r="J39" s="29"/>
      <c r="K39" s="29"/>
      <c r="L39" s="35"/>
      <c r="M39" s="35"/>
      <c r="N39" s="35"/>
      <c r="O39" s="35"/>
      <c r="P39" s="35"/>
      <c r="Q39" s="35"/>
      <c r="R39" s="35"/>
      <c r="S39" s="35"/>
      <c r="T39" s="35"/>
      <c r="U39" s="35"/>
    </row>
    <row r="40" spans="1:43">
      <c r="A40" s="8">
        <f t="shared" si="0"/>
        <v>2</v>
      </c>
      <c r="B40" s="35"/>
      <c r="C40" s="41"/>
      <c r="D40" s="29"/>
      <c r="E40" s="29"/>
      <c r="F40" s="46"/>
      <c r="G40" s="46"/>
      <c r="H40" s="29"/>
      <c r="I40" s="29"/>
      <c r="J40" s="29"/>
      <c r="K40" s="29"/>
      <c r="L40" s="35"/>
      <c r="M40" s="35"/>
      <c r="N40" s="35"/>
      <c r="O40" s="35"/>
      <c r="P40" s="35"/>
      <c r="Q40" s="35"/>
      <c r="R40" s="35"/>
      <c r="S40" s="35"/>
      <c r="T40" s="35"/>
      <c r="U40" s="35"/>
    </row>
    <row r="41" spans="1:43">
      <c r="A41" s="8">
        <f t="shared" si="0"/>
        <v>4</v>
      </c>
      <c r="B41" s="35"/>
      <c r="C41" s="40"/>
      <c r="D41" s="29"/>
      <c r="E41" s="29"/>
      <c r="F41" s="46"/>
      <c r="G41" s="46"/>
      <c r="H41" s="29"/>
      <c r="I41" s="29"/>
      <c r="J41" s="29"/>
      <c r="K41" s="29"/>
      <c r="L41" s="35"/>
      <c r="M41" s="35"/>
      <c r="N41" s="35"/>
      <c r="O41" s="35"/>
      <c r="P41" s="35"/>
      <c r="Q41" s="35"/>
      <c r="R41" s="35"/>
      <c r="S41" s="35"/>
      <c r="T41" s="35"/>
      <c r="U41" s="35"/>
    </row>
    <row r="42" spans="1:43">
      <c r="A42" s="8">
        <f t="shared" si="0"/>
        <v>6</v>
      </c>
      <c r="B42" s="35"/>
      <c r="C42" s="42"/>
      <c r="D42" s="29"/>
      <c r="E42" s="29"/>
      <c r="F42" s="46"/>
      <c r="G42" s="46"/>
      <c r="H42" s="29"/>
      <c r="I42" s="29"/>
      <c r="J42" s="29"/>
      <c r="K42" s="29"/>
      <c r="L42" s="35"/>
      <c r="M42" s="35"/>
      <c r="N42" s="35"/>
      <c r="O42" s="35"/>
      <c r="P42" s="35"/>
      <c r="Q42" s="35"/>
      <c r="R42" s="35"/>
      <c r="S42" s="35"/>
      <c r="T42" s="35"/>
      <c r="U42" s="35"/>
    </row>
    <row r="43" spans="1:43">
      <c r="A43" s="8">
        <f t="shared" si="0"/>
        <v>8</v>
      </c>
      <c r="B43" s="35"/>
      <c r="C43" s="40"/>
      <c r="D43" s="29"/>
      <c r="E43" s="29"/>
      <c r="F43" s="46"/>
      <c r="G43" s="46"/>
      <c r="H43" s="29"/>
      <c r="I43" s="29"/>
      <c r="J43" s="29"/>
      <c r="K43" s="29"/>
      <c r="L43" s="35"/>
      <c r="M43" s="35"/>
      <c r="N43" s="35"/>
      <c r="O43" s="35"/>
      <c r="P43" s="35"/>
      <c r="Q43" s="35"/>
      <c r="R43" s="35"/>
      <c r="S43" s="35"/>
      <c r="T43" s="35"/>
      <c r="U43" s="35"/>
    </row>
    <row r="44" spans="1:43">
      <c r="A44" s="8">
        <f t="shared" si="0"/>
        <v>10</v>
      </c>
      <c r="B44" s="35"/>
      <c r="C44" s="40"/>
      <c r="D44" s="29"/>
      <c r="E44" s="29"/>
      <c r="F44" s="46"/>
      <c r="G44" s="46"/>
      <c r="H44" s="29"/>
      <c r="I44" s="29"/>
      <c r="J44" s="29"/>
      <c r="K44" s="29"/>
      <c r="L44" s="35"/>
      <c r="M44" s="35"/>
      <c r="N44" s="35"/>
      <c r="O44" s="35"/>
      <c r="P44" s="35"/>
      <c r="Q44" s="35"/>
      <c r="R44" s="35"/>
      <c r="S44" s="35"/>
      <c r="T44" s="35"/>
      <c r="U44" s="35"/>
    </row>
    <row r="45" spans="1:43">
      <c r="A45" s="8">
        <f t="shared" si="0"/>
        <v>12</v>
      </c>
      <c r="B45" s="35"/>
      <c r="C45" s="40"/>
      <c r="D45" s="29"/>
      <c r="E45" s="29"/>
      <c r="F45" s="46"/>
      <c r="G45" s="46"/>
      <c r="H45" s="29"/>
      <c r="I45" s="29"/>
      <c r="J45" s="29"/>
      <c r="K45" s="29"/>
      <c r="L45" s="35"/>
      <c r="M45" s="35"/>
      <c r="N45" s="35"/>
      <c r="O45" s="35"/>
      <c r="P45" s="35"/>
      <c r="Q45" s="35"/>
      <c r="R45" s="35"/>
      <c r="S45" s="35"/>
      <c r="T45" s="35"/>
      <c r="U45" s="35"/>
    </row>
    <row r="46" spans="1:43">
      <c r="A46" s="8">
        <f t="shared" si="0"/>
        <v>14</v>
      </c>
      <c r="B46" s="35"/>
      <c r="C46" s="40"/>
      <c r="D46" s="29"/>
      <c r="E46" s="29"/>
      <c r="F46" s="46"/>
      <c r="G46" s="46"/>
      <c r="H46" s="29"/>
      <c r="I46" s="29"/>
      <c r="J46" s="29"/>
      <c r="K46" s="29"/>
      <c r="L46" s="35"/>
      <c r="M46" s="35"/>
      <c r="N46" s="35"/>
      <c r="O46" s="35"/>
      <c r="P46" s="35"/>
      <c r="Q46" s="35"/>
      <c r="R46" s="35"/>
      <c r="S46" s="35"/>
      <c r="T46" s="35"/>
      <c r="U46" s="35"/>
    </row>
    <row r="47" spans="1:43">
      <c r="A47" s="8">
        <f t="shared" si="0"/>
        <v>16</v>
      </c>
      <c r="B47" s="35"/>
      <c r="C47" s="40"/>
      <c r="D47" s="29"/>
      <c r="E47" s="29"/>
      <c r="F47" s="46"/>
      <c r="G47" s="46"/>
      <c r="H47" s="29"/>
      <c r="I47" s="29"/>
      <c r="J47" s="29"/>
      <c r="K47" s="29"/>
      <c r="L47" s="35"/>
      <c r="M47" s="35"/>
      <c r="N47" s="35"/>
      <c r="O47" s="35"/>
      <c r="P47" s="35"/>
      <c r="Q47" s="35"/>
      <c r="R47" s="35"/>
      <c r="S47" s="35"/>
      <c r="T47" s="35"/>
      <c r="U47" s="35"/>
    </row>
    <row r="48" spans="1:43">
      <c r="A48" s="8">
        <f t="shared" si="0"/>
        <v>18</v>
      </c>
      <c r="B48" s="35"/>
      <c r="C48" s="40"/>
      <c r="D48" s="29"/>
      <c r="E48" s="29"/>
      <c r="F48" s="46"/>
      <c r="G48" s="46"/>
      <c r="H48" s="29"/>
      <c r="I48" s="29"/>
      <c r="J48" s="29"/>
      <c r="K48" s="29"/>
      <c r="L48" s="35"/>
      <c r="M48" s="35"/>
      <c r="N48" s="35"/>
      <c r="O48" s="35"/>
      <c r="P48" s="35"/>
      <c r="Q48" s="35"/>
      <c r="R48" s="35"/>
      <c r="S48" s="35"/>
      <c r="T48" s="35"/>
      <c r="U48" s="35"/>
    </row>
    <row r="49" spans="1:21">
      <c r="A49" s="8">
        <f t="shared" si="0"/>
        <v>20</v>
      </c>
      <c r="B49" s="35"/>
      <c r="C49" s="40"/>
      <c r="D49" s="29"/>
      <c r="E49" s="29"/>
      <c r="F49" s="46"/>
      <c r="G49" s="46"/>
      <c r="H49" s="29"/>
      <c r="I49" s="29"/>
      <c r="J49" s="29"/>
      <c r="K49" s="29"/>
      <c r="L49" s="35"/>
      <c r="M49" s="35"/>
      <c r="N49" s="35"/>
      <c r="O49" s="35"/>
      <c r="P49" s="35"/>
      <c r="Q49" s="35"/>
      <c r="R49" s="35"/>
      <c r="S49" s="35"/>
      <c r="T49" s="35"/>
      <c r="U49" s="35"/>
    </row>
    <row r="50" spans="1:21">
      <c r="A50" s="8">
        <f t="shared" si="0"/>
        <v>22</v>
      </c>
      <c r="B50" s="35"/>
      <c r="C50" s="40"/>
      <c r="D50" s="29"/>
      <c r="E50" s="29"/>
      <c r="F50" s="46"/>
      <c r="G50" s="46"/>
      <c r="H50" s="29"/>
      <c r="I50" s="29"/>
      <c r="J50" s="29"/>
      <c r="K50" s="29"/>
      <c r="L50" s="36"/>
      <c r="M50" s="36"/>
      <c r="N50" s="35"/>
      <c r="O50" s="35"/>
      <c r="P50" s="35"/>
      <c r="Q50" s="35"/>
      <c r="R50" s="35"/>
      <c r="S50" s="35"/>
      <c r="T50" s="35"/>
      <c r="U50" s="35"/>
    </row>
    <row r="51" spans="1:21">
      <c r="A51" s="8">
        <f t="shared" si="0"/>
        <v>24</v>
      </c>
      <c r="B51" s="35"/>
      <c r="C51" s="40"/>
      <c r="D51" s="29"/>
      <c r="E51" s="29"/>
      <c r="F51" s="46"/>
      <c r="G51" s="46"/>
      <c r="H51" s="29"/>
      <c r="I51" s="29"/>
      <c r="J51" s="29"/>
      <c r="K51" s="29"/>
      <c r="L51" s="36"/>
      <c r="M51" s="36"/>
      <c r="N51" s="35"/>
      <c r="O51" s="35"/>
      <c r="P51" s="35"/>
      <c r="Q51" s="35"/>
      <c r="R51" s="35"/>
      <c r="S51" s="35"/>
      <c r="T51" s="35"/>
      <c r="U51" s="35"/>
    </row>
    <row r="52" spans="1:21">
      <c r="A52" s="8">
        <f t="shared" si="0"/>
        <v>26</v>
      </c>
      <c r="B52" s="35"/>
      <c r="C52" s="40"/>
      <c r="D52" s="29"/>
      <c r="E52" s="29"/>
      <c r="F52" s="46"/>
      <c r="G52" s="46"/>
      <c r="H52" s="29"/>
      <c r="I52" s="29"/>
      <c r="J52" s="29"/>
      <c r="K52" s="29"/>
      <c r="L52" s="36"/>
      <c r="M52" s="36"/>
      <c r="N52" s="35"/>
      <c r="O52" s="35"/>
      <c r="P52" s="35"/>
      <c r="Q52" s="35"/>
      <c r="R52" s="35"/>
      <c r="S52" s="35"/>
      <c r="T52" s="35"/>
      <c r="U52" s="35"/>
    </row>
    <row r="53" spans="1:21" ht="12" customHeight="1">
      <c r="A53" s="8">
        <f>A52+2</f>
        <v>28</v>
      </c>
      <c r="B53" s="35"/>
      <c r="C53" s="40"/>
      <c r="D53" s="29"/>
      <c r="E53" s="29"/>
      <c r="F53" s="46"/>
      <c r="G53" s="46"/>
      <c r="H53" s="29"/>
      <c r="I53" s="29"/>
      <c r="J53" s="29"/>
      <c r="K53" s="29"/>
      <c r="L53" s="36"/>
      <c r="M53" s="36"/>
      <c r="N53" s="35"/>
      <c r="O53" s="35"/>
      <c r="P53" s="35"/>
      <c r="Q53" s="35"/>
      <c r="R53" s="35"/>
      <c r="S53" s="35"/>
      <c r="T53" s="35"/>
      <c r="U53" s="35"/>
    </row>
    <row r="54" spans="1:21" ht="12" customHeight="1">
      <c r="A54" s="8">
        <f>A53+2</f>
        <v>30</v>
      </c>
      <c r="B54" s="35"/>
      <c r="C54" s="40"/>
      <c r="D54" s="29"/>
      <c r="E54" s="29"/>
      <c r="F54" s="46"/>
      <c r="G54" s="46"/>
      <c r="H54" s="29"/>
      <c r="I54" s="29"/>
      <c r="J54" s="29"/>
      <c r="K54" s="29"/>
      <c r="L54" s="36"/>
      <c r="M54" s="36"/>
      <c r="N54" s="35"/>
      <c r="O54" s="35"/>
      <c r="P54" s="35"/>
      <c r="Q54" s="35"/>
      <c r="R54" s="35"/>
      <c r="S54" s="35"/>
      <c r="T54" s="35"/>
      <c r="U54" s="35"/>
    </row>
    <row r="55" spans="1:2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</row>
    <row r="56" spans="1:2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</row>
    <row r="57" spans="1:21" ht="15.6">
      <c r="A57" s="48" t="s">
        <v>57</v>
      </c>
      <c r="B57" s="49" t="str">
        <f t="shared" ref="B57:C59" si="1">IF(OR(MIN(B$36:B$54)&gt;$A5*$AC$3,SUM(B$36:B$54)=0),"",(LOG10(($A5*$AC$3)/INDEX(B$36:B$54,MATCH($A5*$AC$3,B$36:B$54)))/LOG10(INDEX(B$36:B$54,MATCH($A5*$AC$3,B$36:B$54))/INDEX(B$36:B$54,1+MATCH($A5*$AC$3,B$36:B$54))))*(INDEX($A$36:$A$54,MATCH($A5*$AC$3,B$36:B$54))-INDEX($A$36:$A$54,1+MATCH($A5*$AC$3,B$36:B$54)))+INDEX($A$36:$A$54,MATCH($A5*$AC$3,B$36:B$54)))</f>
        <v/>
      </c>
      <c r="C57" s="49" t="str">
        <f t="shared" si="1"/>
        <v/>
      </c>
      <c r="D57" s="49"/>
      <c r="E57" s="49"/>
      <c r="F57" s="49" t="str">
        <f t="shared" ref="F57:U57" si="2">IF(OR(MIN(F$36:F$54)&gt;$A5*$AC$3,SUM(F$36:F$54)=0),"",(LOG10(($A5*$AC$3)/INDEX(F$36:F$54,MATCH($A5*$AC$3,F$36:F$54)))/LOG10(INDEX(F$36:F$54,MATCH($A5*$AC$3,F$36:F$54))/INDEX(F$36:F$54,1+MATCH($A5*$AC$3,F$36:F$54))))*(INDEX($A$36:$A$54,MATCH($A5*$AC$3,F$36:F$54))-INDEX($A$36:$A$54,1+MATCH($A5*$AC$3,F$36:F$54)))+INDEX($A$36:$A$54,MATCH($A5*$AC$3,F$36:F$54)))</f>
        <v/>
      </c>
      <c r="G57" s="49" t="str">
        <f t="shared" si="2"/>
        <v/>
      </c>
      <c r="H57" s="49" t="str">
        <f t="shared" si="2"/>
        <v/>
      </c>
      <c r="I57" s="49" t="str">
        <f t="shared" si="2"/>
        <v/>
      </c>
      <c r="J57" s="49" t="str">
        <f t="shared" si="2"/>
        <v/>
      </c>
      <c r="K57" s="49" t="str">
        <f t="shared" si="2"/>
        <v/>
      </c>
      <c r="L57" s="49" t="str">
        <f t="shared" si="2"/>
        <v/>
      </c>
      <c r="M57" s="49" t="str">
        <f t="shared" si="2"/>
        <v/>
      </c>
      <c r="N57" s="49" t="str">
        <f t="shared" si="2"/>
        <v/>
      </c>
      <c r="O57" s="49" t="str">
        <f t="shared" si="2"/>
        <v/>
      </c>
      <c r="P57" s="49" t="str">
        <f t="shared" si="2"/>
        <v/>
      </c>
      <c r="Q57" s="49" t="str">
        <f t="shared" si="2"/>
        <v/>
      </c>
      <c r="R57" s="49" t="str">
        <f t="shared" si="2"/>
        <v/>
      </c>
      <c r="S57" s="49" t="str">
        <f t="shared" si="2"/>
        <v/>
      </c>
      <c r="T57" s="49" t="str">
        <f t="shared" si="2"/>
        <v/>
      </c>
      <c r="U57" s="49" t="str">
        <f t="shared" si="2"/>
        <v/>
      </c>
    </row>
    <row r="58" spans="1:21" ht="15.6">
      <c r="A58" s="48" t="s">
        <v>58</v>
      </c>
      <c r="B58" s="49" t="str">
        <f t="shared" si="1"/>
        <v/>
      </c>
      <c r="C58" s="49" t="str">
        <f t="shared" si="1"/>
        <v/>
      </c>
      <c r="D58" s="49"/>
      <c r="E58" s="49"/>
      <c r="F58" s="49" t="str">
        <f t="shared" ref="F58:U58" si="3">IF(OR(MIN(F$36:F$54)&gt;$A6*$AC$3,SUM(F$36:F$54)=0),"",(LOG10(($A6*$AC$3)/INDEX(F$36:F$54,MATCH($A6*$AC$3,F$36:F$54)))/LOG10(INDEX(F$36:F$54,MATCH($A6*$AC$3,F$36:F$54))/INDEX(F$36:F$54,1+MATCH($A6*$AC$3,F$36:F$54))))*(INDEX($A$36:$A$54,MATCH($A6*$AC$3,F$36:F$54))-INDEX($A$36:$A$54,1+MATCH($A6*$AC$3,F$36:F$54)))+INDEX($A$36:$A$54,MATCH($A6*$AC$3,F$36:F$54)))</f>
        <v/>
      </c>
      <c r="G58" s="49" t="str">
        <f t="shared" si="3"/>
        <v/>
      </c>
      <c r="H58" s="49" t="str">
        <f t="shared" si="3"/>
        <v/>
      </c>
      <c r="I58" s="49" t="str">
        <f t="shared" si="3"/>
        <v/>
      </c>
      <c r="J58" s="49" t="str">
        <f t="shared" si="3"/>
        <v/>
      </c>
      <c r="K58" s="49" t="str">
        <f t="shared" si="3"/>
        <v/>
      </c>
      <c r="L58" s="49" t="str">
        <f t="shared" si="3"/>
        <v/>
      </c>
      <c r="M58" s="49" t="str">
        <f t="shared" si="3"/>
        <v/>
      </c>
      <c r="N58" s="49" t="str">
        <f t="shared" si="3"/>
        <v/>
      </c>
      <c r="O58" s="49" t="str">
        <f t="shared" si="3"/>
        <v/>
      </c>
      <c r="P58" s="49" t="str">
        <f t="shared" si="3"/>
        <v/>
      </c>
      <c r="Q58" s="49" t="str">
        <f t="shared" si="3"/>
        <v/>
      </c>
      <c r="R58" s="49" t="str">
        <f t="shared" si="3"/>
        <v/>
      </c>
      <c r="S58" s="49" t="str">
        <f t="shared" si="3"/>
        <v/>
      </c>
      <c r="T58" s="49" t="str">
        <f t="shared" si="3"/>
        <v/>
      </c>
      <c r="U58" s="49" t="str">
        <f t="shared" si="3"/>
        <v/>
      </c>
    </row>
    <row r="59" spans="1:21" ht="15.6">
      <c r="A59" s="48" t="s">
        <v>55</v>
      </c>
      <c r="B59" s="49" t="str">
        <f t="shared" si="1"/>
        <v/>
      </c>
      <c r="C59" s="49" t="str">
        <f t="shared" si="1"/>
        <v/>
      </c>
      <c r="D59" s="49"/>
      <c r="E59" s="49"/>
      <c r="F59" s="49" t="str">
        <f t="shared" ref="F59:U59" si="4">IF(OR(MIN(F$36:F$54)&gt;$A7*$AC$3,SUM(F$36:F$54)=0),"",(LOG10(($A7*$AC$3)/INDEX(F$36:F$54,MATCH($A7*$AC$3,F$36:F$54)))/LOG10(INDEX(F$36:F$54,MATCH($A7*$AC$3,F$36:F$54))/INDEX(F$36:F$54,1+MATCH($A7*$AC$3,F$36:F$54))))*(INDEX($A$36:$A$54,MATCH($A7*$AC$3,F$36:F$54))-INDEX($A$36:$A$54,1+MATCH($A7*$AC$3,F$36:F$54)))+INDEX($A$36:$A$54,MATCH($A7*$AC$3,F$36:F$54)))</f>
        <v/>
      </c>
      <c r="G59" s="49" t="str">
        <f t="shared" si="4"/>
        <v/>
      </c>
      <c r="H59" s="49" t="str">
        <f t="shared" si="4"/>
        <v/>
      </c>
      <c r="I59" s="49" t="str">
        <f t="shared" si="4"/>
        <v/>
      </c>
      <c r="J59" s="49" t="str">
        <f t="shared" si="4"/>
        <v/>
      </c>
      <c r="K59" s="49" t="str">
        <f t="shared" si="4"/>
        <v/>
      </c>
      <c r="L59" s="49" t="str">
        <f t="shared" si="4"/>
        <v/>
      </c>
      <c r="M59" s="49" t="str">
        <f t="shared" si="4"/>
        <v/>
      </c>
      <c r="N59" s="49" t="str">
        <f t="shared" si="4"/>
        <v/>
      </c>
      <c r="O59" s="49" t="str">
        <f t="shared" si="4"/>
        <v/>
      </c>
      <c r="P59" s="49" t="str">
        <f t="shared" si="4"/>
        <v/>
      </c>
      <c r="Q59" s="49" t="str">
        <f t="shared" si="4"/>
        <v/>
      </c>
      <c r="R59" s="49" t="str">
        <f t="shared" si="4"/>
        <v/>
      </c>
      <c r="S59" s="49" t="str">
        <f t="shared" si="4"/>
        <v/>
      </c>
      <c r="T59" s="49" t="str">
        <f t="shared" si="4"/>
        <v/>
      </c>
      <c r="U59" s="49" t="str">
        <f t="shared" si="4"/>
        <v/>
      </c>
    </row>
    <row r="60" spans="1:21">
      <c r="A60" s="31"/>
      <c r="B60" s="32"/>
      <c r="C60" s="32"/>
      <c r="D60" s="32"/>
      <c r="E60" s="32"/>
      <c r="F60" s="32"/>
      <c r="G60" s="32"/>
      <c r="H60" s="14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</row>
    <row r="61" spans="1:21">
      <c r="A61" s="31"/>
      <c r="B61" s="32"/>
      <c r="C61" s="32"/>
      <c r="D61" s="32"/>
      <c r="E61" s="32"/>
      <c r="F61" s="32"/>
      <c r="G61" s="32"/>
      <c r="H61" s="14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</row>
    <row r="62" spans="1:21" ht="15.6">
      <c r="A62" s="47"/>
      <c r="B62" s="32" t="str">
        <f>IF(OR(MIN(B$36:B$54)&gt;$A3*$AC$3,SUM(B$36:B$54)=0),"",(LOG10(($A3*$AC$3)/INDEX(B$36:B$54,MATCH($A3*$AC$3,B$36:B$54)))/LOG10(INDEX(B$36:B$54,MATCH($A3*$AC$3,B$36:B$54))/INDEX(B$36:B$54,1+MATCH($A3*$AC$3,B$36:B$54))))*(INDEX($A$36:$A$54,MATCH($A3*$AC$3,B$36:B$54))-INDEX($A$36:$A$54,1+MATCH($A3*$AC$3,B$36:B$54)))+INDEX($A$36:$A$54,MATCH($A3*$AC$3,B$36:B$54)))</f>
        <v/>
      </c>
      <c r="C62" s="32"/>
      <c r="D62" s="32" t="str">
        <f t="shared" ref="D62:I62" si="5">IF(OR(MIN(D$36:D$54)&gt;$A3*$AC$3,SUM(D$36:D$54)=0),"",(LOG10(($A3*$AC$3)/INDEX(D$36:D$54,MATCH($A3*$AC$3,D$36:D$54)))/LOG10(INDEX(D$36:D$54,MATCH($A3*$AC$3,D$36:D$54))/INDEX(D$36:D$54,1+MATCH($A3*$AC$3,D$36:D$54))))*(INDEX($A$36:$A$54,MATCH($A3*$AC$3,D$36:D$54))-INDEX($A$36:$A$54,1+MATCH($A3*$AC$3,D$36:D$54)))+INDEX($A$36:$A$54,MATCH($A3*$AC$3,D$36:D$54)))</f>
        <v/>
      </c>
      <c r="E62" s="32" t="str">
        <f t="shared" si="5"/>
        <v/>
      </c>
      <c r="F62" s="32" t="str">
        <f t="shared" si="5"/>
        <v/>
      </c>
      <c r="G62" s="32" t="str">
        <f t="shared" si="5"/>
        <v/>
      </c>
      <c r="H62" s="32" t="str">
        <f t="shared" si="5"/>
        <v/>
      </c>
      <c r="I62" s="32" t="str">
        <f t="shared" si="5"/>
        <v/>
      </c>
      <c r="J62" s="32"/>
      <c r="K62" s="32" t="str">
        <f t="shared" ref="K62:U62" si="6">IF(OR(MIN(K$36:K$54)&gt;$A3*$AC$3,SUM(K$36:K$54)=0),"",(LOG10(($A3*$AC$3)/INDEX(K$36:K$54,MATCH($A3*$AC$3,K$36:K$54)))/LOG10(INDEX(K$36:K$54,MATCH($A3*$AC$3,K$36:K$54))/INDEX(K$36:K$54,1+MATCH($A3*$AC$3,K$36:K$54))))*(INDEX($A$36:$A$54,MATCH($A3*$AC$3,K$36:K$54))-INDEX($A$36:$A$54,1+MATCH($A3*$AC$3,K$36:K$54)))+INDEX($A$36:$A$54,MATCH($A3*$AC$3,K$36:K$54)))</f>
        <v/>
      </c>
      <c r="L62" s="32" t="str">
        <f t="shared" si="6"/>
        <v/>
      </c>
      <c r="M62" s="32" t="str">
        <f t="shared" si="6"/>
        <v/>
      </c>
      <c r="N62" s="32" t="str">
        <f t="shared" si="6"/>
        <v/>
      </c>
      <c r="O62" s="32" t="str">
        <f t="shared" si="6"/>
        <v/>
      </c>
      <c r="P62" s="32" t="str">
        <f t="shared" si="6"/>
        <v/>
      </c>
      <c r="Q62" s="32" t="str">
        <f t="shared" si="6"/>
        <v/>
      </c>
      <c r="R62" s="32" t="str">
        <f t="shared" si="6"/>
        <v/>
      </c>
      <c r="S62" s="32" t="str">
        <f t="shared" si="6"/>
        <v/>
      </c>
      <c r="T62" s="32" t="str">
        <f t="shared" si="6"/>
        <v/>
      </c>
      <c r="U62" s="32" t="str">
        <f t="shared" si="6"/>
        <v/>
      </c>
    </row>
    <row r="63" spans="1:21" ht="15.6">
      <c r="A63" s="47"/>
      <c r="D63" s="12"/>
      <c r="E63" s="12"/>
      <c r="F63" s="12"/>
      <c r="G63" s="12"/>
      <c r="H63" s="12"/>
      <c r="I63" s="12"/>
      <c r="R63" s="27"/>
      <c r="S63" s="27"/>
    </row>
    <row r="64" spans="1:21" ht="15.6">
      <c r="A64" s="47"/>
      <c r="D64" s="12"/>
      <c r="E64" s="12"/>
      <c r="F64" s="12"/>
      <c r="G64" s="12"/>
      <c r="H64" s="12"/>
      <c r="I64" s="12"/>
      <c r="R64" s="27"/>
      <c r="S64" s="27"/>
    </row>
    <row r="65" spans="1:21">
      <c r="A65" s="31"/>
      <c r="B65" s="32"/>
      <c r="C65" s="32"/>
      <c r="D65" s="32"/>
      <c r="E65" s="32"/>
      <c r="F65" s="32"/>
      <c r="G65" s="32"/>
      <c r="H65" s="14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</row>
    <row r="66" spans="1:21">
      <c r="A66" s="31"/>
      <c r="B66" s="32"/>
      <c r="C66" s="32"/>
      <c r="D66" s="32"/>
      <c r="E66" s="32"/>
      <c r="F66" s="32"/>
      <c r="G66" s="32"/>
      <c r="H66" s="14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</row>
    <row r="67" spans="1:21">
      <c r="A67" s="31"/>
      <c r="B67" s="32"/>
      <c r="C67" s="32"/>
      <c r="D67" s="32"/>
      <c r="E67" s="32"/>
      <c r="F67" s="32"/>
      <c r="G67" s="32"/>
      <c r="H67" s="14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</row>
    <row r="68" spans="1:21" ht="15.6">
      <c r="A68" s="47"/>
      <c r="B68" s="32" t="str">
        <f>IF(OR(MIN(B$36:B$54)&gt;$A8*$AC$3,SUM(B$36:B$54)=0),"",(LOG10(($A8*$AC$3)/INDEX(B$36:B$54,MATCH($A8*$AC$3,B$36:B$54)))/LOG10(INDEX(B$36:B$54,MATCH($A8*$AC$3,B$36:B$54))/INDEX(B$36:B$54,1+MATCH($A8*$AC$3,B$36:B$54))))*(INDEX($A$36:$A$54,MATCH($A8*$AC$3,B$36:B$54))-INDEX($A$36:$A$54,1+MATCH($A8*$AC$3,B$36:B$54)))+INDEX($A$36:$A$54,MATCH($A8*$AC$3,B$36:B$54)))</f>
        <v/>
      </c>
      <c r="C68" s="32"/>
      <c r="D68" s="32" t="str">
        <f t="shared" ref="D68:I68" si="7">IF(OR(MIN(D$36:D$54)&gt;$A8*$AC$3,SUM(D$36:D$54)=0),"",(LOG10(($A8*$AC$3)/INDEX(D$36:D$54,MATCH($A8*$AC$3,D$36:D$54)))/LOG10(INDEX(D$36:D$54,MATCH($A8*$AC$3,D$36:D$54))/INDEX(D$36:D$54,1+MATCH($A8*$AC$3,D$36:D$54))))*(INDEX($A$36:$A$54,MATCH($A8*$AC$3,D$36:D$54))-INDEX($A$36:$A$54,1+MATCH($A8*$AC$3,D$36:D$54)))+INDEX($A$36:$A$54,MATCH($A8*$AC$3,D$36:D$54)))</f>
        <v/>
      </c>
      <c r="E68" s="32" t="str">
        <f t="shared" si="7"/>
        <v/>
      </c>
      <c r="F68" s="32" t="str">
        <f t="shared" si="7"/>
        <v/>
      </c>
      <c r="G68" s="32" t="str">
        <f t="shared" si="7"/>
        <v/>
      </c>
      <c r="H68" s="32" t="str">
        <f t="shared" si="7"/>
        <v/>
      </c>
      <c r="I68" s="32" t="str">
        <f t="shared" si="7"/>
        <v/>
      </c>
      <c r="J68" s="32"/>
      <c r="K68" s="32" t="str">
        <f t="shared" ref="K68:U68" si="8">IF(OR(MIN(K$36:K$54)&gt;$A8*$AC$3,SUM(K$36:K$54)=0),"",(LOG10(($A8*$AC$3)/INDEX(K$36:K$54,MATCH($A8*$AC$3,K$36:K$54)))/LOG10(INDEX(K$36:K$54,MATCH($A8*$AC$3,K$36:K$54))/INDEX(K$36:K$54,1+MATCH($A8*$AC$3,K$36:K$54))))*(INDEX($A$36:$A$54,MATCH($A8*$AC$3,K$36:K$54))-INDEX($A$36:$A$54,1+MATCH($A8*$AC$3,K$36:K$54)))+INDEX($A$36:$A$54,MATCH($A8*$AC$3,K$36:K$54)))</f>
        <v/>
      </c>
      <c r="L68" s="32" t="str">
        <f t="shared" si="8"/>
        <v/>
      </c>
      <c r="M68" s="32" t="str">
        <f t="shared" si="8"/>
        <v/>
      </c>
      <c r="N68" s="32" t="str">
        <f t="shared" si="8"/>
        <v/>
      </c>
      <c r="O68" s="32" t="str">
        <f t="shared" si="8"/>
        <v/>
      </c>
      <c r="P68" s="32" t="str">
        <f t="shared" si="8"/>
        <v/>
      </c>
      <c r="Q68" s="32" t="str">
        <f t="shared" si="8"/>
        <v/>
      </c>
      <c r="R68" s="32" t="str">
        <f t="shared" si="8"/>
        <v/>
      </c>
      <c r="S68" s="32" t="str">
        <f t="shared" si="8"/>
        <v/>
      </c>
      <c r="T68" s="32" t="str">
        <f t="shared" si="8"/>
        <v/>
      </c>
      <c r="U68" s="32" t="str">
        <f t="shared" si="8"/>
        <v/>
      </c>
    </row>
    <row r="69" spans="1:21">
      <c r="A69" s="31"/>
      <c r="B69" s="32"/>
      <c r="C69" s="32"/>
      <c r="D69" s="32"/>
      <c r="E69" s="32"/>
      <c r="F69" s="32"/>
      <c r="G69" s="32"/>
      <c r="H69" s="14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</row>
    <row r="70" spans="1:21" ht="15.6">
      <c r="A70" s="47"/>
      <c r="B70" s="32" t="str">
        <f>IF(OR(MIN(B$36:B$54)&gt;$A11*$AC$3,SUM(B$36:B$54)=0),"",(LOG10(($A11*$AC$3)/INDEX(B$36:B$54,MATCH($A11*$AC$3,B$36:B$54)))/LOG10(INDEX(B$36:B$54,MATCH($A11*$AC$3,B$36:B$54))/INDEX(B$36:B$54,1+MATCH($A11*$AC$3,B$36:B$54))))*(INDEX($A$36:$A$54,MATCH($A11*$AC$3,B$36:B$54))-INDEX($A$36:$A$54,1+MATCH($A11*$AC$3,B$36:B$54)))+INDEX($A$36:$A$54,MATCH($A11*$AC$3,B$36:B$54)))</f>
        <v/>
      </c>
      <c r="C70" s="32"/>
      <c r="D70" s="32" t="str">
        <f t="shared" ref="D70:I70" si="9">IF(OR(MIN(D$36:D$54)&gt;$A11*$AC$3,SUM(D$36:D$54)=0),"",(LOG10(($A11*$AC$3)/INDEX(D$36:D$54,MATCH($A11*$AC$3,D$36:D$54)))/LOG10(INDEX(D$36:D$54,MATCH($A11*$AC$3,D$36:D$54))/INDEX(D$36:D$54,1+MATCH($A11*$AC$3,D$36:D$54))))*(INDEX($A$36:$A$54,MATCH($A11*$AC$3,D$36:D$54))-INDEX($A$36:$A$54,1+MATCH($A11*$AC$3,D$36:D$54)))+INDEX($A$36:$A$54,MATCH($A11*$AC$3,D$36:D$54)))</f>
        <v/>
      </c>
      <c r="E70" s="32" t="str">
        <f t="shared" si="9"/>
        <v/>
      </c>
      <c r="F70" s="32" t="str">
        <f t="shared" si="9"/>
        <v/>
      </c>
      <c r="G70" s="32" t="str">
        <f t="shared" si="9"/>
        <v/>
      </c>
      <c r="H70" s="32" t="str">
        <f t="shared" si="9"/>
        <v/>
      </c>
      <c r="I70" s="32" t="str">
        <f t="shared" si="9"/>
        <v/>
      </c>
      <c r="J70" s="32"/>
      <c r="K70" s="32" t="str">
        <f t="shared" ref="K70:U70" si="10">IF(OR(MIN(K$36:K$54)&gt;$A11*$AC$3,SUM(K$36:K$54)=0),"",(LOG10(($A11*$AC$3)/INDEX(K$36:K$54,MATCH($A11*$AC$3,K$36:K$54)))/LOG10(INDEX(K$36:K$54,MATCH($A11*$AC$3,K$36:K$54))/INDEX(K$36:K$54,1+MATCH($A11*$AC$3,K$36:K$54))))*(INDEX($A$36:$A$54,MATCH($A11*$AC$3,K$36:K$54))-INDEX($A$36:$A$54,1+MATCH($A11*$AC$3,K$36:K$54)))+INDEX($A$36:$A$54,MATCH($A11*$AC$3,K$36:K$54)))</f>
        <v/>
      </c>
      <c r="L70" s="32" t="str">
        <f t="shared" si="10"/>
        <v/>
      </c>
      <c r="M70" s="32" t="str">
        <f t="shared" si="10"/>
        <v/>
      </c>
      <c r="N70" s="32" t="str">
        <f t="shared" si="10"/>
        <v/>
      </c>
      <c r="O70" s="32" t="str">
        <f t="shared" si="10"/>
        <v/>
      </c>
      <c r="P70" s="32" t="str">
        <f t="shared" si="10"/>
        <v/>
      </c>
      <c r="Q70" s="32" t="str">
        <f t="shared" si="10"/>
        <v/>
      </c>
      <c r="R70" s="32" t="str">
        <f t="shared" si="10"/>
        <v/>
      </c>
      <c r="S70" s="32" t="str">
        <f t="shared" si="10"/>
        <v/>
      </c>
      <c r="T70" s="32" t="str">
        <f t="shared" si="10"/>
        <v/>
      </c>
      <c r="U70" s="32" t="str">
        <f t="shared" si="10"/>
        <v/>
      </c>
    </row>
    <row r="71" spans="1:21" ht="15.6">
      <c r="A71" s="47"/>
      <c r="D71" s="12"/>
      <c r="E71" s="12"/>
      <c r="F71" s="12"/>
      <c r="G71" s="12"/>
      <c r="H71" s="12"/>
      <c r="I71" s="12"/>
      <c r="R71" s="27"/>
      <c r="S71" s="27"/>
    </row>
    <row r="72" spans="1:21" ht="15.6">
      <c r="A72" s="47"/>
      <c r="D72" s="12"/>
      <c r="E72" s="12"/>
      <c r="F72" s="12"/>
      <c r="G72" s="12"/>
      <c r="H72" s="12"/>
      <c r="I72" s="12"/>
      <c r="R72" s="27"/>
      <c r="S72" s="27"/>
    </row>
    <row r="73" spans="1:21">
      <c r="A73" s="31"/>
      <c r="B73" s="32"/>
      <c r="C73" s="32"/>
      <c r="D73" s="32"/>
      <c r="E73" s="32"/>
      <c r="F73" s="32"/>
      <c r="G73" s="32"/>
      <c r="H73" s="14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</row>
    <row r="74" spans="1:21">
      <c r="A74" s="31"/>
      <c r="B74" s="32"/>
      <c r="C74" s="32"/>
      <c r="D74" s="32"/>
      <c r="E74" s="32"/>
      <c r="F74" s="32"/>
      <c r="G74" s="32"/>
      <c r="H74" s="14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</row>
    <row r="75" spans="1:21">
      <c r="A75" s="31"/>
      <c r="B75" s="32"/>
      <c r="C75" s="32"/>
      <c r="D75" s="32"/>
      <c r="E75" s="32"/>
      <c r="F75" s="32"/>
      <c r="G75" s="32"/>
      <c r="H75" s="14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</row>
    <row r="76" spans="1:21" ht="15.6">
      <c r="A76" s="47"/>
      <c r="B76" s="32" t="str">
        <f>IF(OR(MIN(B$36:B$54)&gt;$A16*$AC$3,SUM(B$36:B$54)=0),"",(LOG10(($A16*$AC$3)/INDEX(B$36:B$54,MATCH($A16*$AC$3,B$36:B$54)))/LOG10(INDEX(B$36:B$54,MATCH($A16*$AC$3,B$36:B$54))/INDEX(B$36:B$54,1+MATCH($A16*$AC$3,B$36:B$54))))*(INDEX($A$36:$A$54,MATCH($A16*$AC$3,B$36:B$54))-INDEX($A$36:$A$54,1+MATCH($A16*$AC$3,B$36:B$54)))+INDEX($A$36:$A$54,MATCH($A16*$AC$3,B$36:B$54)))</f>
        <v/>
      </c>
      <c r="C76" s="32"/>
      <c r="D76" s="32" t="str">
        <f t="shared" ref="D76:I76" si="11">IF(OR(MIN(D$36:D$54)&gt;$A16*$AC$3,SUM(D$36:D$54)=0),"",(LOG10(($A16*$AC$3)/INDEX(D$36:D$54,MATCH($A16*$AC$3,D$36:D$54)))/LOG10(INDEX(D$36:D$54,MATCH($A16*$AC$3,D$36:D$54))/INDEX(D$36:D$54,1+MATCH($A16*$AC$3,D$36:D$54))))*(INDEX($A$36:$A$54,MATCH($A16*$AC$3,D$36:D$54))-INDEX($A$36:$A$54,1+MATCH($A16*$AC$3,D$36:D$54)))+INDEX($A$36:$A$54,MATCH($A16*$AC$3,D$36:D$54)))</f>
        <v/>
      </c>
      <c r="E76" s="32" t="str">
        <f t="shared" si="11"/>
        <v/>
      </c>
      <c r="F76" s="32" t="str">
        <f t="shared" si="11"/>
        <v/>
      </c>
      <c r="G76" s="32" t="str">
        <f t="shared" si="11"/>
        <v/>
      </c>
      <c r="H76" s="32" t="str">
        <f t="shared" si="11"/>
        <v/>
      </c>
      <c r="I76" s="32" t="str">
        <f t="shared" si="11"/>
        <v/>
      </c>
      <c r="J76" s="32"/>
      <c r="K76" s="32" t="str">
        <f t="shared" ref="K76:U76" si="12">IF(OR(MIN(K$36:K$54)&gt;$A16*$AC$3,SUM(K$36:K$54)=0),"",(LOG10(($A16*$AC$3)/INDEX(K$36:K$54,MATCH($A16*$AC$3,K$36:K$54)))/LOG10(INDEX(K$36:K$54,MATCH($A16*$AC$3,K$36:K$54))/INDEX(K$36:K$54,1+MATCH($A16*$AC$3,K$36:K$54))))*(INDEX($A$36:$A$54,MATCH($A16*$AC$3,K$36:K$54))-INDEX($A$36:$A$54,1+MATCH($A16*$AC$3,K$36:K$54)))+INDEX($A$36:$A$54,MATCH($A16*$AC$3,K$36:K$54)))</f>
        <v/>
      </c>
      <c r="L76" s="32" t="str">
        <f t="shared" si="12"/>
        <v/>
      </c>
      <c r="M76" s="32" t="str">
        <f t="shared" si="12"/>
        <v/>
      </c>
      <c r="N76" s="32" t="str">
        <f t="shared" si="12"/>
        <v/>
      </c>
      <c r="O76" s="32" t="str">
        <f t="shared" si="12"/>
        <v/>
      </c>
      <c r="P76" s="32" t="str">
        <f t="shared" si="12"/>
        <v/>
      </c>
      <c r="Q76" s="32" t="str">
        <f t="shared" si="12"/>
        <v/>
      </c>
      <c r="R76" s="32" t="str">
        <f t="shared" si="12"/>
        <v/>
      </c>
      <c r="S76" s="32" t="str">
        <f t="shared" si="12"/>
        <v/>
      </c>
      <c r="T76" s="32" t="str">
        <f t="shared" si="12"/>
        <v/>
      </c>
      <c r="U76" s="32" t="str">
        <f t="shared" si="12"/>
        <v/>
      </c>
    </row>
    <row r="77" spans="1:21">
      <c r="A77" s="31"/>
      <c r="B77" s="32"/>
      <c r="C77" s="32"/>
      <c r="D77" s="32"/>
      <c r="E77" s="32"/>
      <c r="F77" s="32"/>
      <c r="G77" s="32"/>
      <c r="H77" s="14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</row>
    <row r="78" spans="1:21" ht="15.6">
      <c r="A78" s="47"/>
      <c r="B78" s="32" t="str">
        <f>IF(OR(MIN(B$36:B$54)&gt;$A19*$AC$3,SUM(B$36:B$54)=0),"",(LOG10(($A19*$AC$3)/INDEX(B$36:B$54,MATCH($A19*$AC$3,B$36:B$54)))/LOG10(INDEX(B$36:B$54,MATCH($A19*$AC$3,B$36:B$54))/INDEX(B$36:B$54,1+MATCH($A19*$AC$3,B$36:B$54))))*(INDEX($A$36:$A$54,MATCH($A19*$AC$3,B$36:B$54))-INDEX($A$36:$A$54,1+MATCH($A19*$AC$3,B$36:B$54)))+INDEX($A$36:$A$54,MATCH($A19*$AC$3,B$36:B$54)))</f>
        <v/>
      </c>
      <c r="C78" s="32"/>
      <c r="D78" s="32" t="str">
        <f t="shared" ref="D78:I78" si="13">IF(OR(MIN(D$36:D$54)&gt;$A19*$AC$3,SUM(D$36:D$54)=0),"",(LOG10(($A19*$AC$3)/INDEX(D$36:D$54,MATCH($A19*$AC$3,D$36:D$54)))/LOG10(INDEX(D$36:D$54,MATCH($A19*$AC$3,D$36:D$54))/INDEX(D$36:D$54,1+MATCH($A19*$AC$3,D$36:D$54))))*(INDEX($A$36:$A$54,MATCH($A19*$AC$3,D$36:D$54))-INDEX($A$36:$A$54,1+MATCH($A19*$AC$3,D$36:D$54)))+INDEX($A$36:$A$54,MATCH($A19*$AC$3,D$36:D$54)))</f>
        <v/>
      </c>
      <c r="E78" s="32" t="str">
        <f t="shared" si="13"/>
        <v/>
      </c>
      <c r="F78" s="32" t="str">
        <f t="shared" si="13"/>
        <v/>
      </c>
      <c r="G78" s="32" t="str">
        <f t="shared" si="13"/>
        <v/>
      </c>
      <c r="H78" s="32" t="str">
        <f t="shared" si="13"/>
        <v/>
      </c>
      <c r="I78" s="32" t="str">
        <f t="shared" si="13"/>
        <v/>
      </c>
      <c r="J78" s="32"/>
      <c r="K78" s="32" t="str">
        <f t="shared" ref="K78:U78" si="14">IF(OR(MIN(K$36:K$54)&gt;$A19*$AC$3,SUM(K$36:K$54)=0),"",(LOG10(($A19*$AC$3)/INDEX(K$36:K$54,MATCH($A19*$AC$3,K$36:K$54)))/LOG10(INDEX(K$36:K$54,MATCH($A19*$AC$3,K$36:K$54))/INDEX(K$36:K$54,1+MATCH($A19*$AC$3,K$36:K$54))))*(INDEX($A$36:$A$54,MATCH($A19*$AC$3,K$36:K$54))-INDEX($A$36:$A$54,1+MATCH($A19*$AC$3,K$36:K$54)))+INDEX($A$36:$A$54,MATCH($A19*$AC$3,K$36:K$54)))</f>
        <v/>
      </c>
      <c r="L78" s="32" t="str">
        <f t="shared" si="14"/>
        <v/>
      </c>
      <c r="M78" s="32" t="str">
        <f t="shared" si="14"/>
        <v/>
      </c>
      <c r="N78" s="32" t="str">
        <f t="shared" si="14"/>
        <v/>
      </c>
      <c r="O78" s="32" t="str">
        <f t="shared" si="14"/>
        <v/>
      </c>
      <c r="P78" s="32" t="str">
        <f t="shared" si="14"/>
        <v/>
      </c>
      <c r="Q78" s="32" t="str">
        <f t="shared" si="14"/>
        <v/>
      </c>
      <c r="R78" s="32" t="str">
        <f t="shared" si="14"/>
        <v/>
      </c>
      <c r="S78" s="32" t="str">
        <f t="shared" si="14"/>
        <v/>
      </c>
      <c r="T78" s="32" t="str">
        <f t="shared" si="14"/>
        <v/>
      </c>
      <c r="U78" s="32" t="str">
        <f t="shared" si="14"/>
        <v/>
      </c>
    </row>
    <row r="79" spans="1:21" ht="15.6">
      <c r="A79" s="47"/>
      <c r="D79" s="12"/>
      <c r="E79" s="12"/>
      <c r="F79" s="12"/>
      <c r="G79" s="12"/>
      <c r="H79" s="12"/>
      <c r="I79" s="12"/>
      <c r="R79" s="27"/>
      <c r="S79" s="27"/>
    </row>
    <row r="80" spans="1:21" ht="15.6">
      <c r="A80" s="47"/>
      <c r="D80" s="12"/>
      <c r="E80" s="12"/>
      <c r="F80" s="12"/>
      <c r="G80" s="12"/>
      <c r="H80" s="12"/>
      <c r="I80" s="12"/>
      <c r="R80" s="27"/>
      <c r="S80" s="27"/>
    </row>
    <row r="81" spans="1:21">
      <c r="A81" s="31"/>
      <c r="B81" s="32"/>
      <c r="C81" s="32"/>
      <c r="D81" s="32"/>
      <c r="E81" s="32"/>
      <c r="F81" s="32"/>
      <c r="G81" s="32"/>
      <c r="H81" s="14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</row>
    <row r="82" spans="1:21">
      <c r="A82" s="31"/>
      <c r="B82" s="32"/>
      <c r="C82" s="32"/>
      <c r="D82" s="32"/>
      <c r="E82" s="32"/>
      <c r="F82" s="32"/>
      <c r="G82" s="32"/>
      <c r="H82" s="14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</row>
    <row r="83" spans="1:21">
      <c r="A83" s="31"/>
      <c r="B83" s="32"/>
      <c r="C83" s="32"/>
      <c r="D83" s="32"/>
      <c r="E83" s="32"/>
      <c r="F83" s="32"/>
      <c r="G83" s="32"/>
      <c r="H83" s="14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</row>
    <row r="84" spans="1:21" ht="15.6">
      <c r="A84" s="47"/>
      <c r="B84" s="32" t="str">
        <f>IF(OR(MIN(B$36:B$54)&gt;$A24*$AC$3,SUM(B$36:B$54)=0),"",(LOG10(($A24*$AC$3)/INDEX(B$36:B$54,MATCH($A24*$AC$3,B$36:B$54)))/LOG10(INDEX(B$36:B$54,MATCH($A24*$AC$3,B$36:B$54))/INDEX(B$36:B$54,1+MATCH($A24*$AC$3,B$36:B$54))))*(INDEX($A$36:$A$54,MATCH($A24*$AC$3,B$36:B$54))-INDEX($A$36:$A$54,1+MATCH($A24*$AC$3,B$36:B$54)))+INDEX($A$36:$A$54,MATCH($A24*$AC$3,B$36:B$54)))</f>
        <v/>
      </c>
      <c r="C84" s="32"/>
      <c r="D84" s="32" t="str">
        <f t="shared" ref="D84:I84" si="15">IF(OR(MIN(D$36:D$54)&gt;$A24*$AC$3,SUM(D$36:D$54)=0),"",(LOG10(($A24*$AC$3)/INDEX(D$36:D$54,MATCH($A24*$AC$3,D$36:D$54)))/LOG10(INDEX(D$36:D$54,MATCH($A24*$AC$3,D$36:D$54))/INDEX(D$36:D$54,1+MATCH($A24*$AC$3,D$36:D$54))))*(INDEX($A$36:$A$54,MATCH($A24*$AC$3,D$36:D$54))-INDEX($A$36:$A$54,1+MATCH($A24*$AC$3,D$36:D$54)))+INDEX($A$36:$A$54,MATCH($A24*$AC$3,D$36:D$54)))</f>
        <v/>
      </c>
      <c r="E84" s="32" t="str">
        <f t="shared" si="15"/>
        <v/>
      </c>
      <c r="F84" s="32" t="str">
        <f t="shared" si="15"/>
        <v/>
      </c>
      <c r="G84" s="32" t="str">
        <f t="shared" si="15"/>
        <v/>
      </c>
      <c r="H84" s="32" t="str">
        <f t="shared" si="15"/>
        <v/>
      </c>
      <c r="I84" s="32" t="str">
        <f t="shared" si="15"/>
        <v/>
      </c>
      <c r="J84" s="32"/>
      <c r="K84" s="32" t="str">
        <f t="shared" ref="K84:U84" si="16">IF(OR(MIN(K$36:K$54)&gt;$A24*$AC$3,SUM(K$36:K$54)=0),"",(LOG10(($A24*$AC$3)/INDEX(K$36:K$54,MATCH($A24*$AC$3,K$36:K$54)))/LOG10(INDEX(K$36:K$54,MATCH($A24*$AC$3,K$36:K$54))/INDEX(K$36:K$54,1+MATCH($A24*$AC$3,K$36:K$54))))*(INDEX($A$36:$A$54,MATCH($A24*$AC$3,K$36:K$54))-INDEX($A$36:$A$54,1+MATCH($A24*$AC$3,K$36:K$54)))+INDEX($A$36:$A$54,MATCH($A24*$AC$3,K$36:K$54)))</f>
        <v/>
      </c>
      <c r="L84" s="32" t="str">
        <f t="shared" si="16"/>
        <v/>
      </c>
      <c r="M84" s="32" t="str">
        <f t="shared" si="16"/>
        <v/>
      </c>
      <c r="N84" s="32" t="str">
        <f t="shared" si="16"/>
        <v/>
      </c>
      <c r="O84" s="32" t="str">
        <f t="shared" si="16"/>
        <v/>
      </c>
      <c r="P84" s="32" t="str">
        <f t="shared" si="16"/>
        <v/>
      </c>
      <c r="Q84" s="32" t="str">
        <f t="shared" si="16"/>
        <v/>
      </c>
      <c r="R84" s="32" t="str">
        <f t="shared" si="16"/>
        <v/>
      </c>
      <c r="S84" s="32" t="str">
        <f t="shared" si="16"/>
        <v/>
      </c>
      <c r="T84" s="32" t="str">
        <f t="shared" si="16"/>
        <v/>
      </c>
      <c r="U84" s="32" t="str">
        <f t="shared" si="16"/>
        <v/>
      </c>
    </row>
    <row r="85" spans="1:21">
      <c r="A85" s="31"/>
      <c r="B85" s="32"/>
      <c r="C85" s="32"/>
      <c r="D85" s="32"/>
      <c r="E85" s="32"/>
      <c r="F85" s="32"/>
      <c r="G85" s="32"/>
      <c r="H85" s="14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</row>
    <row r="86" spans="1:21" ht="15.6">
      <c r="A86" s="47"/>
      <c r="B86" s="32" t="str">
        <f>IF(OR(MIN(B$36:B$54)&gt;$A27*$AC$3,SUM(B$36:B$54)=0),"",(LOG10(($A27*$AC$3)/INDEX(B$36:B$54,MATCH($A27*$AC$3,B$36:B$54)))/LOG10(INDEX(B$36:B$54,MATCH($A27*$AC$3,B$36:B$54))/INDEX(B$36:B$54,1+MATCH($A27*$AC$3,B$36:B$54))))*(INDEX($A$36:$A$54,MATCH($A27*$AC$3,B$36:B$54))-INDEX($A$36:$A$54,1+MATCH($A27*$AC$3,B$36:B$54)))+INDEX($A$36:$A$54,MATCH($A27*$AC$3,B$36:B$54)))</f>
        <v/>
      </c>
      <c r="C86" s="32"/>
      <c r="D86" s="32" t="str">
        <f t="shared" ref="D86:I86" si="17">IF(OR(MIN(D$36:D$54)&gt;$A27*$AC$3,SUM(D$36:D$54)=0),"",(LOG10(($A27*$AC$3)/INDEX(D$36:D$54,MATCH($A27*$AC$3,D$36:D$54)))/LOG10(INDEX(D$36:D$54,MATCH($A27*$AC$3,D$36:D$54))/INDEX(D$36:D$54,1+MATCH($A27*$AC$3,D$36:D$54))))*(INDEX($A$36:$A$54,MATCH($A27*$AC$3,D$36:D$54))-INDEX($A$36:$A$54,1+MATCH($A27*$AC$3,D$36:D$54)))+INDEX($A$36:$A$54,MATCH($A27*$AC$3,D$36:D$54)))</f>
        <v/>
      </c>
      <c r="E86" s="32" t="str">
        <f t="shared" si="17"/>
        <v/>
      </c>
      <c r="F86" s="32" t="str">
        <f t="shared" si="17"/>
        <v/>
      </c>
      <c r="G86" s="32" t="str">
        <f t="shared" si="17"/>
        <v/>
      </c>
      <c r="H86" s="32" t="str">
        <f t="shared" si="17"/>
        <v/>
      </c>
      <c r="I86" s="32" t="str">
        <f t="shared" si="17"/>
        <v/>
      </c>
      <c r="J86" s="32"/>
      <c r="K86" s="32" t="str">
        <f t="shared" ref="K86:U86" si="18">IF(OR(MIN(K$36:K$54)&gt;$A27*$AC$3,SUM(K$36:K$54)=0),"",(LOG10(($A27*$AC$3)/INDEX(K$36:K$54,MATCH($A27*$AC$3,K$36:K$54)))/LOG10(INDEX(K$36:K$54,MATCH($A27*$AC$3,K$36:K$54))/INDEX(K$36:K$54,1+MATCH($A27*$AC$3,K$36:K$54))))*(INDEX($A$36:$A$54,MATCH($A27*$AC$3,K$36:K$54))-INDEX($A$36:$A$54,1+MATCH($A27*$AC$3,K$36:K$54)))+INDEX($A$36:$A$54,MATCH($A27*$AC$3,K$36:K$54)))</f>
        <v/>
      </c>
      <c r="L86" s="32" t="str">
        <f t="shared" si="18"/>
        <v/>
      </c>
      <c r="M86" s="32" t="str">
        <f t="shared" si="18"/>
        <v/>
      </c>
      <c r="N86" s="32" t="str">
        <f t="shared" si="18"/>
        <v/>
      </c>
      <c r="O86" s="32" t="str">
        <f t="shared" si="18"/>
        <v/>
      </c>
      <c r="P86" s="32" t="str">
        <f t="shared" si="18"/>
        <v/>
      </c>
      <c r="Q86" s="32" t="str">
        <f t="shared" si="18"/>
        <v/>
      </c>
      <c r="R86" s="32" t="str">
        <f t="shared" si="18"/>
        <v/>
      </c>
      <c r="S86" s="32" t="str">
        <f t="shared" si="18"/>
        <v/>
      </c>
      <c r="T86" s="32" t="str">
        <f t="shared" si="18"/>
        <v/>
      </c>
      <c r="U86" s="32" t="str">
        <f t="shared" si="18"/>
        <v/>
      </c>
    </row>
    <row r="87" spans="1:21" ht="15.6">
      <c r="A87" s="47"/>
      <c r="D87" s="12"/>
      <c r="E87" s="12"/>
      <c r="F87" s="12"/>
      <c r="G87" s="12"/>
      <c r="H87" s="12"/>
      <c r="I87" s="12"/>
      <c r="R87" s="27"/>
      <c r="S87" s="27"/>
    </row>
    <row r="88" spans="1:21" ht="15.6">
      <c r="A88" s="47"/>
      <c r="D88" s="12"/>
      <c r="E88" s="12"/>
      <c r="F88" s="12"/>
      <c r="G88" s="12"/>
      <c r="H88" s="12"/>
      <c r="I88" s="12"/>
      <c r="R88" s="27"/>
      <c r="S88" s="27"/>
    </row>
    <row r="89" spans="1:21">
      <c r="A89" s="31"/>
      <c r="B89" s="32"/>
      <c r="C89" s="32"/>
      <c r="D89" s="32"/>
      <c r="E89" s="32"/>
      <c r="F89" s="32"/>
      <c r="G89" s="32"/>
      <c r="H89" s="14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</row>
    <row r="90" spans="1:21">
      <c r="A90" s="31"/>
      <c r="B90" s="32"/>
      <c r="C90" s="32"/>
      <c r="D90" s="32"/>
      <c r="E90" s="32"/>
      <c r="F90" s="32"/>
      <c r="G90" s="32"/>
      <c r="H90" s="14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</row>
    <row r="91" spans="1:21">
      <c r="A91" s="31"/>
      <c r="B91" s="32"/>
      <c r="C91" s="32"/>
      <c r="D91" s="32"/>
      <c r="E91" s="32"/>
      <c r="F91" s="32"/>
      <c r="G91" s="32"/>
      <c r="H91" s="14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</row>
    <row r="92" spans="1:21" ht="15.6">
      <c r="A92" s="47"/>
      <c r="B92" s="32" t="str">
        <f>IF(OR(MIN(B$36:B$54)&gt;$A32*$AC$3,SUM(B$36:B$54)=0),"",(LOG10(($A32*$AC$3)/INDEX(B$36:B$54,MATCH($A32*$AC$3,B$36:B$54)))/LOG10(INDEX(B$36:B$54,MATCH($A32*$AC$3,B$36:B$54))/INDEX(B$36:B$54,1+MATCH($A32*$AC$3,B$36:B$54))))*(INDEX($A$36:$A$54,MATCH($A32*$AC$3,B$36:B$54))-INDEX($A$36:$A$54,1+MATCH($A32*$AC$3,B$36:B$54)))+INDEX($A$36:$A$54,MATCH($A32*$AC$3,B$36:B$54)))</f>
        <v/>
      </c>
      <c r="C92" s="32"/>
      <c r="D92" s="32" t="str">
        <f t="shared" ref="D92:I92" si="19">IF(OR(MIN(D$36:D$54)&gt;$A32*$AC$3,SUM(D$36:D$54)=0),"",(LOG10(($A32*$AC$3)/INDEX(D$36:D$54,MATCH($A32*$AC$3,D$36:D$54)))/LOG10(INDEX(D$36:D$54,MATCH($A32*$AC$3,D$36:D$54))/INDEX(D$36:D$54,1+MATCH($A32*$AC$3,D$36:D$54))))*(INDEX($A$36:$A$54,MATCH($A32*$AC$3,D$36:D$54))-INDEX($A$36:$A$54,1+MATCH($A32*$AC$3,D$36:D$54)))+INDEX($A$36:$A$54,MATCH($A32*$AC$3,D$36:D$54)))</f>
        <v/>
      </c>
      <c r="E92" s="32" t="str">
        <f t="shared" si="19"/>
        <v/>
      </c>
      <c r="F92" s="32" t="str">
        <f t="shared" si="19"/>
        <v/>
      </c>
      <c r="G92" s="32" t="str">
        <f t="shared" si="19"/>
        <v/>
      </c>
      <c r="H92" s="32" t="str">
        <f t="shared" si="19"/>
        <v/>
      </c>
      <c r="I92" s="32" t="str">
        <f t="shared" si="19"/>
        <v/>
      </c>
      <c r="J92" s="32"/>
      <c r="K92" s="32" t="str">
        <f t="shared" ref="K92:U92" si="20">IF(OR(MIN(K$36:K$54)&gt;$A32*$AC$3,SUM(K$36:K$54)=0),"",(LOG10(($A32*$AC$3)/INDEX(K$36:K$54,MATCH($A32*$AC$3,K$36:K$54)))/LOG10(INDEX(K$36:K$54,MATCH($A32*$AC$3,K$36:K$54))/INDEX(K$36:K$54,1+MATCH($A32*$AC$3,K$36:K$54))))*(INDEX($A$36:$A$54,MATCH($A32*$AC$3,K$36:K$54))-INDEX($A$36:$A$54,1+MATCH($A32*$AC$3,K$36:K$54)))+INDEX($A$36:$A$54,MATCH($A32*$AC$3,K$36:K$54)))</f>
        <v/>
      </c>
      <c r="L92" s="32" t="str">
        <f t="shared" si="20"/>
        <v/>
      </c>
      <c r="M92" s="32" t="str">
        <f t="shared" si="20"/>
        <v/>
      </c>
      <c r="N92" s="32" t="str">
        <f t="shared" si="20"/>
        <v/>
      </c>
      <c r="O92" s="32" t="str">
        <f t="shared" si="20"/>
        <v/>
      </c>
      <c r="P92" s="32" t="str">
        <f t="shared" si="20"/>
        <v/>
      </c>
      <c r="Q92" s="32" t="str">
        <f t="shared" si="20"/>
        <v/>
      </c>
      <c r="R92" s="32" t="str">
        <f t="shared" si="20"/>
        <v/>
      </c>
      <c r="S92" s="32" t="str">
        <f t="shared" si="20"/>
        <v/>
      </c>
      <c r="T92" s="32" t="str">
        <f t="shared" si="20"/>
        <v/>
      </c>
      <c r="U92" s="32" t="str">
        <f t="shared" si="20"/>
        <v/>
      </c>
    </row>
    <row r="93" spans="1:21" ht="15.6">
      <c r="A93" s="47"/>
      <c r="D93" s="12"/>
      <c r="E93" s="12"/>
      <c r="F93" s="12"/>
      <c r="G93" s="12"/>
      <c r="H93" s="12"/>
      <c r="I93" s="12"/>
      <c r="R93" s="27"/>
      <c r="S93" s="27"/>
    </row>
    <row r="94" spans="1:21" ht="24.6">
      <c r="A94" s="74" t="s">
        <v>45</v>
      </c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</row>
    <row r="95" spans="1:21" ht="69" customHeight="1">
      <c r="A95" s="6" t="s">
        <v>4</v>
      </c>
      <c r="B95" s="43" t="s">
        <v>13</v>
      </c>
      <c r="C95" s="43" t="s">
        <v>40</v>
      </c>
      <c r="D95" s="43" t="s">
        <v>46</v>
      </c>
      <c r="E95" s="43" t="s">
        <v>47</v>
      </c>
      <c r="F95" s="43" t="s">
        <v>48</v>
      </c>
      <c r="G95" s="43" t="s">
        <v>49</v>
      </c>
      <c r="H95" s="43" t="s">
        <v>50</v>
      </c>
      <c r="I95" s="43" t="s">
        <v>51</v>
      </c>
      <c r="J95" s="43" t="s">
        <v>52</v>
      </c>
      <c r="K95" s="43" t="s">
        <v>53</v>
      </c>
      <c r="L95" s="43"/>
      <c r="M95" s="43"/>
      <c r="N95" s="43"/>
      <c r="O95" s="43"/>
      <c r="P95" s="43"/>
      <c r="Q95" s="43"/>
      <c r="R95" s="43"/>
      <c r="S95" s="43"/>
      <c r="T95" s="43"/>
      <c r="U95" s="43"/>
    </row>
    <row r="96" spans="1:21">
      <c r="A96" s="8">
        <v>-6</v>
      </c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6"/>
      <c r="M96" s="36"/>
      <c r="N96" s="35"/>
      <c r="O96" s="35"/>
      <c r="P96" s="28"/>
      <c r="Q96" s="28"/>
      <c r="R96" s="28"/>
      <c r="S96" s="28"/>
      <c r="T96" s="28"/>
      <c r="U96" s="28"/>
    </row>
    <row r="97" spans="1:21">
      <c r="A97" s="8">
        <f>A96+2</f>
        <v>-4</v>
      </c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6"/>
      <c r="M97" s="36"/>
      <c r="N97" s="29"/>
      <c r="O97" s="29"/>
      <c r="P97" s="28"/>
      <c r="Q97" s="28"/>
      <c r="R97" s="28"/>
      <c r="S97" s="28"/>
      <c r="T97" s="28"/>
      <c r="U97" s="28"/>
    </row>
    <row r="98" spans="1:21">
      <c r="A98" s="8">
        <f t="shared" ref="A98:A114" si="21">A97+2</f>
        <v>-2</v>
      </c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6"/>
      <c r="M98" s="36"/>
      <c r="N98" s="29"/>
      <c r="O98" s="29"/>
      <c r="P98" s="28"/>
      <c r="Q98" s="28"/>
      <c r="R98" s="28"/>
      <c r="S98" s="28"/>
      <c r="T98" s="28"/>
      <c r="U98" s="28"/>
    </row>
    <row r="99" spans="1:21">
      <c r="A99" s="8">
        <f t="shared" si="21"/>
        <v>0</v>
      </c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6"/>
      <c r="M99" s="36"/>
      <c r="N99" s="29"/>
      <c r="O99" s="29"/>
      <c r="P99" s="28"/>
      <c r="Q99" s="28"/>
      <c r="R99" s="28"/>
      <c r="S99" s="28"/>
      <c r="T99" s="28"/>
      <c r="U99" s="28"/>
    </row>
    <row r="100" spans="1:21">
      <c r="A100" s="8">
        <f t="shared" si="21"/>
        <v>2</v>
      </c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6"/>
      <c r="M100" s="36"/>
      <c r="N100" s="29"/>
      <c r="O100" s="29"/>
      <c r="P100" s="28"/>
      <c r="Q100" s="28"/>
      <c r="R100" s="28"/>
      <c r="S100" s="28"/>
      <c r="T100" s="28"/>
      <c r="U100" s="28"/>
    </row>
    <row r="101" spans="1:21">
      <c r="A101" s="8">
        <f t="shared" si="21"/>
        <v>4</v>
      </c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6"/>
      <c r="M101" s="36"/>
      <c r="N101" s="29"/>
      <c r="O101" s="29"/>
      <c r="P101" s="28"/>
      <c r="Q101" s="28"/>
      <c r="R101" s="28"/>
      <c r="S101" s="28"/>
      <c r="T101" s="28"/>
      <c r="U101" s="28"/>
    </row>
    <row r="102" spans="1:21">
      <c r="A102" s="8">
        <f t="shared" si="21"/>
        <v>6</v>
      </c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6"/>
      <c r="M102" s="36"/>
      <c r="N102" s="29"/>
      <c r="O102" s="29"/>
      <c r="P102" s="28"/>
      <c r="Q102" s="28"/>
      <c r="R102" s="28"/>
      <c r="S102" s="28"/>
      <c r="T102" s="28"/>
      <c r="U102" s="28"/>
    </row>
    <row r="103" spans="1:21">
      <c r="A103" s="8">
        <f t="shared" si="21"/>
        <v>8</v>
      </c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6"/>
      <c r="M103" s="36"/>
      <c r="N103" s="29"/>
      <c r="O103" s="29"/>
      <c r="P103" s="28"/>
      <c r="Q103" s="28"/>
      <c r="R103" s="28"/>
      <c r="S103" s="28"/>
      <c r="T103" s="28"/>
      <c r="U103" s="28"/>
    </row>
    <row r="104" spans="1:21">
      <c r="A104" s="8">
        <f t="shared" si="21"/>
        <v>10</v>
      </c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6"/>
      <c r="M104" s="36"/>
      <c r="N104" s="29"/>
      <c r="O104" s="29"/>
      <c r="P104" s="28"/>
      <c r="Q104" s="28"/>
      <c r="R104" s="28"/>
      <c r="S104" s="28"/>
      <c r="T104" s="28"/>
      <c r="U104" s="28"/>
    </row>
    <row r="105" spans="1:21">
      <c r="A105" s="8">
        <f t="shared" si="21"/>
        <v>12</v>
      </c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6"/>
      <c r="M105" s="36"/>
      <c r="N105" s="29"/>
      <c r="O105" s="29"/>
      <c r="P105" s="28"/>
      <c r="Q105" s="28"/>
      <c r="R105" s="28"/>
      <c r="S105" s="28"/>
      <c r="T105" s="28"/>
      <c r="U105" s="28"/>
    </row>
    <row r="106" spans="1:21">
      <c r="A106" s="8">
        <f t="shared" si="21"/>
        <v>14</v>
      </c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6"/>
      <c r="M106" s="36"/>
      <c r="N106" s="29"/>
      <c r="O106" s="29"/>
      <c r="P106" s="28"/>
      <c r="Q106" s="28"/>
      <c r="R106" s="28"/>
      <c r="S106" s="28"/>
      <c r="T106" s="28"/>
      <c r="U106" s="28"/>
    </row>
    <row r="107" spans="1:21">
      <c r="A107" s="8">
        <f t="shared" si="21"/>
        <v>16</v>
      </c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6"/>
      <c r="M107" s="36"/>
      <c r="N107" s="29"/>
      <c r="O107" s="29"/>
      <c r="P107" s="28"/>
      <c r="Q107" s="28"/>
      <c r="R107" s="28"/>
      <c r="S107" s="28"/>
      <c r="T107" s="28"/>
      <c r="U107" s="28"/>
    </row>
    <row r="108" spans="1:21">
      <c r="A108" s="8">
        <f t="shared" si="21"/>
        <v>18</v>
      </c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6"/>
      <c r="M108" s="36"/>
      <c r="N108" s="29"/>
      <c r="O108" s="29"/>
      <c r="P108" s="28"/>
      <c r="Q108" s="28"/>
      <c r="R108" s="28"/>
      <c r="S108" s="28"/>
      <c r="T108" s="28"/>
      <c r="U108" s="28"/>
    </row>
    <row r="109" spans="1:21">
      <c r="A109" s="8">
        <f t="shared" si="21"/>
        <v>20</v>
      </c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6"/>
      <c r="M109" s="36"/>
      <c r="N109" s="29"/>
      <c r="O109" s="29"/>
      <c r="P109" s="28"/>
      <c r="Q109" s="28"/>
      <c r="R109" s="28"/>
      <c r="S109" s="28"/>
      <c r="T109" s="28"/>
      <c r="U109" s="28"/>
    </row>
    <row r="110" spans="1:21">
      <c r="A110" s="8">
        <f t="shared" si="21"/>
        <v>22</v>
      </c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6"/>
      <c r="M110" s="36"/>
      <c r="N110" s="29"/>
      <c r="O110" s="29"/>
      <c r="P110" s="28"/>
      <c r="Q110" s="28"/>
      <c r="R110" s="28"/>
      <c r="S110" s="28"/>
      <c r="T110" s="28"/>
      <c r="U110" s="28"/>
    </row>
    <row r="111" spans="1:21">
      <c r="A111" s="8">
        <f t="shared" si="21"/>
        <v>24</v>
      </c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6"/>
      <c r="M111" s="36"/>
      <c r="N111" s="29"/>
      <c r="O111" s="29"/>
      <c r="P111" s="28"/>
      <c r="Q111" s="28"/>
      <c r="R111" s="35"/>
      <c r="S111" s="35"/>
      <c r="T111" s="35"/>
      <c r="U111" s="35"/>
    </row>
    <row r="112" spans="1:21">
      <c r="A112" s="8">
        <f t="shared" si="21"/>
        <v>26</v>
      </c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6"/>
      <c r="M112" s="36"/>
      <c r="N112" s="29"/>
      <c r="O112" s="29"/>
      <c r="P112" s="28"/>
      <c r="Q112" s="28"/>
      <c r="R112" s="35"/>
      <c r="S112" s="35"/>
      <c r="T112" s="35"/>
      <c r="U112" s="35"/>
    </row>
    <row r="113" spans="1:22">
      <c r="A113" s="8">
        <f t="shared" si="21"/>
        <v>28</v>
      </c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6"/>
      <c r="M113" s="36"/>
      <c r="N113" s="29"/>
      <c r="O113" s="29"/>
      <c r="P113" s="28"/>
      <c r="Q113" s="28"/>
      <c r="R113" s="35"/>
      <c r="S113" s="35"/>
      <c r="T113" s="35"/>
      <c r="U113" s="35"/>
    </row>
    <row r="114" spans="1:22">
      <c r="A114" s="8">
        <f t="shared" si="21"/>
        <v>30</v>
      </c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6"/>
      <c r="M114" s="36"/>
      <c r="N114" s="29"/>
      <c r="O114" s="29"/>
      <c r="P114" s="28"/>
      <c r="Q114" s="28"/>
      <c r="R114" s="35"/>
      <c r="S114" s="35"/>
      <c r="T114" s="35"/>
      <c r="U114" s="35"/>
    </row>
    <row r="115" spans="1:2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ht="15.6">
      <c r="A117" s="48" t="s">
        <v>59</v>
      </c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8"/>
    </row>
    <row r="118" spans="1:22" ht="15.6">
      <c r="A118" s="48" t="s">
        <v>60</v>
      </c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8"/>
    </row>
    <row r="119" spans="1:22" ht="15.6">
      <c r="A119" s="48" t="s">
        <v>56</v>
      </c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8"/>
    </row>
    <row r="120" spans="1:2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>
      <c r="A128" s="31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>
      <c r="A129" s="31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>
      <c r="D130" s="16"/>
      <c r="E130" s="16"/>
      <c r="F130" s="16"/>
      <c r="G130" s="16"/>
      <c r="H130" s="16"/>
      <c r="I130" s="16"/>
    </row>
    <row r="131" spans="1:22">
      <c r="D131" s="16"/>
      <c r="E131" s="16"/>
      <c r="F131" s="16"/>
      <c r="G131" s="16"/>
      <c r="H131" s="16"/>
      <c r="I131" s="16"/>
      <c r="J131" s="17"/>
      <c r="K131" s="17"/>
    </row>
    <row r="133" spans="1:22">
      <c r="J133" s="17"/>
      <c r="K133" s="17"/>
    </row>
    <row r="134" spans="1:22">
      <c r="N134" s="18"/>
      <c r="O134" s="18"/>
    </row>
    <row r="135" spans="1:22">
      <c r="J135" s="10"/>
      <c r="K135" s="10"/>
      <c r="N135" s="18"/>
      <c r="O135" s="18"/>
    </row>
    <row r="136" spans="1:22">
      <c r="N136" s="18"/>
      <c r="O136" s="18"/>
    </row>
    <row r="137" spans="1:22">
      <c r="D137" s="19"/>
      <c r="E137" s="19"/>
      <c r="F137" s="19"/>
      <c r="G137" s="19"/>
      <c r="H137" s="19"/>
      <c r="I137" s="19"/>
      <c r="J137" s="20"/>
      <c r="K137" s="20"/>
      <c r="N137" s="18"/>
      <c r="O137" s="18"/>
    </row>
    <row r="138" spans="1:22">
      <c r="D138" s="19"/>
      <c r="E138" s="19"/>
      <c r="F138" s="19"/>
      <c r="G138" s="19"/>
      <c r="H138" s="19"/>
      <c r="I138" s="19"/>
      <c r="J138" s="17"/>
      <c r="K138" s="17"/>
      <c r="N138" s="18"/>
      <c r="O138" s="18"/>
    </row>
    <row r="139" spans="1:22">
      <c r="D139" s="19"/>
      <c r="E139" s="19"/>
      <c r="F139" s="19"/>
      <c r="G139" s="19"/>
      <c r="H139" s="19"/>
      <c r="I139" s="19"/>
      <c r="J139" s="17"/>
      <c r="K139" s="17"/>
      <c r="N139" s="18"/>
      <c r="O139" s="18"/>
    </row>
    <row r="140" spans="1:22">
      <c r="D140" s="19"/>
      <c r="E140" s="19"/>
      <c r="F140" s="19"/>
      <c r="G140" s="19"/>
      <c r="H140" s="19"/>
      <c r="I140" s="19"/>
      <c r="J140" s="17"/>
      <c r="K140" s="17"/>
      <c r="N140" s="18"/>
      <c r="O140" s="18"/>
    </row>
    <row r="141" spans="1:22">
      <c r="D141" s="19"/>
      <c r="E141" s="19"/>
      <c r="F141" s="19"/>
      <c r="G141" s="19"/>
      <c r="H141" s="19"/>
      <c r="I141" s="19"/>
      <c r="J141" s="17"/>
      <c r="K141" s="17"/>
      <c r="N141" s="18"/>
      <c r="O141" s="18"/>
    </row>
    <row r="142" spans="1:22">
      <c r="D142" s="19"/>
      <c r="E142" s="19"/>
      <c r="F142" s="19"/>
      <c r="G142" s="19"/>
      <c r="H142" s="19"/>
      <c r="I142" s="19"/>
      <c r="J142" s="17"/>
      <c r="K142" s="17"/>
      <c r="N142" s="18"/>
      <c r="O142" s="18"/>
    </row>
    <row r="143" spans="1:22">
      <c r="D143" s="19"/>
      <c r="E143" s="19"/>
      <c r="F143" s="19"/>
      <c r="G143" s="19"/>
      <c r="H143" s="19"/>
      <c r="I143" s="19"/>
      <c r="J143" s="17"/>
      <c r="K143" s="17"/>
      <c r="N143" s="18"/>
      <c r="O143" s="18"/>
    </row>
    <row r="144" spans="1:22">
      <c r="D144" s="19"/>
      <c r="E144" s="19"/>
      <c r="F144" s="19"/>
      <c r="G144" s="19"/>
      <c r="H144" s="19"/>
      <c r="I144" s="19"/>
      <c r="N144" s="21"/>
      <c r="O144" s="21"/>
    </row>
    <row r="145" spans="2:21">
      <c r="B145" s="22"/>
      <c r="C145" s="22"/>
      <c r="D145" s="19"/>
      <c r="E145" s="19"/>
      <c r="F145" s="19"/>
      <c r="G145" s="19"/>
      <c r="H145" s="19"/>
      <c r="I145" s="19"/>
      <c r="L145" s="22"/>
      <c r="M145" s="22"/>
      <c r="R145" s="22"/>
      <c r="S145" s="22"/>
      <c r="T145" s="22"/>
      <c r="U145" s="22"/>
    </row>
  </sheetData>
  <mergeCells count="13">
    <mergeCell ref="R34:S34"/>
    <mergeCell ref="T34:U34"/>
    <mergeCell ref="A94:U94"/>
    <mergeCell ref="A1:U1"/>
    <mergeCell ref="A33:U33"/>
    <mergeCell ref="B34:C34"/>
    <mergeCell ref="D34:E34"/>
    <mergeCell ref="F34:G34"/>
    <mergeCell ref="H34:I34"/>
    <mergeCell ref="J34:K34"/>
    <mergeCell ref="L34:M34"/>
    <mergeCell ref="N34:O34"/>
    <mergeCell ref="P34:Q3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C9768-232A-440F-9D3A-18BB87BBF6FF}">
  <dimension ref="A1:AV145"/>
  <sheetViews>
    <sheetView zoomScale="98" zoomScaleNormal="98" workbookViewId="0">
      <selection sqref="A1:U1"/>
    </sheetView>
  </sheetViews>
  <sheetFormatPr defaultColWidth="9.33203125" defaultRowHeight="13.2"/>
  <cols>
    <col min="1" max="1" width="29.44140625" style="12" customWidth="1"/>
    <col min="2" max="2" width="12.109375" style="12" bestFit="1" customWidth="1"/>
    <col min="3" max="3" width="8.6640625" style="12" customWidth="1"/>
    <col min="4" max="7" width="8.6640625" style="11" customWidth="1"/>
    <col min="8" max="9" width="10.44140625" style="11" bestFit="1" customWidth="1"/>
    <col min="10" max="22" width="8.6640625" style="12" customWidth="1"/>
    <col min="23" max="23" width="23.6640625" style="12" customWidth="1"/>
    <col min="24" max="42" width="8.6640625" style="12" customWidth="1"/>
    <col min="43" max="16384" width="9.33203125" style="12"/>
  </cols>
  <sheetData>
    <row r="1" spans="1:48" ht="24.6">
      <c r="A1" s="72" t="s">
        <v>61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48" ht="15.6">
      <c r="A2" s="26"/>
    </row>
    <row r="3" spans="1:48">
      <c r="A3" s="23"/>
      <c r="W3" s="34"/>
      <c r="X3" s="34"/>
      <c r="Y3" s="8"/>
      <c r="Z3" s="8"/>
      <c r="AA3" s="8"/>
      <c r="AB3" s="10" t="s">
        <v>72</v>
      </c>
      <c r="AC3" s="38">
        <v>96572400</v>
      </c>
      <c r="AD3" s="10"/>
      <c r="AE3" s="10"/>
    </row>
    <row r="4" spans="1:48">
      <c r="A4" s="24"/>
      <c r="B4" s="33"/>
      <c r="C4" s="33"/>
      <c r="D4" s="14"/>
      <c r="E4" s="14"/>
      <c r="F4" s="14"/>
      <c r="G4" s="14"/>
      <c r="S4" s="8"/>
      <c r="T4" s="9"/>
      <c r="W4" s="33"/>
      <c r="X4" s="33"/>
      <c r="AB4" s="10" t="s">
        <v>73</v>
      </c>
      <c r="AC4" s="25">
        <f>AC3*A5</f>
        <v>67600680</v>
      </c>
      <c r="AD4" s="10"/>
      <c r="AE4" s="10"/>
      <c r="AF4" s="10"/>
    </row>
    <row r="5" spans="1:48">
      <c r="A5" s="24">
        <v>0.7</v>
      </c>
      <c r="B5" s="33"/>
      <c r="C5" s="33"/>
      <c r="D5" s="14"/>
      <c r="E5" s="14"/>
      <c r="F5" s="14"/>
      <c r="G5" s="14"/>
      <c r="S5" s="8"/>
      <c r="T5" s="9"/>
      <c r="W5" s="33"/>
      <c r="X5" s="33"/>
      <c r="AB5" s="10"/>
      <c r="AC5" s="25">
        <f>AC4*A6</f>
        <v>60840612</v>
      </c>
      <c r="AD5" s="10"/>
      <c r="AE5" s="10"/>
      <c r="AF5" s="10"/>
      <c r="AG5" s="10"/>
      <c r="AH5" s="25"/>
      <c r="AI5" s="25"/>
      <c r="AJ5" s="10"/>
      <c r="AK5" s="10"/>
    </row>
    <row r="6" spans="1:48">
      <c r="A6" s="24">
        <v>0.9</v>
      </c>
      <c r="B6" s="33"/>
      <c r="C6" s="33"/>
      <c r="D6" s="14"/>
      <c r="E6" s="14"/>
      <c r="F6" s="14"/>
      <c r="G6" s="14"/>
      <c r="H6" s="14"/>
      <c r="I6" s="14"/>
      <c r="S6" s="8"/>
      <c r="T6" s="9"/>
      <c r="W6" s="33"/>
      <c r="X6" s="33"/>
      <c r="AC6" s="25">
        <f>AC5*A7</f>
        <v>57798581.399999999</v>
      </c>
      <c r="AD6" s="10"/>
    </row>
    <row r="7" spans="1:48">
      <c r="A7" s="59">
        <v>0.95</v>
      </c>
      <c r="B7" s="33"/>
      <c r="C7" s="33"/>
      <c r="D7" s="14"/>
      <c r="E7" s="14"/>
      <c r="F7" s="14"/>
      <c r="G7" s="14"/>
      <c r="H7" s="14"/>
      <c r="I7" s="14"/>
      <c r="J7" s="15"/>
      <c r="K7" s="15"/>
      <c r="S7" s="8"/>
      <c r="T7" s="9"/>
      <c r="AC7" s="25"/>
    </row>
    <row r="8" spans="1:48">
      <c r="A8" s="13"/>
      <c r="D8" s="14"/>
      <c r="E8" s="14"/>
      <c r="F8" s="14"/>
      <c r="G8" s="14"/>
      <c r="H8" s="14"/>
      <c r="I8" s="14"/>
      <c r="J8" s="15"/>
      <c r="K8" s="15"/>
      <c r="S8" s="8"/>
      <c r="T8" s="9"/>
    </row>
    <row r="9" spans="1:48">
      <c r="A9" s="13"/>
      <c r="D9" s="14"/>
      <c r="E9" s="14"/>
      <c r="F9" s="14"/>
      <c r="G9" s="14"/>
      <c r="H9" s="14"/>
      <c r="I9" s="14"/>
      <c r="J9" s="15"/>
      <c r="K9" s="15"/>
      <c r="S9" s="8"/>
      <c r="T9" s="9"/>
      <c r="AU9" s="8"/>
      <c r="AV9" s="8"/>
    </row>
    <row r="10" spans="1:48">
      <c r="A10" s="13"/>
      <c r="D10" s="14"/>
      <c r="E10" s="14"/>
      <c r="F10" s="14"/>
      <c r="G10" s="14"/>
      <c r="H10" s="14"/>
      <c r="I10" s="14"/>
      <c r="J10" s="15"/>
      <c r="K10" s="15"/>
      <c r="S10" s="8"/>
      <c r="T10" s="9"/>
      <c r="AU10" s="8"/>
      <c r="AV10" s="8"/>
    </row>
    <row r="11" spans="1:48">
      <c r="A11" s="13"/>
      <c r="D11" s="14"/>
      <c r="E11" s="14"/>
      <c r="F11" s="14"/>
      <c r="G11" s="14"/>
      <c r="H11" s="14"/>
      <c r="I11" s="14"/>
      <c r="J11" s="15"/>
      <c r="K11" s="15"/>
      <c r="S11" s="8"/>
      <c r="T11" s="9"/>
      <c r="AU11" s="8"/>
      <c r="AV11" s="8"/>
    </row>
    <row r="12" spans="1:48">
      <c r="A12" s="13"/>
      <c r="D12" s="14"/>
      <c r="E12" s="14"/>
      <c r="F12" s="14"/>
      <c r="G12" s="14"/>
      <c r="H12" s="14"/>
      <c r="I12" s="14"/>
      <c r="J12" s="15"/>
      <c r="K12" s="15"/>
      <c r="S12" s="8"/>
      <c r="T12" s="9"/>
      <c r="AU12" s="8"/>
      <c r="AV12" s="8"/>
    </row>
    <row r="13" spans="1:48">
      <c r="A13" s="13"/>
      <c r="D13" s="14"/>
      <c r="E13" s="14"/>
      <c r="F13" s="14"/>
      <c r="G13" s="14"/>
      <c r="H13" s="14"/>
      <c r="I13" s="14"/>
      <c r="J13" s="15"/>
      <c r="K13" s="15"/>
      <c r="AP13" s="8"/>
      <c r="AU13" s="8"/>
      <c r="AV13" s="8"/>
    </row>
    <row r="14" spans="1:48">
      <c r="A14" s="13"/>
      <c r="D14" s="14"/>
      <c r="E14" s="14"/>
      <c r="F14" s="14"/>
      <c r="G14" s="14"/>
      <c r="H14" s="14"/>
      <c r="I14" s="14"/>
      <c r="J14" s="15"/>
      <c r="K14" s="15"/>
      <c r="AP14" s="8"/>
      <c r="AU14" s="8"/>
      <c r="AV14" s="8"/>
    </row>
    <row r="15" spans="1:48">
      <c r="A15" s="13"/>
      <c r="D15" s="14"/>
      <c r="E15" s="14"/>
      <c r="F15" s="14"/>
      <c r="G15" s="14"/>
      <c r="H15" s="14"/>
      <c r="I15" s="14"/>
      <c r="J15" s="15"/>
      <c r="K15" s="15"/>
      <c r="AP15" s="8"/>
      <c r="AU15" s="8"/>
      <c r="AV15" s="8"/>
    </row>
    <row r="16" spans="1:48">
      <c r="A16" s="13"/>
      <c r="D16" s="14"/>
      <c r="E16" s="14"/>
      <c r="F16" s="14"/>
      <c r="G16" s="14"/>
      <c r="H16" s="14"/>
      <c r="I16" s="14"/>
      <c r="J16" s="15"/>
      <c r="K16" s="15"/>
      <c r="AP16" s="8"/>
      <c r="AU16" s="8"/>
      <c r="AV16" s="8"/>
    </row>
    <row r="17" spans="1:48">
      <c r="A17" s="13"/>
      <c r="D17" s="14"/>
      <c r="E17" s="14"/>
      <c r="F17" s="14"/>
      <c r="G17" s="14"/>
      <c r="H17" s="14"/>
      <c r="I17" s="14"/>
      <c r="J17" s="15"/>
      <c r="K17" s="15"/>
      <c r="AP17" s="8"/>
      <c r="AU17" s="8"/>
      <c r="AV17" s="8"/>
    </row>
    <row r="18" spans="1:48">
      <c r="A18" s="13"/>
      <c r="D18" s="14"/>
      <c r="E18" s="14"/>
      <c r="F18" s="14"/>
      <c r="G18" s="14"/>
      <c r="H18" s="14"/>
      <c r="I18" s="14"/>
      <c r="J18" s="15"/>
      <c r="K18" s="15"/>
      <c r="AP18" s="8"/>
      <c r="AU18" s="8"/>
      <c r="AV18" s="8"/>
    </row>
    <row r="19" spans="1:48">
      <c r="A19" s="13"/>
      <c r="D19" s="14"/>
      <c r="E19" s="14"/>
      <c r="F19" s="14"/>
      <c r="G19" s="14"/>
      <c r="H19" s="14"/>
      <c r="I19" s="14"/>
      <c r="J19" s="15"/>
      <c r="K19" s="15"/>
      <c r="AP19" s="8"/>
      <c r="AU19" s="8"/>
      <c r="AV19" s="8"/>
    </row>
    <row r="20" spans="1:48">
      <c r="A20" s="13"/>
      <c r="D20" s="14"/>
      <c r="E20" s="14"/>
      <c r="F20" s="14"/>
      <c r="G20" s="14"/>
      <c r="H20" s="14"/>
      <c r="I20" s="14"/>
      <c r="J20" s="15"/>
      <c r="K20" s="15"/>
      <c r="AP20" s="8"/>
      <c r="AU20" s="8"/>
      <c r="AV20" s="8"/>
    </row>
    <row r="21" spans="1:48">
      <c r="A21" s="13"/>
      <c r="D21" s="14"/>
      <c r="E21" s="14"/>
      <c r="F21" s="14"/>
      <c r="G21" s="14"/>
      <c r="H21" s="14"/>
      <c r="I21" s="14"/>
      <c r="J21" s="15"/>
      <c r="K21" s="15"/>
      <c r="AP21" s="8"/>
      <c r="AU21" s="8"/>
      <c r="AV21" s="8"/>
    </row>
    <row r="22" spans="1:48">
      <c r="A22" s="13"/>
      <c r="D22" s="14"/>
      <c r="E22" s="14"/>
      <c r="F22" s="14"/>
      <c r="G22" s="14"/>
      <c r="H22" s="14"/>
      <c r="I22" s="14"/>
      <c r="J22" s="15"/>
      <c r="K22" s="15"/>
      <c r="AP22" s="8"/>
      <c r="AU22" s="8"/>
      <c r="AV22" s="8"/>
    </row>
    <row r="23" spans="1:48">
      <c r="A23" s="13"/>
      <c r="D23" s="14"/>
      <c r="E23" s="14"/>
      <c r="F23" s="14"/>
      <c r="G23" s="14"/>
      <c r="H23" s="14"/>
      <c r="I23" s="14"/>
      <c r="J23" s="15"/>
      <c r="K23" s="15"/>
      <c r="AP23" s="8"/>
      <c r="AU23" s="8"/>
      <c r="AV23" s="8"/>
    </row>
    <row r="24" spans="1:48">
      <c r="A24" s="13"/>
      <c r="D24" s="14"/>
      <c r="E24" s="14"/>
      <c r="F24" s="14"/>
      <c r="G24" s="14"/>
      <c r="H24" s="14"/>
      <c r="I24" s="14"/>
      <c r="J24" s="15"/>
      <c r="K24" s="15"/>
      <c r="AU24" s="8"/>
      <c r="AV24" s="8"/>
    </row>
    <row r="25" spans="1:48">
      <c r="A25" s="13"/>
      <c r="D25" s="14"/>
      <c r="E25" s="14"/>
      <c r="F25" s="14"/>
      <c r="G25" s="14"/>
      <c r="H25" s="14"/>
      <c r="I25" s="14"/>
      <c r="J25" s="15"/>
      <c r="K25" s="15"/>
      <c r="AU25" s="8"/>
      <c r="AV25" s="8"/>
    </row>
    <row r="26" spans="1:48">
      <c r="A26" s="13"/>
      <c r="D26" s="14"/>
      <c r="E26" s="14"/>
      <c r="F26" s="14"/>
      <c r="G26" s="14"/>
      <c r="H26" s="14"/>
      <c r="I26" s="14"/>
      <c r="J26" s="15"/>
      <c r="K26" s="15"/>
      <c r="AU26" s="8"/>
      <c r="AV26" s="8"/>
    </row>
    <row r="27" spans="1:48">
      <c r="A27" s="13"/>
      <c r="D27" s="14"/>
      <c r="E27" s="14"/>
      <c r="F27" s="14"/>
      <c r="G27" s="14"/>
      <c r="H27" s="14"/>
      <c r="I27" s="14"/>
      <c r="J27" s="15"/>
      <c r="K27" s="15"/>
      <c r="AU27" s="8"/>
      <c r="AV27" s="8"/>
    </row>
    <row r="28" spans="1:48">
      <c r="A28" s="13"/>
      <c r="D28" s="14"/>
      <c r="E28" s="14"/>
      <c r="F28" s="14"/>
      <c r="G28" s="14"/>
      <c r="H28" s="14"/>
      <c r="I28" s="14"/>
      <c r="J28" s="15"/>
      <c r="K28" s="15"/>
      <c r="AU28" s="8"/>
      <c r="AV28" s="8"/>
    </row>
    <row r="29" spans="1:48">
      <c r="A29" s="13"/>
      <c r="D29" s="14"/>
      <c r="E29" s="14"/>
      <c r="F29" s="14"/>
      <c r="G29" s="14"/>
      <c r="H29" s="14"/>
      <c r="I29" s="14"/>
      <c r="J29" s="15"/>
      <c r="K29" s="15"/>
      <c r="AU29" s="8"/>
      <c r="AV29" s="8"/>
    </row>
    <row r="30" spans="1:48">
      <c r="A30" s="13"/>
      <c r="D30" s="14"/>
      <c r="E30" s="14"/>
      <c r="F30" s="14"/>
      <c r="G30" s="14"/>
      <c r="H30" s="14"/>
      <c r="I30" s="14"/>
      <c r="J30" s="15"/>
      <c r="K30" s="15"/>
    </row>
    <row r="31" spans="1:48">
      <c r="A31" s="13"/>
      <c r="D31" s="14"/>
      <c r="E31" s="14"/>
      <c r="F31" s="14"/>
      <c r="G31" s="14"/>
      <c r="H31" s="14"/>
      <c r="I31" s="14"/>
      <c r="J31" s="15"/>
      <c r="K31" s="15"/>
    </row>
    <row r="32" spans="1:48">
      <c r="A32" s="13"/>
      <c r="D32" s="14"/>
      <c r="E32" s="14"/>
      <c r="F32" s="14"/>
      <c r="G32" s="14"/>
      <c r="H32" s="14"/>
      <c r="I32" s="14"/>
      <c r="J32" s="15"/>
      <c r="K32" s="15"/>
    </row>
    <row r="33" spans="1:43" ht="24.6">
      <c r="A33" s="72" t="s">
        <v>54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</row>
    <row r="34" spans="1:43" s="7" customFormat="1" ht="72.75" customHeight="1">
      <c r="A34" s="6" t="s">
        <v>4</v>
      </c>
      <c r="B34" s="76" t="s">
        <v>13</v>
      </c>
      <c r="C34" s="77"/>
      <c r="D34" s="78" t="s">
        <v>40</v>
      </c>
      <c r="E34" s="79"/>
      <c r="F34" s="78" t="s">
        <v>14</v>
      </c>
      <c r="G34" s="79"/>
      <c r="H34" s="78" t="s">
        <v>15</v>
      </c>
      <c r="I34" s="79"/>
      <c r="J34" s="78" t="s">
        <v>16</v>
      </c>
      <c r="K34" s="79"/>
      <c r="L34" s="76" t="s">
        <v>17</v>
      </c>
      <c r="M34" s="77"/>
      <c r="N34" s="76" t="s">
        <v>18</v>
      </c>
      <c r="O34" s="77"/>
      <c r="P34" s="76" t="s">
        <v>19</v>
      </c>
      <c r="Q34" s="77"/>
      <c r="R34" s="76" t="s">
        <v>20</v>
      </c>
      <c r="S34" s="77"/>
      <c r="T34" s="76" t="s">
        <v>43</v>
      </c>
      <c r="U34" s="77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</row>
    <row r="35" spans="1:43" s="7" customFormat="1" ht="69" customHeight="1">
      <c r="A35" s="6"/>
      <c r="B35" s="43" t="s">
        <v>41</v>
      </c>
      <c r="C35" s="43" t="s">
        <v>42</v>
      </c>
      <c r="D35" s="43" t="s">
        <v>41</v>
      </c>
      <c r="E35" s="43" t="s">
        <v>42</v>
      </c>
      <c r="F35" s="43" t="s">
        <v>41</v>
      </c>
      <c r="G35" s="43" t="s">
        <v>42</v>
      </c>
      <c r="H35" s="43" t="s">
        <v>41</v>
      </c>
      <c r="I35" s="43" t="s">
        <v>42</v>
      </c>
      <c r="J35" s="43" t="s">
        <v>41</v>
      </c>
      <c r="K35" s="43" t="s">
        <v>42</v>
      </c>
      <c r="L35" s="43" t="s">
        <v>41</v>
      </c>
      <c r="M35" s="43" t="s">
        <v>42</v>
      </c>
      <c r="N35" s="43" t="s">
        <v>41</v>
      </c>
      <c r="O35" s="43" t="s">
        <v>42</v>
      </c>
      <c r="P35" s="43" t="s">
        <v>41</v>
      </c>
      <c r="Q35" s="43" t="s">
        <v>42</v>
      </c>
      <c r="R35" s="43" t="s">
        <v>41</v>
      </c>
      <c r="S35" s="43" t="s">
        <v>42</v>
      </c>
      <c r="T35" s="43" t="s">
        <v>41</v>
      </c>
      <c r="U35" s="43" t="s">
        <v>42</v>
      </c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</row>
    <row r="36" spans="1:43">
      <c r="A36" s="8">
        <v>-6</v>
      </c>
      <c r="B36" s="35"/>
      <c r="C36" s="35"/>
      <c r="D36" s="29"/>
      <c r="E36" s="29"/>
      <c r="F36" s="46"/>
      <c r="G36" s="46"/>
      <c r="H36" s="29"/>
      <c r="I36" s="29"/>
      <c r="J36" s="29"/>
      <c r="K36" s="29"/>
      <c r="L36" s="35"/>
      <c r="M36" s="35"/>
      <c r="N36" s="35"/>
      <c r="O36" s="35"/>
      <c r="P36" s="35"/>
      <c r="Q36" s="35"/>
      <c r="R36" s="35"/>
      <c r="S36" s="35"/>
      <c r="T36" s="35"/>
      <c r="U36" s="35"/>
    </row>
    <row r="37" spans="1:43">
      <c r="A37" s="8">
        <f>A36+2</f>
        <v>-4</v>
      </c>
      <c r="B37" s="35"/>
      <c r="C37" s="35"/>
      <c r="D37" s="29"/>
      <c r="E37" s="29"/>
      <c r="F37" s="46"/>
      <c r="G37" s="46"/>
      <c r="H37" s="29"/>
      <c r="I37" s="29"/>
      <c r="J37" s="29"/>
      <c r="K37" s="29"/>
      <c r="L37" s="35"/>
      <c r="M37" s="35"/>
      <c r="N37" s="35"/>
      <c r="O37" s="35"/>
      <c r="P37" s="35"/>
      <c r="Q37" s="35"/>
      <c r="R37" s="35"/>
      <c r="S37" s="35"/>
      <c r="T37" s="35"/>
      <c r="U37" s="35"/>
    </row>
    <row r="38" spans="1:43">
      <c r="A38" s="8">
        <f t="shared" ref="A38:A52" si="0">A37+2</f>
        <v>-2</v>
      </c>
      <c r="B38" s="35"/>
      <c r="C38" s="35"/>
      <c r="D38" s="29"/>
      <c r="E38" s="29"/>
      <c r="F38" s="46"/>
      <c r="G38" s="46"/>
      <c r="H38" s="29"/>
      <c r="I38" s="29"/>
      <c r="J38" s="29"/>
      <c r="K38" s="29"/>
      <c r="L38" s="35"/>
      <c r="M38" s="35"/>
      <c r="N38" s="35"/>
      <c r="O38" s="35"/>
      <c r="P38" s="35"/>
      <c r="Q38" s="35"/>
      <c r="R38" s="35"/>
      <c r="S38" s="35"/>
      <c r="T38" s="35"/>
      <c r="U38" s="35"/>
    </row>
    <row r="39" spans="1:43">
      <c r="A39" s="8">
        <f t="shared" si="0"/>
        <v>0</v>
      </c>
      <c r="B39" s="35"/>
      <c r="C39" s="35"/>
      <c r="D39" s="29"/>
      <c r="E39" s="29"/>
      <c r="F39" s="46"/>
      <c r="G39" s="46"/>
      <c r="H39" s="29"/>
      <c r="I39" s="29"/>
      <c r="J39" s="29"/>
      <c r="K39" s="29"/>
      <c r="L39" s="35"/>
      <c r="M39" s="35"/>
      <c r="N39" s="35"/>
      <c r="O39" s="35"/>
      <c r="P39" s="35"/>
      <c r="Q39" s="35"/>
      <c r="R39" s="35"/>
      <c r="S39" s="35"/>
      <c r="T39" s="35"/>
      <c r="U39" s="35"/>
    </row>
    <row r="40" spans="1:43">
      <c r="A40" s="8">
        <f t="shared" si="0"/>
        <v>2</v>
      </c>
      <c r="B40" s="35"/>
      <c r="C40" s="41"/>
      <c r="D40" s="29"/>
      <c r="E40" s="29"/>
      <c r="F40" s="46"/>
      <c r="G40" s="46"/>
      <c r="H40" s="29"/>
      <c r="I40" s="29"/>
      <c r="J40" s="29"/>
      <c r="K40" s="29"/>
      <c r="L40" s="35"/>
      <c r="M40" s="35"/>
      <c r="N40" s="35"/>
      <c r="O40" s="35"/>
      <c r="P40" s="35"/>
      <c r="Q40" s="35"/>
      <c r="R40" s="35"/>
      <c r="S40" s="35"/>
      <c r="T40" s="35"/>
      <c r="U40" s="35"/>
    </row>
    <row r="41" spans="1:43">
      <c r="A41" s="8">
        <f t="shared" si="0"/>
        <v>4</v>
      </c>
      <c r="B41" s="35"/>
      <c r="C41" s="40"/>
      <c r="D41" s="29"/>
      <c r="E41" s="29"/>
      <c r="F41" s="46"/>
      <c r="G41" s="46"/>
      <c r="H41" s="29"/>
      <c r="I41" s="29"/>
      <c r="J41" s="29"/>
      <c r="K41" s="29"/>
      <c r="L41" s="35"/>
      <c r="M41" s="35"/>
      <c r="N41" s="35"/>
      <c r="O41" s="35"/>
      <c r="P41" s="35"/>
      <c r="Q41" s="35"/>
      <c r="R41" s="35"/>
      <c r="S41" s="35"/>
      <c r="T41" s="35"/>
      <c r="U41" s="35"/>
    </row>
    <row r="42" spans="1:43">
      <c r="A42" s="8">
        <f t="shared" si="0"/>
        <v>6</v>
      </c>
      <c r="B42" s="35"/>
      <c r="C42" s="42"/>
      <c r="D42" s="29"/>
      <c r="E42" s="29"/>
      <c r="F42" s="46"/>
      <c r="G42" s="46"/>
      <c r="H42" s="29"/>
      <c r="I42" s="29"/>
      <c r="J42" s="29"/>
      <c r="K42" s="29"/>
      <c r="L42" s="35"/>
      <c r="M42" s="35"/>
      <c r="N42" s="35"/>
      <c r="O42" s="35"/>
      <c r="P42" s="35"/>
      <c r="Q42" s="35"/>
      <c r="R42" s="35"/>
      <c r="S42" s="35"/>
      <c r="T42" s="35"/>
      <c r="U42" s="35"/>
    </row>
    <row r="43" spans="1:43">
      <c r="A43" s="8">
        <f t="shared" si="0"/>
        <v>8</v>
      </c>
      <c r="B43" s="35"/>
      <c r="C43" s="40"/>
      <c r="D43" s="29"/>
      <c r="E43" s="29"/>
      <c r="F43" s="46"/>
      <c r="G43" s="46"/>
      <c r="H43" s="29"/>
      <c r="I43" s="29"/>
      <c r="J43" s="29"/>
      <c r="K43" s="29"/>
      <c r="L43" s="35"/>
      <c r="M43" s="35"/>
      <c r="N43" s="35"/>
      <c r="O43" s="35"/>
      <c r="P43" s="35"/>
      <c r="Q43" s="35"/>
      <c r="R43" s="35"/>
      <c r="S43" s="35"/>
      <c r="T43" s="35"/>
      <c r="U43" s="35"/>
    </row>
    <row r="44" spans="1:43">
      <c r="A44" s="8">
        <f t="shared" si="0"/>
        <v>10</v>
      </c>
      <c r="B44" s="35"/>
      <c r="C44" s="40"/>
      <c r="D44" s="29"/>
      <c r="E44" s="29"/>
      <c r="F44" s="46"/>
      <c r="G44" s="46"/>
      <c r="H44" s="29"/>
      <c r="I44" s="29"/>
      <c r="J44" s="29"/>
      <c r="K44" s="29"/>
      <c r="L44" s="35"/>
      <c r="M44" s="35"/>
      <c r="N44" s="35"/>
      <c r="O44" s="35"/>
      <c r="P44" s="35"/>
      <c r="Q44" s="35"/>
      <c r="R44" s="35"/>
      <c r="S44" s="35"/>
      <c r="T44" s="35"/>
      <c r="U44" s="35"/>
    </row>
    <row r="45" spans="1:43">
      <c r="A45" s="8">
        <f t="shared" si="0"/>
        <v>12</v>
      </c>
      <c r="B45" s="35"/>
      <c r="C45" s="40"/>
      <c r="D45" s="29"/>
      <c r="E45" s="29"/>
      <c r="F45" s="46"/>
      <c r="G45" s="46"/>
      <c r="H45" s="29"/>
      <c r="I45" s="29"/>
      <c r="J45" s="29"/>
      <c r="K45" s="29"/>
      <c r="L45" s="35"/>
      <c r="M45" s="35"/>
      <c r="N45" s="35"/>
      <c r="O45" s="35"/>
      <c r="P45" s="35"/>
      <c r="Q45" s="35"/>
      <c r="R45" s="35"/>
      <c r="S45" s="35"/>
      <c r="T45" s="35"/>
      <c r="U45" s="35"/>
    </row>
    <row r="46" spans="1:43">
      <c r="A46" s="8">
        <f t="shared" si="0"/>
        <v>14</v>
      </c>
      <c r="B46" s="35"/>
      <c r="C46" s="40"/>
      <c r="D46" s="29"/>
      <c r="E46" s="29"/>
      <c r="F46" s="46"/>
      <c r="G46" s="46"/>
      <c r="H46" s="29"/>
      <c r="I46" s="29"/>
      <c r="J46" s="29"/>
      <c r="K46" s="29"/>
      <c r="L46" s="35"/>
      <c r="M46" s="35"/>
      <c r="N46" s="35"/>
      <c r="O46" s="35"/>
      <c r="P46" s="35"/>
      <c r="Q46" s="35"/>
      <c r="R46" s="35"/>
      <c r="S46" s="35"/>
      <c r="T46" s="35"/>
      <c r="U46" s="35"/>
    </row>
    <row r="47" spans="1:43">
      <c r="A47" s="8">
        <f t="shared" si="0"/>
        <v>16</v>
      </c>
      <c r="B47" s="35"/>
      <c r="C47" s="40"/>
      <c r="D47" s="29"/>
      <c r="E47" s="29"/>
      <c r="F47" s="46"/>
      <c r="G47" s="46"/>
      <c r="H47" s="29"/>
      <c r="I47" s="29"/>
      <c r="J47" s="29"/>
      <c r="K47" s="29"/>
      <c r="L47" s="35"/>
      <c r="M47" s="35"/>
      <c r="N47" s="35"/>
      <c r="O47" s="35"/>
      <c r="P47" s="35"/>
      <c r="Q47" s="35"/>
      <c r="R47" s="35"/>
      <c r="S47" s="35"/>
      <c r="T47" s="35"/>
      <c r="U47" s="35"/>
    </row>
    <row r="48" spans="1:43">
      <c r="A48" s="8">
        <f t="shared" si="0"/>
        <v>18</v>
      </c>
      <c r="B48" s="35"/>
      <c r="C48" s="40"/>
      <c r="D48" s="29"/>
      <c r="E48" s="29"/>
      <c r="F48" s="46"/>
      <c r="G48" s="46"/>
      <c r="H48" s="29"/>
      <c r="I48" s="29"/>
      <c r="J48" s="29"/>
      <c r="K48" s="29"/>
      <c r="L48" s="35"/>
      <c r="M48" s="35"/>
      <c r="N48" s="35"/>
      <c r="O48" s="35"/>
      <c r="P48" s="35"/>
      <c r="Q48" s="35"/>
      <c r="R48" s="35"/>
      <c r="S48" s="35"/>
      <c r="T48" s="35"/>
      <c r="U48" s="35"/>
    </row>
    <row r="49" spans="1:21">
      <c r="A49" s="8">
        <f t="shared" si="0"/>
        <v>20</v>
      </c>
      <c r="B49" s="35"/>
      <c r="C49" s="40"/>
      <c r="D49" s="29"/>
      <c r="E49" s="29"/>
      <c r="F49" s="46"/>
      <c r="G49" s="46"/>
      <c r="H49" s="29"/>
      <c r="I49" s="29"/>
      <c r="J49" s="29"/>
      <c r="K49" s="29"/>
      <c r="L49" s="35"/>
      <c r="M49" s="35"/>
      <c r="N49" s="35"/>
      <c r="O49" s="35"/>
      <c r="P49" s="35"/>
      <c r="Q49" s="35"/>
      <c r="R49" s="35"/>
      <c r="S49" s="35"/>
      <c r="T49" s="35"/>
      <c r="U49" s="35"/>
    </row>
    <row r="50" spans="1:21">
      <c r="A50" s="8">
        <f t="shared" si="0"/>
        <v>22</v>
      </c>
      <c r="B50" s="35"/>
      <c r="C50" s="40"/>
      <c r="D50" s="29"/>
      <c r="E50" s="29"/>
      <c r="F50" s="46"/>
      <c r="G50" s="46"/>
      <c r="H50" s="29"/>
      <c r="I50" s="29"/>
      <c r="J50" s="29"/>
      <c r="K50" s="29"/>
      <c r="L50" s="36"/>
      <c r="M50" s="36"/>
      <c r="N50" s="35"/>
      <c r="O50" s="35"/>
      <c r="P50" s="35"/>
      <c r="Q50" s="35"/>
      <c r="R50" s="35"/>
      <c r="S50" s="35"/>
      <c r="T50" s="35"/>
      <c r="U50" s="35"/>
    </row>
    <row r="51" spans="1:21">
      <c r="A51" s="8">
        <f t="shared" si="0"/>
        <v>24</v>
      </c>
      <c r="B51" s="35"/>
      <c r="C51" s="40"/>
      <c r="D51" s="29"/>
      <c r="E51" s="29"/>
      <c r="F51" s="46"/>
      <c r="G51" s="46"/>
      <c r="H51" s="29"/>
      <c r="I51" s="29"/>
      <c r="J51" s="29"/>
      <c r="K51" s="29"/>
      <c r="L51" s="36"/>
      <c r="M51" s="36"/>
      <c r="N51" s="35"/>
      <c r="O51" s="35"/>
      <c r="P51" s="35"/>
      <c r="Q51" s="35"/>
      <c r="R51" s="35"/>
      <c r="S51" s="35"/>
      <c r="T51" s="35"/>
      <c r="U51" s="35"/>
    </row>
    <row r="52" spans="1:21">
      <c r="A52" s="8">
        <f t="shared" si="0"/>
        <v>26</v>
      </c>
      <c r="B52" s="35"/>
      <c r="C52" s="40"/>
      <c r="D52" s="29"/>
      <c r="E52" s="29"/>
      <c r="F52" s="46"/>
      <c r="G52" s="46"/>
      <c r="H52" s="29"/>
      <c r="I52" s="29"/>
      <c r="J52" s="29"/>
      <c r="K52" s="29"/>
      <c r="L52" s="36"/>
      <c r="M52" s="36"/>
      <c r="N52" s="35"/>
      <c r="O52" s="35"/>
      <c r="P52" s="35"/>
      <c r="Q52" s="35"/>
      <c r="R52" s="35"/>
      <c r="S52" s="35"/>
      <c r="T52" s="35"/>
      <c r="U52" s="35"/>
    </row>
    <row r="53" spans="1:21" ht="12" customHeight="1">
      <c r="A53" s="8">
        <f>A52+2</f>
        <v>28</v>
      </c>
      <c r="B53" s="35"/>
      <c r="C53" s="40"/>
      <c r="D53" s="29"/>
      <c r="E53" s="29"/>
      <c r="F53" s="46"/>
      <c r="G53" s="46"/>
      <c r="H53" s="29"/>
      <c r="I53" s="29"/>
      <c r="J53" s="29"/>
      <c r="K53" s="29"/>
      <c r="L53" s="36"/>
      <c r="M53" s="36"/>
      <c r="N53" s="35"/>
      <c r="O53" s="35"/>
      <c r="P53" s="35"/>
      <c r="Q53" s="35"/>
      <c r="R53" s="35"/>
      <c r="S53" s="35"/>
      <c r="T53" s="35"/>
      <c r="U53" s="35"/>
    </row>
    <row r="54" spans="1:21" ht="12" customHeight="1">
      <c r="A54" s="8">
        <f>A53+2</f>
        <v>30</v>
      </c>
      <c r="B54" s="35"/>
      <c r="C54" s="40"/>
      <c r="D54" s="29"/>
      <c r="E54" s="29"/>
      <c r="F54" s="46"/>
      <c r="G54" s="46"/>
      <c r="H54" s="29"/>
      <c r="I54" s="29"/>
      <c r="J54" s="29"/>
      <c r="K54" s="29"/>
      <c r="L54" s="36"/>
      <c r="M54" s="36"/>
      <c r="N54" s="35"/>
      <c r="O54" s="35"/>
      <c r="P54" s="35"/>
      <c r="Q54" s="35"/>
      <c r="R54" s="35"/>
      <c r="S54" s="35"/>
      <c r="T54" s="35"/>
      <c r="U54" s="35"/>
    </row>
    <row r="55" spans="1:2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</row>
    <row r="56" spans="1:2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</row>
    <row r="57" spans="1:21" ht="15.6">
      <c r="A57" s="48" t="s">
        <v>57</v>
      </c>
      <c r="B57" s="49" t="str">
        <f t="shared" ref="B57:C59" si="1">IF(OR(MIN(B$36:B$54)&gt;$A5*$AC$3,SUM(B$36:B$54)=0),"",(LOG10(($A5*$AC$3)/INDEX(B$36:B$54,MATCH($A5*$AC$3,B$36:B$54)))/LOG10(INDEX(B$36:B$54,MATCH($A5*$AC$3,B$36:B$54))/INDEX(B$36:B$54,1+MATCH($A5*$AC$3,B$36:B$54))))*(INDEX($A$36:$A$54,MATCH($A5*$AC$3,B$36:B$54))-INDEX($A$36:$A$54,1+MATCH($A5*$AC$3,B$36:B$54)))+INDEX($A$36:$A$54,MATCH($A5*$AC$3,B$36:B$54)))</f>
        <v/>
      </c>
      <c r="C57" s="49" t="str">
        <f t="shared" si="1"/>
        <v/>
      </c>
      <c r="D57" s="49"/>
      <c r="E57" s="49"/>
      <c r="F57" s="49" t="str">
        <f t="shared" ref="F57:U57" si="2">IF(OR(MIN(F$36:F$54)&gt;$A5*$AC$3,SUM(F$36:F$54)=0),"",(LOG10(($A5*$AC$3)/INDEX(F$36:F$54,MATCH($A5*$AC$3,F$36:F$54)))/LOG10(INDEX(F$36:F$54,MATCH($A5*$AC$3,F$36:F$54))/INDEX(F$36:F$54,1+MATCH($A5*$AC$3,F$36:F$54))))*(INDEX($A$36:$A$54,MATCH($A5*$AC$3,F$36:F$54))-INDEX($A$36:$A$54,1+MATCH($A5*$AC$3,F$36:F$54)))+INDEX($A$36:$A$54,MATCH($A5*$AC$3,F$36:F$54)))</f>
        <v/>
      </c>
      <c r="G57" s="49" t="str">
        <f t="shared" si="2"/>
        <v/>
      </c>
      <c r="H57" s="49" t="str">
        <f t="shared" si="2"/>
        <v/>
      </c>
      <c r="I57" s="49" t="str">
        <f t="shared" si="2"/>
        <v/>
      </c>
      <c r="J57" s="49" t="str">
        <f t="shared" si="2"/>
        <v/>
      </c>
      <c r="K57" s="49" t="str">
        <f t="shared" si="2"/>
        <v/>
      </c>
      <c r="L57" s="49" t="str">
        <f t="shared" si="2"/>
        <v/>
      </c>
      <c r="M57" s="49" t="str">
        <f t="shared" si="2"/>
        <v/>
      </c>
      <c r="N57" s="49" t="str">
        <f t="shared" si="2"/>
        <v/>
      </c>
      <c r="O57" s="49" t="str">
        <f t="shared" si="2"/>
        <v/>
      </c>
      <c r="P57" s="49" t="str">
        <f t="shared" si="2"/>
        <v/>
      </c>
      <c r="Q57" s="49" t="str">
        <f t="shared" si="2"/>
        <v/>
      </c>
      <c r="R57" s="49" t="str">
        <f t="shared" si="2"/>
        <v/>
      </c>
      <c r="S57" s="49" t="str">
        <f t="shared" si="2"/>
        <v/>
      </c>
      <c r="T57" s="49" t="str">
        <f t="shared" si="2"/>
        <v/>
      </c>
      <c r="U57" s="49" t="str">
        <f t="shared" si="2"/>
        <v/>
      </c>
    </row>
    <row r="58" spans="1:21" ht="15.6">
      <c r="A58" s="48" t="s">
        <v>58</v>
      </c>
      <c r="B58" s="49" t="str">
        <f t="shared" si="1"/>
        <v/>
      </c>
      <c r="C58" s="49" t="str">
        <f t="shared" si="1"/>
        <v/>
      </c>
      <c r="D58" s="49"/>
      <c r="E58" s="49"/>
      <c r="F58" s="49" t="str">
        <f t="shared" ref="F58:U58" si="3">IF(OR(MIN(F$36:F$54)&gt;$A6*$AC$3,SUM(F$36:F$54)=0),"",(LOG10(($A6*$AC$3)/INDEX(F$36:F$54,MATCH($A6*$AC$3,F$36:F$54)))/LOG10(INDEX(F$36:F$54,MATCH($A6*$AC$3,F$36:F$54))/INDEX(F$36:F$54,1+MATCH($A6*$AC$3,F$36:F$54))))*(INDEX($A$36:$A$54,MATCH($A6*$AC$3,F$36:F$54))-INDEX($A$36:$A$54,1+MATCH($A6*$AC$3,F$36:F$54)))+INDEX($A$36:$A$54,MATCH($A6*$AC$3,F$36:F$54)))</f>
        <v/>
      </c>
      <c r="G58" s="49" t="str">
        <f t="shared" si="3"/>
        <v/>
      </c>
      <c r="H58" s="49" t="str">
        <f t="shared" si="3"/>
        <v/>
      </c>
      <c r="I58" s="49" t="str">
        <f t="shared" si="3"/>
        <v/>
      </c>
      <c r="J58" s="49" t="str">
        <f t="shared" si="3"/>
        <v/>
      </c>
      <c r="K58" s="49" t="str">
        <f t="shared" si="3"/>
        <v/>
      </c>
      <c r="L58" s="49" t="str">
        <f t="shared" si="3"/>
        <v/>
      </c>
      <c r="M58" s="49" t="str">
        <f t="shared" si="3"/>
        <v/>
      </c>
      <c r="N58" s="49" t="str">
        <f t="shared" si="3"/>
        <v/>
      </c>
      <c r="O58" s="49" t="str">
        <f t="shared" si="3"/>
        <v/>
      </c>
      <c r="P58" s="49" t="str">
        <f t="shared" si="3"/>
        <v/>
      </c>
      <c r="Q58" s="49" t="str">
        <f t="shared" si="3"/>
        <v/>
      </c>
      <c r="R58" s="49" t="str">
        <f t="shared" si="3"/>
        <v/>
      </c>
      <c r="S58" s="49" t="str">
        <f t="shared" si="3"/>
        <v/>
      </c>
      <c r="T58" s="49" t="str">
        <f t="shared" si="3"/>
        <v/>
      </c>
      <c r="U58" s="49" t="str">
        <f t="shared" si="3"/>
        <v/>
      </c>
    </row>
    <row r="59" spans="1:21" ht="15.6">
      <c r="A59" s="48" t="s">
        <v>55</v>
      </c>
      <c r="B59" s="49" t="str">
        <f t="shared" si="1"/>
        <v/>
      </c>
      <c r="C59" s="49" t="str">
        <f t="shared" si="1"/>
        <v/>
      </c>
      <c r="D59" s="49"/>
      <c r="E59" s="49"/>
      <c r="F59" s="49" t="str">
        <f t="shared" ref="F59:U59" si="4">IF(OR(MIN(F$36:F$54)&gt;$A7*$AC$3,SUM(F$36:F$54)=0),"",(LOG10(($A7*$AC$3)/INDEX(F$36:F$54,MATCH($A7*$AC$3,F$36:F$54)))/LOG10(INDEX(F$36:F$54,MATCH($A7*$AC$3,F$36:F$54))/INDEX(F$36:F$54,1+MATCH($A7*$AC$3,F$36:F$54))))*(INDEX($A$36:$A$54,MATCH($A7*$AC$3,F$36:F$54))-INDEX($A$36:$A$54,1+MATCH($A7*$AC$3,F$36:F$54)))+INDEX($A$36:$A$54,MATCH($A7*$AC$3,F$36:F$54)))</f>
        <v/>
      </c>
      <c r="G59" s="49" t="str">
        <f t="shared" si="4"/>
        <v/>
      </c>
      <c r="H59" s="49" t="str">
        <f t="shared" si="4"/>
        <v/>
      </c>
      <c r="I59" s="49" t="str">
        <f t="shared" si="4"/>
        <v/>
      </c>
      <c r="J59" s="49" t="str">
        <f t="shared" si="4"/>
        <v/>
      </c>
      <c r="K59" s="49" t="str">
        <f t="shared" si="4"/>
        <v/>
      </c>
      <c r="L59" s="49" t="str">
        <f t="shared" si="4"/>
        <v/>
      </c>
      <c r="M59" s="49" t="str">
        <f t="shared" si="4"/>
        <v/>
      </c>
      <c r="N59" s="49" t="str">
        <f t="shared" si="4"/>
        <v/>
      </c>
      <c r="O59" s="49" t="str">
        <f t="shared" si="4"/>
        <v/>
      </c>
      <c r="P59" s="49" t="str">
        <f t="shared" si="4"/>
        <v/>
      </c>
      <c r="Q59" s="49" t="str">
        <f t="shared" si="4"/>
        <v/>
      </c>
      <c r="R59" s="49" t="str">
        <f t="shared" si="4"/>
        <v/>
      </c>
      <c r="S59" s="49" t="str">
        <f t="shared" si="4"/>
        <v/>
      </c>
      <c r="T59" s="49" t="str">
        <f t="shared" si="4"/>
        <v/>
      </c>
      <c r="U59" s="49" t="str">
        <f t="shared" si="4"/>
        <v/>
      </c>
    </row>
    <row r="60" spans="1:21">
      <c r="A60" s="31"/>
      <c r="B60" s="32"/>
      <c r="C60" s="32"/>
      <c r="D60" s="32"/>
      <c r="E60" s="32"/>
      <c r="F60" s="32"/>
      <c r="G60" s="32"/>
      <c r="H60" s="14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</row>
    <row r="61" spans="1:21">
      <c r="A61" s="31"/>
      <c r="B61" s="32"/>
      <c r="C61" s="32"/>
      <c r="D61" s="32"/>
      <c r="E61" s="32"/>
      <c r="F61" s="32"/>
      <c r="G61" s="32"/>
      <c r="H61" s="14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</row>
    <row r="62" spans="1:21" ht="15.6">
      <c r="A62" s="47"/>
      <c r="B62" s="32" t="str">
        <f>IF(OR(MIN(B$36:B$54)&gt;$A3*$AC$3,SUM(B$36:B$54)=0),"",(LOG10(($A3*$AC$3)/INDEX(B$36:B$54,MATCH($A3*$AC$3,B$36:B$54)))/LOG10(INDEX(B$36:B$54,MATCH($A3*$AC$3,B$36:B$54))/INDEX(B$36:B$54,1+MATCH($A3*$AC$3,B$36:B$54))))*(INDEX($A$36:$A$54,MATCH($A3*$AC$3,B$36:B$54))-INDEX($A$36:$A$54,1+MATCH($A3*$AC$3,B$36:B$54)))+INDEX($A$36:$A$54,MATCH($A3*$AC$3,B$36:B$54)))</f>
        <v/>
      </c>
      <c r="C62" s="32"/>
      <c r="D62" s="32" t="str">
        <f t="shared" ref="D62:I62" si="5">IF(OR(MIN(D$36:D$54)&gt;$A3*$AC$3,SUM(D$36:D$54)=0),"",(LOG10(($A3*$AC$3)/INDEX(D$36:D$54,MATCH($A3*$AC$3,D$36:D$54)))/LOG10(INDEX(D$36:D$54,MATCH($A3*$AC$3,D$36:D$54))/INDEX(D$36:D$54,1+MATCH($A3*$AC$3,D$36:D$54))))*(INDEX($A$36:$A$54,MATCH($A3*$AC$3,D$36:D$54))-INDEX($A$36:$A$54,1+MATCH($A3*$AC$3,D$36:D$54)))+INDEX($A$36:$A$54,MATCH($A3*$AC$3,D$36:D$54)))</f>
        <v/>
      </c>
      <c r="E62" s="32" t="str">
        <f t="shared" si="5"/>
        <v/>
      </c>
      <c r="F62" s="32" t="str">
        <f t="shared" si="5"/>
        <v/>
      </c>
      <c r="G62" s="32" t="str">
        <f t="shared" si="5"/>
        <v/>
      </c>
      <c r="H62" s="32" t="str">
        <f t="shared" si="5"/>
        <v/>
      </c>
      <c r="I62" s="32" t="str">
        <f t="shared" si="5"/>
        <v/>
      </c>
      <c r="J62" s="32"/>
      <c r="K62" s="32" t="str">
        <f t="shared" ref="K62:U62" si="6">IF(OR(MIN(K$36:K$54)&gt;$A3*$AC$3,SUM(K$36:K$54)=0),"",(LOG10(($A3*$AC$3)/INDEX(K$36:K$54,MATCH($A3*$AC$3,K$36:K$54)))/LOG10(INDEX(K$36:K$54,MATCH($A3*$AC$3,K$36:K$54))/INDEX(K$36:K$54,1+MATCH($A3*$AC$3,K$36:K$54))))*(INDEX($A$36:$A$54,MATCH($A3*$AC$3,K$36:K$54))-INDEX($A$36:$A$54,1+MATCH($A3*$AC$3,K$36:K$54)))+INDEX($A$36:$A$54,MATCH($A3*$AC$3,K$36:K$54)))</f>
        <v/>
      </c>
      <c r="L62" s="32" t="str">
        <f t="shared" si="6"/>
        <v/>
      </c>
      <c r="M62" s="32" t="str">
        <f t="shared" si="6"/>
        <v/>
      </c>
      <c r="N62" s="32" t="str">
        <f t="shared" si="6"/>
        <v/>
      </c>
      <c r="O62" s="32" t="str">
        <f t="shared" si="6"/>
        <v/>
      </c>
      <c r="P62" s="32" t="str">
        <f t="shared" si="6"/>
        <v/>
      </c>
      <c r="Q62" s="32" t="str">
        <f t="shared" si="6"/>
        <v/>
      </c>
      <c r="R62" s="32" t="str">
        <f t="shared" si="6"/>
        <v/>
      </c>
      <c r="S62" s="32" t="str">
        <f t="shared" si="6"/>
        <v/>
      </c>
      <c r="T62" s="32" t="str">
        <f t="shared" si="6"/>
        <v/>
      </c>
      <c r="U62" s="32" t="str">
        <f t="shared" si="6"/>
        <v/>
      </c>
    </row>
    <row r="63" spans="1:21" ht="15.6">
      <c r="A63" s="47"/>
      <c r="D63" s="12"/>
      <c r="E63" s="12"/>
      <c r="F63" s="12"/>
      <c r="G63" s="12"/>
      <c r="H63" s="12"/>
      <c r="I63" s="12"/>
      <c r="R63" s="27"/>
      <c r="S63" s="27"/>
    </row>
    <row r="64" spans="1:21" ht="15.6">
      <c r="A64" s="47"/>
      <c r="D64" s="12"/>
      <c r="E64" s="12"/>
      <c r="F64" s="12"/>
      <c r="G64" s="12"/>
      <c r="H64" s="12"/>
      <c r="I64" s="12"/>
      <c r="R64" s="27"/>
      <c r="S64" s="27"/>
    </row>
    <row r="65" spans="1:21">
      <c r="A65" s="31"/>
      <c r="B65" s="32"/>
      <c r="C65" s="32"/>
      <c r="D65" s="32"/>
      <c r="E65" s="32"/>
      <c r="F65" s="32"/>
      <c r="G65" s="32"/>
      <c r="H65" s="14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</row>
    <row r="66" spans="1:21">
      <c r="A66" s="31"/>
      <c r="B66" s="32"/>
      <c r="C66" s="32"/>
      <c r="D66" s="32"/>
      <c r="E66" s="32"/>
      <c r="F66" s="32"/>
      <c r="G66" s="32"/>
      <c r="H66" s="14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</row>
    <row r="67" spans="1:21">
      <c r="A67" s="31"/>
      <c r="B67" s="32"/>
      <c r="C67" s="32"/>
      <c r="D67" s="32"/>
      <c r="E67" s="32"/>
      <c r="F67" s="32"/>
      <c r="G67" s="32"/>
      <c r="H67" s="14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</row>
    <row r="68" spans="1:21" ht="15.6">
      <c r="A68" s="47"/>
      <c r="B68" s="32" t="str">
        <f>IF(OR(MIN(B$36:B$54)&gt;$A8*$AC$3,SUM(B$36:B$54)=0),"",(LOG10(($A8*$AC$3)/INDEX(B$36:B$54,MATCH($A8*$AC$3,B$36:B$54)))/LOG10(INDEX(B$36:B$54,MATCH($A8*$AC$3,B$36:B$54))/INDEX(B$36:B$54,1+MATCH($A8*$AC$3,B$36:B$54))))*(INDEX($A$36:$A$54,MATCH($A8*$AC$3,B$36:B$54))-INDEX($A$36:$A$54,1+MATCH($A8*$AC$3,B$36:B$54)))+INDEX($A$36:$A$54,MATCH($A8*$AC$3,B$36:B$54)))</f>
        <v/>
      </c>
      <c r="C68" s="32"/>
      <c r="D68" s="32" t="str">
        <f t="shared" ref="D68:I68" si="7">IF(OR(MIN(D$36:D$54)&gt;$A8*$AC$3,SUM(D$36:D$54)=0),"",(LOG10(($A8*$AC$3)/INDEX(D$36:D$54,MATCH($A8*$AC$3,D$36:D$54)))/LOG10(INDEX(D$36:D$54,MATCH($A8*$AC$3,D$36:D$54))/INDEX(D$36:D$54,1+MATCH($A8*$AC$3,D$36:D$54))))*(INDEX($A$36:$A$54,MATCH($A8*$AC$3,D$36:D$54))-INDEX($A$36:$A$54,1+MATCH($A8*$AC$3,D$36:D$54)))+INDEX($A$36:$A$54,MATCH($A8*$AC$3,D$36:D$54)))</f>
        <v/>
      </c>
      <c r="E68" s="32" t="str">
        <f t="shared" si="7"/>
        <v/>
      </c>
      <c r="F68" s="32" t="str">
        <f t="shared" si="7"/>
        <v/>
      </c>
      <c r="G68" s="32" t="str">
        <f t="shared" si="7"/>
        <v/>
      </c>
      <c r="H68" s="32" t="str">
        <f t="shared" si="7"/>
        <v/>
      </c>
      <c r="I68" s="32" t="str">
        <f t="shared" si="7"/>
        <v/>
      </c>
      <c r="J68" s="32"/>
      <c r="K68" s="32" t="str">
        <f t="shared" ref="K68:U68" si="8">IF(OR(MIN(K$36:K$54)&gt;$A8*$AC$3,SUM(K$36:K$54)=0),"",(LOG10(($A8*$AC$3)/INDEX(K$36:K$54,MATCH($A8*$AC$3,K$36:K$54)))/LOG10(INDEX(K$36:K$54,MATCH($A8*$AC$3,K$36:K$54))/INDEX(K$36:K$54,1+MATCH($A8*$AC$3,K$36:K$54))))*(INDEX($A$36:$A$54,MATCH($A8*$AC$3,K$36:K$54))-INDEX($A$36:$A$54,1+MATCH($A8*$AC$3,K$36:K$54)))+INDEX($A$36:$A$54,MATCH($A8*$AC$3,K$36:K$54)))</f>
        <v/>
      </c>
      <c r="L68" s="32" t="str">
        <f t="shared" si="8"/>
        <v/>
      </c>
      <c r="M68" s="32" t="str">
        <f t="shared" si="8"/>
        <v/>
      </c>
      <c r="N68" s="32" t="str">
        <f t="shared" si="8"/>
        <v/>
      </c>
      <c r="O68" s="32" t="str">
        <f t="shared" si="8"/>
        <v/>
      </c>
      <c r="P68" s="32" t="str">
        <f t="shared" si="8"/>
        <v/>
      </c>
      <c r="Q68" s="32" t="str">
        <f t="shared" si="8"/>
        <v/>
      </c>
      <c r="R68" s="32" t="str">
        <f t="shared" si="8"/>
        <v/>
      </c>
      <c r="S68" s="32" t="str">
        <f t="shared" si="8"/>
        <v/>
      </c>
      <c r="T68" s="32" t="str">
        <f t="shared" si="8"/>
        <v/>
      </c>
      <c r="U68" s="32" t="str">
        <f t="shared" si="8"/>
        <v/>
      </c>
    </row>
    <row r="69" spans="1:21">
      <c r="A69" s="31"/>
      <c r="B69" s="32"/>
      <c r="C69" s="32"/>
      <c r="D69" s="32"/>
      <c r="E69" s="32"/>
      <c r="F69" s="32"/>
      <c r="G69" s="32"/>
      <c r="H69" s="14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</row>
    <row r="70" spans="1:21" ht="15.6">
      <c r="A70" s="47"/>
      <c r="B70" s="32" t="str">
        <f>IF(OR(MIN(B$36:B$54)&gt;$A11*$AC$3,SUM(B$36:B$54)=0),"",(LOG10(($A11*$AC$3)/INDEX(B$36:B$54,MATCH($A11*$AC$3,B$36:B$54)))/LOG10(INDEX(B$36:B$54,MATCH($A11*$AC$3,B$36:B$54))/INDEX(B$36:B$54,1+MATCH($A11*$AC$3,B$36:B$54))))*(INDEX($A$36:$A$54,MATCH($A11*$AC$3,B$36:B$54))-INDEX($A$36:$A$54,1+MATCH($A11*$AC$3,B$36:B$54)))+INDEX($A$36:$A$54,MATCH($A11*$AC$3,B$36:B$54)))</f>
        <v/>
      </c>
      <c r="C70" s="32"/>
      <c r="D70" s="32" t="str">
        <f t="shared" ref="D70:I70" si="9">IF(OR(MIN(D$36:D$54)&gt;$A11*$AC$3,SUM(D$36:D$54)=0),"",(LOG10(($A11*$AC$3)/INDEX(D$36:D$54,MATCH($A11*$AC$3,D$36:D$54)))/LOG10(INDEX(D$36:D$54,MATCH($A11*$AC$3,D$36:D$54))/INDEX(D$36:D$54,1+MATCH($A11*$AC$3,D$36:D$54))))*(INDEX($A$36:$A$54,MATCH($A11*$AC$3,D$36:D$54))-INDEX($A$36:$A$54,1+MATCH($A11*$AC$3,D$36:D$54)))+INDEX($A$36:$A$54,MATCH($A11*$AC$3,D$36:D$54)))</f>
        <v/>
      </c>
      <c r="E70" s="32" t="str">
        <f t="shared" si="9"/>
        <v/>
      </c>
      <c r="F70" s="32" t="str">
        <f t="shared" si="9"/>
        <v/>
      </c>
      <c r="G70" s="32" t="str">
        <f t="shared" si="9"/>
        <v/>
      </c>
      <c r="H70" s="32" t="str">
        <f t="shared" si="9"/>
        <v/>
      </c>
      <c r="I70" s="32" t="str">
        <f t="shared" si="9"/>
        <v/>
      </c>
      <c r="J70" s="32"/>
      <c r="K70" s="32" t="str">
        <f t="shared" ref="K70:U70" si="10">IF(OR(MIN(K$36:K$54)&gt;$A11*$AC$3,SUM(K$36:K$54)=0),"",(LOG10(($A11*$AC$3)/INDEX(K$36:K$54,MATCH($A11*$AC$3,K$36:K$54)))/LOG10(INDEX(K$36:K$54,MATCH($A11*$AC$3,K$36:K$54))/INDEX(K$36:K$54,1+MATCH($A11*$AC$3,K$36:K$54))))*(INDEX($A$36:$A$54,MATCH($A11*$AC$3,K$36:K$54))-INDEX($A$36:$A$54,1+MATCH($A11*$AC$3,K$36:K$54)))+INDEX($A$36:$A$54,MATCH($A11*$AC$3,K$36:K$54)))</f>
        <v/>
      </c>
      <c r="L70" s="32" t="str">
        <f t="shared" si="10"/>
        <v/>
      </c>
      <c r="M70" s="32" t="str">
        <f t="shared" si="10"/>
        <v/>
      </c>
      <c r="N70" s="32" t="str">
        <f t="shared" si="10"/>
        <v/>
      </c>
      <c r="O70" s="32" t="str">
        <f t="shared" si="10"/>
        <v/>
      </c>
      <c r="P70" s="32" t="str">
        <f t="shared" si="10"/>
        <v/>
      </c>
      <c r="Q70" s="32" t="str">
        <f t="shared" si="10"/>
        <v/>
      </c>
      <c r="R70" s="32" t="str">
        <f t="shared" si="10"/>
        <v/>
      </c>
      <c r="S70" s="32" t="str">
        <f t="shared" si="10"/>
        <v/>
      </c>
      <c r="T70" s="32" t="str">
        <f t="shared" si="10"/>
        <v/>
      </c>
      <c r="U70" s="32" t="str">
        <f t="shared" si="10"/>
        <v/>
      </c>
    </row>
    <row r="71" spans="1:21" ht="15.6">
      <c r="A71" s="47"/>
      <c r="D71" s="12"/>
      <c r="E71" s="12"/>
      <c r="F71" s="12"/>
      <c r="G71" s="12"/>
      <c r="H71" s="12"/>
      <c r="I71" s="12"/>
      <c r="R71" s="27"/>
      <c r="S71" s="27"/>
    </row>
    <row r="72" spans="1:21" ht="15.6">
      <c r="A72" s="47"/>
      <c r="D72" s="12"/>
      <c r="E72" s="12"/>
      <c r="F72" s="12"/>
      <c r="G72" s="12"/>
      <c r="H72" s="12"/>
      <c r="I72" s="12"/>
      <c r="R72" s="27"/>
      <c r="S72" s="27"/>
    </row>
    <row r="73" spans="1:21">
      <c r="A73" s="31"/>
      <c r="B73" s="32"/>
      <c r="C73" s="32"/>
      <c r="D73" s="32"/>
      <c r="E73" s="32"/>
      <c r="F73" s="32"/>
      <c r="G73" s="32"/>
      <c r="H73" s="14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</row>
    <row r="74" spans="1:21">
      <c r="A74" s="31"/>
      <c r="B74" s="32"/>
      <c r="C74" s="32"/>
      <c r="D74" s="32"/>
      <c r="E74" s="32"/>
      <c r="F74" s="32"/>
      <c r="G74" s="32"/>
      <c r="H74" s="14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</row>
    <row r="75" spans="1:21">
      <c r="A75" s="31"/>
      <c r="B75" s="32"/>
      <c r="C75" s="32"/>
      <c r="D75" s="32"/>
      <c r="E75" s="32"/>
      <c r="F75" s="32"/>
      <c r="G75" s="32"/>
      <c r="H75" s="14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</row>
    <row r="76" spans="1:21" ht="15.6">
      <c r="A76" s="47"/>
      <c r="B76" s="32" t="str">
        <f>IF(OR(MIN(B$36:B$54)&gt;$A16*$AC$3,SUM(B$36:B$54)=0),"",(LOG10(($A16*$AC$3)/INDEX(B$36:B$54,MATCH($A16*$AC$3,B$36:B$54)))/LOG10(INDEX(B$36:B$54,MATCH($A16*$AC$3,B$36:B$54))/INDEX(B$36:B$54,1+MATCH($A16*$AC$3,B$36:B$54))))*(INDEX($A$36:$A$54,MATCH($A16*$AC$3,B$36:B$54))-INDEX($A$36:$A$54,1+MATCH($A16*$AC$3,B$36:B$54)))+INDEX($A$36:$A$54,MATCH($A16*$AC$3,B$36:B$54)))</f>
        <v/>
      </c>
      <c r="C76" s="32"/>
      <c r="D76" s="32" t="str">
        <f t="shared" ref="D76:I76" si="11">IF(OR(MIN(D$36:D$54)&gt;$A16*$AC$3,SUM(D$36:D$54)=0),"",(LOG10(($A16*$AC$3)/INDEX(D$36:D$54,MATCH($A16*$AC$3,D$36:D$54)))/LOG10(INDEX(D$36:D$54,MATCH($A16*$AC$3,D$36:D$54))/INDEX(D$36:D$54,1+MATCH($A16*$AC$3,D$36:D$54))))*(INDEX($A$36:$A$54,MATCH($A16*$AC$3,D$36:D$54))-INDEX($A$36:$A$54,1+MATCH($A16*$AC$3,D$36:D$54)))+INDEX($A$36:$A$54,MATCH($A16*$AC$3,D$36:D$54)))</f>
        <v/>
      </c>
      <c r="E76" s="32" t="str">
        <f t="shared" si="11"/>
        <v/>
      </c>
      <c r="F76" s="32" t="str">
        <f t="shared" si="11"/>
        <v/>
      </c>
      <c r="G76" s="32" t="str">
        <f t="shared" si="11"/>
        <v/>
      </c>
      <c r="H76" s="32" t="str">
        <f t="shared" si="11"/>
        <v/>
      </c>
      <c r="I76" s="32" t="str">
        <f t="shared" si="11"/>
        <v/>
      </c>
      <c r="J76" s="32"/>
      <c r="K76" s="32" t="str">
        <f t="shared" ref="K76:U76" si="12">IF(OR(MIN(K$36:K$54)&gt;$A16*$AC$3,SUM(K$36:K$54)=0),"",(LOG10(($A16*$AC$3)/INDEX(K$36:K$54,MATCH($A16*$AC$3,K$36:K$54)))/LOG10(INDEX(K$36:K$54,MATCH($A16*$AC$3,K$36:K$54))/INDEX(K$36:K$54,1+MATCH($A16*$AC$3,K$36:K$54))))*(INDEX($A$36:$A$54,MATCH($A16*$AC$3,K$36:K$54))-INDEX($A$36:$A$54,1+MATCH($A16*$AC$3,K$36:K$54)))+INDEX($A$36:$A$54,MATCH($A16*$AC$3,K$36:K$54)))</f>
        <v/>
      </c>
      <c r="L76" s="32" t="str">
        <f t="shared" si="12"/>
        <v/>
      </c>
      <c r="M76" s="32" t="str">
        <f t="shared" si="12"/>
        <v/>
      </c>
      <c r="N76" s="32" t="str">
        <f t="shared" si="12"/>
        <v/>
      </c>
      <c r="O76" s="32" t="str">
        <f t="shared" si="12"/>
        <v/>
      </c>
      <c r="P76" s="32" t="str">
        <f t="shared" si="12"/>
        <v/>
      </c>
      <c r="Q76" s="32" t="str">
        <f t="shared" si="12"/>
        <v/>
      </c>
      <c r="R76" s="32" t="str">
        <f t="shared" si="12"/>
        <v/>
      </c>
      <c r="S76" s="32" t="str">
        <f t="shared" si="12"/>
        <v/>
      </c>
      <c r="T76" s="32" t="str">
        <f t="shared" si="12"/>
        <v/>
      </c>
      <c r="U76" s="32" t="str">
        <f t="shared" si="12"/>
        <v/>
      </c>
    </row>
    <row r="77" spans="1:21">
      <c r="A77" s="31"/>
      <c r="B77" s="32"/>
      <c r="C77" s="32"/>
      <c r="D77" s="32"/>
      <c r="E77" s="32"/>
      <c r="F77" s="32"/>
      <c r="G77" s="32"/>
      <c r="H77" s="14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</row>
    <row r="78" spans="1:21" ht="15.6">
      <c r="A78" s="47"/>
      <c r="B78" s="32" t="str">
        <f>IF(OR(MIN(B$36:B$54)&gt;$A19*$AC$3,SUM(B$36:B$54)=0),"",(LOG10(($A19*$AC$3)/INDEX(B$36:B$54,MATCH($A19*$AC$3,B$36:B$54)))/LOG10(INDEX(B$36:B$54,MATCH($A19*$AC$3,B$36:B$54))/INDEX(B$36:B$54,1+MATCH($A19*$AC$3,B$36:B$54))))*(INDEX($A$36:$A$54,MATCH($A19*$AC$3,B$36:B$54))-INDEX($A$36:$A$54,1+MATCH($A19*$AC$3,B$36:B$54)))+INDEX($A$36:$A$54,MATCH($A19*$AC$3,B$36:B$54)))</f>
        <v/>
      </c>
      <c r="C78" s="32"/>
      <c r="D78" s="32" t="str">
        <f t="shared" ref="D78:I78" si="13">IF(OR(MIN(D$36:D$54)&gt;$A19*$AC$3,SUM(D$36:D$54)=0),"",(LOG10(($A19*$AC$3)/INDEX(D$36:D$54,MATCH($A19*$AC$3,D$36:D$54)))/LOG10(INDEX(D$36:D$54,MATCH($A19*$AC$3,D$36:D$54))/INDEX(D$36:D$54,1+MATCH($A19*$AC$3,D$36:D$54))))*(INDEX($A$36:$A$54,MATCH($A19*$AC$3,D$36:D$54))-INDEX($A$36:$A$54,1+MATCH($A19*$AC$3,D$36:D$54)))+INDEX($A$36:$A$54,MATCH($A19*$AC$3,D$36:D$54)))</f>
        <v/>
      </c>
      <c r="E78" s="32" t="str">
        <f t="shared" si="13"/>
        <v/>
      </c>
      <c r="F78" s="32" t="str">
        <f t="shared" si="13"/>
        <v/>
      </c>
      <c r="G78" s="32" t="str">
        <f t="shared" si="13"/>
        <v/>
      </c>
      <c r="H78" s="32" t="str">
        <f t="shared" si="13"/>
        <v/>
      </c>
      <c r="I78" s="32" t="str">
        <f t="shared" si="13"/>
        <v/>
      </c>
      <c r="J78" s="32"/>
      <c r="K78" s="32" t="str">
        <f t="shared" ref="K78:U78" si="14">IF(OR(MIN(K$36:K$54)&gt;$A19*$AC$3,SUM(K$36:K$54)=0),"",(LOG10(($A19*$AC$3)/INDEX(K$36:K$54,MATCH($A19*$AC$3,K$36:K$54)))/LOG10(INDEX(K$36:K$54,MATCH($A19*$AC$3,K$36:K$54))/INDEX(K$36:K$54,1+MATCH($A19*$AC$3,K$36:K$54))))*(INDEX($A$36:$A$54,MATCH($A19*$AC$3,K$36:K$54))-INDEX($A$36:$A$54,1+MATCH($A19*$AC$3,K$36:K$54)))+INDEX($A$36:$A$54,MATCH($A19*$AC$3,K$36:K$54)))</f>
        <v/>
      </c>
      <c r="L78" s="32" t="str">
        <f t="shared" si="14"/>
        <v/>
      </c>
      <c r="M78" s="32" t="str">
        <f t="shared" si="14"/>
        <v/>
      </c>
      <c r="N78" s="32" t="str">
        <f t="shared" si="14"/>
        <v/>
      </c>
      <c r="O78" s="32" t="str">
        <f t="shared" si="14"/>
        <v/>
      </c>
      <c r="P78" s="32" t="str">
        <f t="shared" si="14"/>
        <v/>
      </c>
      <c r="Q78" s="32" t="str">
        <f t="shared" si="14"/>
        <v/>
      </c>
      <c r="R78" s="32" t="str">
        <f t="shared" si="14"/>
        <v/>
      </c>
      <c r="S78" s="32" t="str">
        <f t="shared" si="14"/>
        <v/>
      </c>
      <c r="T78" s="32" t="str">
        <f t="shared" si="14"/>
        <v/>
      </c>
      <c r="U78" s="32" t="str">
        <f t="shared" si="14"/>
        <v/>
      </c>
    </row>
    <row r="79" spans="1:21" ht="15.6">
      <c r="A79" s="47"/>
      <c r="D79" s="12"/>
      <c r="E79" s="12"/>
      <c r="F79" s="12"/>
      <c r="G79" s="12"/>
      <c r="H79" s="12"/>
      <c r="I79" s="12"/>
      <c r="R79" s="27"/>
      <c r="S79" s="27"/>
    </row>
    <row r="80" spans="1:21" ht="15.6">
      <c r="A80" s="47"/>
      <c r="D80" s="12"/>
      <c r="E80" s="12"/>
      <c r="F80" s="12"/>
      <c r="G80" s="12"/>
      <c r="H80" s="12"/>
      <c r="I80" s="12"/>
      <c r="R80" s="27"/>
      <c r="S80" s="27"/>
    </row>
    <row r="81" spans="1:21">
      <c r="A81" s="31"/>
      <c r="B81" s="32"/>
      <c r="C81" s="32"/>
      <c r="D81" s="32"/>
      <c r="E81" s="32"/>
      <c r="F81" s="32"/>
      <c r="G81" s="32"/>
      <c r="H81" s="14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</row>
    <row r="82" spans="1:21">
      <c r="A82" s="31"/>
      <c r="B82" s="32"/>
      <c r="C82" s="32"/>
      <c r="D82" s="32"/>
      <c r="E82" s="32"/>
      <c r="F82" s="32"/>
      <c r="G82" s="32"/>
      <c r="H82" s="14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</row>
    <row r="83" spans="1:21">
      <c r="A83" s="31"/>
      <c r="B83" s="32"/>
      <c r="C83" s="32"/>
      <c r="D83" s="32"/>
      <c r="E83" s="32"/>
      <c r="F83" s="32"/>
      <c r="G83" s="32"/>
      <c r="H83" s="14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</row>
    <row r="84" spans="1:21" ht="15.6">
      <c r="A84" s="47"/>
      <c r="B84" s="32" t="str">
        <f>IF(OR(MIN(B$36:B$54)&gt;$A24*$AC$3,SUM(B$36:B$54)=0),"",(LOG10(($A24*$AC$3)/INDEX(B$36:B$54,MATCH($A24*$AC$3,B$36:B$54)))/LOG10(INDEX(B$36:B$54,MATCH($A24*$AC$3,B$36:B$54))/INDEX(B$36:B$54,1+MATCH($A24*$AC$3,B$36:B$54))))*(INDEX($A$36:$A$54,MATCH($A24*$AC$3,B$36:B$54))-INDEX($A$36:$A$54,1+MATCH($A24*$AC$3,B$36:B$54)))+INDEX($A$36:$A$54,MATCH($A24*$AC$3,B$36:B$54)))</f>
        <v/>
      </c>
      <c r="C84" s="32"/>
      <c r="D84" s="32" t="str">
        <f t="shared" ref="D84:I84" si="15">IF(OR(MIN(D$36:D$54)&gt;$A24*$AC$3,SUM(D$36:D$54)=0),"",(LOG10(($A24*$AC$3)/INDEX(D$36:D$54,MATCH($A24*$AC$3,D$36:D$54)))/LOG10(INDEX(D$36:D$54,MATCH($A24*$AC$3,D$36:D$54))/INDEX(D$36:D$54,1+MATCH($A24*$AC$3,D$36:D$54))))*(INDEX($A$36:$A$54,MATCH($A24*$AC$3,D$36:D$54))-INDEX($A$36:$A$54,1+MATCH($A24*$AC$3,D$36:D$54)))+INDEX($A$36:$A$54,MATCH($A24*$AC$3,D$36:D$54)))</f>
        <v/>
      </c>
      <c r="E84" s="32" t="str">
        <f t="shared" si="15"/>
        <v/>
      </c>
      <c r="F84" s="32" t="str">
        <f t="shared" si="15"/>
        <v/>
      </c>
      <c r="G84" s="32" t="str">
        <f t="shared" si="15"/>
        <v/>
      </c>
      <c r="H84" s="32" t="str">
        <f t="shared" si="15"/>
        <v/>
      </c>
      <c r="I84" s="32" t="str">
        <f t="shared" si="15"/>
        <v/>
      </c>
      <c r="J84" s="32"/>
      <c r="K84" s="32" t="str">
        <f t="shared" ref="K84:U84" si="16">IF(OR(MIN(K$36:K$54)&gt;$A24*$AC$3,SUM(K$36:K$54)=0),"",(LOG10(($A24*$AC$3)/INDEX(K$36:K$54,MATCH($A24*$AC$3,K$36:K$54)))/LOG10(INDEX(K$36:K$54,MATCH($A24*$AC$3,K$36:K$54))/INDEX(K$36:K$54,1+MATCH($A24*$AC$3,K$36:K$54))))*(INDEX($A$36:$A$54,MATCH($A24*$AC$3,K$36:K$54))-INDEX($A$36:$A$54,1+MATCH($A24*$AC$3,K$36:K$54)))+INDEX($A$36:$A$54,MATCH($A24*$AC$3,K$36:K$54)))</f>
        <v/>
      </c>
      <c r="L84" s="32" t="str">
        <f t="shared" si="16"/>
        <v/>
      </c>
      <c r="M84" s="32" t="str">
        <f t="shared" si="16"/>
        <v/>
      </c>
      <c r="N84" s="32" t="str">
        <f t="shared" si="16"/>
        <v/>
      </c>
      <c r="O84" s="32" t="str">
        <f t="shared" si="16"/>
        <v/>
      </c>
      <c r="P84" s="32" t="str">
        <f t="shared" si="16"/>
        <v/>
      </c>
      <c r="Q84" s="32" t="str">
        <f t="shared" si="16"/>
        <v/>
      </c>
      <c r="R84" s="32" t="str">
        <f t="shared" si="16"/>
        <v/>
      </c>
      <c r="S84" s="32" t="str">
        <f t="shared" si="16"/>
        <v/>
      </c>
      <c r="T84" s="32" t="str">
        <f t="shared" si="16"/>
        <v/>
      </c>
      <c r="U84" s="32" t="str">
        <f t="shared" si="16"/>
        <v/>
      </c>
    </row>
    <row r="85" spans="1:21">
      <c r="A85" s="31"/>
      <c r="B85" s="32"/>
      <c r="C85" s="32"/>
      <c r="D85" s="32"/>
      <c r="E85" s="32"/>
      <c r="F85" s="32"/>
      <c r="G85" s="32"/>
      <c r="H85" s="14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</row>
    <row r="86" spans="1:21" ht="15.6">
      <c r="A86" s="47"/>
      <c r="B86" s="32" t="str">
        <f>IF(OR(MIN(B$36:B$54)&gt;$A27*$AC$3,SUM(B$36:B$54)=0),"",(LOG10(($A27*$AC$3)/INDEX(B$36:B$54,MATCH($A27*$AC$3,B$36:B$54)))/LOG10(INDEX(B$36:B$54,MATCH($A27*$AC$3,B$36:B$54))/INDEX(B$36:B$54,1+MATCH($A27*$AC$3,B$36:B$54))))*(INDEX($A$36:$A$54,MATCH($A27*$AC$3,B$36:B$54))-INDEX($A$36:$A$54,1+MATCH($A27*$AC$3,B$36:B$54)))+INDEX($A$36:$A$54,MATCH($A27*$AC$3,B$36:B$54)))</f>
        <v/>
      </c>
      <c r="C86" s="32"/>
      <c r="D86" s="32" t="str">
        <f t="shared" ref="D86:I86" si="17">IF(OR(MIN(D$36:D$54)&gt;$A27*$AC$3,SUM(D$36:D$54)=0),"",(LOG10(($A27*$AC$3)/INDEX(D$36:D$54,MATCH($A27*$AC$3,D$36:D$54)))/LOG10(INDEX(D$36:D$54,MATCH($A27*$AC$3,D$36:D$54))/INDEX(D$36:D$54,1+MATCH($A27*$AC$3,D$36:D$54))))*(INDEX($A$36:$A$54,MATCH($A27*$AC$3,D$36:D$54))-INDEX($A$36:$A$54,1+MATCH($A27*$AC$3,D$36:D$54)))+INDEX($A$36:$A$54,MATCH($A27*$AC$3,D$36:D$54)))</f>
        <v/>
      </c>
      <c r="E86" s="32" t="str">
        <f t="shared" si="17"/>
        <v/>
      </c>
      <c r="F86" s="32" t="str">
        <f t="shared" si="17"/>
        <v/>
      </c>
      <c r="G86" s="32" t="str">
        <f t="shared" si="17"/>
        <v/>
      </c>
      <c r="H86" s="32" t="str">
        <f t="shared" si="17"/>
        <v/>
      </c>
      <c r="I86" s="32" t="str">
        <f t="shared" si="17"/>
        <v/>
      </c>
      <c r="J86" s="32"/>
      <c r="K86" s="32" t="str">
        <f t="shared" ref="K86:U86" si="18">IF(OR(MIN(K$36:K$54)&gt;$A27*$AC$3,SUM(K$36:K$54)=0),"",(LOG10(($A27*$AC$3)/INDEX(K$36:K$54,MATCH($A27*$AC$3,K$36:K$54)))/LOG10(INDEX(K$36:K$54,MATCH($A27*$AC$3,K$36:K$54))/INDEX(K$36:K$54,1+MATCH($A27*$AC$3,K$36:K$54))))*(INDEX($A$36:$A$54,MATCH($A27*$AC$3,K$36:K$54))-INDEX($A$36:$A$54,1+MATCH($A27*$AC$3,K$36:K$54)))+INDEX($A$36:$A$54,MATCH($A27*$AC$3,K$36:K$54)))</f>
        <v/>
      </c>
      <c r="L86" s="32" t="str">
        <f t="shared" si="18"/>
        <v/>
      </c>
      <c r="M86" s="32" t="str">
        <f t="shared" si="18"/>
        <v/>
      </c>
      <c r="N86" s="32" t="str">
        <f t="shared" si="18"/>
        <v/>
      </c>
      <c r="O86" s="32" t="str">
        <f t="shared" si="18"/>
        <v/>
      </c>
      <c r="P86" s="32" t="str">
        <f t="shared" si="18"/>
        <v/>
      </c>
      <c r="Q86" s="32" t="str">
        <f t="shared" si="18"/>
        <v/>
      </c>
      <c r="R86" s="32" t="str">
        <f t="shared" si="18"/>
        <v/>
      </c>
      <c r="S86" s="32" t="str">
        <f t="shared" si="18"/>
        <v/>
      </c>
      <c r="T86" s="32" t="str">
        <f t="shared" si="18"/>
        <v/>
      </c>
      <c r="U86" s="32" t="str">
        <f t="shared" si="18"/>
        <v/>
      </c>
    </row>
    <row r="87" spans="1:21" ht="15.6">
      <c r="A87" s="47"/>
      <c r="D87" s="12"/>
      <c r="E87" s="12"/>
      <c r="F87" s="12"/>
      <c r="G87" s="12"/>
      <c r="H87" s="12"/>
      <c r="I87" s="12"/>
      <c r="R87" s="27"/>
      <c r="S87" s="27"/>
    </row>
    <row r="88" spans="1:21" ht="15.6">
      <c r="A88" s="47"/>
      <c r="D88" s="12"/>
      <c r="E88" s="12"/>
      <c r="F88" s="12"/>
      <c r="G88" s="12"/>
      <c r="H88" s="12"/>
      <c r="I88" s="12"/>
      <c r="R88" s="27"/>
      <c r="S88" s="27"/>
    </row>
    <row r="89" spans="1:21">
      <c r="A89" s="31"/>
      <c r="B89" s="32"/>
      <c r="C89" s="32"/>
      <c r="D89" s="32"/>
      <c r="E89" s="32"/>
      <c r="F89" s="32"/>
      <c r="G89" s="32"/>
      <c r="H89" s="14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</row>
    <row r="90" spans="1:21">
      <c r="A90" s="31"/>
      <c r="B90" s="32"/>
      <c r="C90" s="32"/>
      <c r="D90" s="32"/>
      <c r="E90" s="32"/>
      <c r="F90" s="32"/>
      <c r="G90" s="32"/>
      <c r="H90" s="14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</row>
    <row r="91" spans="1:21">
      <c r="A91" s="31"/>
      <c r="B91" s="32"/>
      <c r="C91" s="32"/>
      <c r="D91" s="32"/>
      <c r="E91" s="32"/>
      <c r="F91" s="32"/>
      <c r="G91" s="32"/>
      <c r="H91" s="14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</row>
    <row r="92" spans="1:21" ht="15.6">
      <c r="A92" s="47"/>
      <c r="B92" s="32" t="str">
        <f>IF(OR(MIN(B$36:B$54)&gt;$A32*$AC$3,SUM(B$36:B$54)=0),"",(LOG10(($A32*$AC$3)/INDEX(B$36:B$54,MATCH($A32*$AC$3,B$36:B$54)))/LOG10(INDEX(B$36:B$54,MATCH($A32*$AC$3,B$36:B$54))/INDEX(B$36:B$54,1+MATCH($A32*$AC$3,B$36:B$54))))*(INDEX($A$36:$A$54,MATCH($A32*$AC$3,B$36:B$54))-INDEX($A$36:$A$54,1+MATCH($A32*$AC$3,B$36:B$54)))+INDEX($A$36:$A$54,MATCH($A32*$AC$3,B$36:B$54)))</f>
        <v/>
      </c>
      <c r="C92" s="32"/>
      <c r="D92" s="32" t="str">
        <f t="shared" ref="D92:I92" si="19">IF(OR(MIN(D$36:D$54)&gt;$A32*$AC$3,SUM(D$36:D$54)=0),"",(LOG10(($A32*$AC$3)/INDEX(D$36:D$54,MATCH($A32*$AC$3,D$36:D$54)))/LOG10(INDEX(D$36:D$54,MATCH($A32*$AC$3,D$36:D$54))/INDEX(D$36:D$54,1+MATCH($A32*$AC$3,D$36:D$54))))*(INDEX($A$36:$A$54,MATCH($A32*$AC$3,D$36:D$54))-INDEX($A$36:$A$54,1+MATCH($A32*$AC$3,D$36:D$54)))+INDEX($A$36:$A$54,MATCH($A32*$AC$3,D$36:D$54)))</f>
        <v/>
      </c>
      <c r="E92" s="32" t="str">
        <f t="shared" si="19"/>
        <v/>
      </c>
      <c r="F92" s="32" t="str">
        <f t="shared" si="19"/>
        <v/>
      </c>
      <c r="G92" s="32" t="str">
        <f t="shared" si="19"/>
        <v/>
      </c>
      <c r="H92" s="32" t="str">
        <f t="shared" si="19"/>
        <v/>
      </c>
      <c r="I92" s="32" t="str">
        <f t="shared" si="19"/>
        <v/>
      </c>
      <c r="J92" s="32"/>
      <c r="K92" s="32" t="str">
        <f t="shared" ref="K92:U92" si="20">IF(OR(MIN(K$36:K$54)&gt;$A32*$AC$3,SUM(K$36:K$54)=0),"",(LOG10(($A32*$AC$3)/INDEX(K$36:K$54,MATCH($A32*$AC$3,K$36:K$54)))/LOG10(INDEX(K$36:K$54,MATCH($A32*$AC$3,K$36:K$54))/INDEX(K$36:K$54,1+MATCH($A32*$AC$3,K$36:K$54))))*(INDEX($A$36:$A$54,MATCH($A32*$AC$3,K$36:K$54))-INDEX($A$36:$A$54,1+MATCH($A32*$AC$3,K$36:K$54)))+INDEX($A$36:$A$54,MATCH($A32*$AC$3,K$36:K$54)))</f>
        <v/>
      </c>
      <c r="L92" s="32" t="str">
        <f t="shared" si="20"/>
        <v/>
      </c>
      <c r="M92" s="32" t="str">
        <f t="shared" si="20"/>
        <v/>
      </c>
      <c r="N92" s="32" t="str">
        <f t="shared" si="20"/>
        <v/>
      </c>
      <c r="O92" s="32" t="str">
        <f t="shared" si="20"/>
        <v/>
      </c>
      <c r="P92" s="32" t="str">
        <f t="shared" si="20"/>
        <v/>
      </c>
      <c r="Q92" s="32" t="str">
        <f t="shared" si="20"/>
        <v/>
      </c>
      <c r="R92" s="32" t="str">
        <f t="shared" si="20"/>
        <v/>
      </c>
      <c r="S92" s="32" t="str">
        <f t="shared" si="20"/>
        <v/>
      </c>
      <c r="T92" s="32" t="str">
        <f t="shared" si="20"/>
        <v/>
      </c>
      <c r="U92" s="32" t="str">
        <f t="shared" si="20"/>
        <v/>
      </c>
    </row>
    <row r="93" spans="1:21" ht="15.6">
      <c r="A93" s="47"/>
      <c r="D93" s="12"/>
      <c r="E93" s="12"/>
      <c r="F93" s="12"/>
      <c r="G93" s="12"/>
      <c r="H93" s="12"/>
      <c r="I93" s="12"/>
      <c r="R93" s="27"/>
      <c r="S93" s="27"/>
    </row>
    <row r="94" spans="1:21" ht="24.6">
      <c r="A94" s="74" t="s">
        <v>45</v>
      </c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</row>
    <row r="95" spans="1:21" ht="69" customHeight="1">
      <c r="A95" s="6" t="s">
        <v>4</v>
      </c>
      <c r="B95" s="43" t="s">
        <v>13</v>
      </c>
      <c r="C95" s="43" t="s">
        <v>40</v>
      </c>
      <c r="D95" s="43" t="s">
        <v>46</v>
      </c>
      <c r="E95" s="43" t="s">
        <v>47</v>
      </c>
      <c r="F95" s="43" t="s">
        <v>48</v>
      </c>
      <c r="G95" s="43" t="s">
        <v>49</v>
      </c>
      <c r="H95" s="43" t="s">
        <v>50</v>
      </c>
      <c r="I95" s="43" t="s">
        <v>51</v>
      </c>
      <c r="J95" s="43" t="s">
        <v>52</v>
      </c>
      <c r="K95" s="43" t="s">
        <v>53</v>
      </c>
      <c r="L95" s="43"/>
      <c r="M95" s="43"/>
      <c r="N95" s="43"/>
      <c r="O95" s="43"/>
      <c r="P95" s="43"/>
      <c r="Q95" s="43"/>
      <c r="R95" s="43"/>
      <c r="S95" s="43"/>
      <c r="T95" s="43"/>
      <c r="U95" s="43"/>
    </row>
    <row r="96" spans="1:21">
      <c r="A96" s="8">
        <v>-6</v>
      </c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6"/>
      <c r="M96" s="36"/>
      <c r="N96" s="35"/>
      <c r="O96" s="35"/>
      <c r="P96" s="28"/>
      <c r="Q96" s="28"/>
      <c r="R96" s="28"/>
      <c r="S96" s="28"/>
      <c r="T96" s="28"/>
      <c r="U96" s="28"/>
    </row>
    <row r="97" spans="1:21">
      <c r="A97" s="8">
        <f>A96+2</f>
        <v>-4</v>
      </c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6"/>
      <c r="M97" s="36"/>
      <c r="N97" s="29"/>
      <c r="O97" s="29"/>
      <c r="P97" s="28"/>
      <c r="Q97" s="28"/>
      <c r="R97" s="28"/>
      <c r="S97" s="28"/>
      <c r="T97" s="28"/>
      <c r="U97" s="28"/>
    </row>
    <row r="98" spans="1:21">
      <c r="A98" s="8">
        <f t="shared" ref="A98:A114" si="21">A97+2</f>
        <v>-2</v>
      </c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6"/>
      <c r="M98" s="36"/>
      <c r="N98" s="29"/>
      <c r="O98" s="29"/>
      <c r="P98" s="28"/>
      <c r="Q98" s="28"/>
      <c r="R98" s="28"/>
      <c r="S98" s="28"/>
      <c r="T98" s="28"/>
      <c r="U98" s="28"/>
    </row>
    <row r="99" spans="1:21">
      <c r="A99" s="8">
        <f t="shared" si="21"/>
        <v>0</v>
      </c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6"/>
      <c r="M99" s="36"/>
      <c r="N99" s="29"/>
      <c r="O99" s="29"/>
      <c r="P99" s="28"/>
      <c r="Q99" s="28"/>
      <c r="R99" s="28"/>
      <c r="S99" s="28"/>
      <c r="T99" s="28"/>
      <c r="U99" s="28"/>
    </row>
    <row r="100" spans="1:21">
      <c r="A100" s="8">
        <f t="shared" si="21"/>
        <v>2</v>
      </c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6"/>
      <c r="M100" s="36"/>
      <c r="N100" s="29"/>
      <c r="O100" s="29"/>
      <c r="P100" s="28"/>
      <c r="Q100" s="28"/>
      <c r="R100" s="28"/>
      <c r="S100" s="28"/>
      <c r="T100" s="28"/>
      <c r="U100" s="28"/>
    </row>
    <row r="101" spans="1:21">
      <c r="A101" s="8">
        <f t="shared" si="21"/>
        <v>4</v>
      </c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6"/>
      <c r="M101" s="36"/>
      <c r="N101" s="29"/>
      <c r="O101" s="29"/>
      <c r="P101" s="28"/>
      <c r="Q101" s="28"/>
      <c r="R101" s="28"/>
      <c r="S101" s="28"/>
      <c r="T101" s="28"/>
      <c r="U101" s="28"/>
    </row>
    <row r="102" spans="1:21">
      <c r="A102" s="8">
        <f t="shared" si="21"/>
        <v>6</v>
      </c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6"/>
      <c r="M102" s="36"/>
      <c r="N102" s="29"/>
      <c r="O102" s="29"/>
      <c r="P102" s="28"/>
      <c r="Q102" s="28"/>
      <c r="R102" s="28"/>
      <c r="S102" s="28"/>
      <c r="T102" s="28"/>
      <c r="U102" s="28"/>
    </row>
    <row r="103" spans="1:21">
      <c r="A103" s="8">
        <f t="shared" si="21"/>
        <v>8</v>
      </c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6"/>
      <c r="M103" s="36"/>
      <c r="N103" s="29"/>
      <c r="O103" s="29"/>
      <c r="P103" s="28"/>
      <c r="Q103" s="28"/>
      <c r="R103" s="28"/>
      <c r="S103" s="28"/>
      <c r="T103" s="28"/>
      <c r="U103" s="28"/>
    </row>
    <row r="104" spans="1:21">
      <c r="A104" s="8">
        <f t="shared" si="21"/>
        <v>10</v>
      </c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6"/>
      <c r="M104" s="36"/>
      <c r="N104" s="29"/>
      <c r="O104" s="29"/>
      <c r="P104" s="28"/>
      <c r="Q104" s="28"/>
      <c r="R104" s="28"/>
      <c r="S104" s="28"/>
      <c r="T104" s="28"/>
      <c r="U104" s="28"/>
    </row>
    <row r="105" spans="1:21">
      <c r="A105" s="8">
        <f t="shared" si="21"/>
        <v>12</v>
      </c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6"/>
      <c r="M105" s="36"/>
      <c r="N105" s="29"/>
      <c r="O105" s="29"/>
      <c r="P105" s="28"/>
      <c r="Q105" s="28"/>
      <c r="R105" s="28"/>
      <c r="S105" s="28"/>
      <c r="T105" s="28"/>
      <c r="U105" s="28"/>
    </row>
    <row r="106" spans="1:21">
      <c r="A106" s="8">
        <f t="shared" si="21"/>
        <v>14</v>
      </c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6"/>
      <c r="M106" s="36"/>
      <c r="N106" s="29"/>
      <c r="O106" s="29"/>
      <c r="P106" s="28"/>
      <c r="Q106" s="28"/>
      <c r="R106" s="28"/>
      <c r="S106" s="28"/>
      <c r="T106" s="28"/>
      <c r="U106" s="28"/>
    </row>
    <row r="107" spans="1:21">
      <c r="A107" s="8">
        <f t="shared" si="21"/>
        <v>16</v>
      </c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6"/>
      <c r="M107" s="36"/>
      <c r="N107" s="29"/>
      <c r="O107" s="29"/>
      <c r="P107" s="28"/>
      <c r="Q107" s="28"/>
      <c r="R107" s="28"/>
      <c r="S107" s="28"/>
      <c r="T107" s="28"/>
      <c r="U107" s="28"/>
    </row>
    <row r="108" spans="1:21">
      <c r="A108" s="8">
        <f t="shared" si="21"/>
        <v>18</v>
      </c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6"/>
      <c r="M108" s="36"/>
      <c r="N108" s="29"/>
      <c r="O108" s="29"/>
      <c r="P108" s="28"/>
      <c r="Q108" s="28"/>
      <c r="R108" s="28"/>
      <c r="S108" s="28"/>
      <c r="T108" s="28"/>
      <c r="U108" s="28"/>
    </row>
    <row r="109" spans="1:21">
      <c r="A109" s="8">
        <f t="shared" si="21"/>
        <v>20</v>
      </c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6"/>
      <c r="M109" s="36"/>
      <c r="N109" s="29"/>
      <c r="O109" s="29"/>
      <c r="P109" s="28"/>
      <c r="Q109" s="28"/>
      <c r="R109" s="28"/>
      <c r="S109" s="28"/>
      <c r="T109" s="28"/>
      <c r="U109" s="28"/>
    </row>
    <row r="110" spans="1:21">
      <c r="A110" s="8">
        <f t="shared" si="21"/>
        <v>22</v>
      </c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6"/>
      <c r="M110" s="36"/>
      <c r="N110" s="29"/>
      <c r="O110" s="29"/>
      <c r="P110" s="28"/>
      <c r="Q110" s="28"/>
      <c r="R110" s="28"/>
      <c r="S110" s="28"/>
      <c r="T110" s="28"/>
      <c r="U110" s="28"/>
    </row>
    <row r="111" spans="1:21">
      <c r="A111" s="8">
        <f t="shared" si="21"/>
        <v>24</v>
      </c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6"/>
      <c r="M111" s="36"/>
      <c r="N111" s="29"/>
      <c r="O111" s="29"/>
      <c r="P111" s="28"/>
      <c r="Q111" s="28"/>
      <c r="R111" s="35"/>
      <c r="S111" s="35"/>
      <c r="T111" s="35"/>
      <c r="U111" s="35"/>
    </row>
    <row r="112" spans="1:21">
      <c r="A112" s="8">
        <f t="shared" si="21"/>
        <v>26</v>
      </c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6"/>
      <c r="M112" s="36"/>
      <c r="N112" s="29"/>
      <c r="O112" s="29"/>
      <c r="P112" s="28"/>
      <c r="Q112" s="28"/>
      <c r="R112" s="35"/>
      <c r="S112" s="35"/>
      <c r="T112" s="35"/>
      <c r="U112" s="35"/>
    </row>
    <row r="113" spans="1:22">
      <c r="A113" s="8">
        <f t="shared" si="21"/>
        <v>28</v>
      </c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6"/>
      <c r="M113" s="36"/>
      <c r="N113" s="29"/>
      <c r="O113" s="29"/>
      <c r="P113" s="28"/>
      <c r="Q113" s="28"/>
      <c r="R113" s="35"/>
      <c r="S113" s="35"/>
      <c r="T113" s="35"/>
      <c r="U113" s="35"/>
    </row>
    <row r="114" spans="1:22">
      <c r="A114" s="8">
        <f t="shared" si="21"/>
        <v>30</v>
      </c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6"/>
      <c r="M114" s="36"/>
      <c r="N114" s="29"/>
      <c r="O114" s="29"/>
      <c r="P114" s="28"/>
      <c r="Q114" s="28"/>
      <c r="R114" s="35"/>
      <c r="S114" s="35"/>
      <c r="T114" s="35"/>
      <c r="U114" s="35"/>
    </row>
    <row r="115" spans="1:2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ht="15.6">
      <c r="A117" s="48" t="s">
        <v>59</v>
      </c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8"/>
    </row>
    <row r="118" spans="1:22" ht="15.6">
      <c r="A118" s="48" t="s">
        <v>60</v>
      </c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8"/>
    </row>
    <row r="119" spans="1:22" ht="15.6">
      <c r="A119" s="48" t="s">
        <v>56</v>
      </c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8"/>
    </row>
    <row r="120" spans="1:2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>
      <c r="A128" s="31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>
      <c r="A129" s="31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>
      <c r="D130" s="16"/>
      <c r="E130" s="16"/>
      <c r="F130" s="16"/>
      <c r="G130" s="16"/>
      <c r="H130" s="16"/>
      <c r="I130" s="16"/>
    </row>
    <row r="131" spans="1:22">
      <c r="D131" s="16"/>
      <c r="E131" s="16"/>
      <c r="F131" s="16"/>
      <c r="G131" s="16"/>
      <c r="H131" s="16"/>
      <c r="I131" s="16"/>
      <c r="J131" s="17"/>
      <c r="K131" s="17"/>
    </row>
    <row r="133" spans="1:22">
      <c r="J133" s="17"/>
      <c r="K133" s="17"/>
    </row>
    <row r="134" spans="1:22">
      <c r="N134" s="18"/>
      <c r="O134" s="18"/>
    </row>
    <row r="135" spans="1:22">
      <c r="J135" s="10"/>
      <c r="K135" s="10"/>
      <c r="N135" s="18"/>
      <c r="O135" s="18"/>
    </row>
    <row r="136" spans="1:22">
      <c r="N136" s="18"/>
      <c r="O136" s="18"/>
    </row>
    <row r="137" spans="1:22">
      <c r="D137" s="19"/>
      <c r="E137" s="19"/>
      <c r="F137" s="19"/>
      <c r="G137" s="19"/>
      <c r="H137" s="19"/>
      <c r="I137" s="19"/>
      <c r="J137" s="20"/>
      <c r="K137" s="20"/>
      <c r="N137" s="18"/>
      <c r="O137" s="18"/>
    </row>
    <row r="138" spans="1:22">
      <c r="D138" s="19"/>
      <c r="E138" s="19"/>
      <c r="F138" s="19"/>
      <c r="G138" s="19"/>
      <c r="H138" s="19"/>
      <c r="I138" s="19"/>
      <c r="J138" s="17"/>
      <c r="K138" s="17"/>
      <c r="N138" s="18"/>
      <c r="O138" s="18"/>
    </row>
    <row r="139" spans="1:22">
      <c r="D139" s="19"/>
      <c r="E139" s="19"/>
      <c r="F139" s="19"/>
      <c r="G139" s="19"/>
      <c r="H139" s="19"/>
      <c r="I139" s="19"/>
      <c r="J139" s="17"/>
      <c r="K139" s="17"/>
      <c r="N139" s="18"/>
      <c r="O139" s="18"/>
    </row>
    <row r="140" spans="1:22">
      <c r="D140" s="19"/>
      <c r="E140" s="19"/>
      <c r="F140" s="19"/>
      <c r="G140" s="19"/>
      <c r="H140" s="19"/>
      <c r="I140" s="19"/>
      <c r="J140" s="17"/>
      <c r="K140" s="17"/>
      <c r="N140" s="18"/>
      <c r="O140" s="18"/>
    </row>
    <row r="141" spans="1:22">
      <c r="D141" s="19"/>
      <c r="E141" s="19"/>
      <c r="F141" s="19"/>
      <c r="G141" s="19"/>
      <c r="H141" s="19"/>
      <c r="I141" s="19"/>
      <c r="J141" s="17"/>
      <c r="K141" s="17"/>
      <c r="N141" s="18"/>
      <c r="O141" s="18"/>
    </row>
    <row r="142" spans="1:22">
      <c r="D142" s="19"/>
      <c r="E142" s="19"/>
      <c r="F142" s="19"/>
      <c r="G142" s="19"/>
      <c r="H142" s="19"/>
      <c r="I142" s="19"/>
      <c r="J142" s="17"/>
      <c r="K142" s="17"/>
      <c r="N142" s="18"/>
      <c r="O142" s="18"/>
    </row>
    <row r="143" spans="1:22">
      <c r="D143" s="19"/>
      <c r="E143" s="19"/>
      <c r="F143" s="19"/>
      <c r="G143" s="19"/>
      <c r="H143" s="19"/>
      <c r="I143" s="19"/>
      <c r="J143" s="17"/>
      <c r="K143" s="17"/>
      <c r="N143" s="18"/>
      <c r="O143" s="18"/>
    </row>
    <row r="144" spans="1:22">
      <c r="D144" s="19"/>
      <c r="E144" s="19"/>
      <c r="F144" s="19"/>
      <c r="G144" s="19"/>
      <c r="H144" s="19"/>
      <c r="I144" s="19"/>
      <c r="N144" s="21"/>
      <c r="O144" s="21"/>
    </row>
    <row r="145" spans="2:21">
      <c r="B145" s="22"/>
      <c r="C145" s="22"/>
      <c r="D145" s="19"/>
      <c r="E145" s="19"/>
      <c r="F145" s="19"/>
      <c r="G145" s="19"/>
      <c r="H145" s="19"/>
      <c r="I145" s="19"/>
      <c r="L145" s="22"/>
      <c r="M145" s="22"/>
      <c r="R145" s="22"/>
      <c r="S145" s="22"/>
      <c r="T145" s="22"/>
      <c r="U145" s="22"/>
    </row>
  </sheetData>
  <mergeCells count="13">
    <mergeCell ref="R34:S34"/>
    <mergeCell ref="T34:U34"/>
    <mergeCell ref="A94:U94"/>
    <mergeCell ref="A1:U1"/>
    <mergeCell ref="A33:U33"/>
    <mergeCell ref="B34:C34"/>
    <mergeCell ref="D34:E34"/>
    <mergeCell ref="F34:G34"/>
    <mergeCell ref="H34:I34"/>
    <mergeCell ref="J34:K34"/>
    <mergeCell ref="L34:M34"/>
    <mergeCell ref="N34:O34"/>
    <mergeCell ref="P34:Q34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CCA02-2F0F-42D0-8A0D-B1DB5508DB09}">
  <dimension ref="A1:AV145"/>
  <sheetViews>
    <sheetView zoomScale="98" zoomScaleNormal="98" workbookViewId="0">
      <selection sqref="A1:U1"/>
    </sheetView>
  </sheetViews>
  <sheetFormatPr defaultColWidth="9.33203125" defaultRowHeight="13.2"/>
  <cols>
    <col min="1" max="1" width="29.44140625" style="12" customWidth="1"/>
    <col min="2" max="2" width="12.109375" style="12" bestFit="1" customWidth="1"/>
    <col min="3" max="3" width="8.6640625" style="12" customWidth="1"/>
    <col min="4" max="7" width="8.6640625" style="11" customWidth="1"/>
    <col min="8" max="9" width="10.44140625" style="11" bestFit="1" customWidth="1"/>
    <col min="10" max="22" width="8.6640625" style="12" customWidth="1"/>
    <col min="23" max="23" width="23.6640625" style="12" customWidth="1"/>
    <col min="24" max="42" width="8.6640625" style="12" customWidth="1"/>
    <col min="43" max="16384" width="9.33203125" style="12"/>
  </cols>
  <sheetData>
    <row r="1" spans="1:48" ht="24.6">
      <c r="A1" s="72" t="s">
        <v>64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48" ht="15.6">
      <c r="A2" s="26"/>
    </row>
    <row r="3" spans="1:48">
      <c r="A3" s="23"/>
      <c r="W3" s="34"/>
      <c r="X3" s="34"/>
      <c r="Y3" s="8"/>
      <c r="Z3" s="8"/>
      <c r="AA3" s="8"/>
      <c r="AB3" s="10" t="s">
        <v>72</v>
      </c>
      <c r="AC3" s="38">
        <v>30732000</v>
      </c>
      <c r="AD3" s="10"/>
      <c r="AE3" s="10"/>
    </row>
    <row r="4" spans="1:48">
      <c r="A4" s="24"/>
      <c r="B4" s="33"/>
      <c r="C4" s="33"/>
      <c r="D4" s="14"/>
      <c r="E4" s="14"/>
      <c r="F4" s="14"/>
      <c r="G4" s="14"/>
      <c r="S4" s="8"/>
      <c r="T4" s="9"/>
      <c r="W4" s="33"/>
      <c r="X4" s="33"/>
      <c r="AB4" s="10" t="s">
        <v>73</v>
      </c>
      <c r="AC4" s="25">
        <f>AC3*A5</f>
        <v>21512400</v>
      </c>
      <c r="AD4" s="10"/>
      <c r="AE4" s="10"/>
      <c r="AF4" s="10"/>
    </row>
    <row r="5" spans="1:48">
      <c r="A5" s="24">
        <v>0.7</v>
      </c>
      <c r="B5" s="33"/>
      <c r="C5" s="33"/>
      <c r="D5" s="14"/>
      <c r="E5" s="14"/>
      <c r="F5" s="14"/>
      <c r="G5" s="14"/>
      <c r="S5" s="8"/>
      <c r="T5" s="9"/>
      <c r="W5" s="33"/>
      <c r="X5" s="33"/>
      <c r="AB5" s="10"/>
      <c r="AC5" s="25">
        <f>AC4*A6</f>
        <v>19361160</v>
      </c>
      <c r="AD5" s="10"/>
      <c r="AE5" s="10"/>
      <c r="AF5" s="10"/>
      <c r="AG5" s="10"/>
      <c r="AH5" s="25"/>
      <c r="AI5" s="25"/>
      <c r="AJ5" s="10"/>
      <c r="AK5" s="10"/>
    </row>
    <row r="6" spans="1:48">
      <c r="A6" s="24">
        <v>0.9</v>
      </c>
      <c r="B6" s="33"/>
      <c r="C6" s="33"/>
      <c r="D6" s="14"/>
      <c r="E6" s="14"/>
      <c r="F6" s="14"/>
      <c r="G6" s="14"/>
      <c r="H6" s="14"/>
      <c r="I6" s="14"/>
      <c r="S6" s="8"/>
      <c r="T6" s="9"/>
      <c r="W6" s="33"/>
      <c r="X6" s="33"/>
      <c r="AC6" s="25">
        <f>AC5*A7</f>
        <v>18393102</v>
      </c>
      <c r="AD6" s="10"/>
    </row>
    <row r="7" spans="1:48">
      <c r="A7" s="59">
        <v>0.95</v>
      </c>
      <c r="B7" s="33"/>
      <c r="C7" s="33"/>
      <c r="D7" s="14"/>
      <c r="E7" s="14"/>
      <c r="F7" s="14"/>
      <c r="G7" s="14"/>
      <c r="H7" s="14"/>
      <c r="I7" s="14"/>
      <c r="J7" s="15"/>
      <c r="K7" s="15"/>
      <c r="S7" s="8"/>
      <c r="T7" s="9"/>
      <c r="AC7" s="25"/>
    </row>
    <row r="8" spans="1:48">
      <c r="A8" s="13"/>
      <c r="D8" s="14"/>
      <c r="E8" s="14"/>
      <c r="F8" s="14"/>
      <c r="G8" s="14"/>
      <c r="H8" s="14"/>
      <c r="I8" s="14"/>
      <c r="J8" s="15"/>
      <c r="K8" s="15"/>
      <c r="S8" s="8"/>
      <c r="T8" s="9"/>
    </row>
    <row r="9" spans="1:48">
      <c r="A9" s="13"/>
      <c r="D9" s="14"/>
      <c r="E9" s="14"/>
      <c r="F9" s="14"/>
      <c r="G9" s="14"/>
      <c r="H9" s="14"/>
      <c r="I9" s="14"/>
      <c r="J9" s="15"/>
      <c r="K9" s="15"/>
      <c r="S9" s="8"/>
      <c r="T9" s="9"/>
      <c r="AU9" s="8"/>
      <c r="AV9" s="8"/>
    </row>
    <row r="10" spans="1:48">
      <c r="A10" s="13"/>
      <c r="D10" s="14"/>
      <c r="E10" s="14"/>
      <c r="F10" s="14"/>
      <c r="G10" s="14"/>
      <c r="H10" s="14"/>
      <c r="I10" s="14"/>
      <c r="J10" s="15"/>
      <c r="K10" s="15"/>
      <c r="S10" s="8"/>
      <c r="T10" s="9"/>
      <c r="AU10" s="8"/>
      <c r="AV10" s="8"/>
    </row>
    <row r="11" spans="1:48">
      <c r="A11" s="13"/>
      <c r="D11" s="14"/>
      <c r="E11" s="14"/>
      <c r="F11" s="14"/>
      <c r="G11" s="14"/>
      <c r="H11" s="14"/>
      <c r="I11" s="14"/>
      <c r="J11" s="15"/>
      <c r="K11" s="15"/>
      <c r="S11" s="8"/>
      <c r="T11" s="9"/>
      <c r="AU11" s="8"/>
      <c r="AV11" s="8"/>
    </row>
    <row r="12" spans="1:48">
      <c r="A12" s="13"/>
      <c r="D12" s="14"/>
      <c r="E12" s="14"/>
      <c r="F12" s="14"/>
      <c r="G12" s="14"/>
      <c r="H12" s="14"/>
      <c r="I12" s="14"/>
      <c r="J12" s="15"/>
      <c r="K12" s="15"/>
      <c r="S12" s="8"/>
      <c r="T12" s="9"/>
      <c r="AU12" s="8"/>
      <c r="AV12" s="8"/>
    </row>
    <row r="13" spans="1:48">
      <c r="A13" s="13"/>
      <c r="D13" s="14"/>
      <c r="E13" s="14"/>
      <c r="F13" s="14"/>
      <c r="G13" s="14"/>
      <c r="H13" s="14"/>
      <c r="I13" s="14"/>
      <c r="J13" s="15"/>
      <c r="K13" s="15"/>
      <c r="AP13" s="8"/>
      <c r="AU13" s="8"/>
      <c r="AV13" s="8"/>
    </row>
    <row r="14" spans="1:48">
      <c r="A14" s="13"/>
      <c r="D14" s="14"/>
      <c r="E14" s="14"/>
      <c r="F14" s="14"/>
      <c r="G14" s="14"/>
      <c r="H14" s="14"/>
      <c r="I14" s="14"/>
      <c r="J14" s="15"/>
      <c r="K14" s="15"/>
      <c r="AP14" s="8"/>
      <c r="AU14" s="8"/>
      <c r="AV14" s="8"/>
    </row>
    <row r="15" spans="1:48">
      <c r="A15" s="13"/>
      <c r="D15" s="14"/>
      <c r="E15" s="14"/>
      <c r="F15" s="14"/>
      <c r="G15" s="14"/>
      <c r="H15" s="14"/>
      <c r="I15" s="14"/>
      <c r="J15" s="15"/>
      <c r="K15" s="15"/>
      <c r="AP15" s="8"/>
      <c r="AU15" s="8"/>
      <c r="AV15" s="8"/>
    </row>
    <row r="16" spans="1:48">
      <c r="A16" s="13"/>
      <c r="D16" s="14"/>
      <c r="E16" s="14"/>
      <c r="F16" s="14"/>
      <c r="G16" s="14"/>
      <c r="H16" s="14"/>
      <c r="I16" s="14"/>
      <c r="J16" s="15"/>
      <c r="K16" s="15"/>
      <c r="AP16" s="8"/>
      <c r="AU16" s="8"/>
      <c r="AV16" s="8"/>
    </row>
    <row r="17" spans="1:48">
      <c r="A17" s="13"/>
      <c r="D17" s="14"/>
      <c r="E17" s="14"/>
      <c r="F17" s="14"/>
      <c r="G17" s="14"/>
      <c r="H17" s="14"/>
      <c r="I17" s="14"/>
      <c r="J17" s="15"/>
      <c r="K17" s="15"/>
      <c r="AP17" s="8"/>
      <c r="AU17" s="8"/>
      <c r="AV17" s="8"/>
    </row>
    <row r="18" spans="1:48">
      <c r="A18" s="13"/>
      <c r="D18" s="14"/>
      <c r="E18" s="14"/>
      <c r="F18" s="14"/>
      <c r="G18" s="14"/>
      <c r="H18" s="14"/>
      <c r="I18" s="14"/>
      <c r="J18" s="15"/>
      <c r="K18" s="15"/>
      <c r="AP18" s="8"/>
      <c r="AU18" s="8"/>
      <c r="AV18" s="8"/>
    </row>
    <row r="19" spans="1:48">
      <c r="A19" s="13"/>
      <c r="D19" s="14"/>
      <c r="E19" s="14"/>
      <c r="F19" s="14"/>
      <c r="G19" s="14"/>
      <c r="H19" s="14"/>
      <c r="I19" s="14"/>
      <c r="J19" s="15"/>
      <c r="K19" s="15"/>
      <c r="AP19" s="8"/>
      <c r="AU19" s="8"/>
      <c r="AV19" s="8"/>
    </row>
    <row r="20" spans="1:48">
      <c r="A20" s="13"/>
      <c r="D20" s="14"/>
      <c r="E20" s="14"/>
      <c r="F20" s="14"/>
      <c r="G20" s="14"/>
      <c r="H20" s="14"/>
      <c r="I20" s="14"/>
      <c r="J20" s="15"/>
      <c r="K20" s="15"/>
      <c r="AP20" s="8"/>
      <c r="AU20" s="8"/>
      <c r="AV20" s="8"/>
    </row>
    <row r="21" spans="1:48">
      <c r="A21" s="13"/>
      <c r="D21" s="14"/>
      <c r="E21" s="14"/>
      <c r="F21" s="14"/>
      <c r="G21" s="14"/>
      <c r="H21" s="14"/>
      <c r="I21" s="14"/>
      <c r="J21" s="15"/>
      <c r="K21" s="15"/>
      <c r="AP21" s="8"/>
      <c r="AU21" s="8"/>
      <c r="AV21" s="8"/>
    </row>
    <row r="22" spans="1:48">
      <c r="A22" s="13"/>
      <c r="D22" s="14"/>
      <c r="E22" s="14"/>
      <c r="F22" s="14"/>
      <c r="G22" s="14"/>
      <c r="H22" s="14"/>
      <c r="I22" s="14"/>
      <c r="J22" s="15"/>
      <c r="K22" s="15"/>
      <c r="AP22" s="8"/>
      <c r="AU22" s="8"/>
      <c r="AV22" s="8"/>
    </row>
    <row r="23" spans="1:48">
      <c r="A23" s="13"/>
      <c r="D23" s="14"/>
      <c r="E23" s="14"/>
      <c r="F23" s="14"/>
      <c r="G23" s="14"/>
      <c r="H23" s="14"/>
      <c r="I23" s="14"/>
      <c r="J23" s="15"/>
      <c r="K23" s="15"/>
      <c r="AP23" s="8"/>
      <c r="AU23" s="8"/>
      <c r="AV23" s="8"/>
    </row>
    <row r="24" spans="1:48">
      <c r="A24" s="13"/>
      <c r="D24" s="14"/>
      <c r="E24" s="14"/>
      <c r="F24" s="14"/>
      <c r="G24" s="14"/>
      <c r="H24" s="14"/>
      <c r="I24" s="14"/>
      <c r="J24" s="15"/>
      <c r="K24" s="15"/>
      <c r="AU24" s="8"/>
      <c r="AV24" s="8"/>
    </row>
    <row r="25" spans="1:48">
      <c r="A25" s="13"/>
      <c r="D25" s="14"/>
      <c r="E25" s="14"/>
      <c r="F25" s="14"/>
      <c r="G25" s="14"/>
      <c r="H25" s="14"/>
      <c r="I25" s="14"/>
      <c r="J25" s="15"/>
      <c r="K25" s="15"/>
      <c r="AU25" s="8"/>
      <c r="AV25" s="8"/>
    </row>
    <row r="26" spans="1:48">
      <c r="A26" s="13"/>
      <c r="D26" s="14"/>
      <c r="E26" s="14"/>
      <c r="F26" s="14"/>
      <c r="G26" s="14"/>
      <c r="H26" s="14"/>
      <c r="I26" s="14"/>
      <c r="J26" s="15"/>
      <c r="K26" s="15"/>
      <c r="AU26" s="8"/>
      <c r="AV26" s="8"/>
    </row>
    <row r="27" spans="1:48">
      <c r="A27" s="13"/>
      <c r="D27" s="14"/>
      <c r="E27" s="14"/>
      <c r="F27" s="14"/>
      <c r="G27" s="14"/>
      <c r="H27" s="14"/>
      <c r="I27" s="14"/>
      <c r="J27" s="15"/>
      <c r="K27" s="15"/>
      <c r="AU27" s="8"/>
      <c r="AV27" s="8"/>
    </row>
    <row r="28" spans="1:48">
      <c r="A28" s="13"/>
      <c r="D28" s="14"/>
      <c r="E28" s="14"/>
      <c r="F28" s="14"/>
      <c r="G28" s="14"/>
      <c r="H28" s="14"/>
      <c r="I28" s="14"/>
      <c r="J28" s="15"/>
      <c r="K28" s="15"/>
      <c r="AU28" s="8"/>
      <c r="AV28" s="8"/>
    </row>
    <row r="29" spans="1:48">
      <c r="A29" s="13"/>
      <c r="D29" s="14"/>
      <c r="E29" s="14"/>
      <c r="F29" s="14"/>
      <c r="G29" s="14"/>
      <c r="H29" s="14"/>
      <c r="I29" s="14"/>
      <c r="J29" s="15"/>
      <c r="K29" s="15"/>
      <c r="AU29" s="8"/>
      <c r="AV29" s="8"/>
    </row>
    <row r="30" spans="1:48">
      <c r="A30" s="13"/>
      <c r="D30" s="14"/>
      <c r="E30" s="14"/>
      <c r="F30" s="14"/>
      <c r="G30" s="14"/>
      <c r="H30" s="14"/>
      <c r="I30" s="14"/>
      <c r="J30" s="15"/>
      <c r="K30" s="15"/>
    </row>
    <row r="31" spans="1:48">
      <c r="A31" s="13"/>
      <c r="D31" s="14"/>
      <c r="E31" s="14"/>
      <c r="F31" s="14"/>
      <c r="G31" s="14"/>
      <c r="H31" s="14"/>
      <c r="I31" s="14"/>
      <c r="J31" s="15"/>
      <c r="K31" s="15"/>
    </row>
    <row r="32" spans="1:48">
      <c r="A32" s="13"/>
      <c r="D32" s="14"/>
      <c r="E32" s="14"/>
      <c r="F32" s="14"/>
      <c r="G32" s="14"/>
      <c r="H32" s="14"/>
      <c r="I32" s="14"/>
      <c r="J32" s="15"/>
      <c r="K32" s="15"/>
    </row>
    <row r="33" spans="1:43" ht="24.6">
      <c r="A33" s="72" t="s">
        <v>54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</row>
    <row r="34" spans="1:43" s="7" customFormat="1" ht="72.75" customHeight="1">
      <c r="A34" s="6" t="s">
        <v>4</v>
      </c>
      <c r="B34" s="76" t="s">
        <v>13</v>
      </c>
      <c r="C34" s="77"/>
      <c r="D34" s="78" t="s">
        <v>40</v>
      </c>
      <c r="E34" s="79"/>
      <c r="F34" s="78" t="s">
        <v>14</v>
      </c>
      <c r="G34" s="79"/>
      <c r="H34" s="78" t="s">
        <v>15</v>
      </c>
      <c r="I34" s="79"/>
      <c r="J34" s="78" t="s">
        <v>16</v>
      </c>
      <c r="K34" s="79"/>
      <c r="L34" s="76" t="s">
        <v>17</v>
      </c>
      <c r="M34" s="77"/>
      <c r="N34" s="76" t="s">
        <v>18</v>
      </c>
      <c r="O34" s="77"/>
      <c r="P34" s="76" t="s">
        <v>19</v>
      </c>
      <c r="Q34" s="77"/>
      <c r="R34" s="76" t="s">
        <v>20</v>
      </c>
      <c r="S34" s="77"/>
      <c r="T34" s="76" t="s">
        <v>43</v>
      </c>
      <c r="U34" s="77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</row>
    <row r="35" spans="1:43" s="7" customFormat="1" ht="69" customHeight="1">
      <c r="A35" s="6"/>
      <c r="B35" s="43" t="s">
        <v>41</v>
      </c>
      <c r="C35" s="43" t="s">
        <v>42</v>
      </c>
      <c r="D35" s="43" t="s">
        <v>41</v>
      </c>
      <c r="E35" s="43" t="s">
        <v>42</v>
      </c>
      <c r="F35" s="43" t="s">
        <v>41</v>
      </c>
      <c r="G35" s="43" t="s">
        <v>42</v>
      </c>
      <c r="H35" s="43" t="s">
        <v>41</v>
      </c>
      <c r="I35" s="43" t="s">
        <v>42</v>
      </c>
      <c r="J35" s="43" t="s">
        <v>41</v>
      </c>
      <c r="K35" s="43" t="s">
        <v>42</v>
      </c>
      <c r="L35" s="43" t="s">
        <v>41</v>
      </c>
      <c r="M35" s="43" t="s">
        <v>42</v>
      </c>
      <c r="N35" s="43" t="s">
        <v>41</v>
      </c>
      <c r="O35" s="43" t="s">
        <v>42</v>
      </c>
      <c r="P35" s="43" t="s">
        <v>41</v>
      </c>
      <c r="Q35" s="43" t="s">
        <v>42</v>
      </c>
      <c r="R35" s="43" t="s">
        <v>41</v>
      </c>
      <c r="S35" s="43" t="s">
        <v>42</v>
      </c>
      <c r="T35" s="43" t="s">
        <v>41</v>
      </c>
      <c r="U35" s="43" t="s">
        <v>42</v>
      </c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</row>
    <row r="36" spans="1:43">
      <c r="A36" s="8">
        <v>-6</v>
      </c>
      <c r="B36" s="35"/>
      <c r="C36" s="35"/>
      <c r="D36" s="29"/>
      <c r="E36" s="29"/>
      <c r="F36" s="46"/>
      <c r="G36" s="46"/>
      <c r="H36" s="29"/>
      <c r="I36" s="29"/>
      <c r="J36" s="29"/>
      <c r="K36" s="29"/>
      <c r="L36" s="35"/>
      <c r="M36" s="35"/>
      <c r="N36" s="35"/>
      <c r="O36" s="35"/>
      <c r="P36" s="35"/>
      <c r="Q36" s="35"/>
      <c r="R36" s="35"/>
      <c r="S36" s="35"/>
      <c r="T36" s="35"/>
      <c r="U36" s="35"/>
    </row>
    <row r="37" spans="1:43">
      <c r="A37" s="8">
        <f>A36+2</f>
        <v>-4</v>
      </c>
      <c r="B37" s="35"/>
      <c r="C37" s="35"/>
      <c r="D37" s="29"/>
      <c r="E37" s="29"/>
      <c r="F37" s="46"/>
      <c r="G37" s="46"/>
      <c r="H37" s="29"/>
      <c r="I37" s="29"/>
      <c r="J37" s="29"/>
      <c r="K37" s="29"/>
      <c r="L37" s="35"/>
      <c r="M37" s="35"/>
      <c r="N37" s="35"/>
      <c r="O37" s="35"/>
      <c r="P37" s="35"/>
      <c r="Q37" s="35"/>
      <c r="R37" s="35"/>
      <c r="S37" s="35"/>
      <c r="T37" s="35"/>
      <c r="U37" s="35"/>
    </row>
    <row r="38" spans="1:43">
      <c r="A38" s="8">
        <f t="shared" ref="A38:A52" si="0">A37+2</f>
        <v>-2</v>
      </c>
      <c r="B38" s="35"/>
      <c r="C38" s="35"/>
      <c r="D38" s="29"/>
      <c r="E38" s="29"/>
      <c r="F38" s="46"/>
      <c r="G38" s="46"/>
      <c r="H38" s="29"/>
      <c r="I38" s="29"/>
      <c r="J38" s="29"/>
      <c r="K38" s="29"/>
      <c r="L38" s="35"/>
      <c r="M38" s="35"/>
      <c r="N38" s="35"/>
      <c r="O38" s="35"/>
      <c r="P38" s="35"/>
      <c r="Q38" s="35"/>
      <c r="R38" s="35"/>
      <c r="S38" s="35"/>
      <c r="T38" s="35"/>
      <c r="U38" s="35"/>
    </row>
    <row r="39" spans="1:43">
      <c r="A39" s="8">
        <f t="shared" si="0"/>
        <v>0</v>
      </c>
      <c r="B39" s="35"/>
      <c r="C39" s="35"/>
      <c r="D39" s="29"/>
      <c r="E39" s="29"/>
      <c r="F39" s="46"/>
      <c r="G39" s="46"/>
      <c r="H39" s="29"/>
      <c r="I39" s="29"/>
      <c r="J39" s="29"/>
      <c r="K39" s="29"/>
      <c r="L39" s="35"/>
      <c r="M39" s="35"/>
      <c r="N39" s="35"/>
      <c r="O39" s="35"/>
      <c r="P39" s="35"/>
      <c r="Q39" s="35"/>
      <c r="R39" s="35"/>
      <c r="S39" s="35"/>
      <c r="T39" s="35"/>
      <c r="U39" s="35"/>
    </row>
    <row r="40" spans="1:43">
      <c r="A40" s="8">
        <f t="shared" si="0"/>
        <v>2</v>
      </c>
      <c r="B40" s="35"/>
      <c r="C40" s="41"/>
      <c r="D40" s="29"/>
      <c r="E40" s="29"/>
      <c r="F40" s="46"/>
      <c r="G40" s="46"/>
      <c r="H40" s="29"/>
      <c r="I40" s="29"/>
      <c r="J40" s="29"/>
      <c r="K40" s="29"/>
      <c r="L40" s="35"/>
      <c r="M40" s="35"/>
      <c r="N40" s="35"/>
      <c r="O40" s="35"/>
      <c r="P40" s="35"/>
      <c r="Q40" s="35"/>
      <c r="R40" s="35"/>
      <c r="S40" s="35"/>
      <c r="T40" s="35"/>
      <c r="U40" s="35"/>
    </row>
    <row r="41" spans="1:43">
      <c r="A41" s="8">
        <f t="shared" si="0"/>
        <v>4</v>
      </c>
      <c r="B41" s="35"/>
      <c r="C41" s="40"/>
      <c r="D41" s="29"/>
      <c r="E41" s="29"/>
      <c r="F41" s="46"/>
      <c r="G41" s="46"/>
      <c r="H41" s="29"/>
      <c r="I41" s="29"/>
      <c r="J41" s="29"/>
      <c r="K41" s="29"/>
      <c r="L41" s="35"/>
      <c r="M41" s="35"/>
      <c r="N41" s="35"/>
      <c r="O41" s="35"/>
      <c r="P41" s="35"/>
      <c r="Q41" s="35"/>
      <c r="R41" s="35"/>
      <c r="S41" s="35"/>
      <c r="T41" s="35"/>
      <c r="U41" s="35"/>
    </row>
    <row r="42" spans="1:43">
      <c r="A42" s="8">
        <f t="shared" si="0"/>
        <v>6</v>
      </c>
      <c r="B42" s="35"/>
      <c r="C42" s="42"/>
      <c r="D42" s="29"/>
      <c r="E42" s="29"/>
      <c r="F42" s="46"/>
      <c r="G42" s="46"/>
      <c r="H42" s="29"/>
      <c r="I42" s="29"/>
      <c r="J42" s="29"/>
      <c r="K42" s="29"/>
      <c r="L42" s="35"/>
      <c r="M42" s="35"/>
      <c r="N42" s="35"/>
      <c r="O42" s="35"/>
      <c r="P42" s="35"/>
      <c r="Q42" s="35"/>
      <c r="R42" s="35"/>
      <c r="S42" s="35"/>
      <c r="T42" s="35"/>
      <c r="U42" s="35"/>
    </row>
    <row r="43" spans="1:43">
      <c r="A43" s="8">
        <f t="shared" si="0"/>
        <v>8</v>
      </c>
      <c r="B43" s="35"/>
      <c r="C43" s="40"/>
      <c r="D43" s="29"/>
      <c r="E43" s="29"/>
      <c r="F43" s="46"/>
      <c r="G43" s="46"/>
      <c r="H43" s="29"/>
      <c r="I43" s="29"/>
      <c r="J43" s="29"/>
      <c r="K43" s="29"/>
      <c r="L43" s="35"/>
      <c r="M43" s="35"/>
      <c r="N43" s="35"/>
      <c r="O43" s="35"/>
      <c r="P43" s="35"/>
      <c r="Q43" s="35"/>
      <c r="R43" s="35"/>
      <c r="S43" s="35"/>
      <c r="T43" s="35"/>
      <c r="U43" s="35"/>
    </row>
    <row r="44" spans="1:43">
      <c r="A44" s="8">
        <f t="shared" si="0"/>
        <v>10</v>
      </c>
      <c r="B44" s="35"/>
      <c r="C44" s="40"/>
      <c r="D44" s="29"/>
      <c r="E44" s="29"/>
      <c r="F44" s="46"/>
      <c r="G44" s="46"/>
      <c r="H44" s="29"/>
      <c r="I44" s="29"/>
      <c r="J44" s="29"/>
      <c r="K44" s="29"/>
      <c r="L44" s="35"/>
      <c r="M44" s="35"/>
      <c r="N44" s="35"/>
      <c r="O44" s="35"/>
      <c r="P44" s="35"/>
      <c r="Q44" s="35"/>
      <c r="R44" s="35"/>
      <c r="S44" s="35"/>
      <c r="T44" s="35"/>
      <c r="U44" s="35"/>
    </row>
    <row r="45" spans="1:43">
      <c r="A45" s="8">
        <f t="shared" si="0"/>
        <v>12</v>
      </c>
      <c r="B45" s="35"/>
      <c r="C45" s="40"/>
      <c r="D45" s="29"/>
      <c r="E45" s="29"/>
      <c r="F45" s="46"/>
      <c r="G45" s="46"/>
      <c r="H45" s="29"/>
      <c r="I45" s="29"/>
      <c r="J45" s="29"/>
      <c r="K45" s="29"/>
      <c r="L45" s="35"/>
      <c r="M45" s="35"/>
      <c r="N45" s="35"/>
      <c r="O45" s="35"/>
      <c r="P45" s="35"/>
      <c r="Q45" s="35"/>
      <c r="R45" s="35"/>
      <c r="S45" s="35"/>
      <c r="T45" s="35"/>
      <c r="U45" s="35"/>
    </row>
    <row r="46" spans="1:43">
      <c r="A46" s="8">
        <f t="shared" si="0"/>
        <v>14</v>
      </c>
      <c r="B46" s="35"/>
      <c r="C46" s="40"/>
      <c r="D46" s="29"/>
      <c r="E46" s="29"/>
      <c r="F46" s="46"/>
      <c r="G46" s="46"/>
      <c r="H46" s="29"/>
      <c r="I46" s="29"/>
      <c r="J46" s="29"/>
      <c r="K46" s="29"/>
      <c r="L46" s="35"/>
      <c r="M46" s="35"/>
      <c r="N46" s="35"/>
      <c r="O46" s="35"/>
      <c r="P46" s="35"/>
      <c r="Q46" s="35"/>
      <c r="R46" s="35"/>
      <c r="S46" s="35"/>
      <c r="T46" s="35"/>
      <c r="U46" s="35"/>
    </row>
    <row r="47" spans="1:43">
      <c r="A47" s="8">
        <f t="shared" si="0"/>
        <v>16</v>
      </c>
      <c r="B47" s="35"/>
      <c r="C47" s="40"/>
      <c r="D47" s="29"/>
      <c r="E47" s="29"/>
      <c r="F47" s="46"/>
      <c r="G47" s="46"/>
      <c r="H47" s="29"/>
      <c r="I47" s="29"/>
      <c r="J47" s="29"/>
      <c r="K47" s="29"/>
      <c r="L47" s="35"/>
      <c r="M47" s="35"/>
      <c r="N47" s="35"/>
      <c r="O47" s="35"/>
      <c r="P47" s="35"/>
      <c r="Q47" s="35"/>
      <c r="R47" s="35"/>
      <c r="S47" s="35"/>
      <c r="T47" s="35"/>
      <c r="U47" s="35"/>
    </row>
    <row r="48" spans="1:43">
      <c r="A48" s="8">
        <f t="shared" si="0"/>
        <v>18</v>
      </c>
      <c r="B48" s="35"/>
      <c r="C48" s="40"/>
      <c r="D48" s="29"/>
      <c r="E48" s="29"/>
      <c r="F48" s="46"/>
      <c r="G48" s="46"/>
      <c r="H48" s="29"/>
      <c r="I48" s="29"/>
      <c r="J48" s="29"/>
      <c r="K48" s="29"/>
      <c r="L48" s="35"/>
      <c r="M48" s="35"/>
      <c r="N48" s="35"/>
      <c r="O48" s="35"/>
      <c r="P48" s="35"/>
      <c r="Q48" s="35"/>
      <c r="R48" s="35"/>
      <c r="S48" s="35"/>
      <c r="T48" s="35"/>
      <c r="U48" s="35"/>
    </row>
    <row r="49" spans="1:21">
      <c r="A49" s="8">
        <f t="shared" si="0"/>
        <v>20</v>
      </c>
      <c r="B49" s="35"/>
      <c r="C49" s="40"/>
      <c r="D49" s="29"/>
      <c r="E49" s="29"/>
      <c r="F49" s="46"/>
      <c r="G49" s="46"/>
      <c r="H49" s="29"/>
      <c r="I49" s="29"/>
      <c r="J49" s="29"/>
      <c r="K49" s="29"/>
      <c r="L49" s="35"/>
      <c r="M49" s="35"/>
      <c r="N49" s="35"/>
      <c r="O49" s="35"/>
      <c r="P49" s="35"/>
      <c r="Q49" s="35"/>
      <c r="R49" s="35"/>
      <c r="S49" s="35"/>
      <c r="T49" s="35"/>
      <c r="U49" s="35"/>
    </row>
    <row r="50" spans="1:21">
      <c r="A50" s="8">
        <f t="shared" si="0"/>
        <v>22</v>
      </c>
      <c r="B50" s="35"/>
      <c r="C50" s="40"/>
      <c r="D50" s="29"/>
      <c r="E50" s="29"/>
      <c r="F50" s="46"/>
      <c r="G50" s="46"/>
      <c r="H50" s="29"/>
      <c r="I50" s="29"/>
      <c r="J50" s="29"/>
      <c r="K50" s="29"/>
      <c r="L50" s="36"/>
      <c r="M50" s="36"/>
      <c r="N50" s="35"/>
      <c r="O50" s="35"/>
      <c r="P50" s="35"/>
      <c r="Q50" s="35"/>
      <c r="R50" s="35"/>
      <c r="S50" s="35"/>
      <c r="T50" s="35"/>
      <c r="U50" s="35"/>
    </row>
    <row r="51" spans="1:21">
      <c r="A51" s="8">
        <f t="shared" si="0"/>
        <v>24</v>
      </c>
      <c r="B51" s="35"/>
      <c r="C51" s="40"/>
      <c r="D51" s="29"/>
      <c r="E51" s="29"/>
      <c r="F51" s="46"/>
      <c r="G51" s="46"/>
      <c r="H51" s="29"/>
      <c r="I51" s="29"/>
      <c r="J51" s="29"/>
      <c r="K51" s="29"/>
      <c r="L51" s="36"/>
      <c r="M51" s="36"/>
      <c r="N51" s="35"/>
      <c r="O51" s="35"/>
      <c r="P51" s="35"/>
      <c r="Q51" s="35"/>
      <c r="R51" s="35"/>
      <c r="S51" s="35"/>
      <c r="T51" s="35"/>
      <c r="U51" s="35"/>
    </row>
    <row r="52" spans="1:21">
      <c r="A52" s="8">
        <f t="shared" si="0"/>
        <v>26</v>
      </c>
      <c r="B52" s="35"/>
      <c r="C52" s="40"/>
      <c r="D52" s="29"/>
      <c r="E52" s="29"/>
      <c r="F52" s="46"/>
      <c r="G52" s="46"/>
      <c r="H52" s="29"/>
      <c r="I52" s="29"/>
      <c r="J52" s="29"/>
      <c r="K52" s="29"/>
      <c r="L52" s="36"/>
      <c r="M52" s="36"/>
      <c r="N52" s="35"/>
      <c r="O52" s="35"/>
      <c r="P52" s="35"/>
      <c r="Q52" s="35"/>
      <c r="R52" s="35"/>
      <c r="S52" s="35"/>
      <c r="T52" s="35"/>
      <c r="U52" s="35"/>
    </row>
    <row r="53" spans="1:21" ht="12" customHeight="1">
      <c r="A53" s="8">
        <f>A52+2</f>
        <v>28</v>
      </c>
      <c r="B53" s="35"/>
      <c r="C53" s="40"/>
      <c r="D53" s="29"/>
      <c r="E53" s="29"/>
      <c r="F53" s="46"/>
      <c r="G53" s="46"/>
      <c r="H53" s="29"/>
      <c r="I53" s="29"/>
      <c r="J53" s="29"/>
      <c r="K53" s="29"/>
      <c r="L53" s="36"/>
      <c r="M53" s="36"/>
      <c r="N53" s="35"/>
      <c r="O53" s="35"/>
      <c r="P53" s="35"/>
      <c r="Q53" s="35"/>
      <c r="R53" s="35"/>
      <c r="S53" s="35"/>
      <c r="T53" s="35"/>
      <c r="U53" s="35"/>
    </row>
    <row r="54" spans="1:21" ht="12" customHeight="1">
      <c r="A54" s="8">
        <f>A53+2</f>
        <v>30</v>
      </c>
      <c r="B54" s="35"/>
      <c r="C54" s="40"/>
      <c r="D54" s="29"/>
      <c r="E54" s="29"/>
      <c r="F54" s="46"/>
      <c r="G54" s="46"/>
      <c r="H54" s="29"/>
      <c r="I54" s="29"/>
      <c r="J54" s="29"/>
      <c r="K54" s="29"/>
      <c r="L54" s="36"/>
      <c r="M54" s="36"/>
      <c r="N54" s="35"/>
      <c r="O54" s="35"/>
      <c r="P54" s="35"/>
      <c r="Q54" s="35"/>
      <c r="R54" s="35"/>
      <c r="S54" s="35"/>
      <c r="T54" s="35"/>
      <c r="U54" s="35"/>
    </row>
    <row r="55" spans="1:2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</row>
    <row r="56" spans="1:2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</row>
    <row r="57" spans="1:21" ht="15.6">
      <c r="A57" s="48" t="s">
        <v>57</v>
      </c>
      <c r="B57" s="49" t="str">
        <f t="shared" ref="B57:C59" si="1">IF(OR(MIN(B$36:B$54)&gt;$A5*$AC$3,SUM(B$36:B$54)=0),"",(LOG10(($A5*$AC$3)/INDEX(B$36:B$54,MATCH($A5*$AC$3,B$36:B$54)))/LOG10(INDEX(B$36:B$54,MATCH($A5*$AC$3,B$36:B$54))/INDEX(B$36:B$54,1+MATCH($A5*$AC$3,B$36:B$54))))*(INDEX($A$36:$A$54,MATCH($A5*$AC$3,B$36:B$54))-INDEX($A$36:$A$54,1+MATCH($A5*$AC$3,B$36:B$54)))+INDEX($A$36:$A$54,MATCH($A5*$AC$3,B$36:B$54)))</f>
        <v/>
      </c>
      <c r="C57" s="49" t="str">
        <f t="shared" si="1"/>
        <v/>
      </c>
      <c r="D57" s="49"/>
      <c r="E57" s="49"/>
      <c r="F57" s="49" t="str">
        <f t="shared" ref="F57:U57" si="2">IF(OR(MIN(F$36:F$54)&gt;$A5*$AC$3,SUM(F$36:F$54)=0),"",(LOG10(($A5*$AC$3)/INDEX(F$36:F$54,MATCH($A5*$AC$3,F$36:F$54)))/LOG10(INDEX(F$36:F$54,MATCH($A5*$AC$3,F$36:F$54))/INDEX(F$36:F$54,1+MATCH($A5*$AC$3,F$36:F$54))))*(INDEX($A$36:$A$54,MATCH($A5*$AC$3,F$36:F$54))-INDEX($A$36:$A$54,1+MATCH($A5*$AC$3,F$36:F$54)))+INDEX($A$36:$A$54,MATCH($A5*$AC$3,F$36:F$54)))</f>
        <v/>
      </c>
      <c r="G57" s="49" t="str">
        <f t="shared" si="2"/>
        <v/>
      </c>
      <c r="H57" s="49" t="str">
        <f t="shared" si="2"/>
        <v/>
      </c>
      <c r="I57" s="49" t="str">
        <f t="shared" si="2"/>
        <v/>
      </c>
      <c r="J57" s="49" t="str">
        <f t="shared" si="2"/>
        <v/>
      </c>
      <c r="K57" s="49" t="str">
        <f t="shared" si="2"/>
        <v/>
      </c>
      <c r="L57" s="49" t="str">
        <f t="shared" si="2"/>
        <v/>
      </c>
      <c r="M57" s="49" t="str">
        <f t="shared" si="2"/>
        <v/>
      </c>
      <c r="N57" s="49" t="str">
        <f t="shared" si="2"/>
        <v/>
      </c>
      <c r="O57" s="49" t="str">
        <f t="shared" si="2"/>
        <v/>
      </c>
      <c r="P57" s="49" t="str">
        <f t="shared" si="2"/>
        <v/>
      </c>
      <c r="Q57" s="49" t="str">
        <f t="shared" si="2"/>
        <v/>
      </c>
      <c r="R57" s="49" t="str">
        <f t="shared" si="2"/>
        <v/>
      </c>
      <c r="S57" s="49" t="str">
        <f t="shared" si="2"/>
        <v/>
      </c>
      <c r="T57" s="49" t="str">
        <f t="shared" si="2"/>
        <v/>
      </c>
      <c r="U57" s="49" t="str">
        <f t="shared" si="2"/>
        <v/>
      </c>
    </row>
    <row r="58" spans="1:21" ht="15.6">
      <c r="A58" s="48" t="s">
        <v>58</v>
      </c>
      <c r="B58" s="49" t="str">
        <f t="shared" si="1"/>
        <v/>
      </c>
      <c r="C58" s="49" t="str">
        <f t="shared" si="1"/>
        <v/>
      </c>
      <c r="D58" s="49"/>
      <c r="E58" s="49"/>
      <c r="F58" s="49" t="str">
        <f t="shared" ref="F58:U58" si="3">IF(OR(MIN(F$36:F$54)&gt;$A6*$AC$3,SUM(F$36:F$54)=0),"",(LOG10(($A6*$AC$3)/INDEX(F$36:F$54,MATCH($A6*$AC$3,F$36:F$54)))/LOG10(INDEX(F$36:F$54,MATCH($A6*$AC$3,F$36:F$54))/INDEX(F$36:F$54,1+MATCH($A6*$AC$3,F$36:F$54))))*(INDEX($A$36:$A$54,MATCH($A6*$AC$3,F$36:F$54))-INDEX($A$36:$A$54,1+MATCH($A6*$AC$3,F$36:F$54)))+INDEX($A$36:$A$54,MATCH($A6*$AC$3,F$36:F$54)))</f>
        <v/>
      </c>
      <c r="G58" s="49" t="str">
        <f t="shared" si="3"/>
        <v/>
      </c>
      <c r="H58" s="49" t="str">
        <f t="shared" si="3"/>
        <v/>
      </c>
      <c r="I58" s="49" t="str">
        <f t="shared" si="3"/>
        <v/>
      </c>
      <c r="J58" s="49" t="str">
        <f t="shared" si="3"/>
        <v/>
      </c>
      <c r="K58" s="49" t="str">
        <f t="shared" si="3"/>
        <v/>
      </c>
      <c r="L58" s="49" t="str">
        <f t="shared" si="3"/>
        <v/>
      </c>
      <c r="M58" s="49" t="str">
        <f t="shared" si="3"/>
        <v/>
      </c>
      <c r="N58" s="49" t="str">
        <f t="shared" si="3"/>
        <v/>
      </c>
      <c r="O58" s="49" t="str">
        <f t="shared" si="3"/>
        <v/>
      </c>
      <c r="P58" s="49" t="str">
        <f t="shared" si="3"/>
        <v/>
      </c>
      <c r="Q58" s="49" t="str">
        <f t="shared" si="3"/>
        <v/>
      </c>
      <c r="R58" s="49" t="str">
        <f t="shared" si="3"/>
        <v/>
      </c>
      <c r="S58" s="49" t="str">
        <f t="shared" si="3"/>
        <v/>
      </c>
      <c r="T58" s="49" t="str">
        <f t="shared" si="3"/>
        <v/>
      </c>
      <c r="U58" s="49" t="str">
        <f t="shared" si="3"/>
        <v/>
      </c>
    </row>
    <row r="59" spans="1:21" ht="15.6">
      <c r="A59" s="48" t="s">
        <v>55</v>
      </c>
      <c r="B59" s="49" t="str">
        <f t="shared" si="1"/>
        <v/>
      </c>
      <c r="C59" s="49" t="str">
        <f t="shared" si="1"/>
        <v/>
      </c>
      <c r="D59" s="49"/>
      <c r="E59" s="49"/>
      <c r="F59" s="49" t="str">
        <f t="shared" ref="F59:U59" si="4">IF(OR(MIN(F$36:F$54)&gt;$A7*$AC$3,SUM(F$36:F$54)=0),"",(LOG10(($A7*$AC$3)/INDEX(F$36:F$54,MATCH($A7*$AC$3,F$36:F$54)))/LOG10(INDEX(F$36:F$54,MATCH($A7*$AC$3,F$36:F$54))/INDEX(F$36:F$54,1+MATCH($A7*$AC$3,F$36:F$54))))*(INDEX($A$36:$A$54,MATCH($A7*$AC$3,F$36:F$54))-INDEX($A$36:$A$54,1+MATCH($A7*$AC$3,F$36:F$54)))+INDEX($A$36:$A$54,MATCH($A7*$AC$3,F$36:F$54)))</f>
        <v/>
      </c>
      <c r="G59" s="49" t="str">
        <f t="shared" si="4"/>
        <v/>
      </c>
      <c r="H59" s="49" t="str">
        <f t="shared" si="4"/>
        <v/>
      </c>
      <c r="I59" s="49" t="str">
        <f t="shared" si="4"/>
        <v/>
      </c>
      <c r="J59" s="49" t="str">
        <f t="shared" si="4"/>
        <v/>
      </c>
      <c r="K59" s="49" t="str">
        <f t="shared" si="4"/>
        <v/>
      </c>
      <c r="L59" s="49" t="str">
        <f t="shared" si="4"/>
        <v/>
      </c>
      <c r="M59" s="49" t="str">
        <f t="shared" si="4"/>
        <v/>
      </c>
      <c r="N59" s="49" t="str">
        <f t="shared" si="4"/>
        <v/>
      </c>
      <c r="O59" s="49" t="str">
        <f t="shared" si="4"/>
        <v/>
      </c>
      <c r="P59" s="49" t="str">
        <f t="shared" si="4"/>
        <v/>
      </c>
      <c r="Q59" s="49" t="str">
        <f t="shared" si="4"/>
        <v/>
      </c>
      <c r="R59" s="49" t="str">
        <f t="shared" si="4"/>
        <v/>
      </c>
      <c r="S59" s="49" t="str">
        <f t="shared" si="4"/>
        <v/>
      </c>
      <c r="T59" s="49" t="str">
        <f t="shared" si="4"/>
        <v/>
      </c>
      <c r="U59" s="49" t="str">
        <f t="shared" si="4"/>
        <v/>
      </c>
    </row>
    <row r="60" spans="1:21">
      <c r="A60" s="31"/>
      <c r="B60" s="32"/>
      <c r="C60" s="32"/>
      <c r="D60" s="32"/>
      <c r="E60" s="32"/>
      <c r="F60" s="32"/>
      <c r="G60" s="32"/>
      <c r="H60" s="14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</row>
    <row r="61" spans="1:21">
      <c r="A61" s="31"/>
      <c r="B61" s="32"/>
      <c r="C61" s="32"/>
      <c r="D61" s="32"/>
      <c r="E61" s="32"/>
      <c r="F61" s="32"/>
      <c r="G61" s="32"/>
      <c r="H61" s="14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</row>
    <row r="62" spans="1:21" ht="15.6">
      <c r="A62" s="47"/>
      <c r="B62" s="32" t="str">
        <f>IF(OR(MIN(B$36:B$54)&gt;$A3*$AC$3,SUM(B$36:B$54)=0),"",(LOG10(($A3*$AC$3)/INDEX(B$36:B$54,MATCH($A3*$AC$3,B$36:B$54)))/LOG10(INDEX(B$36:B$54,MATCH($A3*$AC$3,B$36:B$54))/INDEX(B$36:B$54,1+MATCH($A3*$AC$3,B$36:B$54))))*(INDEX($A$36:$A$54,MATCH($A3*$AC$3,B$36:B$54))-INDEX($A$36:$A$54,1+MATCH($A3*$AC$3,B$36:B$54)))+INDEX($A$36:$A$54,MATCH($A3*$AC$3,B$36:B$54)))</f>
        <v/>
      </c>
      <c r="C62" s="32"/>
      <c r="D62" s="32" t="str">
        <f t="shared" ref="D62:I62" si="5">IF(OR(MIN(D$36:D$54)&gt;$A3*$AC$3,SUM(D$36:D$54)=0),"",(LOG10(($A3*$AC$3)/INDEX(D$36:D$54,MATCH($A3*$AC$3,D$36:D$54)))/LOG10(INDEX(D$36:D$54,MATCH($A3*$AC$3,D$36:D$54))/INDEX(D$36:D$54,1+MATCH($A3*$AC$3,D$36:D$54))))*(INDEX($A$36:$A$54,MATCH($A3*$AC$3,D$36:D$54))-INDEX($A$36:$A$54,1+MATCH($A3*$AC$3,D$36:D$54)))+INDEX($A$36:$A$54,MATCH($A3*$AC$3,D$36:D$54)))</f>
        <v/>
      </c>
      <c r="E62" s="32" t="str">
        <f t="shared" si="5"/>
        <v/>
      </c>
      <c r="F62" s="32" t="str">
        <f t="shared" si="5"/>
        <v/>
      </c>
      <c r="G62" s="32" t="str">
        <f t="shared" si="5"/>
        <v/>
      </c>
      <c r="H62" s="32" t="str">
        <f t="shared" si="5"/>
        <v/>
      </c>
      <c r="I62" s="32" t="str">
        <f t="shared" si="5"/>
        <v/>
      </c>
      <c r="J62" s="32"/>
      <c r="K62" s="32" t="str">
        <f t="shared" ref="K62:U62" si="6">IF(OR(MIN(K$36:K$54)&gt;$A3*$AC$3,SUM(K$36:K$54)=0),"",(LOG10(($A3*$AC$3)/INDEX(K$36:K$54,MATCH($A3*$AC$3,K$36:K$54)))/LOG10(INDEX(K$36:K$54,MATCH($A3*$AC$3,K$36:K$54))/INDEX(K$36:K$54,1+MATCH($A3*$AC$3,K$36:K$54))))*(INDEX($A$36:$A$54,MATCH($A3*$AC$3,K$36:K$54))-INDEX($A$36:$A$54,1+MATCH($A3*$AC$3,K$36:K$54)))+INDEX($A$36:$A$54,MATCH($A3*$AC$3,K$36:K$54)))</f>
        <v/>
      </c>
      <c r="L62" s="32" t="str">
        <f t="shared" si="6"/>
        <v/>
      </c>
      <c r="M62" s="32" t="str">
        <f t="shared" si="6"/>
        <v/>
      </c>
      <c r="N62" s="32" t="str">
        <f t="shared" si="6"/>
        <v/>
      </c>
      <c r="O62" s="32" t="str">
        <f t="shared" si="6"/>
        <v/>
      </c>
      <c r="P62" s="32" t="str">
        <f t="shared" si="6"/>
        <v/>
      </c>
      <c r="Q62" s="32" t="str">
        <f t="shared" si="6"/>
        <v/>
      </c>
      <c r="R62" s="32" t="str">
        <f t="shared" si="6"/>
        <v/>
      </c>
      <c r="S62" s="32" t="str">
        <f t="shared" si="6"/>
        <v/>
      </c>
      <c r="T62" s="32" t="str">
        <f t="shared" si="6"/>
        <v/>
      </c>
      <c r="U62" s="32" t="str">
        <f t="shared" si="6"/>
        <v/>
      </c>
    </row>
    <row r="63" spans="1:21" ht="15.6">
      <c r="A63" s="47"/>
      <c r="D63" s="12"/>
      <c r="E63" s="12"/>
      <c r="F63" s="12"/>
      <c r="G63" s="12"/>
      <c r="H63" s="12"/>
      <c r="I63" s="12"/>
      <c r="R63" s="27"/>
      <c r="S63" s="27"/>
    </row>
    <row r="64" spans="1:21" ht="15.6">
      <c r="A64" s="47"/>
      <c r="D64" s="12"/>
      <c r="E64" s="12"/>
      <c r="F64" s="12"/>
      <c r="G64" s="12"/>
      <c r="H64" s="12"/>
      <c r="I64" s="12"/>
      <c r="R64" s="27"/>
      <c r="S64" s="27"/>
    </row>
    <row r="65" spans="1:21">
      <c r="A65" s="31"/>
      <c r="B65" s="32"/>
      <c r="C65" s="32"/>
      <c r="D65" s="32"/>
      <c r="E65" s="32"/>
      <c r="F65" s="32"/>
      <c r="G65" s="32"/>
      <c r="H65" s="14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</row>
    <row r="66" spans="1:21">
      <c r="A66" s="31"/>
      <c r="B66" s="32"/>
      <c r="C66" s="32"/>
      <c r="D66" s="32"/>
      <c r="E66" s="32"/>
      <c r="F66" s="32"/>
      <c r="G66" s="32"/>
      <c r="H66" s="14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</row>
    <row r="67" spans="1:21">
      <c r="A67" s="31"/>
      <c r="B67" s="32"/>
      <c r="C67" s="32"/>
      <c r="D67" s="32"/>
      <c r="E67" s="32"/>
      <c r="F67" s="32"/>
      <c r="G67" s="32"/>
      <c r="H67" s="14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</row>
    <row r="68" spans="1:21" ht="15.6">
      <c r="A68" s="47"/>
      <c r="B68" s="32" t="str">
        <f>IF(OR(MIN(B$36:B$54)&gt;$A8*$AC$3,SUM(B$36:B$54)=0),"",(LOG10(($A8*$AC$3)/INDEX(B$36:B$54,MATCH($A8*$AC$3,B$36:B$54)))/LOG10(INDEX(B$36:B$54,MATCH($A8*$AC$3,B$36:B$54))/INDEX(B$36:B$54,1+MATCH($A8*$AC$3,B$36:B$54))))*(INDEX($A$36:$A$54,MATCH($A8*$AC$3,B$36:B$54))-INDEX($A$36:$A$54,1+MATCH($A8*$AC$3,B$36:B$54)))+INDEX($A$36:$A$54,MATCH($A8*$AC$3,B$36:B$54)))</f>
        <v/>
      </c>
      <c r="C68" s="32"/>
      <c r="D68" s="32" t="str">
        <f t="shared" ref="D68:I68" si="7">IF(OR(MIN(D$36:D$54)&gt;$A8*$AC$3,SUM(D$36:D$54)=0),"",(LOG10(($A8*$AC$3)/INDEX(D$36:D$54,MATCH($A8*$AC$3,D$36:D$54)))/LOG10(INDEX(D$36:D$54,MATCH($A8*$AC$3,D$36:D$54))/INDEX(D$36:D$54,1+MATCH($A8*$AC$3,D$36:D$54))))*(INDEX($A$36:$A$54,MATCH($A8*$AC$3,D$36:D$54))-INDEX($A$36:$A$54,1+MATCH($A8*$AC$3,D$36:D$54)))+INDEX($A$36:$A$54,MATCH($A8*$AC$3,D$36:D$54)))</f>
        <v/>
      </c>
      <c r="E68" s="32" t="str">
        <f t="shared" si="7"/>
        <v/>
      </c>
      <c r="F68" s="32" t="str">
        <f t="shared" si="7"/>
        <v/>
      </c>
      <c r="G68" s="32" t="str">
        <f t="shared" si="7"/>
        <v/>
      </c>
      <c r="H68" s="32" t="str">
        <f t="shared" si="7"/>
        <v/>
      </c>
      <c r="I68" s="32" t="str">
        <f t="shared" si="7"/>
        <v/>
      </c>
      <c r="J68" s="32"/>
      <c r="K68" s="32" t="str">
        <f t="shared" ref="K68:U68" si="8">IF(OR(MIN(K$36:K$54)&gt;$A8*$AC$3,SUM(K$36:K$54)=0),"",(LOG10(($A8*$AC$3)/INDEX(K$36:K$54,MATCH($A8*$AC$3,K$36:K$54)))/LOG10(INDEX(K$36:K$54,MATCH($A8*$AC$3,K$36:K$54))/INDEX(K$36:K$54,1+MATCH($A8*$AC$3,K$36:K$54))))*(INDEX($A$36:$A$54,MATCH($A8*$AC$3,K$36:K$54))-INDEX($A$36:$A$54,1+MATCH($A8*$AC$3,K$36:K$54)))+INDEX($A$36:$A$54,MATCH($A8*$AC$3,K$36:K$54)))</f>
        <v/>
      </c>
      <c r="L68" s="32" t="str">
        <f t="shared" si="8"/>
        <v/>
      </c>
      <c r="M68" s="32" t="str">
        <f t="shared" si="8"/>
        <v/>
      </c>
      <c r="N68" s="32" t="str">
        <f t="shared" si="8"/>
        <v/>
      </c>
      <c r="O68" s="32" t="str">
        <f t="shared" si="8"/>
        <v/>
      </c>
      <c r="P68" s="32" t="str">
        <f t="shared" si="8"/>
        <v/>
      </c>
      <c r="Q68" s="32" t="str">
        <f t="shared" si="8"/>
        <v/>
      </c>
      <c r="R68" s="32" t="str">
        <f t="shared" si="8"/>
        <v/>
      </c>
      <c r="S68" s="32" t="str">
        <f t="shared" si="8"/>
        <v/>
      </c>
      <c r="T68" s="32" t="str">
        <f t="shared" si="8"/>
        <v/>
      </c>
      <c r="U68" s="32" t="str">
        <f t="shared" si="8"/>
        <v/>
      </c>
    </row>
    <row r="69" spans="1:21">
      <c r="A69" s="31"/>
      <c r="B69" s="32"/>
      <c r="C69" s="32"/>
      <c r="D69" s="32"/>
      <c r="E69" s="32"/>
      <c r="F69" s="32"/>
      <c r="G69" s="32"/>
      <c r="H69" s="14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</row>
    <row r="70" spans="1:21" ht="15.6">
      <c r="A70" s="47"/>
      <c r="B70" s="32" t="str">
        <f>IF(OR(MIN(B$36:B$54)&gt;$A11*$AC$3,SUM(B$36:B$54)=0),"",(LOG10(($A11*$AC$3)/INDEX(B$36:B$54,MATCH($A11*$AC$3,B$36:B$54)))/LOG10(INDEX(B$36:B$54,MATCH($A11*$AC$3,B$36:B$54))/INDEX(B$36:B$54,1+MATCH($A11*$AC$3,B$36:B$54))))*(INDEX($A$36:$A$54,MATCH($A11*$AC$3,B$36:B$54))-INDEX($A$36:$A$54,1+MATCH($A11*$AC$3,B$36:B$54)))+INDEX($A$36:$A$54,MATCH($A11*$AC$3,B$36:B$54)))</f>
        <v/>
      </c>
      <c r="C70" s="32"/>
      <c r="D70" s="32" t="str">
        <f t="shared" ref="D70:I70" si="9">IF(OR(MIN(D$36:D$54)&gt;$A11*$AC$3,SUM(D$36:D$54)=0),"",(LOG10(($A11*$AC$3)/INDEX(D$36:D$54,MATCH($A11*$AC$3,D$36:D$54)))/LOG10(INDEX(D$36:D$54,MATCH($A11*$AC$3,D$36:D$54))/INDEX(D$36:D$54,1+MATCH($A11*$AC$3,D$36:D$54))))*(INDEX($A$36:$A$54,MATCH($A11*$AC$3,D$36:D$54))-INDEX($A$36:$A$54,1+MATCH($A11*$AC$3,D$36:D$54)))+INDEX($A$36:$A$54,MATCH($A11*$AC$3,D$36:D$54)))</f>
        <v/>
      </c>
      <c r="E70" s="32" t="str">
        <f t="shared" si="9"/>
        <v/>
      </c>
      <c r="F70" s="32" t="str">
        <f t="shared" si="9"/>
        <v/>
      </c>
      <c r="G70" s="32" t="str">
        <f t="shared" si="9"/>
        <v/>
      </c>
      <c r="H70" s="32" t="str">
        <f t="shared" si="9"/>
        <v/>
      </c>
      <c r="I70" s="32" t="str">
        <f t="shared" si="9"/>
        <v/>
      </c>
      <c r="J70" s="32"/>
      <c r="K70" s="32" t="str">
        <f t="shared" ref="K70:U70" si="10">IF(OR(MIN(K$36:K$54)&gt;$A11*$AC$3,SUM(K$36:K$54)=0),"",(LOG10(($A11*$AC$3)/INDEX(K$36:K$54,MATCH($A11*$AC$3,K$36:K$54)))/LOG10(INDEX(K$36:K$54,MATCH($A11*$AC$3,K$36:K$54))/INDEX(K$36:K$54,1+MATCH($A11*$AC$3,K$36:K$54))))*(INDEX($A$36:$A$54,MATCH($A11*$AC$3,K$36:K$54))-INDEX($A$36:$A$54,1+MATCH($A11*$AC$3,K$36:K$54)))+INDEX($A$36:$A$54,MATCH($A11*$AC$3,K$36:K$54)))</f>
        <v/>
      </c>
      <c r="L70" s="32" t="str">
        <f t="shared" si="10"/>
        <v/>
      </c>
      <c r="M70" s="32" t="str">
        <f t="shared" si="10"/>
        <v/>
      </c>
      <c r="N70" s="32" t="str">
        <f t="shared" si="10"/>
        <v/>
      </c>
      <c r="O70" s="32" t="str">
        <f t="shared" si="10"/>
        <v/>
      </c>
      <c r="P70" s="32" t="str">
        <f t="shared" si="10"/>
        <v/>
      </c>
      <c r="Q70" s="32" t="str">
        <f t="shared" si="10"/>
        <v/>
      </c>
      <c r="R70" s="32" t="str">
        <f t="shared" si="10"/>
        <v/>
      </c>
      <c r="S70" s="32" t="str">
        <f t="shared" si="10"/>
        <v/>
      </c>
      <c r="T70" s="32" t="str">
        <f t="shared" si="10"/>
        <v/>
      </c>
      <c r="U70" s="32" t="str">
        <f t="shared" si="10"/>
        <v/>
      </c>
    </row>
    <row r="71" spans="1:21" ht="15.6">
      <c r="A71" s="47"/>
      <c r="D71" s="12"/>
      <c r="E71" s="12"/>
      <c r="F71" s="12"/>
      <c r="G71" s="12"/>
      <c r="H71" s="12"/>
      <c r="I71" s="12"/>
      <c r="R71" s="27"/>
      <c r="S71" s="27"/>
    </row>
    <row r="72" spans="1:21" ht="15.6">
      <c r="A72" s="47"/>
      <c r="D72" s="12"/>
      <c r="E72" s="12"/>
      <c r="F72" s="12"/>
      <c r="G72" s="12"/>
      <c r="H72" s="12"/>
      <c r="I72" s="12"/>
      <c r="R72" s="27"/>
      <c r="S72" s="27"/>
    </row>
    <row r="73" spans="1:21">
      <c r="A73" s="31"/>
      <c r="B73" s="32"/>
      <c r="C73" s="32"/>
      <c r="D73" s="32"/>
      <c r="E73" s="32"/>
      <c r="F73" s="32"/>
      <c r="G73" s="32"/>
      <c r="H73" s="14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</row>
    <row r="74" spans="1:21">
      <c r="A74" s="31"/>
      <c r="B74" s="32"/>
      <c r="C74" s="32"/>
      <c r="D74" s="32"/>
      <c r="E74" s="32"/>
      <c r="F74" s="32"/>
      <c r="G74" s="32"/>
      <c r="H74" s="14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</row>
    <row r="75" spans="1:21">
      <c r="A75" s="31"/>
      <c r="B75" s="32"/>
      <c r="C75" s="32"/>
      <c r="D75" s="32"/>
      <c r="E75" s="32"/>
      <c r="F75" s="32"/>
      <c r="G75" s="32"/>
      <c r="H75" s="14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</row>
    <row r="76" spans="1:21" ht="15.6">
      <c r="A76" s="47"/>
      <c r="B76" s="32" t="str">
        <f>IF(OR(MIN(B$36:B$54)&gt;$A16*$AC$3,SUM(B$36:B$54)=0),"",(LOG10(($A16*$AC$3)/INDEX(B$36:B$54,MATCH($A16*$AC$3,B$36:B$54)))/LOG10(INDEX(B$36:B$54,MATCH($A16*$AC$3,B$36:B$54))/INDEX(B$36:B$54,1+MATCH($A16*$AC$3,B$36:B$54))))*(INDEX($A$36:$A$54,MATCH($A16*$AC$3,B$36:B$54))-INDEX($A$36:$A$54,1+MATCH($A16*$AC$3,B$36:B$54)))+INDEX($A$36:$A$54,MATCH($A16*$AC$3,B$36:B$54)))</f>
        <v/>
      </c>
      <c r="C76" s="32"/>
      <c r="D76" s="32" t="str">
        <f t="shared" ref="D76:I76" si="11">IF(OR(MIN(D$36:D$54)&gt;$A16*$AC$3,SUM(D$36:D$54)=0),"",(LOG10(($A16*$AC$3)/INDEX(D$36:D$54,MATCH($A16*$AC$3,D$36:D$54)))/LOG10(INDEX(D$36:D$54,MATCH($A16*$AC$3,D$36:D$54))/INDEX(D$36:D$54,1+MATCH($A16*$AC$3,D$36:D$54))))*(INDEX($A$36:$A$54,MATCH($A16*$AC$3,D$36:D$54))-INDEX($A$36:$A$54,1+MATCH($A16*$AC$3,D$36:D$54)))+INDEX($A$36:$A$54,MATCH($A16*$AC$3,D$36:D$54)))</f>
        <v/>
      </c>
      <c r="E76" s="32" t="str">
        <f t="shared" si="11"/>
        <v/>
      </c>
      <c r="F76" s="32" t="str">
        <f t="shared" si="11"/>
        <v/>
      </c>
      <c r="G76" s="32" t="str">
        <f t="shared" si="11"/>
        <v/>
      </c>
      <c r="H76" s="32" t="str">
        <f t="shared" si="11"/>
        <v/>
      </c>
      <c r="I76" s="32" t="str">
        <f t="shared" si="11"/>
        <v/>
      </c>
      <c r="J76" s="32"/>
      <c r="K76" s="32" t="str">
        <f t="shared" ref="K76:U76" si="12">IF(OR(MIN(K$36:K$54)&gt;$A16*$AC$3,SUM(K$36:K$54)=0),"",(LOG10(($A16*$AC$3)/INDEX(K$36:K$54,MATCH($A16*$AC$3,K$36:K$54)))/LOG10(INDEX(K$36:K$54,MATCH($A16*$AC$3,K$36:K$54))/INDEX(K$36:K$54,1+MATCH($A16*$AC$3,K$36:K$54))))*(INDEX($A$36:$A$54,MATCH($A16*$AC$3,K$36:K$54))-INDEX($A$36:$A$54,1+MATCH($A16*$AC$3,K$36:K$54)))+INDEX($A$36:$A$54,MATCH($A16*$AC$3,K$36:K$54)))</f>
        <v/>
      </c>
      <c r="L76" s="32" t="str">
        <f t="shared" si="12"/>
        <v/>
      </c>
      <c r="M76" s="32" t="str">
        <f t="shared" si="12"/>
        <v/>
      </c>
      <c r="N76" s="32" t="str">
        <f t="shared" si="12"/>
        <v/>
      </c>
      <c r="O76" s="32" t="str">
        <f t="shared" si="12"/>
        <v/>
      </c>
      <c r="P76" s="32" t="str">
        <f t="shared" si="12"/>
        <v/>
      </c>
      <c r="Q76" s="32" t="str">
        <f t="shared" si="12"/>
        <v/>
      </c>
      <c r="R76" s="32" t="str">
        <f t="shared" si="12"/>
        <v/>
      </c>
      <c r="S76" s="32" t="str">
        <f t="shared" si="12"/>
        <v/>
      </c>
      <c r="T76" s="32" t="str">
        <f t="shared" si="12"/>
        <v/>
      </c>
      <c r="U76" s="32" t="str">
        <f t="shared" si="12"/>
        <v/>
      </c>
    </row>
    <row r="77" spans="1:21">
      <c r="A77" s="31"/>
      <c r="B77" s="32"/>
      <c r="C77" s="32"/>
      <c r="D77" s="32"/>
      <c r="E77" s="32"/>
      <c r="F77" s="32"/>
      <c r="G77" s="32"/>
      <c r="H77" s="14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</row>
    <row r="78" spans="1:21" ht="15.6">
      <c r="A78" s="47"/>
      <c r="B78" s="32" t="str">
        <f>IF(OR(MIN(B$36:B$54)&gt;$A19*$AC$3,SUM(B$36:B$54)=0),"",(LOG10(($A19*$AC$3)/INDEX(B$36:B$54,MATCH($A19*$AC$3,B$36:B$54)))/LOG10(INDEX(B$36:B$54,MATCH($A19*$AC$3,B$36:B$54))/INDEX(B$36:B$54,1+MATCH($A19*$AC$3,B$36:B$54))))*(INDEX($A$36:$A$54,MATCH($A19*$AC$3,B$36:B$54))-INDEX($A$36:$A$54,1+MATCH($A19*$AC$3,B$36:B$54)))+INDEX($A$36:$A$54,MATCH($A19*$AC$3,B$36:B$54)))</f>
        <v/>
      </c>
      <c r="C78" s="32"/>
      <c r="D78" s="32" t="str">
        <f t="shared" ref="D78:I78" si="13">IF(OR(MIN(D$36:D$54)&gt;$A19*$AC$3,SUM(D$36:D$54)=0),"",(LOG10(($A19*$AC$3)/INDEX(D$36:D$54,MATCH($A19*$AC$3,D$36:D$54)))/LOG10(INDEX(D$36:D$54,MATCH($A19*$AC$3,D$36:D$54))/INDEX(D$36:D$54,1+MATCH($A19*$AC$3,D$36:D$54))))*(INDEX($A$36:$A$54,MATCH($A19*$AC$3,D$36:D$54))-INDEX($A$36:$A$54,1+MATCH($A19*$AC$3,D$36:D$54)))+INDEX($A$36:$A$54,MATCH($A19*$AC$3,D$36:D$54)))</f>
        <v/>
      </c>
      <c r="E78" s="32" t="str">
        <f t="shared" si="13"/>
        <v/>
      </c>
      <c r="F78" s="32" t="str">
        <f t="shared" si="13"/>
        <v/>
      </c>
      <c r="G78" s="32" t="str">
        <f t="shared" si="13"/>
        <v/>
      </c>
      <c r="H78" s="32" t="str">
        <f t="shared" si="13"/>
        <v/>
      </c>
      <c r="I78" s="32" t="str">
        <f t="shared" si="13"/>
        <v/>
      </c>
      <c r="J78" s="32"/>
      <c r="K78" s="32" t="str">
        <f t="shared" ref="K78:U78" si="14">IF(OR(MIN(K$36:K$54)&gt;$A19*$AC$3,SUM(K$36:K$54)=0),"",(LOG10(($A19*$AC$3)/INDEX(K$36:K$54,MATCH($A19*$AC$3,K$36:K$54)))/LOG10(INDEX(K$36:K$54,MATCH($A19*$AC$3,K$36:K$54))/INDEX(K$36:K$54,1+MATCH($A19*$AC$3,K$36:K$54))))*(INDEX($A$36:$A$54,MATCH($A19*$AC$3,K$36:K$54))-INDEX($A$36:$A$54,1+MATCH($A19*$AC$3,K$36:K$54)))+INDEX($A$36:$A$54,MATCH($A19*$AC$3,K$36:K$54)))</f>
        <v/>
      </c>
      <c r="L78" s="32" t="str">
        <f t="shared" si="14"/>
        <v/>
      </c>
      <c r="M78" s="32" t="str">
        <f t="shared" si="14"/>
        <v/>
      </c>
      <c r="N78" s="32" t="str">
        <f t="shared" si="14"/>
        <v/>
      </c>
      <c r="O78" s="32" t="str">
        <f t="shared" si="14"/>
        <v/>
      </c>
      <c r="P78" s="32" t="str">
        <f t="shared" si="14"/>
        <v/>
      </c>
      <c r="Q78" s="32" t="str">
        <f t="shared" si="14"/>
        <v/>
      </c>
      <c r="R78" s="32" t="str">
        <f t="shared" si="14"/>
        <v/>
      </c>
      <c r="S78" s="32" t="str">
        <f t="shared" si="14"/>
        <v/>
      </c>
      <c r="T78" s="32" t="str">
        <f t="shared" si="14"/>
        <v/>
      </c>
      <c r="U78" s="32" t="str">
        <f t="shared" si="14"/>
        <v/>
      </c>
    </row>
    <row r="79" spans="1:21" ht="15.6">
      <c r="A79" s="47"/>
      <c r="D79" s="12"/>
      <c r="E79" s="12"/>
      <c r="F79" s="12"/>
      <c r="G79" s="12"/>
      <c r="H79" s="12"/>
      <c r="I79" s="12"/>
      <c r="R79" s="27"/>
      <c r="S79" s="27"/>
    </row>
    <row r="80" spans="1:21" ht="15.6">
      <c r="A80" s="47"/>
      <c r="D80" s="12"/>
      <c r="E80" s="12"/>
      <c r="F80" s="12"/>
      <c r="G80" s="12"/>
      <c r="H80" s="12"/>
      <c r="I80" s="12"/>
      <c r="R80" s="27"/>
      <c r="S80" s="27"/>
    </row>
    <row r="81" spans="1:21">
      <c r="A81" s="31"/>
      <c r="B81" s="32"/>
      <c r="C81" s="32"/>
      <c r="D81" s="32"/>
      <c r="E81" s="32"/>
      <c r="F81" s="32"/>
      <c r="G81" s="32"/>
      <c r="H81" s="14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</row>
    <row r="82" spans="1:21">
      <c r="A82" s="31"/>
      <c r="B82" s="32"/>
      <c r="C82" s="32"/>
      <c r="D82" s="32"/>
      <c r="E82" s="32"/>
      <c r="F82" s="32"/>
      <c r="G82" s="32"/>
      <c r="H82" s="14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</row>
    <row r="83" spans="1:21">
      <c r="A83" s="31"/>
      <c r="B83" s="32"/>
      <c r="C83" s="32"/>
      <c r="D83" s="32"/>
      <c r="E83" s="32"/>
      <c r="F83" s="32"/>
      <c r="G83" s="32"/>
      <c r="H83" s="14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</row>
    <row r="84" spans="1:21" ht="15.6">
      <c r="A84" s="47"/>
      <c r="B84" s="32" t="str">
        <f>IF(OR(MIN(B$36:B$54)&gt;$A24*$AC$3,SUM(B$36:B$54)=0),"",(LOG10(($A24*$AC$3)/INDEX(B$36:B$54,MATCH($A24*$AC$3,B$36:B$54)))/LOG10(INDEX(B$36:B$54,MATCH($A24*$AC$3,B$36:B$54))/INDEX(B$36:B$54,1+MATCH($A24*$AC$3,B$36:B$54))))*(INDEX($A$36:$A$54,MATCH($A24*$AC$3,B$36:B$54))-INDEX($A$36:$A$54,1+MATCH($A24*$AC$3,B$36:B$54)))+INDEX($A$36:$A$54,MATCH($A24*$AC$3,B$36:B$54)))</f>
        <v/>
      </c>
      <c r="C84" s="32"/>
      <c r="D84" s="32" t="str">
        <f t="shared" ref="D84:I84" si="15">IF(OR(MIN(D$36:D$54)&gt;$A24*$AC$3,SUM(D$36:D$54)=0),"",(LOG10(($A24*$AC$3)/INDEX(D$36:D$54,MATCH($A24*$AC$3,D$36:D$54)))/LOG10(INDEX(D$36:D$54,MATCH($A24*$AC$3,D$36:D$54))/INDEX(D$36:D$54,1+MATCH($A24*$AC$3,D$36:D$54))))*(INDEX($A$36:$A$54,MATCH($A24*$AC$3,D$36:D$54))-INDEX($A$36:$A$54,1+MATCH($A24*$AC$3,D$36:D$54)))+INDEX($A$36:$A$54,MATCH($A24*$AC$3,D$36:D$54)))</f>
        <v/>
      </c>
      <c r="E84" s="32" t="str">
        <f t="shared" si="15"/>
        <v/>
      </c>
      <c r="F84" s="32" t="str">
        <f t="shared" si="15"/>
        <v/>
      </c>
      <c r="G84" s="32" t="str">
        <f t="shared" si="15"/>
        <v/>
      </c>
      <c r="H84" s="32" t="str">
        <f t="shared" si="15"/>
        <v/>
      </c>
      <c r="I84" s="32" t="str">
        <f t="shared" si="15"/>
        <v/>
      </c>
      <c r="J84" s="32"/>
      <c r="K84" s="32" t="str">
        <f t="shared" ref="K84:U84" si="16">IF(OR(MIN(K$36:K$54)&gt;$A24*$AC$3,SUM(K$36:K$54)=0),"",(LOG10(($A24*$AC$3)/INDEX(K$36:K$54,MATCH($A24*$AC$3,K$36:K$54)))/LOG10(INDEX(K$36:K$54,MATCH($A24*$AC$3,K$36:K$54))/INDEX(K$36:K$54,1+MATCH($A24*$AC$3,K$36:K$54))))*(INDEX($A$36:$A$54,MATCH($A24*$AC$3,K$36:K$54))-INDEX($A$36:$A$54,1+MATCH($A24*$AC$3,K$36:K$54)))+INDEX($A$36:$A$54,MATCH($A24*$AC$3,K$36:K$54)))</f>
        <v/>
      </c>
      <c r="L84" s="32" t="str">
        <f t="shared" si="16"/>
        <v/>
      </c>
      <c r="M84" s="32" t="str">
        <f t="shared" si="16"/>
        <v/>
      </c>
      <c r="N84" s="32" t="str">
        <f t="shared" si="16"/>
        <v/>
      </c>
      <c r="O84" s="32" t="str">
        <f t="shared" si="16"/>
        <v/>
      </c>
      <c r="P84" s="32" t="str">
        <f t="shared" si="16"/>
        <v/>
      </c>
      <c r="Q84" s="32" t="str">
        <f t="shared" si="16"/>
        <v/>
      </c>
      <c r="R84" s="32" t="str">
        <f t="shared" si="16"/>
        <v/>
      </c>
      <c r="S84" s="32" t="str">
        <f t="shared" si="16"/>
        <v/>
      </c>
      <c r="T84" s="32" t="str">
        <f t="shared" si="16"/>
        <v/>
      </c>
      <c r="U84" s="32" t="str">
        <f t="shared" si="16"/>
        <v/>
      </c>
    </row>
    <row r="85" spans="1:21">
      <c r="A85" s="31"/>
      <c r="B85" s="32"/>
      <c r="C85" s="32"/>
      <c r="D85" s="32"/>
      <c r="E85" s="32"/>
      <c r="F85" s="32"/>
      <c r="G85" s="32"/>
      <c r="H85" s="14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</row>
    <row r="86" spans="1:21" ht="15.6">
      <c r="A86" s="47"/>
      <c r="B86" s="32" t="str">
        <f>IF(OR(MIN(B$36:B$54)&gt;$A27*$AC$3,SUM(B$36:B$54)=0),"",(LOG10(($A27*$AC$3)/INDEX(B$36:B$54,MATCH($A27*$AC$3,B$36:B$54)))/LOG10(INDEX(B$36:B$54,MATCH($A27*$AC$3,B$36:B$54))/INDEX(B$36:B$54,1+MATCH($A27*$AC$3,B$36:B$54))))*(INDEX($A$36:$A$54,MATCH($A27*$AC$3,B$36:B$54))-INDEX($A$36:$A$54,1+MATCH($A27*$AC$3,B$36:B$54)))+INDEX($A$36:$A$54,MATCH($A27*$AC$3,B$36:B$54)))</f>
        <v/>
      </c>
      <c r="C86" s="32"/>
      <c r="D86" s="32" t="str">
        <f t="shared" ref="D86:I86" si="17">IF(OR(MIN(D$36:D$54)&gt;$A27*$AC$3,SUM(D$36:D$54)=0),"",(LOG10(($A27*$AC$3)/INDEX(D$36:D$54,MATCH($A27*$AC$3,D$36:D$54)))/LOG10(INDEX(D$36:D$54,MATCH($A27*$AC$3,D$36:D$54))/INDEX(D$36:D$54,1+MATCH($A27*$AC$3,D$36:D$54))))*(INDEX($A$36:$A$54,MATCH($A27*$AC$3,D$36:D$54))-INDEX($A$36:$A$54,1+MATCH($A27*$AC$3,D$36:D$54)))+INDEX($A$36:$A$54,MATCH($A27*$AC$3,D$36:D$54)))</f>
        <v/>
      </c>
      <c r="E86" s="32" t="str">
        <f t="shared" si="17"/>
        <v/>
      </c>
      <c r="F86" s="32" t="str">
        <f t="shared" si="17"/>
        <v/>
      </c>
      <c r="G86" s="32" t="str">
        <f t="shared" si="17"/>
        <v/>
      </c>
      <c r="H86" s="32" t="str">
        <f t="shared" si="17"/>
        <v/>
      </c>
      <c r="I86" s="32" t="str">
        <f t="shared" si="17"/>
        <v/>
      </c>
      <c r="J86" s="32"/>
      <c r="K86" s="32" t="str">
        <f t="shared" ref="K86:U86" si="18">IF(OR(MIN(K$36:K$54)&gt;$A27*$AC$3,SUM(K$36:K$54)=0),"",(LOG10(($A27*$AC$3)/INDEX(K$36:K$54,MATCH($A27*$AC$3,K$36:K$54)))/LOG10(INDEX(K$36:K$54,MATCH($A27*$AC$3,K$36:K$54))/INDEX(K$36:K$54,1+MATCH($A27*$AC$3,K$36:K$54))))*(INDEX($A$36:$A$54,MATCH($A27*$AC$3,K$36:K$54))-INDEX($A$36:$A$54,1+MATCH($A27*$AC$3,K$36:K$54)))+INDEX($A$36:$A$54,MATCH($A27*$AC$3,K$36:K$54)))</f>
        <v/>
      </c>
      <c r="L86" s="32" t="str">
        <f t="shared" si="18"/>
        <v/>
      </c>
      <c r="M86" s="32" t="str">
        <f t="shared" si="18"/>
        <v/>
      </c>
      <c r="N86" s="32" t="str">
        <f t="shared" si="18"/>
        <v/>
      </c>
      <c r="O86" s="32" t="str">
        <f t="shared" si="18"/>
        <v/>
      </c>
      <c r="P86" s="32" t="str">
        <f t="shared" si="18"/>
        <v/>
      </c>
      <c r="Q86" s="32" t="str">
        <f t="shared" si="18"/>
        <v/>
      </c>
      <c r="R86" s="32" t="str">
        <f t="shared" si="18"/>
        <v/>
      </c>
      <c r="S86" s="32" t="str">
        <f t="shared" si="18"/>
        <v/>
      </c>
      <c r="T86" s="32" t="str">
        <f t="shared" si="18"/>
        <v/>
      </c>
      <c r="U86" s="32" t="str">
        <f t="shared" si="18"/>
        <v/>
      </c>
    </row>
    <row r="87" spans="1:21" ht="15.6">
      <c r="A87" s="47"/>
      <c r="D87" s="12"/>
      <c r="E87" s="12"/>
      <c r="F87" s="12"/>
      <c r="G87" s="12"/>
      <c r="H87" s="12"/>
      <c r="I87" s="12"/>
      <c r="R87" s="27"/>
      <c r="S87" s="27"/>
    </row>
    <row r="88" spans="1:21" ht="15.6">
      <c r="A88" s="47"/>
      <c r="D88" s="12"/>
      <c r="E88" s="12"/>
      <c r="F88" s="12"/>
      <c r="G88" s="12"/>
      <c r="H88" s="12"/>
      <c r="I88" s="12"/>
      <c r="R88" s="27"/>
      <c r="S88" s="27"/>
    </row>
    <row r="89" spans="1:21">
      <c r="A89" s="31"/>
      <c r="B89" s="32"/>
      <c r="C89" s="32"/>
      <c r="D89" s="32"/>
      <c r="E89" s="32"/>
      <c r="F89" s="32"/>
      <c r="G89" s="32"/>
      <c r="H89" s="14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</row>
    <row r="90" spans="1:21">
      <c r="A90" s="31"/>
      <c r="B90" s="32"/>
      <c r="C90" s="32"/>
      <c r="D90" s="32"/>
      <c r="E90" s="32"/>
      <c r="F90" s="32"/>
      <c r="G90" s="32"/>
      <c r="H90" s="14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</row>
    <row r="91" spans="1:21">
      <c r="A91" s="31"/>
      <c r="B91" s="32"/>
      <c r="C91" s="32"/>
      <c r="D91" s="32"/>
      <c r="E91" s="32"/>
      <c r="F91" s="32"/>
      <c r="G91" s="32"/>
      <c r="H91" s="14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</row>
    <row r="92" spans="1:21" ht="15.6">
      <c r="A92" s="47"/>
      <c r="B92" s="32" t="str">
        <f>IF(OR(MIN(B$36:B$54)&gt;$A32*$AC$3,SUM(B$36:B$54)=0),"",(LOG10(($A32*$AC$3)/INDEX(B$36:B$54,MATCH($A32*$AC$3,B$36:B$54)))/LOG10(INDEX(B$36:B$54,MATCH($A32*$AC$3,B$36:B$54))/INDEX(B$36:B$54,1+MATCH($A32*$AC$3,B$36:B$54))))*(INDEX($A$36:$A$54,MATCH($A32*$AC$3,B$36:B$54))-INDEX($A$36:$A$54,1+MATCH($A32*$AC$3,B$36:B$54)))+INDEX($A$36:$A$54,MATCH($A32*$AC$3,B$36:B$54)))</f>
        <v/>
      </c>
      <c r="C92" s="32"/>
      <c r="D92" s="32" t="str">
        <f t="shared" ref="D92:I92" si="19">IF(OR(MIN(D$36:D$54)&gt;$A32*$AC$3,SUM(D$36:D$54)=0),"",(LOG10(($A32*$AC$3)/INDEX(D$36:D$54,MATCH($A32*$AC$3,D$36:D$54)))/LOG10(INDEX(D$36:D$54,MATCH($A32*$AC$3,D$36:D$54))/INDEX(D$36:D$54,1+MATCH($A32*$AC$3,D$36:D$54))))*(INDEX($A$36:$A$54,MATCH($A32*$AC$3,D$36:D$54))-INDEX($A$36:$A$54,1+MATCH($A32*$AC$3,D$36:D$54)))+INDEX($A$36:$A$54,MATCH($A32*$AC$3,D$36:D$54)))</f>
        <v/>
      </c>
      <c r="E92" s="32" t="str">
        <f t="shared" si="19"/>
        <v/>
      </c>
      <c r="F92" s="32" t="str">
        <f t="shared" si="19"/>
        <v/>
      </c>
      <c r="G92" s="32" t="str">
        <f t="shared" si="19"/>
        <v/>
      </c>
      <c r="H92" s="32" t="str">
        <f t="shared" si="19"/>
        <v/>
      </c>
      <c r="I92" s="32" t="str">
        <f t="shared" si="19"/>
        <v/>
      </c>
      <c r="J92" s="32"/>
      <c r="K92" s="32" t="str">
        <f t="shared" ref="K92:U92" si="20">IF(OR(MIN(K$36:K$54)&gt;$A32*$AC$3,SUM(K$36:K$54)=0),"",(LOG10(($A32*$AC$3)/INDEX(K$36:K$54,MATCH($A32*$AC$3,K$36:K$54)))/LOG10(INDEX(K$36:K$54,MATCH($A32*$AC$3,K$36:K$54))/INDEX(K$36:K$54,1+MATCH($A32*$AC$3,K$36:K$54))))*(INDEX($A$36:$A$54,MATCH($A32*$AC$3,K$36:K$54))-INDEX($A$36:$A$54,1+MATCH($A32*$AC$3,K$36:K$54)))+INDEX($A$36:$A$54,MATCH($A32*$AC$3,K$36:K$54)))</f>
        <v/>
      </c>
      <c r="L92" s="32" t="str">
        <f t="shared" si="20"/>
        <v/>
      </c>
      <c r="M92" s="32" t="str">
        <f t="shared" si="20"/>
        <v/>
      </c>
      <c r="N92" s="32" t="str">
        <f t="shared" si="20"/>
        <v/>
      </c>
      <c r="O92" s="32" t="str">
        <f t="shared" si="20"/>
        <v/>
      </c>
      <c r="P92" s="32" t="str">
        <f t="shared" si="20"/>
        <v/>
      </c>
      <c r="Q92" s="32" t="str">
        <f t="shared" si="20"/>
        <v/>
      </c>
      <c r="R92" s="32" t="str">
        <f t="shared" si="20"/>
        <v/>
      </c>
      <c r="S92" s="32" t="str">
        <f t="shared" si="20"/>
        <v/>
      </c>
      <c r="T92" s="32" t="str">
        <f t="shared" si="20"/>
        <v/>
      </c>
      <c r="U92" s="32" t="str">
        <f t="shared" si="20"/>
        <v/>
      </c>
    </row>
    <row r="93" spans="1:21" ht="15.6">
      <c r="A93" s="47"/>
      <c r="D93" s="12"/>
      <c r="E93" s="12"/>
      <c r="F93" s="12"/>
      <c r="G93" s="12"/>
      <c r="H93" s="12"/>
      <c r="I93" s="12"/>
      <c r="R93" s="27"/>
      <c r="S93" s="27"/>
    </row>
    <row r="94" spans="1:21" ht="24.6">
      <c r="A94" s="74" t="s">
        <v>45</v>
      </c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</row>
    <row r="95" spans="1:21" ht="69" customHeight="1">
      <c r="A95" s="6" t="s">
        <v>4</v>
      </c>
      <c r="B95" s="43" t="s">
        <v>13</v>
      </c>
      <c r="C95" s="43" t="s">
        <v>40</v>
      </c>
      <c r="D95" s="43" t="s">
        <v>46</v>
      </c>
      <c r="E95" s="43" t="s">
        <v>47</v>
      </c>
      <c r="F95" s="43" t="s">
        <v>48</v>
      </c>
      <c r="G95" s="43" t="s">
        <v>49</v>
      </c>
      <c r="H95" s="43" t="s">
        <v>50</v>
      </c>
      <c r="I95" s="43" t="s">
        <v>51</v>
      </c>
      <c r="J95" s="43" t="s">
        <v>52</v>
      </c>
      <c r="K95" s="43" t="s">
        <v>53</v>
      </c>
      <c r="L95" s="43"/>
      <c r="M95" s="43"/>
      <c r="N95" s="43"/>
      <c r="O95" s="43"/>
      <c r="P95" s="43"/>
      <c r="Q95" s="43"/>
      <c r="R95" s="43"/>
      <c r="S95" s="43"/>
      <c r="T95" s="43"/>
      <c r="U95" s="43"/>
    </row>
    <row r="96" spans="1:21">
      <c r="A96" s="8">
        <v>-6</v>
      </c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6"/>
      <c r="M96" s="36"/>
      <c r="N96" s="35"/>
      <c r="O96" s="35"/>
      <c r="P96" s="28"/>
      <c r="Q96" s="28"/>
      <c r="R96" s="28"/>
      <c r="S96" s="28"/>
      <c r="T96" s="28"/>
      <c r="U96" s="28"/>
    </row>
    <row r="97" spans="1:21">
      <c r="A97" s="8">
        <f>A96+2</f>
        <v>-4</v>
      </c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6"/>
      <c r="M97" s="36"/>
      <c r="N97" s="29"/>
      <c r="O97" s="29"/>
      <c r="P97" s="28"/>
      <c r="Q97" s="28"/>
      <c r="R97" s="28"/>
      <c r="S97" s="28"/>
      <c r="T97" s="28"/>
      <c r="U97" s="28"/>
    </row>
    <row r="98" spans="1:21">
      <c r="A98" s="8">
        <f t="shared" ref="A98:A114" si="21">A97+2</f>
        <v>-2</v>
      </c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6"/>
      <c r="M98" s="36"/>
      <c r="N98" s="29"/>
      <c r="O98" s="29"/>
      <c r="P98" s="28"/>
      <c r="Q98" s="28"/>
      <c r="R98" s="28"/>
      <c r="S98" s="28"/>
      <c r="T98" s="28"/>
      <c r="U98" s="28"/>
    </row>
    <row r="99" spans="1:21">
      <c r="A99" s="8">
        <f t="shared" si="21"/>
        <v>0</v>
      </c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6"/>
      <c r="M99" s="36"/>
      <c r="N99" s="29"/>
      <c r="O99" s="29"/>
      <c r="P99" s="28"/>
      <c r="Q99" s="28"/>
      <c r="R99" s="28"/>
      <c r="S99" s="28"/>
      <c r="T99" s="28"/>
      <c r="U99" s="28"/>
    </row>
    <row r="100" spans="1:21">
      <c r="A100" s="8">
        <f t="shared" si="21"/>
        <v>2</v>
      </c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6"/>
      <c r="M100" s="36"/>
      <c r="N100" s="29"/>
      <c r="O100" s="29"/>
      <c r="P100" s="28"/>
      <c r="Q100" s="28"/>
      <c r="R100" s="28"/>
      <c r="S100" s="28"/>
      <c r="T100" s="28"/>
      <c r="U100" s="28"/>
    </row>
    <row r="101" spans="1:21">
      <c r="A101" s="8">
        <f t="shared" si="21"/>
        <v>4</v>
      </c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6"/>
      <c r="M101" s="36"/>
      <c r="N101" s="29"/>
      <c r="O101" s="29"/>
      <c r="P101" s="28"/>
      <c r="Q101" s="28"/>
      <c r="R101" s="28"/>
      <c r="S101" s="28"/>
      <c r="T101" s="28"/>
      <c r="U101" s="28"/>
    </row>
    <row r="102" spans="1:21">
      <c r="A102" s="8">
        <f t="shared" si="21"/>
        <v>6</v>
      </c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6"/>
      <c r="M102" s="36"/>
      <c r="N102" s="29"/>
      <c r="O102" s="29"/>
      <c r="P102" s="28"/>
      <c r="Q102" s="28"/>
      <c r="R102" s="28"/>
      <c r="S102" s="28"/>
      <c r="T102" s="28"/>
      <c r="U102" s="28"/>
    </row>
    <row r="103" spans="1:21">
      <c r="A103" s="8">
        <f t="shared" si="21"/>
        <v>8</v>
      </c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6"/>
      <c r="M103" s="36"/>
      <c r="N103" s="29"/>
      <c r="O103" s="29"/>
      <c r="P103" s="28"/>
      <c r="Q103" s="28"/>
      <c r="R103" s="28"/>
      <c r="S103" s="28"/>
      <c r="T103" s="28"/>
      <c r="U103" s="28"/>
    </row>
    <row r="104" spans="1:21">
      <c r="A104" s="8">
        <f t="shared" si="21"/>
        <v>10</v>
      </c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6"/>
      <c r="M104" s="36"/>
      <c r="N104" s="29"/>
      <c r="O104" s="29"/>
      <c r="P104" s="28"/>
      <c r="Q104" s="28"/>
      <c r="R104" s="28"/>
      <c r="S104" s="28"/>
      <c r="T104" s="28"/>
      <c r="U104" s="28"/>
    </row>
    <row r="105" spans="1:21">
      <c r="A105" s="8">
        <f t="shared" si="21"/>
        <v>12</v>
      </c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6"/>
      <c r="M105" s="36"/>
      <c r="N105" s="29"/>
      <c r="O105" s="29"/>
      <c r="P105" s="28"/>
      <c r="Q105" s="28"/>
      <c r="R105" s="28"/>
      <c r="S105" s="28"/>
      <c r="T105" s="28"/>
      <c r="U105" s="28"/>
    </row>
    <row r="106" spans="1:21">
      <c r="A106" s="8">
        <f t="shared" si="21"/>
        <v>14</v>
      </c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6"/>
      <c r="M106" s="36"/>
      <c r="N106" s="29"/>
      <c r="O106" s="29"/>
      <c r="P106" s="28"/>
      <c r="Q106" s="28"/>
      <c r="R106" s="28"/>
      <c r="S106" s="28"/>
      <c r="T106" s="28"/>
      <c r="U106" s="28"/>
    </row>
    <row r="107" spans="1:21">
      <c r="A107" s="8">
        <f t="shared" si="21"/>
        <v>16</v>
      </c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6"/>
      <c r="M107" s="36"/>
      <c r="N107" s="29"/>
      <c r="O107" s="29"/>
      <c r="P107" s="28"/>
      <c r="Q107" s="28"/>
      <c r="R107" s="28"/>
      <c r="S107" s="28"/>
      <c r="T107" s="28"/>
      <c r="U107" s="28"/>
    </row>
    <row r="108" spans="1:21">
      <c r="A108" s="8">
        <f t="shared" si="21"/>
        <v>18</v>
      </c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6"/>
      <c r="M108" s="36"/>
      <c r="N108" s="29"/>
      <c r="O108" s="29"/>
      <c r="P108" s="28"/>
      <c r="Q108" s="28"/>
      <c r="R108" s="28"/>
      <c r="S108" s="28"/>
      <c r="T108" s="28"/>
      <c r="U108" s="28"/>
    </row>
    <row r="109" spans="1:21">
      <c r="A109" s="8">
        <f t="shared" si="21"/>
        <v>20</v>
      </c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6"/>
      <c r="M109" s="36"/>
      <c r="N109" s="29"/>
      <c r="O109" s="29"/>
      <c r="P109" s="28"/>
      <c r="Q109" s="28"/>
      <c r="R109" s="28"/>
      <c r="S109" s="28"/>
      <c r="T109" s="28"/>
      <c r="U109" s="28"/>
    </row>
    <row r="110" spans="1:21">
      <c r="A110" s="8">
        <f t="shared" si="21"/>
        <v>22</v>
      </c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6"/>
      <c r="M110" s="36"/>
      <c r="N110" s="29"/>
      <c r="O110" s="29"/>
      <c r="P110" s="28"/>
      <c r="Q110" s="28"/>
      <c r="R110" s="28"/>
      <c r="S110" s="28"/>
      <c r="T110" s="28"/>
      <c r="U110" s="28"/>
    </row>
    <row r="111" spans="1:21">
      <c r="A111" s="8">
        <f t="shared" si="21"/>
        <v>24</v>
      </c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6"/>
      <c r="M111" s="36"/>
      <c r="N111" s="29"/>
      <c r="O111" s="29"/>
      <c r="P111" s="28"/>
      <c r="Q111" s="28"/>
      <c r="R111" s="35"/>
      <c r="S111" s="35"/>
      <c r="T111" s="35"/>
      <c r="U111" s="35"/>
    </row>
    <row r="112" spans="1:21">
      <c r="A112" s="8">
        <f t="shared" si="21"/>
        <v>26</v>
      </c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6"/>
      <c r="M112" s="36"/>
      <c r="N112" s="29"/>
      <c r="O112" s="29"/>
      <c r="P112" s="28"/>
      <c r="Q112" s="28"/>
      <c r="R112" s="35"/>
      <c r="S112" s="35"/>
      <c r="T112" s="35"/>
      <c r="U112" s="35"/>
    </row>
    <row r="113" spans="1:22">
      <c r="A113" s="8">
        <f t="shared" si="21"/>
        <v>28</v>
      </c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6"/>
      <c r="M113" s="36"/>
      <c r="N113" s="29"/>
      <c r="O113" s="29"/>
      <c r="P113" s="28"/>
      <c r="Q113" s="28"/>
      <c r="R113" s="35"/>
      <c r="S113" s="35"/>
      <c r="T113" s="35"/>
      <c r="U113" s="35"/>
    </row>
    <row r="114" spans="1:22">
      <c r="A114" s="8">
        <f t="shared" si="21"/>
        <v>30</v>
      </c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6"/>
      <c r="M114" s="36"/>
      <c r="N114" s="29"/>
      <c r="O114" s="29"/>
      <c r="P114" s="28"/>
      <c r="Q114" s="28"/>
      <c r="R114" s="35"/>
      <c r="S114" s="35"/>
      <c r="T114" s="35"/>
      <c r="U114" s="35"/>
    </row>
    <row r="115" spans="1:2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ht="15.6">
      <c r="A117" s="48" t="s">
        <v>59</v>
      </c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8"/>
    </row>
    <row r="118" spans="1:22" ht="15.6">
      <c r="A118" s="48" t="s">
        <v>60</v>
      </c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8"/>
    </row>
    <row r="119" spans="1:22" ht="15.6">
      <c r="A119" s="48" t="s">
        <v>56</v>
      </c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8"/>
    </row>
    <row r="120" spans="1:2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>
      <c r="A128" s="31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>
      <c r="A129" s="31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>
      <c r="D130" s="16"/>
      <c r="E130" s="16"/>
      <c r="F130" s="16"/>
      <c r="G130" s="16"/>
      <c r="H130" s="16"/>
      <c r="I130" s="16"/>
    </row>
    <row r="131" spans="1:22">
      <c r="D131" s="16"/>
      <c r="E131" s="16"/>
      <c r="F131" s="16"/>
      <c r="G131" s="16"/>
      <c r="H131" s="16"/>
      <c r="I131" s="16"/>
      <c r="J131" s="17"/>
      <c r="K131" s="17"/>
    </row>
    <row r="133" spans="1:22">
      <c r="J133" s="17"/>
      <c r="K133" s="17"/>
    </row>
    <row r="134" spans="1:22">
      <c r="N134" s="18"/>
      <c r="O134" s="18"/>
    </row>
    <row r="135" spans="1:22">
      <c r="J135" s="10"/>
      <c r="K135" s="10"/>
      <c r="N135" s="18"/>
      <c r="O135" s="18"/>
    </row>
    <row r="136" spans="1:22">
      <c r="N136" s="18"/>
      <c r="O136" s="18"/>
    </row>
    <row r="137" spans="1:22">
      <c r="D137" s="19"/>
      <c r="E137" s="19"/>
      <c r="F137" s="19"/>
      <c r="G137" s="19"/>
      <c r="H137" s="19"/>
      <c r="I137" s="19"/>
      <c r="J137" s="20"/>
      <c r="K137" s="20"/>
      <c r="N137" s="18"/>
      <c r="O137" s="18"/>
    </row>
    <row r="138" spans="1:22">
      <c r="D138" s="19"/>
      <c r="E138" s="19"/>
      <c r="F138" s="19"/>
      <c r="G138" s="19"/>
      <c r="H138" s="19"/>
      <c r="I138" s="19"/>
      <c r="J138" s="17"/>
      <c r="K138" s="17"/>
      <c r="N138" s="18"/>
      <c r="O138" s="18"/>
    </row>
    <row r="139" spans="1:22">
      <c r="D139" s="19"/>
      <c r="E139" s="19"/>
      <c r="F139" s="19"/>
      <c r="G139" s="19"/>
      <c r="H139" s="19"/>
      <c r="I139" s="19"/>
      <c r="J139" s="17"/>
      <c r="K139" s="17"/>
      <c r="N139" s="18"/>
      <c r="O139" s="18"/>
    </row>
    <row r="140" spans="1:22">
      <c r="D140" s="19"/>
      <c r="E140" s="19"/>
      <c r="F140" s="19"/>
      <c r="G140" s="19"/>
      <c r="H140" s="19"/>
      <c r="I140" s="19"/>
      <c r="J140" s="17"/>
      <c r="K140" s="17"/>
      <c r="N140" s="18"/>
      <c r="O140" s="18"/>
    </row>
    <row r="141" spans="1:22">
      <c r="D141" s="19"/>
      <c r="E141" s="19"/>
      <c r="F141" s="19"/>
      <c r="G141" s="19"/>
      <c r="H141" s="19"/>
      <c r="I141" s="19"/>
      <c r="J141" s="17"/>
      <c r="K141" s="17"/>
      <c r="N141" s="18"/>
      <c r="O141" s="18"/>
    </row>
    <row r="142" spans="1:22">
      <c r="D142" s="19"/>
      <c r="E142" s="19"/>
      <c r="F142" s="19"/>
      <c r="G142" s="19"/>
      <c r="H142" s="19"/>
      <c r="I142" s="19"/>
      <c r="J142" s="17"/>
      <c r="K142" s="17"/>
      <c r="N142" s="18"/>
      <c r="O142" s="18"/>
    </row>
    <row r="143" spans="1:22">
      <c r="D143" s="19"/>
      <c r="E143" s="19"/>
      <c r="F143" s="19"/>
      <c r="G143" s="19"/>
      <c r="H143" s="19"/>
      <c r="I143" s="19"/>
      <c r="J143" s="17"/>
      <c r="K143" s="17"/>
      <c r="N143" s="18"/>
      <c r="O143" s="18"/>
    </row>
    <row r="144" spans="1:22">
      <c r="D144" s="19"/>
      <c r="E144" s="19"/>
      <c r="F144" s="19"/>
      <c r="G144" s="19"/>
      <c r="H144" s="19"/>
      <c r="I144" s="19"/>
      <c r="N144" s="21"/>
      <c r="O144" s="21"/>
    </row>
    <row r="145" spans="2:21">
      <c r="B145" s="22"/>
      <c r="C145" s="22"/>
      <c r="D145" s="19"/>
      <c r="E145" s="19"/>
      <c r="F145" s="19"/>
      <c r="G145" s="19"/>
      <c r="H145" s="19"/>
      <c r="I145" s="19"/>
      <c r="L145" s="22"/>
      <c r="M145" s="22"/>
      <c r="R145" s="22"/>
      <c r="S145" s="22"/>
      <c r="T145" s="22"/>
      <c r="U145" s="22"/>
    </row>
  </sheetData>
  <mergeCells count="13">
    <mergeCell ref="R34:S34"/>
    <mergeCell ref="T34:U34"/>
    <mergeCell ref="A94:U94"/>
    <mergeCell ref="A1:U1"/>
    <mergeCell ref="A33:U33"/>
    <mergeCell ref="B34:C34"/>
    <mergeCell ref="D34:E34"/>
    <mergeCell ref="F34:G34"/>
    <mergeCell ref="H34:I34"/>
    <mergeCell ref="J34:K34"/>
    <mergeCell ref="L34:M34"/>
    <mergeCell ref="N34:O34"/>
    <mergeCell ref="P34:Q3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8868F-3FD5-40EB-BCD7-9FC3370B04F6}">
  <dimension ref="A1:AV145"/>
  <sheetViews>
    <sheetView zoomScale="98" zoomScaleNormal="98" workbookViewId="0">
      <selection sqref="A1:U1"/>
    </sheetView>
  </sheetViews>
  <sheetFormatPr defaultColWidth="9.33203125" defaultRowHeight="13.2"/>
  <cols>
    <col min="1" max="1" width="29.44140625" style="12" customWidth="1"/>
    <col min="2" max="2" width="12.109375" style="12" bestFit="1" customWidth="1"/>
    <col min="3" max="3" width="8.6640625" style="12" customWidth="1"/>
    <col min="4" max="7" width="8.6640625" style="11" customWidth="1"/>
    <col min="8" max="9" width="10.44140625" style="11" bestFit="1" customWidth="1"/>
    <col min="10" max="22" width="8.6640625" style="12" customWidth="1"/>
    <col min="23" max="23" width="23.6640625" style="12" customWidth="1"/>
    <col min="24" max="42" width="8.6640625" style="12" customWidth="1"/>
    <col min="43" max="16384" width="9.33203125" style="12"/>
  </cols>
  <sheetData>
    <row r="1" spans="1:48" ht="24.6">
      <c r="A1" s="72" t="s">
        <v>65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48" ht="15.6">
      <c r="A2" s="26"/>
    </row>
    <row r="3" spans="1:48">
      <c r="A3" s="23"/>
      <c r="W3" s="34"/>
      <c r="X3" s="34"/>
      <c r="Y3" s="8"/>
      <c r="Z3" s="8"/>
      <c r="AA3" s="8"/>
      <c r="AB3" s="10" t="s">
        <v>72</v>
      </c>
      <c r="AC3" s="38">
        <v>30732000</v>
      </c>
      <c r="AD3" s="10"/>
      <c r="AE3" s="10"/>
    </row>
    <row r="4" spans="1:48">
      <c r="A4" s="24"/>
      <c r="B4" s="33"/>
      <c r="C4" s="33"/>
      <c r="D4" s="14"/>
      <c r="E4" s="14"/>
      <c r="F4" s="14"/>
      <c r="G4" s="14"/>
      <c r="S4" s="8"/>
      <c r="T4" s="9"/>
      <c r="W4" s="33"/>
      <c r="X4" s="33"/>
      <c r="AB4" s="10" t="s">
        <v>73</v>
      </c>
      <c r="AC4" s="25">
        <f>AC3*A5</f>
        <v>21512400</v>
      </c>
      <c r="AD4" s="10"/>
      <c r="AE4" s="10"/>
      <c r="AF4" s="10"/>
    </row>
    <row r="5" spans="1:48">
      <c r="A5" s="24">
        <v>0.7</v>
      </c>
      <c r="B5" s="33"/>
      <c r="C5" s="33"/>
      <c r="D5" s="14"/>
      <c r="E5" s="14"/>
      <c r="F5" s="14"/>
      <c r="G5" s="14"/>
      <c r="S5" s="8"/>
      <c r="T5" s="9"/>
      <c r="W5" s="33"/>
      <c r="X5" s="33"/>
      <c r="AB5" s="10"/>
      <c r="AC5" s="25">
        <f>AC4*A6</f>
        <v>19361160</v>
      </c>
      <c r="AD5" s="10"/>
      <c r="AE5" s="10"/>
      <c r="AF5" s="10"/>
      <c r="AG5" s="10"/>
      <c r="AH5" s="25"/>
      <c r="AI5" s="25"/>
      <c r="AJ5" s="10"/>
      <c r="AK5" s="10"/>
    </row>
    <row r="6" spans="1:48">
      <c r="A6" s="24">
        <v>0.9</v>
      </c>
      <c r="B6" s="33"/>
      <c r="C6" s="33"/>
      <c r="D6" s="14"/>
      <c r="E6" s="14"/>
      <c r="F6" s="14"/>
      <c r="G6" s="14"/>
      <c r="H6" s="14"/>
      <c r="I6" s="14"/>
      <c r="S6" s="8"/>
      <c r="T6" s="9"/>
      <c r="W6" s="33"/>
      <c r="X6" s="33"/>
      <c r="AC6" s="25">
        <f>AC5*A7</f>
        <v>18393102</v>
      </c>
      <c r="AD6" s="10"/>
    </row>
    <row r="7" spans="1:48">
      <c r="A7" s="59">
        <v>0.95</v>
      </c>
      <c r="B7" s="33"/>
      <c r="C7" s="33"/>
      <c r="D7" s="14"/>
      <c r="E7" s="14"/>
      <c r="F7" s="14"/>
      <c r="G7" s="14"/>
      <c r="H7" s="14"/>
      <c r="I7" s="14"/>
      <c r="J7" s="15"/>
      <c r="K7" s="15"/>
      <c r="S7" s="8"/>
      <c r="T7" s="9"/>
      <c r="AC7" s="25"/>
    </row>
    <row r="8" spans="1:48">
      <c r="A8" s="13"/>
      <c r="D8" s="14"/>
      <c r="E8" s="14"/>
      <c r="F8" s="14"/>
      <c r="G8" s="14"/>
      <c r="H8" s="14"/>
      <c r="I8" s="14"/>
      <c r="J8" s="15"/>
      <c r="K8" s="15"/>
      <c r="S8" s="8"/>
      <c r="T8" s="9"/>
    </row>
    <row r="9" spans="1:48">
      <c r="A9" s="13"/>
      <c r="D9" s="14"/>
      <c r="E9" s="14"/>
      <c r="F9" s="14"/>
      <c r="G9" s="14"/>
      <c r="H9" s="14"/>
      <c r="I9" s="14"/>
      <c r="J9" s="15"/>
      <c r="K9" s="15"/>
      <c r="S9" s="8"/>
      <c r="T9" s="9"/>
      <c r="AU9" s="8"/>
      <c r="AV9" s="8"/>
    </row>
    <row r="10" spans="1:48">
      <c r="A10" s="13"/>
      <c r="D10" s="14"/>
      <c r="E10" s="14"/>
      <c r="F10" s="14"/>
      <c r="G10" s="14"/>
      <c r="H10" s="14"/>
      <c r="I10" s="14"/>
      <c r="J10" s="15"/>
      <c r="K10" s="15"/>
      <c r="S10" s="8"/>
      <c r="T10" s="9"/>
      <c r="AU10" s="8"/>
      <c r="AV10" s="8"/>
    </row>
    <row r="11" spans="1:48">
      <c r="A11" s="13"/>
      <c r="D11" s="14"/>
      <c r="E11" s="14"/>
      <c r="F11" s="14"/>
      <c r="G11" s="14"/>
      <c r="H11" s="14"/>
      <c r="I11" s="14"/>
      <c r="J11" s="15"/>
      <c r="K11" s="15"/>
      <c r="S11" s="8"/>
      <c r="T11" s="9"/>
      <c r="AU11" s="8"/>
      <c r="AV11" s="8"/>
    </row>
    <row r="12" spans="1:48">
      <c r="A12" s="13"/>
      <c r="D12" s="14"/>
      <c r="E12" s="14"/>
      <c r="F12" s="14"/>
      <c r="G12" s="14"/>
      <c r="H12" s="14"/>
      <c r="I12" s="14"/>
      <c r="J12" s="15"/>
      <c r="K12" s="15"/>
      <c r="S12" s="8"/>
      <c r="T12" s="9"/>
      <c r="AU12" s="8"/>
      <c r="AV12" s="8"/>
    </row>
    <row r="13" spans="1:48">
      <c r="A13" s="13"/>
      <c r="D13" s="14"/>
      <c r="E13" s="14"/>
      <c r="F13" s="14"/>
      <c r="G13" s="14"/>
      <c r="H13" s="14"/>
      <c r="I13" s="14"/>
      <c r="J13" s="15"/>
      <c r="K13" s="15"/>
      <c r="AP13" s="8"/>
      <c r="AU13" s="8"/>
      <c r="AV13" s="8"/>
    </row>
    <row r="14" spans="1:48">
      <c r="A14" s="13"/>
      <c r="D14" s="14"/>
      <c r="E14" s="14"/>
      <c r="F14" s="14"/>
      <c r="G14" s="14"/>
      <c r="H14" s="14"/>
      <c r="I14" s="14"/>
      <c r="J14" s="15"/>
      <c r="K14" s="15"/>
      <c r="AP14" s="8"/>
      <c r="AU14" s="8"/>
      <c r="AV14" s="8"/>
    </row>
    <row r="15" spans="1:48">
      <c r="A15" s="13"/>
      <c r="D15" s="14"/>
      <c r="E15" s="14"/>
      <c r="F15" s="14"/>
      <c r="G15" s="14"/>
      <c r="H15" s="14"/>
      <c r="I15" s="14"/>
      <c r="J15" s="15"/>
      <c r="K15" s="15"/>
      <c r="AP15" s="8"/>
      <c r="AU15" s="8"/>
      <c r="AV15" s="8"/>
    </row>
    <row r="16" spans="1:48">
      <c r="A16" s="13"/>
      <c r="D16" s="14"/>
      <c r="E16" s="14"/>
      <c r="F16" s="14"/>
      <c r="G16" s="14"/>
      <c r="H16" s="14"/>
      <c r="I16" s="14"/>
      <c r="J16" s="15"/>
      <c r="K16" s="15"/>
      <c r="AP16" s="8"/>
      <c r="AU16" s="8"/>
      <c r="AV16" s="8"/>
    </row>
    <row r="17" spans="1:48">
      <c r="A17" s="13"/>
      <c r="D17" s="14"/>
      <c r="E17" s="14"/>
      <c r="F17" s="14"/>
      <c r="G17" s="14"/>
      <c r="H17" s="14"/>
      <c r="I17" s="14"/>
      <c r="J17" s="15"/>
      <c r="K17" s="15"/>
      <c r="AP17" s="8"/>
      <c r="AU17" s="8"/>
      <c r="AV17" s="8"/>
    </row>
    <row r="18" spans="1:48">
      <c r="A18" s="13"/>
      <c r="D18" s="14"/>
      <c r="E18" s="14"/>
      <c r="F18" s="14"/>
      <c r="G18" s="14"/>
      <c r="H18" s="14"/>
      <c r="I18" s="14"/>
      <c r="J18" s="15"/>
      <c r="K18" s="15"/>
      <c r="AP18" s="8"/>
      <c r="AU18" s="8"/>
      <c r="AV18" s="8"/>
    </row>
    <row r="19" spans="1:48">
      <c r="A19" s="13"/>
      <c r="D19" s="14"/>
      <c r="E19" s="14"/>
      <c r="F19" s="14"/>
      <c r="G19" s="14"/>
      <c r="H19" s="14"/>
      <c r="I19" s="14"/>
      <c r="J19" s="15"/>
      <c r="K19" s="15"/>
      <c r="AP19" s="8"/>
      <c r="AU19" s="8"/>
      <c r="AV19" s="8"/>
    </row>
    <row r="20" spans="1:48">
      <c r="A20" s="13"/>
      <c r="D20" s="14"/>
      <c r="E20" s="14"/>
      <c r="F20" s="14"/>
      <c r="G20" s="14"/>
      <c r="H20" s="14"/>
      <c r="I20" s="14"/>
      <c r="J20" s="15"/>
      <c r="K20" s="15"/>
      <c r="AP20" s="8"/>
      <c r="AU20" s="8"/>
      <c r="AV20" s="8"/>
    </row>
    <row r="21" spans="1:48">
      <c r="A21" s="13"/>
      <c r="D21" s="14"/>
      <c r="E21" s="14"/>
      <c r="F21" s="14"/>
      <c r="G21" s="14"/>
      <c r="H21" s="14"/>
      <c r="I21" s="14"/>
      <c r="J21" s="15"/>
      <c r="K21" s="15"/>
      <c r="AP21" s="8"/>
      <c r="AU21" s="8"/>
      <c r="AV21" s="8"/>
    </row>
    <row r="22" spans="1:48">
      <c r="A22" s="13"/>
      <c r="D22" s="14"/>
      <c r="E22" s="14"/>
      <c r="F22" s="14"/>
      <c r="G22" s="14"/>
      <c r="H22" s="14"/>
      <c r="I22" s="14"/>
      <c r="J22" s="15"/>
      <c r="K22" s="15"/>
      <c r="AP22" s="8"/>
      <c r="AU22" s="8"/>
      <c r="AV22" s="8"/>
    </row>
    <row r="23" spans="1:48">
      <c r="A23" s="13"/>
      <c r="D23" s="14"/>
      <c r="E23" s="14"/>
      <c r="F23" s="14"/>
      <c r="G23" s="14"/>
      <c r="H23" s="14"/>
      <c r="I23" s="14"/>
      <c r="J23" s="15"/>
      <c r="K23" s="15"/>
      <c r="AP23" s="8"/>
      <c r="AU23" s="8"/>
      <c r="AV23" s="8"/>
    </row>
    <row r="24" spans="1:48">
      <c r="A24" s="13"/>
      <c r="D24" s="14"/>
      <c r="E24" s="14"/>
      <c r="F24" s="14"/>
      <c r="G24" s="14"/>
      <c r="H24" s="14"/>
      <c r="I24" s="14"/>
      <c r="J24" s="15"/>
      <c r="K24" s="15"/>
      <c r="AU24" s="8"/>
      <c r="AV24" s="8"/>
    </row>
    <row r="25" spans="1:48">
      <c r="A25" s="13"/>
      <c r="D25" s="14"/>
      <c r="E25" s="14"/>
      <c r="F25" s="14"/>
      <c r="G25" s="14"/>
      <c r="H25" s="14"/>
      <c r="I25" s="14"/>
      <c r="J25" s="15"/>
      <c r="K25" s="15"/>
      <c r="AU25" s="8"/>
      <c r="AV25" s="8"/>
    </row>
    <row r="26" spans="1:48">
      <c r="A26" s="13"/>
      <c r="D26" s="14"/>
      <c r="E26" s="14"/>
      <c r="F26" s="14"/>
      <c r="G26" s="14"/>
      <c r="H26" s="14"/>
      <c r="I26" s="14"/>
      <c r="J26" s="15"/>
      <c r="K26" s="15"/>
      <c r="AU26" s="8"/>
      <c r="AV26" s="8"/>
    </row>
    <row r="27" spans="1:48">
      <c r="A27" s="13"/>
      <c r="D27" s="14"/>
      <c r="E27" s="14"/>
      <c r="F27" s="14"/>
      <c r="G27" s="14"/>
      <c r="H27" s="14"/>
      <c r="I27" s="14"/>
      <c r="J27" s="15"/>
      <c r="K27" s="15"/>
      <c r="AU27" s="8"/>
      <c r="AV27" s="8"/>
    </row>
    <row r="28" spans="1:48">
      <c r="A28" s="13"/>
      <c r="D28" s="14"/>
      <c r="E28" s="14"/>
      <c r="F28" s="14"/>
      <c r="G28" s="14"/>
      <c r="H28" s="14"/>
      <c r="I28" s="14"/>
      <c r="J28" s="15"/>
      <c r="K28" s="15"/>
      <c r="AU28" s="8"/>
      <c r="AV28" s="8"/>
    </row>
    <row r="29" spans="1:48">
      <c r="A29" s="13"/>
      <c r="D29" s="14"/>
      <c r="E29" s="14"/>
      <c r="F29" s="14"/>
      <c r="G29" s="14"/>
      <c r="H29" s="14"/>
      <c r="I29" s="14"/>
      <c r="J29" s="15"/>
      <c r="K29" s="15"/>
      <c r="AU29" s="8"/>
      <c r="AV29" s="8"/>
    </row>
    <row r="30" spans="1:48">
      <c r="A30" s="13"/>
      <c r="D30" s="14"/>
      <c r="E30" s="14"/>
      <c r="F30" s="14"/>
      <c r="G30" s="14"/>
      <c r="H30" s="14"/>
      <c r="I30" s="14"/>
      <c r="J30" s="15"/>
      <c r="K30" s="15"/>
    </row>
    <row r="31" spans="1:48">
      <c r="A31" s="13"/>
      <c r="D31" s="14"/>
      <c r="E31" s="14"/>
      <c r="F31" s="14"/>
      <c r="G31" s="14"/>
      <c r="H31" s="14"/>
      <c r="I31" s="14"/>
      <c r="J31" s="15"/>
      <c r="K31" s="15"/>
    </row>
    <row r="32" spans="1:48">
      <c r="A32" s="13"/>
      <c r="D32" s="14"/>
      <c r="E32" s="14"/>
      <c r="F32" s="14"/>
      <c r="G32" s="14"/>
      <c r="H32" s="14"/>
      <c r="I32" s="14"/>
      <c r="J32" s="15"/>
      <c r="K32" s="15"/>
    </row>
    <row r="33" spans="1:43" ht="24.6">
      <c r="A33" s="72" t="s">
        <v>54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</row>
    <row r="34" spans="1:43" s="7" customFormat="1" ht="72.75" customHeight="1">
      <c r="A34" s="6" t="s">
        <v>4</v>
      </c>
      <c r="B34" s="76" t="s">
        <v>13</v>
      </c>
      <c r="C34" s="77"/>
      <c r="D34" s="78" t="s">
        <v>40</v>
      </c>
      <c r="E34" s="79"/>
      <c r="F34" s="78" t="s">
        <v>14</v>
      </c>
      <c r="G34" s="79"/>
      <c r="H34" s="78" t="s">
        <v>15</v>
      </c>
      <c r="I34" s="79"/>
      <c r="J34" s="78" t="s">
        <v>16</v>
      </c>
      <c r="K34" s="79"/>
      <c r="L34" s="76" t="s">
        <v>17</v>
      </c>
      <c r="M34" s="77"/>
      <c r="N34" s="76" t="s">
        <v>18</v>
      </c>
      <c r="O34" s="77"/>
      <c r="P34" s="76" t="s">
        <v>19</v>
      </c>
      <c r="Q34" s="77"/>
      <c r="R34" s="76" t="s">
        <v>20</v>
      </c>
      <c r="S34" s="77"/>
      <c r="T34" s="76" t="s">
        <v>43</v>
      </c>
      <c r="U34" s="77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</row>
    <row r="35" spans="1:43" s="7" customFormat="1" ht="69" customHeight="1">
      <c r="A35" s="6"/>
      <c r="B35" s="43" t="s">
        <v>41</v>
      </c>
      <c r="C35" s="43" t="s">
        <v>42</v>
      </c>
      <c r="D35" s="43" t="s">
        <v>41</v>
      </c>
      <c r="E35" s="43" t="s">
        <v>42</v>
      </c>
      <c r="F35" s="43" t="s">
        <v>41</v>
      </c>
      <c r="G35" s="43" t="s">
        <v>42</v>
      </c>
      <c r="H35" s="43" t="s">
        <v>41</v>
      </c>
      <c r="I35" s="43" t="s">
        <v>42</v>
      </c>
      <c r="J35" s="43" t="s">
        <v>41</v>
      </c>
      <c r="K35" s="43" t="s">
        <v>42</v>
      </c>
      <c r="L35" s="43" t="s">
        <v>41</v>
      </c>
      <c r="M35" s="43" t="s">
        <v>42</v>
      </c>
      <c r="N35" s="43" t="s">
        <v>41</v>
      </c>
      <c r="O35" s="43" t="s">
        <v>42</v>
      </c>
      <c r="P35" s="43" t="s">
        <v>41</v>
      </c>
      <c r="Q35" s="43" t="s">
        <v>42</v>
      </c>
      <c r="R35" s="43" t="s">
        <v>41</v>
      </c>
      <c r="S35" s="43" t="s">
        <v>42</v>
      </c>
      <c r="T35" s="43" t="s">
        <v>41</v>
      </c>
      <c r="U35" s="43" t="s">
        <v>42</v>
      </c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</row>
    <row r="36" spans="1:43">
      <c r="A36" s="8">
        <v>-6</v>
      </c>
      <c r="B36" s="35"/>
      <c r="C36" s="35"/>
      <c r="D36" s="29"/>
      <c r="E36" s="29"/>
      <c r="F36" s="46"/>
      <c r="G36" s="46"/>
      <c r="H36" s="29"/>
      <c r="I36" s="29"/>
      <c r="J36" s="29"/>
      <c r="K36" s="29"/>
      <c r="L36" s="35"/>
      <c r="M36" s="35"/>
      <c r="N36" s="35"/>
      <c r="O36" s="35"/>
      <c r="P36" s="35"/>
      <c r="Q36" s="35"/>
      <c r="R36" s="35"/>
      <c r="S36" s="35"/>
      <c r="T36" s="35"/>
      <c r="U36" s="35"/>
    </row>
    <row r="37" spans="1:43">
      <c r="A37" s="8">
        <f>A36+2</f>
        <v>-4</v>
      </c>
      <c r="B37" s="35"/>
      <c r="C37" s="35"/>
      <c r="D37" s="29"/>
      <c r="E37" s="29"/>
      <c r="F37" s="46"/>
      <c r="G37" s="46"/>
      <c r="H37" s="29"/>
      <c r="I37" s="29"/>
      <c r="J37" s="29"/>
      <c r="K37" s="29"/>
      <c r="L37" s="35"/>
      <c r="M37" s="35"/>
      <c r="N37" s="35"/>
      <c r="O37" s="35"/>
      <c r="P37" s="35"/>
      <c r="Q37" s="35"/>
      <c r="R37" s="35"/>
      <c r="S37" s="35"/>
      <c r="T37" s="35"/>
      <c r="U37" s="35"/>
    </row>
    <row r="38" spans="1:43">
      <c r="A38" s="8">
        <f t="shared" ref="A38:A52" si="0">A37+2</f>
        <v>-2</v>
      </c>
      <c r="B38" s="35"/>
      <c r="C38" s="35"/>
      <c r="D38" s="29"/>
      <c r="E38" s="29"/>
      <c r="F38" s="46"/>
      <c r="G38" s="46"/>
      <c r="H38" s="29"/>
      <c r="I38" s="29"/>
      <c r="J38" s="29"/>
      <c r="K38" s="29"/>
      <c r="L38" s="35"/>
      <c r="M38" s="35"/>
      <c r="N38" s="35"/>
      <c r="O38" s="35"/>
      <c r="P38" s="35"/>
      <c r="Q38" s="35"/>
      <c r="R38" s="35"/>
      <c r="S38" s="35"/>
      <c r="T38" s="35"/>
      <c r="U38" s="35"/>
    </row>
    <row r="39" spans="1:43">
      <c r="A39" s="8">
        <f t="shared" si="0"/>
        <v>0</v>
      </c>
      <c r="B39" s="35"/>
      <c r="C39" s="35"/>
      <c r="D39" s="29"/>
      <c r="E39" s="29"/>
      <c r="F39" s="46"/>
      <c r="G39" s="46"/>
      <c r="H39" s="29"/>
      <c r="I39" s="29"/>
      <c r="J39" s="29"/>
      <c r="K39" s="29"/>
      <c r="L39" s="35"/>
      <c r="M39" s="35"/>
      <c r="N39" s="35"/>
      <c r="O39" s="35"/>
      <c r="P39" s="35"/>
      <c r="Q39" s="35"/>
      <c r="R39" s="35"/>
      <c r="S39" s="35"/>
      <c r="T39" s="35"/>
      <c r="U39" s="35"/>
    </row>
    <row r="40" spans="1:43">
      <c r="A40" s="8">
        <f t="shared" si="0"/>
        <v>2</v>
      </c>
      <c r="B40" s="35"/>
      <c r="C40" s="41"/>
      <c r="D40" s="29"/>
      <c r="E40" s="29"/>
      <c r="F40" s="46"/>
      <c r="G40" s="46"/>
      <c r="H40" s="29"/>
      <c r="I40" s="29"/>
      <c r="J40" s="29"/>
      <c r="K40" s="29"/>
      <c r="L40" s="35"/>
      <c r="M40" s="35"/>
      <c r="N40" s="35"/>
      <c r="O40" s="35"/>
      <c r="P40" s="35"/>
      <c r="Q40" s="35"/>
      <c r="R40" s="35"/>
      <c r="S40" s="35"/>
      <c r="T40" s="35"/>
      <c r="U40" s="35"/>
    </row>
    <row r="41" spans="1:43">
      <c r="A41" s="8">
        <f t="shared" si="0"/>
        <v>4</v>
      </c>
      <c r="B41" s="35"/>
      <c r="C41" s="40"/>
      <c r="D41" s="29"/>
      <c r="E41" s="29"/>
      <c r="F41" s="46"/>
      <c r="G41" s="46"/>
      <c r="H41" s="29"/>
      <c r="I41" s="29"/>
      <c r="J41" s="29"/>
      <c r="K41" s="29"/>
      <c r="L41" s="35"/>
      <c r="M41" s="35"/>
      <c r="N41" s="35"/>
      <c r="O41" s="35"/>
      <c r="P41" s="35"/>
      <c r="Q41" s="35"/>
      <c r="R41" s="35"/>
      <c r="S41" s="35"/>
      <c r="T41" s="35"/>
      <c r="U41" s="35"/>
    </row>
    <row r="42" spans="1:43">
      <c r="A42" s="8">
        <f t="shared" si="0"/>
        <v>6</v>
      </c>
      <c r="B42" s="35"/>
      <c r="C42" s="42"/>
      <c r="D42" s="29"/>
      <c r="E42" s="29"/>
      <c r="F42" s="46"/>
      <c r="G42" s="46"/>
      <c r="H42" s="29"/>
      <c r="I42" s="29"/>
      <c r="J42" s="29"/>
      <c r="K42" s="29"/>
      <c r="L42" s="35"/>
      <c r="M42" s="35"/>
      <c r="N42" s="35"/>
      <c r="O42" s="35"/>
      <c r="P42" s="35"/>
      <c r="Q42" s="35"/>
      <c r="R42" s="35"/>
      <c r="S42" s="35"/>
      <c r="T42" s="35"/>
      <c r="U42" s="35"/>
    </row>
    <row r="43" spans="1:43">
      <c r="A43" s="8">
        <f t="shared" si="0"/>
        <v>8</v>
      </c>
      <c r="B43" s="35"/>
      <c r="C43" s="40"/>
      <c r="D43" s="29"/>
      <c r="E43" s="29"/>
      <c r="F43" s="46"/>
      <c r="G43" s="46"/>
      <c r="H43" s="29"/>
      <c r="I43" s="29"/>
      <c r="J43" s="29"/>
      <c r="K43" s="29"/>
      <c r="L43" s="35"/>
      <c r="M43" s="35"/>
      <c r="N43" s="35"/>
      <c r="O43" s="35"/>
      <c r="P43" s="35"/>
      <c r="Q43" s="35"/>
      <c r="R43" s="35"/>
      <c r="S43" s="35"/>
      <c r="T43" s="35"/>
      <c r="U43" s="35"/>
    </row>
    <row r="44" spans="1:43">
      <c r="A44" s="8">
        <f t="shared" si="0"/>
        <v>10</v>
      </c>
      <c r="B44" s="35"/>
      <c r="C44" s="40"/>
      <c r="D44" s="29"/>
      <c r="E44" s="29"/>
      <c r="F44" s="46"/>
      <c r="G44" s="46"/>
      <c r="H44" s="29"/>
      <c r="I44" s="29"/>
      <c r="J44" s="29"/>
      <c r="K44" s="29"/>
      <c r="L44" s="35"/>
      <c r="M44" s="35"/>
      <c r="N44" s="35"/>
      <c r="O44" s="35"/>
      <c r="P44" s="35"/>
      <c r="Q44" s="35"/>
      <c r="R44" s="35"/>
      <c r="S44" s="35"/>
      <c r="T44" s="35"/>
      <c r="U44" s="35"/>
    </row>
    <row r="45" spans="1:43">
      <c r="A45" s="8">
        <f t="shared" si="0"/>
        <v>12</v>
      </c>
      <c r="B45" s="35"/>
      <c r="C45" s="40"/>
      <c r="D45" s="29"/>
      <c r="E45" s="29"/>
      <c r="F45" s="46"/>
      <c r="G45" s="46"/>
      <c r="H45" s="29"/>
      <c r="I45" s="29"/>
      <c r="J45" s="29"/>
      <c r="K45" s="29"/>
      <c r="L45" s="35"/>
      <c r="M45" s="35"/>
      <c r="N45" s="35"/>
      <c r="O45" s="35"/>
      <c r="P45" s="35"/>
      <c r="Q45" s="35"/>
      <c r="R45" s="35"/>
      <c r="S45" s="35"/>
      <c r="T45" s="35"/>
      <c r="U45" s="35"/>
    </row>
    <row r="46" spans="1:43">
      <c r="A46" s="8">
        <f t="shared" si="0"/>
        <v>14</v>
      </c>
      <c r="B46" s="35"/>
      <c r="C46" s="40"/>
      <c r="D46" s="29"/>
      <c r="E46" s="29"/>
      <c r="F46" s="46"/>
      <c r="G46" s="46"/>
      <c r="H46" s="29"/>
      <c r="I46" s="29"/>
      <c r="J46" s="29"/>
      <c r="K46" s="29"/>
      <c r="L46" s="35"/>
      <c r="M46" s="35"/>
      <c r="N46" s="35"/>
      <c r="O46" s="35"/>
      <c r="P46" s="35"/>
      <c r="Q46" s="35"/>
      <c r="R46" s="35"/>
      <c r="S46" s="35"/>
      <c r="T46" s="35"/>
      <c r="U46" s="35"/>
    </row>
    <row r="47" spans="1:43">
      <c r="A47" s="8">
        <f t="shared" si="0"/>
        <v>16</v>
      </c>
      <c r="B47" s="35"/>
      <c r="C47" s="40"/>
      <c r="D47" s="29"/>
      <c r="E47" s="29"/>
      <c r="F47" s="46"/>
      <c r="G47" s="46"/>
      <c r="H47" s="29"/>
      <c r="I47" s="29"/>
      <c r="J47" s="29"/>
      <c r="K47" s="29"/>
      <c r="L47" s="35"/>
      <c r="M47" s="35"/>
      <c r="N47" s="35"/>
      <c r="O47" s="35"/>
      <c r="P47" s="35"/>
      <c r="Q47" s="35"/>
      <c r="R47" s="35"/>
      <c r="S47" s="35"/>
      <c r="T47" s="35"/>
      <c r="U47" s="35"/>
    </row>
    <row r="48" spans="1:43">
      <c r="A48" s="8">
        <f t="shared" si="0"/>
        <v>18</v>
      </c>
      <c r="B48" s="35"/>
      <c r="C48" s="40"/>
      <c r="D48" s="29"/>
      <c r="E48" s="29"/>
      <c r="F48" s="46"/>
      <c r="G48" s="46"/>
      <c r="H48" s="29"/>
      <c r="I48" s="29"/>
      <c r="J48" s="29"/>
      <c r="K48" s="29"/>
      <c r="L48" s="35"/>
      <c r="M48" s="35"/>
      <c r="N48" s="35"/>
      <c r="O48" s="35"/>
      <c r="P48" s="35"/>
      <c r="Q48" s="35"/>
      <c r="R48" s="35"/>
      <c r="S48" s="35"/>
      <c r="T48" s="35"/>
      <c r="U48" s="35"/>
    </row>
    <row r="49" spans="1:21">
      <c r="A49" s="8">
        <f t="shared" si="0"/>
        <v>20</v>
      </c>
      <c r="B49" s="35"/>
      <c r="C49" s="40"/>
      <c r="D49" s="29"/>
      <c r="E49" s="29"/>
      <c r="F49" s="46"/>
      <c r="G49" s="46"/>
      <c r="H49" s="29"/>
      <c r="I49" s="29"/>
      <c r="J49" s="29"/>
      <c r="K49" s="29"/>
      <c r="L49" s="35"/>
      <c r="M49" s="35"/>
      <c r="N49" s="35"/>
      <c r="O49" s="35"/>
      <c r="P49" s="35"/>
      <c r="Q49" s="35"/>
      <c r="R49" s="35"/>
      <c r="S49" s="35"/>
      <c r="T49" s="35"/>
      <c r="U49" s="35"/>
    </row>
    <row r="50" spans="1:21">
      <c r="A50" s="8">
        <f t="shared" si="0"/>
        <v>22</v>
      </c>
      <c r="B50" s="35"/>
      <c r="C50" s="40"/>
      <c r="D50" s="29"/>
      <c r="E50" s="29"/>
      <c r="F50" s="46"/>
      <c r="G50" s="46"/>
      <c r="H50" s="29"/>
      <c r="I50" s="29"/>
      <c r="J50" s="29"/>
      <c r="K50" s="29"/>
      <c r="L50" s="36"/>
      <c r="M50" s="36"/>
      <c r="N50" s="35"/>
      <c r="O50" s="35"/>
      <c r="P50" s="35"/>
      <c r="Q50" s="35"/>
      <c r="R50" s="35"/>
      <c r="S50" s="35"/>
      <c r="T50" s="35"/>
      <c r="U50" s="35"/>
    </row>
    <row r="51" spans="1:21">
      <c r="A51" s="8">
        <f t="shared" si="0"/>
        <v>24</v>
      </c>
      <c r="B51" s="35"/>
      <c r="C51" s="40"/>
      <c r="D51" s="29"/>
      <c r="E51" s="29"/>
      <c r="F51" s="46"/>
      <c r="G51" s="46"/>
      <c r="H51" s="29"/>
      <c r="I51" s="29"/>
      <c r="J51" s="29"/>
      <c r="K51" s="29"/>
      <c r="L51" s="36"/>
      <c r="M51" s="36"/>
      <c r="N51" s="35"/>
      <c r="O51" s="35"/>
      <c r="P51" s="35"/>
      <c r="Q51" s="35"/>
      <c r="R51" s="35"/>
      <c r="S51" s="35"/>
      <c r="T51" s="35"/>
      <c r="U51" s="35"/>
    </row>
    <row r="52" spans="1:21">
      <c r="A52" s="8">
        <f t="shared" si="0"/>
        <v>26</v>
      </c>
      <c r="B52" s="35"/>
      <c r="C52" s="40"/>
      <c r="D52" s="29"/>
      <c r="E52" s="29"/>
      <c r="F52" s="46"/>
      <c r="G52" s="46"/>
      <c r="H52" s="29"/>
      <c r="I52" s="29"/>
      <c r="J52" s="29"/>
      <c r="K52" s="29"/>
      <c r="L52" s="36"/>
      <c r="M52" s="36"/>
      <c r="N52" s="35"/>
      <c r="O52" s="35"/>
      <c r="P52" s="35"/>
      <c r="Q52" s="35"/>
      <c r="R52" s="35"/>
      <c r="S52" s="35"/>
      <c r="T52" s="35"/>
      <c r="U52" s="35"/>
    </row>
    <row r="53" spans="1:21" ht="12" customHeight="1">
      <c r="A53" s="8">
        <f>A52+2</f>
        <v>28</v>
      </c>
      <c r="B53" s="35"/>
      <c r="C53" s="40"/>
      <c r="D53" s="29"/>
      <c r="E53" s="29"/>
      <c r="F53" s="46"/>
      <c r="G53" s="46"/>
      <c r="H53" s="29"/>
      <c r="I53" s="29"/>
      <c r="J53" s="29"/>
      <c r="K53" s="29"/>
      <c r="L53" s="36"/>
      <c r="M53" s="36"/>
      <c r="N53" s="35"/>
      <c r="O53" s="35"/>
      <c r="P53" s="35"/>
      <c r="Q53" s="35"/>
      <c r="R53" s="35"/>
      <c r="S53" s="35"/>
      <c r="T53" s="35"/>
      <c r="U53" s="35"/>
    </row>
    <row r="54" spans="1:21" ht="12" customHeight="1">
      <c r="A54" s="8">
        <f>A53+2</f>
        <v>30</v>
      </c>
      <c r="B54" s="35"/>
      <c r="C54" s="40"/>
      <c r="D54" s="29"/>
      <c r="E54" s="29"/>
      <c r="F54" s="46"/>
      <c r="G54" s="46"/>
      <c r="H54" s="29"/>
      <c r="I54" s="29"/>
      <c r="J54" s="29"/>
      <c r="K54" s="29"/>
      <c r="L54" s="36"/>
      <c r="M54" s="36"/>
      <c r="N54" s="35"/>
      <c r="O54" s="35"/>
      <c r="P54" s="35"/>
      <c r="Q54" s="35"/>
      <c r="R54" s="35"/>
      <c r="S54" s="35"/>
      <c r="T54" s="35"/>
      <c r="U54" s="35"/>
    </row>
    <row r="55" spans="1:2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</row>
    <row r="56" spans="1:2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</row>
    <row r="57" spans="1:21" ht="15.6">
      <c r="A57" s="48" t="s">
        <v>57</v>
      </c>
      <c r="B57" s="49" t="str">
        <f t="shared" ref="B57:C59" si="1">IF(OR(MIN(B$36:B$54)&gt;$A5*$AC$3,SUM(B$36:B$54)=0),"",(LOG10(($A5*$AC$3)/INDEX(B$36:B$54,MATCH($A5*$AC$3,B$36:B$54)))/LOG10(INDEX(B$36:B$54,MATCH($A5*$AC$3,B$36:B$54))/INDEX(B$36:B$54,1+MATCH($A5*$AC$3,B$36:B$54))))*(INDEX($A$36:$A$54,MATCH($A5*$AC$3,B$36:B$54))-INDEX($A$36:$A$54,1+MATCH($A5*$AC$3,B$36:B$54)))+INDEX($A$36:$A$54,MATCH($A5*$AC$3,B$36:B$54)))</f>
        <v/>
      </c>
      <c r="C57" s="49" t="str">
        <f t="shared" si="1"/>
        <v/>
      </c>
      <c r="D57" s="49"/>
      <c r="E57" s="49"/>
      <c r="F57" s="49" t="str">
        <f t="shared" ref="F57:U57" si="2">IF(OR(MIN(F$36:F$54)&gt;$A5*$AC$3,SUM(F$36:F$54)=0),"",(LOG10(($A5*$AC$3)/INDEX(F$36:F$54,MATCH($A5*$AC$3,F$36:F$54)))/LOG10(INDEX(F$36:F$54,MATCH($A5*$AC$3,F$36:F$54))/INDEX(F$36:F$54,1+MATCH($A5*$AC$3,F$36:F$54))))*(INDEX($A$36:$A$54,MATCH($A5*$AC$3,F$36:F$54))-INDEX($A$36:$A$54,1+MATCH($A5*$AC$3,F$36:F$54)))+INDEX($A$36:$A$54,MATCH($A5*$AC$3,F$36:F$54)))</f>
        <v/>
      </c>
      <c r="G57" s="49" t="str">
        <f t="shared" si="2"/>
        <v/>
      </c>
      <c r="H57" s="49" t="str">
        <f t="shared" si="2"/>
        <v/>
      </c>
      <c r="I57" s="49" t="str">
        <f t="shared" si="2"/>
        <v/>
      </c>
      <c r="J57" s="49" t="str">
        <f t="shared" si="2"/>
        <v/>
      </c>
      <c r="K57" s="49" t="str">
        <f t="shared" si="2"/>
        <v/>
      </c>
      <c r="L57" s="49" t="str">
        <f t="shared" si="2"/>
        <v/>
      </c>
      <c r="M57" s="49" t="str">
        <f t="shared" si="2"/>
        <v/>
      </c>
      <c r="N57" s="49" t="str">
        <f t="shared" si="2"/>
        <v/>
      </c>
      <c r="O57" s="49" t="str">
        <f t="shared" si="2"/>
        <v/>
      </c>
      <c r="P57" s="49" t="str">
        <f t="shared" si="2"/>
        <v/>
      </c>
      <c r="Q57" s="49" t="str">
        <f t="shared" si="2"/>
        <v/>
      </c>
      <c r="R57" s="49" t="str">
        <f t="shared" si="2"/>
        <v/>
      </c>
      <c r="S57" s="49" t="str">
        <f t="shared" si="2"/>
        <v/>
      </c>
      <c r="T57" s="49" t="str">
        <f t="shared" si="2"/>
        <v/>
      </c>
      <c r="U57" s="49" t="str">
        <f t="shared" si="2"/>
        <v/>
      </c>
    </row>
    <row r="58" spans="1:21" ht="15.6">
      <c r="A58" s="48" t="s">
        <v>58</v>
      </c>
      <c r="B58" s="49" t="str">
        <f t="shared" si="1"/>
        <v/>
      </c>
      <c r="C58" s="49" t="str">
        <f t="shared" si="1"/>
        <v/>
      </c>
      <c r="D58" s="49"/>
      <c r="E58" s="49"/>
      <c r="F58" s="49" t="str">
        <f t="shared" ref="F58:U58" si="3">IF(OR(MIN(F$36:F$54)&gt;$A6*$AC$3,SUM(F$36:F$54)=0),"",(LOG10(($A6*$AC$3)/INDEX(F$36:F$54,MATCH($A6*$AC$3,F$36:F$54)))/LOG10(INDEX(F$36:F$54,MATCH($A6*$AC$3,F$36:F$54))/INDEX(F$36:F$54,1+MATCH($A6*$AC$3,F$36:F$54))))*(INDEX($A$36:$A$54,MATCH($A6*$AC$3,F$36:F$54))-INDEX($A$36:$A$54,1+MATCH($A6*$AC$3,F$36:F$54)))+INDEX($A$36:$A$54,MATCH($A6*$AC$3,F$36:F$54)))</f>
        <v/>
      </c>
      <c r="G58" s="49" t="str">
        <f t="shared" si="3"/>
        <v/>
      </c>
      <c r="H58" s="49" t="str">
        <f t="shared" si="3"/>
        <v/>
      </c>
      <c r="I58" s="49" t="str">
        <f t="shared" si="3"/>
        <v/>
      </c>
      <c r="J58" s="49" t="str">
        <f t="shared" si="3"/>
        <v/>
      </c>
      <c r="K58" s="49" t="str">
        <f t="shared" si="3"/>
        <v/>
      </c>
      <c r="L58" s="49" t="str">
        <f t="shared" si="3"/>
        <v/>
      </c>
      <c r="M58" s="49" t="str">
        <f t="shared" si="3"/>
        <v/>
      </c>
      <c r="N58" s="49" t="str">
        <f t="shared" si="3"/>
        <v/>
      </c>
      <c r="O58" s="49" t="str">
        <f t="shared" si="3"/>
        <v/>
      </c>
      <c r="P58" s="49" t="str">
        <f t="shared" si="3"/>
        <v/>
      </c>
      <c r="Q58" s="49" t="str">
        <f t="shared" si="3"/>
        <v/>
      </c>
      <c r="R58" s="49" t="str">
        <f t="shared" si="3"/>
        <v/>
      </c>
      <c r="S58" s="49" t="str">
        <f t="shared" si="3"/>
        <v/>
      </c>
      <c r="T58" s="49" t="str">
        <f t="shared" si="3"/>
        <v/>
      </c>
      <c r="U58" s="49" t="str">
        <f t="shared" si="3"/>
        <v/>
      </c>
    </row>
    <row r="59" spans="1:21" ht="15.6">
      <c r="A59" s="48" t="s">
        <v>55</v>
      </c>
      <c r="B59" s="49" t="str">
        <f t="shared" si="1"/>
        <v/>
      </c>
      <c r="C59" s="49" t="str">
        <f t="shared" si="1"/>
        <v/>
      </c>
      <c r="D59" s="49"/>
      <c r="E59" s="49"/>
      <c r="F59" s="49" t="str">
        <f t="shared" ref="F59:U59" si="4">IF(OR(MIN(F$36:F$54)&gt;$A7*$AC$3,SUM(F$36:F$54)=0),"",(LOG10(($A7*$AC$3)/INDEX(F$36:F$54,MATCH($A7*$AC$3,F$36:F$54)))/LOG10(INDEX(F$36:F$54,MATCH($A7*$AC$3,F$36:F$54))/INDEX(F$36:F$54,1+MATCH($A7*$AC$3,F$36:F$54))))*(INDEX($A$36:$A$54,MATCH($A7*$AC$3,F$36:F$54))-INDEX($A$36:$A$54,1+MATCH($A7*$AC$3,F$36:F$54)))+INDEX($A$36:$A$54,MATCH($A7*$AC$3,F$36:F$54)))</f>
        <v/>
      </c>
      <c r="G59" s="49" t="str">
        <f t="shared" si="4"/>
        <v/>
      </c>
      <c r="H59" s="49" t="str">
        <f t="shared" si="4"/>
        <v/>
      </c>
      <c r="I59" s="49" t="str">
        <f t="shared" si="4"/>
        <v/>
      </c>
      <c r="J59" s="49" t="str">
        <f t="shared" si="4"/>
        <v/>
      </c>
      <c r="K59" s="49" t="str">
        <f t="shared" si="4"/>
        <v/>
      </c>
      <c r="L59" s="49" t="str">
        <f t="shared" si="4"/>
        <v/>
      </c>
      <c r="M59" s="49" t="str">
        <f t="shared" si="4"/>
        <v/>
      </c>
      <c r="N59" s="49" t="str">
        <f t="shared" si="4"/>
        <v/>
      </c>
      <c r="O59" s="49" t="str">
        <f t="shared" si="4"/>
        <v/>
      </c>
      <c r="P59" s="49" t="str">
        <f t="shared" si="4"/>
        <v/>
      </c>
      <c r="Q59" s="49" t="str">
        <f t="shared" si="4"/>
        <v/>
      </c>
      <c r="R59" s="49" t="str">
        <f t="shared" si="4"/>
        <v/>
      </c>
      <c r="S59" s="49" t="str">
        <f t="shared" si="4"/>
        <v/>
      </c>
      <c r="T59" s="49" t="str">
        <f t="shared" si="4"/>
        <v/>
      </c>
      <c r="U59" s="49" t="str">
        <f t="shared" si="4"/>
        <v/>
      </c>
    </row>
    <row r="60" spans="1:21">
      <c r="A60" s="31"/>
      <c r="B60" s="32"/>
      <c r="C60" s="32"/>
      <c r="D60" s="32"/>
      <c r="E60" s="32"/>
      <c r="F60" s="32"/>
      <c r="G60" s="32"/>
      <c r="H60" s="14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</row>
    <row r="61" spans="1:21">
      <c r="A61" s="31"/>
      <c r="B61" s="32"/>
      <c r="C61" s="32"/>
      <c r="D61" s="32"/>
      <c r="E61" s="32"/>
      <c r="F61" s="32"/>
      <c r="G61" s="32"/>
      <c r="H61" s="14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</row>
    <row r="62" spans="1:21" ht="15.6">
      <c r="A62" s="47"/>
      <c r="B62" s="32" t="str">
        <f>IF(OR(MIN(B$36:B$54)&gt;$A3*$AC$3,SUM(B$36:B$54)=0),"",(LOG10(($A3*$AC$3)/INDEX(B$36:B$54,MATCH($A3*$AC$3,B$36:B$54)))/LOG10(INDEX(B$36:B$54,MATCH($A3*$AC$3,B$36:B$54))/INDEX(B$36:B$54,1+MATCH($A3*$AC$3,B$36:B$54))))*(INDEX($A$36:$A$54,MATCH($A3*$AC$3,B$36:B$54))-INDEX($A$36:$A$54,1+MATCH($A3*$AC$3,B$36:B$54)))+INDEX($A$36:$A$54,MATCH($A3*$AC$3,B$36:B$54)))</f>
        <v/>
      </c>
      <c r="C62" s="32"/>
      <c r="D62" s="32" t="str">
        <f t="shared" ref="D62:I62" si="5">IF(OR(MIN(D$36:D$54)&gt;$A3*$AC$3,SUM(D$36:D$54)=0),"",(LOG10(($A3*$AC$3)/INDEX(D$36:D$54,MATCH($A3*$AC$3,D$36:D$54)))/LOG10(INDEX(D$36:D$54,MATCH($A3*$AC$3,D$36:D$54))/INDEX(D$36:D$54,1+MATCH($A3*$AC$3,D$36:D$54))))*(INDEX($A$36:$A$54,MATCH($A3*$AC$3,D$36:D$54))-INDEX($A$36:$A$54,1+MATCH($A3*$AC$3,D$36:D$54)))+INDEX($A$36:$A$54,MATCH($A3*$AC$3,D$36:D$54)))</f>
        <v/>
      </c>
      <c r="E62" s="32" t="str">
        <f t="shared" si="5"/>
        <v/>
      </c>
      <c r="F62" s="32" t="str">
        <f t="shared" si="5"/>
        <v/>
      </c>
      <c r="G62" s="32" t="str">
        <f t="shared" si="5"/>
        <v/>
      </c>
      <c r="H62" s="32" t="str">
        <f t="shared" si="5"/>
        <v/>
      </c>
      <c r="I62" s="32" t="str">
        <f t="shared" si="5"/>
        <v/>
      </c>
      <c r="J62" s="32"/>
      <c r="K62" s="32" t="str">
        <f t="shared" ref="K62:U62" si="6">IF(OR(MIN(K$36:K$54)&gt;$A3*$AC$3,SUM(K$36:K$54)=0),"",(LOG10(($A3*$AC$3)/INDEX(K$36:K$54,MATCH($A3*$AC$3,K$36:K$54)))/LOG10(INDEX(K$36:K$54,MATCH($A3*$AC$3,K$36:K$54))/INDEX(K$36:K$54,1+MATCH($A3*$AC$3,K$36:K$54))))*(INDEX($A$36:$A$54,MATCH($A3*$AC$3,K$36:K$54))-INDEX($A$36:$A$54,1+MATCH($A3*$AC$3,K$36:K$54)))+INDEX($A$36:$A$54,MATCH($A3*$AC$3,K$36:K$54)))</f>
        <v/>
      </c>
      <c r="L62" s="32" t="str">
        <f t="shared" si="6"/>
        <v/>
      </c>
      <c r="M62" s="32" t="str">
        <f t="shared" si="6"/>
        <v/>
      </c>
      <c r="N62" s="32" t="str">
        <f t="shared" si="6"/>
        <v/>
      </c>
      <c r="O62" s="32" t="str">
        <f t="shared" si="6"/>
        <v/>
      </c>
      <c r="P62" s="32" t="str">
        <f t="shared" si="6"/>
        <v/>
      </c>
      <c r="Q62" s="32" t="str">
        <f t="shared" si="6"/>
        <v/>
      </c>
      <c r="R62" s="32" t="str">
        <f t="shared" si="6"/>
        <v/>
      </c>
      <c r="S62" s="32" t="str">
        <f t="shared" si="6"/>
        <v/>
      </c>
      <c r="T62" s="32" t="str">
        <f t="shared" si="6"/>
        <v/>
      </c>
      <c r="U62" s="32" t="str">
        <f t="shared" si="6"/>
        <v/>
      </c>
    </row>
    <row r="63" spans="1:21" ht="15.6">
      <c r="A63" s="47"/>
      <c r="D63" s="12"/>
      <c r="E63" s="12"/>
      <c r="F63" s="12"/>
      <c r="G63" s="12"/>
      <c r="H63" s="12"/>
      <c r="I63" s="12"/>
      <c r="R63" s="27"/>
      <c r="S63" s="27"/>
    </row>
    <row r="64" spans="1:21" ht="15.6">
      <c r="A64" s="47"/>
      <c r="D64" s="12"/>
      <c r="E64" s="12"/>
      <c r="F64" s="12"/>
      <c r="G64" s="12"/>
      <c r="H64" s="12"/>
      <c r="I64" s="12"/>
      <c r="R64" s="27"/>
      <c r="S64" s="27"/>
    </row>
    <row r="65" spans="1:21">
      <c r="A65" s="31"/>
      <c r="B65" s="32"/>
      <c r="C65" s="32"/>
      <c r="D65" s="32"/>
      <c r="E65" s="32"/>
      <c r="F65" s="32"/>
      <c r="G65" s="32"/>
      <c r="H65" s="14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</row>
    <row r="66" spans="1:21">
      <c r="A66" s="31"/>
      <c r="B66" s="32"/>
      <c r="C66" s="32"/>
      <c r="D66" s="32"/>
      <c r="E66" s="32"/>
      <c r="F66" s="32"/>
      <c r="G66" s="32"/>
      <c r="H66" s="14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</row>
    <row r="67" spans="1:21">
      <c r="A67" s="31"/>
      <c r="B67" s="32"/>
      <c r="C67" s="32"/>
      <c r="D67" s="32"/>
      <c r="E67" s="32"/>
      <c r="F67" s="32"/>
      <c r="G67" s="32"/>
      <c r="H67" s="14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</row>
    <row r="68" spans="1:21" ht="15.6">
      <c r="A68" s="47"/>
      <c r="B68" s="32" t="str">
        <f>IF(OR(MIN(B$36:B$54)&gt;$A8*$AC$3,SUM(B$36:B$54)=0),"",(LOG10(($A8*$AC$3)/INDEX(B$36:B$54,MATCH($A8*$AC$3,B$36:B$54)))/LOG10(INDEX(B$36:B$54,MATCH($A8*$AC$3,B$36:B$54))/INDEX(B$36:B$54,1+MATCH($A8*$AC$3,B$36:B$54))))*(INDEX($A$36:$A$54,MATCH($A8*$AC$3,B$36:B$54))-INDEX($A$36:$A$54,1+MATCH($A8*$AC$3,B$36:B$54)))+INDEX($A$36:$A$54,MATCH($A8*$AC$3,B$36:B$54)))</f>
        <v/>
      </c>
      <c r="C68" s="32"/>
      <c r="D68" s="32" t="str">
        <f t="shared" ref="D68:I68" si="7">IF(OR(MIN(D$36:D$54)&gt;$A8*$AC$3,SUM(D$36:D$54)=0),"",(LOG10(($A8*$AC$3)/INDEX(D$36:D$54,MATCH($A8*$AC$3,D$36:D$54)))/LOG10(INDEX(D$36:D$54,MATCH($A8*$AC$3,D$36:D$54))/INDEX(D$36:D$54,1+MATCH($A8*$AC$3,D$36:D$54))))*(INDEX($A$36:$A$54,MATCH($A8*$AC$3,D$36:D$54))-INDEX($A$36:$A$54,1+MATCH($A8*$AC$3,D$36:D$54)))+INDEX($A$36:$A$54,MATCH($A8*$AC$3,D$36:D$54)))</f>
        <v/>
      </c>
      <c r="E68" s="32" t="str">
        <f t="shared" si="7"/>
        <v/>
      </c>
      <c r="F68" s="32" t="str">
        <f t="shared" si="7"/>
        <v/>
      </c>
      <c r="G68" s="32" t="str">
        <f t="shared" si="7"/>
        <v/>
      </c>
      <c r="H68" s="32" t="str">
        <f t="shared" si="7"/>
        <v/>
      </c>
      <c r="I68" s="32" t="str">
        <f t="shared" si="7"/>
        <v/>
      </c>
      <c r="J68" s="32"/>
      <c r="K68" s="32" t="str">
        <f t="shared" ref="K68:U68" si="8">IF(OR(MIN(K$36:K$54)&gt;$A8*$AC$3,SUM(K$36:K$54)=0),"",(LOG10(($A8*$AC$3)/INDEX(K$36:K$54,MATCH($A8*$AC$3,K$36:K$54)))/LOG10(INDEX(K$36:K$54,MATCH($A8*$AC$3,K$36:K$54))/INDEX(K$36:K$54,1+MATCH($A8*$AC$3,K$36:K$54))))*(INDEX($A$36:$A$54,MATCH($A8*$AC$3,K$36:K$54))-INDEX($A$36:$A$54,1+MATCH($A8*$AC$3,K$36:K$54)))+INDEX($A$36:$A$54,MATCH($A8*$AC$3,K$36:K$54)))</f>
        <v/>
      </c>
      <c r="L68" s="32" t="str">
        <f t="shared" si="8"/>
        <v/>
      </c>
      <c r="M68" s="32" t="str">
        <f t="shared" si="8"/>
        <v/>
      </c>
      <c r="N68" s="32" t="str">
        <f t="shared" si="8"/>
        <v/>
      </c>
      <c r="O68" s="32" t="str">
        <f t="shared" si="8"/>
        <v/>
      </c>
      <c r="P68" s="32" t="str">
        <f t="shared" si="8"/>
        <v/>
      </c>
      <c r="Q68" s="32" t="str">
        <f t="shared" si="8"/>
        <v/>
      </c>
      <c r="R68" s="32" t="str">
        <f t="shared" si="8"/>
        <v/>
      </c>
      <c r="S68" s="32" t="str">
        <f t="shared" si="8"/>
        <v/>
      </c>
      <c r="T68" s="32" t="str">
        <f t="shared" si="8"/>
        <v/>
      </c>
      <c r="U68" s="32" t="str">
        <f t="shared" si="8"/>
        <v/>
      </c>
    </row>
    <row r="69" spans="1:21">
      <c r="A69" s="31"/>
      <c r="B69" s="32"/>
      <c r="C69" s="32"/>
      <c r="D69" s="32"/>
      <c r="E69" s="32"/>
      <c r="F69" s="32"/>
      <c r="G69" s="32"/>
      <c r="H69" s="14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</row>
    <row r="70" spans="1:21" ht="15.6">
      <c r="A70" s="47"/>
      <c r="B70" s="32" t="str">
        <f>IF(OR(MIN(B$36:B$54)&gt;$A11*$AC$3,SUM(B$36:B$54)=0),"",(LOG10(($A11*$AC$3)/INDEX(B$36:B$54,MATCH($A11*$AC$3,B$36:B$54)))/LOG10(INDEX(B$36:B$54,MATCH($A11*$AC$3,B$36:B$54))/INDEX(B$36:B$54,1+MATCH($A11*$AC$3,B$36:B$54))))*(INDEX($A$36:$A$54,MATCH($A11*$AC$3,B$36:B$54))-INDEX($A$36:$A$54,1+MATCH($A11*$AC$3,B$36:B$54)))+INDEX($A$36:$A$54,MATCH($A11*$AC$3,B$36:B$54)))</f>
        <v/>
      </c>
      <c r="C70" s="32"/>
      <c r="D70" s="32" t="str">
        <f t="shared" ref="D70:I70" si="9">IF(OR(MIN(D$36:D$54)&gt;$A11*$AC$3,SUM(D$36:D$54)=0),"",(LOG10(($A11*$AC$3)/INDEX(D$36:D$54,MATCH($A11*$AC$3,D$36:D$54)))/LOG10(INDEX(D$36:D$54,MATCH($A11*$AC$3,D$36:D$54))/INDEX(D$36:D$54,1+MATCH($A11*$AC$3,D$36:D$54))))*(INDEX($A$36:$A$54,MATCH($A11*$AC$3,D$36:D$54))-INDEX($A$36:$A$54,1+MATCH($A11*$AC$3,D$36:D$54)))+INDEX($A$36:$A$54,MATCH($A11*$AC$3,D$36:D$54)))</f>
        <v/>
      </c>
      <c r="E70" s="32" t="str">
        <f t="shared" si="9"/>
        <v/>
      </c>
      <c r="F70" s="32" t="str">
        <f t="shared" si="9"/>
        <v/>
      </c>
      <c r="G70" s="32" t="str">
        <f t="shared" si="9"/>
        <v/>
      </c>
      <c r="H70" s="32" t="str">
        <f t="shared" si="9"/>
        <v/>
      </c>
      <c r="I70" s="32" t="str">
        <f t="shared" si="9"/>
        <v/>
      </c>
      <c r="J70" s="32"/>
      <c r="K70" s="32" t="str">
        <f t="shared" ref="K70:U70" si="10">IF(OR(MIN(K$36:K$54)&gt;$A11*$AC$3,SUM(K$36:K$54)=0),"",(LOG10(($A11*$AC$3)/INDEX(K$36:K$54,MATCH($A11*$AC$3,K$36:K$54)))/LOG10(INDEX(K$36:K$54,MATCH($A11*$AC$3,K$36:K$54))/INDEX(K$36:K$54,1+MATCH($A11*$AC$3,K$36:K$54))))*(INDEX($A$36:$A$54,MATCH($A11*$AC$3,K$36:K$54))-INDEX($A$36:$A$54,1+MATCH($A11*$AC$3,K$36:K$54)))+INDEX($A$36:$A$54,MATCH($A11*$AC$3,K$36:K$54)))</f>
        <v/>
      </c>
      <c r="L70" s="32" t="str">
        <f t="shared" si="10"/>
        <v/>
      </c>
      <c r="M70" s="32" t="str">
        <f t="shared" si="10"/>
        <v/>
      </c>
      <c r="N70" s="32" t="str">
        <f t="shared" si="10"/>
        <v/>
      </c>
      <c r="O70" s="32" t="str">
        <f t="shared" si="10"/>
        <v/>
      </c>
      <c r="P70" s="32" t="str">
        <f t="shared" si="10"/>
        <v/>
      </c>
      <c r="Q70" s="32" t="str">
        <f t="shared" si="10"/>
        <v/>
      </c>
      <c r="R70" s="32" t="str">
        <f t="shared" si="10"/>
        <v/>
      </c>
      <c r="S70" s="32" t="str">
        <f t="shared" si="10"/>
        <v/>
      </c>
      <c r="T70" s="32" t="str">
        <f t="shared" si="10"/>
        <v/>
      </c>
      <c r="U70" s="32" t="str">
        <f t="shared" si="10"/>
        <v/>
      </c>
    </row>
    <row r="71" spans="1:21" ht="15.6">
      <c r="A71" s="47"/>
      <c r="D71" s="12"/>
      <c r="E71" s="12"/>
      <c r="F71" s="12"/>
      <c r="G71" s="12"/>
      <c r="H71" s="12"/>
      <c r="I71" s="12"/>
      <c r="R71" s="27"/>
      <c r="S71" s="27"/>
    </row>
    <row r="72" spans="1:21" ht="15.6">
      <c r="A72" s="47"/>
      <c r="D72" s="12"/>
      <c r="E72" s="12"/>
      <c r="F72" s="12"/>
      <c r="G72" s="12"/>
      <c r="H72" s="12"/>
      <c r="I72" s="12"/>
      <c r="R72" s="27"/>
      <c r="S72" s="27"/>
    </row>
    <row r="73" spans="1:21">
      <c r="A73" s="31"/>
      <c r="B73" s="32"/>
      <c r="C73" s="32"/>
      <c r="D73" s="32"/>
      <c r="E73" s="32"/>
      <c r="F73" s="32"/>
      <c r="G73" s="32"/>
      <c r="H73" s="14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</row>
    <row r="74" spans="1:21">
      <c r="A74" s="31"/>
      <c r="B74" s="32"/>
      <c r="C74" s="32"/>
      <c r="D74" s="32"/>
      <c r="E74" s="32"/>
      <c r="F74" s="32"/>
      <c r="G74" s="32"/>
      <c r="H74" s="14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</row>
    <row r="75" spans="1:21">
      <c r="A75" s="31"/>
      <c r="B75" s="32"/>
      <c r="C75" s="32"/>
      <c r="D75" s="32"/>
      <c r="E75" s="32"/>
      <c r="F75" s="32"/>
      <c r="G75" s="32"/>
      <c r="H75" s="14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</row>
    <row r="76" spans="1:21" ht="15.6">
      <c r="A76" s="47"/>
      <c r="B76" s="32" t="str">
        <f>IF(OR(MIN(B$36:B$54)&gt;$A16*$AC$3,SUM(B$36:B$54)=0),"",(LOG10(($A16*$AC$3)/INDEX(B$36:B$54,MATCH($A16*$AC$3,B$36:B$54)))/LOG10(INDEX(B$36:B$54,MATCH($A16*$AC$3,B$36:B$54))/INDEX(B$36:B$54,1+MATCH($A16*$AC$3,B$36:B$54))))*(INDEX($A$36:$A$54,MATCH($A16*$AC$3,B$36:B$54))-INDEX($A$36:$A$54,1+MATCH($A16*$AC$3,B$36:B$54)))+INDEX($A$36:$A$54,MATCH($A16*$AC$3,B$36:B$54)))</f>
        <v/>
      </c>
      <c r="C76" s="32"/>
      <c r="D76" s="32" t="str">
        <f t="shared" ref="D76:I76" si="11">IF(OR(MIN(D$36:D$54)&gt;$A16*$AC$3,SUM(D$36:D$54)=0),"",(LOG10(($A16*$AC$3)/INDEX(D$36:D$54,MATCH($A16*$AC$3,D$36:D$54)))/LOG10(INDEX(D$36:D$54,MATCH($A16*$AC$3,D$36:D$54))/INDEX(D$36:D$54,1+MATCH($A16*$AC$3,D$36:D$54))))*(INDEX($A$36:$A$54,MATCH($A16*$AC$3,D$36:D$54))-INDEX($A$36:$A$54,1+MATCH($A16*$AC$3,D$36:D$54)))+INDEX($A$36:$A$54,MATCH($A16*$AC$3,D$36:D$54)))</f>
        <v/>
      </c>
      <c r="E76" s="32" t="str">
        <f t="shared" si="11"/>
        <v/>
      </c>
      <c r="F76" s="32" t="str">
        <f t="shared" si="11"/>
        <v/>
      </c>
      <c r="G76" s="32" t="str">
        <f t="shared" si="11"/>
        <v/>
      </c>
      <c r="H76" s="32" t="str">
        <f t="shared" si="11"/>
        <v/>
      </c>
      <c r="I76" s="32" t="str">
        <f t="shared" si="11"/>
        <v/>
      </c>
      <c r="J76" s="32"/>
      <c r="K76" s="32" t="str">
        <f t="shared" ref="K76:U76" si="12">IF(OR(MIN(K$36:K$54)&gt;$A16*$AC$3,SUM(K$36:K$54)=0),"",(LOG10(($A16*$AC$3)/INDEX(K$36:K$54,MATCH($A16*$AC$3,K$36:K$54)))/LOG10(INDEX(K$36:K$54,MATCH($A16*$AC$3,K$36:K$54))/INDEX(K$36:K$54,1+MATCH($A16*$AC$3,K$36:K$54))))*(INDEX($A$36:$A$54,MATCH($A16*$AC$3,K$36:K$54))-INDEX($A$36:$A$54,1+MATCH($A16*$AC$3,K$36:K$54)))+INDEX($A$36:$A$54,MATCH($A16*$AC$3,K$36:K$54)))</f>
        <v/>
      </c>
      <c r="L76" s="32" t="str">
        <f t="shared" si="12"/>
        <v/>
      </c>
      <c r="M76" s="32" t="str">
        <f t="shared" si="12"/>
        <v/>
      </c>
      <c r="N76" s="32" t="str">
        <f t="shared" si="12"/>
        <v/>
      </c>
      <c r="O76" s="32" t="str">
        <f t="shared" si="12"/>
        <v/>
      </c>
      <c r="P76" s="32" t="str">
        <f t="shared" si="12"/>
        <v/>
      </c>
      <c r="Q76" s="32" t="str">
        <f t="shared" si="12"/>
        <v/>
      </c>
      <c r="R76" s="32" t="str">
        <f t="shared" si="12"/>
        <v/>
      </c>
      <c r="S76" s="32" t="str">
        <f t="shared" si="12"/>
        <v/>
      </c>
      <c r="T76" s="32" t="str">
        <f t="shared" si="12"/>
        <v/>
      </c>
      <c r="U76" s="32" t="str">
        <f t="shared" si="12"/>
        <v/>
      </c>
    </row>
    <row r="77" spans="1:21">
      <c r="A77" s="31"/>
      <c r="B77" s="32"/>
      <c r="C77" s="32"/>
      <c r="D77" s="32"/>
      <c r="E77" s="32"/>
      <c r="F77" s="32"/>
      <c r="G77" s="32"/>
      <c r="H77" s="14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</row>
    <row r="78" spans="1:21" ht="15.6">
      <c r="A78" s="47"/>
      <c r="B78" s="32" t="str">
        <f>IF(OR(MIN(B$36:B$54)&gt;$A19*$AC$3,SUM(B$36:B$54)=0),"",(LOG10(($A19*$AC$3)/INDEX(B$36:B$54,MATCH($A19*$AC$3,B$36:B$54)))/LOG10(INDEX(B$36:B$54,MATCH($A19*$AC$3,B$36:B$54))/INDEX(B$36:B$54,1+MATCH($A19*$AC$3,B$36:B$54))))*(INDEX($A$36:$A$54,MATCH($A19*$AC$3,B$36:B$54))-INDEX($A$36:$A$54,1+MATCH($A19*$AC$3,B$36:B$54)))+INDEX($A$36:$A$54,MATCH($A19*$AC$3,B$36:B$54)))</f>
        <v/>
      </c>
      <c r="C78" s="32"/>
      <c r="D78" s="32" t="str">
        <f t="shared" ref="D78:I78" si="13">IF(OR(MIN(D$36:D$54)&gt;$A19*$AC$3,SUM(D$36:D$54)=0),"",(LOG10(($A19*$AC$3)/INDEX(D$36:D$54,MATCH($A19*$AC$3,D$36:D$54)))/LOG10(INDEX(D$36:D$54,MATCH($A19*$AC$3,D$36:D$54))/INDEX(D$36:D$54,1+MATCH($A19*$AC$3,D$36:D$54))))*(INDEX($A$36:$A$54,MATCH($A19*$AC$3,D$36:D$54))-INDEX($A$36:$A$54,1+MATCH($A19*$AC$3,D$36:D$54)))+INDEX($A$36:$A$54,MATCH($A19*$AC$3,D$36:D$54)))</f>
        <v/>
      </c>
      <c r="E78" s="32" t="str">
        <f t="shared" si="13"/>
        <v/>
      </c>
      <c r="F78" s="32" t="str">
        <f t="shared" si="13"/>
        <v/>
      </c>
      <c r="G78" s="32" t="str">
        <f t="shared" si="13"/>
        <v/>
      </c>
      <c r="H78" s="32" t="str">
        <f t="shared" si="13"/>
        <v/>
      </c>
      <c r="I78" s="32" t="str">
        <f t="shared" si="13"/>
        <v/>
      </c>
      <c r="J78" s="32"/>
      <c r="K78" s="32" t="str">
        <f t="shared" ref="K78:U78" si="14">IF(OR(MIN(K$36:K$54)&gt;$A19*$AC$3,SUM(K$36:K$54)=0),"",(LOG10(($A19*$AC$3)/INDEX(K$36:K$54,MATCH($A19*$AC$3,K$36:K$54)))/LOG10(INDEX(K$36:K$54,MATCH($A19*$AC$3,K$36:K$54))/INDEX(K$36:K$54,1+MATCH($A19*$AC$3,K$36:K$54))))*(INDEX($A$36:$A$54,MATCH($A19*$AC$3,K$36:K$54))-INDEX($A$36:$A$54,1+MATCH($A19*$AC$3,K$36:K$54)))+INDEX($A$36:$A$54,MATCH($A19*$AC$3,K$36:K$54)))</f>
        <v/>
      </c>
      <c r="L78" s="32" t="str">
        <f t="shared" si="14"/>
        <v/>
      </c>
      <c r="M78" s="32" t="str">
        <f t="shared" si="14"/>
        <v/>
      </c>
      <c r="N78" s="32" t="str">
        <f t="shared" si="14"/>
        <v/>
      </c>
      <c r="O78" s="32" t="str">
        <f t="shared" si="14"/>
        <v/>
      </c>
      <c r="P78" s="32" t="str">
        <f t="shared" si="14"/>
        <v/>
      </c>
      <c r="Q78" s="32" t="str">
        <f t="shared" si="14"/>
        <v/>
      </c>
      <c r="R78" s="32" t="str">
        <f t="shared" si="14"/>
        <v/>
      </c>
      <c r="S78" s="32" t="str">
        <f t="shared" si="14"/>
        <v/>
      </c>
      <c r="T78" s="32" t="str">
        <f t="shared" si="14"/>
        <v/>
      </c>
      <c r="U78" s="32" t="str">
        <f t="shared" si="14"/>
        <v/>
      </c>
    </row>
    <row r="79" spans="1:21" ht="15.6">
      <c r="A79" s="47"/>
      <c r="D79" s="12"/>
      <c r="E79" s="12"/>
      <c r="F79" s="12"/>
      <c r="G79" s="12"/>
      <c r="H79" s="12"/>
      <c r="I79" s="12"/>
      <c r="R79" s="27"/>
      <c r="S79" s="27"/>
    </row>
    <row r="80" spans="1:21" ht="15.6">
      <c r="A80" s="47"/>
      <c r="D80" s="12"/>
      <c r="E80" s="12"/>
      <c r="F80" s="12"/>
      <c r="G80" s="12"/>
      <c r="H80" s="12"/>
      <c r="I80" s="12"/>
      <c r="R80" s="27"/>
      <c r="S80" s="27"/>
    </row>
    <row r="81" spans="1:21">
      <c r="A81" s="31"/>
      <c r="B81" s="32"/>
      <c r="C81" s="32"/>
      <c r="D81" s="32"/>
      <c r="E81" s="32"/>
      <c r="F81" s="32"/>
      <c r="G81" s="32"/>
      <c r="H81" s="14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</row>
    <row r="82" spans="1:21">
      <c r="A82" s="31"/>
      <c r="B82" s="32"/>
      <c r="C82" s="32"/>
      <c r="D82" s="32"/>
      <c r="E82" s="32"/>
      <c r="F82" s="32"/>
      <c r="G82" s="32"/>
      <c r="H82" s="14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</row>
    <row r="83" spans="1:21">
      <c r="A83" s="31"/>
      <c r="B83" s="32"/>
      <c r="C83" s="32"/>
      <c r="D83" s="32"/>
      <c r="E83" s="32"/>
      <c r="F83" s="32"/>
      <c r="G83" s="32"/>
      <c r="H83" s="14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</row>
    <row r="84" spans="1:21" ht="15.6">
      <c r="A84" s="47"/>
      <c r="B84" s="32" t="str">
        <f>IF(OR(MIN(B$36:B$54)&gt;$A24*$AC$3,SUM(B$36:B$54)=0),"",(LOG10(($A24*$AC$3)/INDEX(B$36:B$54,MATCH($A24*$AC$3,B$36:B$54)))/LOG10(INDEX(B$36:B$54,MATCH($A24*$AC$3,B$36:B$54))/INDEX(B$36:B$54,1+MATCH($A24*$AC$3,B$36:B$54))))*(INDEX($A$36:$A$54,MATCH($A24*$AC$3,B$36:B$54))-INDEX($A$36:$A$54,1+MATCH($A24*$AC$3,B$36:B$54)))+INDEX($A$36:$A$54,MATCH($A24*$AC$3,B$36:B$54)))</f>
        <v/>
      </c>
      <c r="C84" s="32"/>
      <c r="D84" s="32" t="str">
        <f t="shared" ref="D84:I84" si="15">IF(OR(MIN(D$36:D$54)&gt;$A24*$AC$3,SUM(D$36:D$54)=0),"",(LOG10(($A24*$AC$3)/INDEX(D$36:D$54,MATCH($A24*$AC$3,D$36:D$54)))/LOG10(INDEX(D$36:D$54,MATCH($A24*$AC$3,D$36:D$54))/INDEX(D$36:D$54,1+MATCH($A24*$AC$3,D$36:D$54))))*(INDEX($A$36:$A$54,MATCH($A24*$AC$3,D$36:D$54))-INDEX($A$36:$A$54,1+MATCH($A24*$AC$3,D$36:D$54)))+INDEX($A$36:$A$54,MATCH($A24*$AC$3,D$36:D$54)))</f>
        <v/>
      </c>
      <c r="E84" s="32" t="str">
        <f t="shared" si="15"/>
        <v/>
      </c>
      <c r="F84" s="32" t="str">
        <f t="shared" si="15"/>
        <v/>
      </c>
      <c r="G84" s="32" t="str">
        <f t="shared" si="15"/>
        <v/>
      </c>
      <c r="H84" s="32" t="str">
        <f t="shared" si="15"/>
        <v/>
      </c>
      <c r="I84" s="32" t="str">
        <f t="shared" si="15"/>
        <v/>
      </c>
      <c r="J84" s="32"/>
      <c r="K84" s="32" t="str">
        <f t="shared" ref="K84:U84" si="16">IF(OR(MIN(K$36:K$54)&gt;$A24*$AC$3,SUM(K$36:K$54)=0),"",(LOG10(($A24*$AC$3)/INDEX(K$36:K$54,MATCH($A24*$AC$3,K$36:K$54)))/LOG10(INDEX(K$36:K$54,MATCH($A24*$AC$3,K$36:K$54))/INDEX(K$36:K$54,1+MATCH($A24*$AC$3,K$36:K$54))))*(INDEX($A$36:$A$54,MATCH($A24*$AC$3,K$36:K$54))-INDEX($A$36:$A$54,1+MATCH($A24*$AC$3,K$36:K$54)))+INDEX($A$36:$A$54,MATCH($A24*$AC$3,K$36:K$54)))</f>
        <v/>
      </c>
      <c r="L84" s="32" t="str">
        <f t="shared" si="16"/>
        <v/>
      </c>
      <c r="M84" s="32" t="str">
        <f t="shared" si="16"/>
        <v/>
      </c>
      <c r="N84" s="32" t="str">
        <f t="shared" si="16"/>
        <v/>
      </c>
      <c r="O84" s="32" t="str">
        <f t="shared" si="16"/>
        <v/>
      </c>
      <c r="P84" s="32" t="str">
        <f t="shared" si="16"/>
        <v/>
      </c>
      <c r="Q84" s="32" t="str">
        <f t="shared" si="16"/>
        <v/>
      </c>
      <c r="R84" s="32" t="str">
        <f t="shared" si="16"/>
        <v/>
      </c>
      <c r="S84" s="32" t="str">
        <f t="shared" si="16"/>
        <v/>
      </c>
      <c r="T84" s="32" t="str">
        <f t="shared" si="16"/>
        <v/>
      </c>
      <c r="U84" s="32" t="str">
        <f t="shared" si="16"/>
        <v/>
      </c>
    </row>
    <row r="85" spans="1:21">
      <c r="A85" s="31"/>
      <c r="B85" s="32"/>
      <c r="C85" s="32"/>
      <c r="D85" s="32"/>
      <c r="E85" s="32"/>
      <c r="F85" s="32"/>
      <c r="G85" s="32"/>
      <c r="H85" s="14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</row>
    <row r="86" spans="1:21" ht="15.6">
      <c r="A86" s="47"/>
      <c r="B86" s="32" t="str">
        <f>IF(OR(MIN(B$36:B$54)&gt;$A27*$AC$3,SUM(B$36:B$54)=0),"",(LOG10(($A27*$AC$3)/INDEX(B$36:B$54,MATCH($A27*$AC$3,B$36:B$54)))/LOG10(INDEX(B$36:B$54,MATCH($A27*$AC$3,B$36:B$54))/INDEX(B$36:B$54,1+MATCH($A27*$AC$3,B$36:B$54))))*(INDEX($A$36:$A$54,MATCH($A27*$AC$3,B$36:B$54))-INDEX($A$36:$A$54,1+MATCH($A27*$AC$3,B$36:B$54)))+INDEX($A$36:$A$54,MATCH($A27*$AC$3,B$36:B$54)))</f>
        <v/>
      </c>
      <c r="C86" s="32"/>
      <c r="D86" s="32" t="str">
        <f t="shared" ref="D86:I86" si="17">IF(OR(MIN(D$36:D$54)&gt;$A27*$AC$3,SUM(D$36:D$54)=0),"",(LOG10(($A27*$AC$3)/INDEX(D$36:D$54,MATCH($A27*$AC$3,D$36:D$54)))/LOG10(INDEX(D$36:D$54,MATCH($A27*$AC$3,D$36:D$54))/INDEX(D$36:D$54,1+MATCH($A27*$AC$3,D$36:D$54))))*(INDEX($A$36:$A$54,MATCH($A27*$AC$3,D$36:D$54))-INDEX($A$36:$A$54,1+MATCH($A27*$AC$3,D$36:D$54)))+INDEX($A$36:$A$54,MATCH($A27*$AC$3,D$36:D$54)))</f>
        <v/>
      </c>
      <c r="E86" s="32" t="str">
        <f t="shared" si="17"/>
        <v/>
      </c>
      <c r="F86" s="32" t="str">
        <f t="shared" si="17"/>
        <v/>
      </c>
      <c r="G86" s="32" t="str">
        <f t="shared" si="17"/>
        <v/>
      </c>
      <c r="H86" s="32" t="str">
        <f t="shared" si="17"/>
        <v/>
      </c>
      <c r="I86" s="32" t="str">
        <f t="shared" si="17"/>
        <v/>
      </c>
      <c r="J86" s="32"/>
      <c r="K86" s="32" t="str">
        <f t="shared" ref="K86:U86" si="18">IF(OR(MIN(K$36:K$54)&gt;$A27*$AC$3,SUM(K$36:K$54)=0),"",(LOG10(($A27*$AC$3)/INDEX(K$36:K$54,MATCH($A27*$AC$3,K$36:K$54)))/LOG10(INDEX(K$36:K$54,MATCH($A27*$AC$3,K$36:K$54))/INDEX(K$36:K$54,1+MATCH($A27*$AC$3,K$36:K$54))))*(INDEX($A$36:$A$54,MATCH($A27*$AC$3,K$36:K$54))-INDEX($A$36:$A$54,1+MATCH($A27*$AC$3,K$36:K$54)))+INDEX($A$36:$A$54,MATCH($A27*$AC$3,K$36:K$54)))</f>
        <v/>
      </c>
      <c r="L86" s="32" t="str">
        <f t="shared" si="18"/>
        <v/>
      </c>
      <c r="M86" s="32" t="str">
        <f t="shared" si="18"/>
        <v/>
      </c>
      <c r="N86" s="32" t="str">
        <f t="shared" si="18"/>
        <v/>
      </c>
      <c r="O86" s="32" t="str">
        <f t="shared" si="18"/>
        <v/>
      </c>
      <c r="P86" s="32" t="str">
        <f t="shared" si="18"/>
        <v/>
      </c>
      <c r="Q86" s="32" t="str">
        <f t="shared" si="18"/>
        <v/>
      </c>
      <c r="R86" s="32" t="str">
        <f t="shared" si="18"/>
        <v/>
      </c>
      <c r="S86" s="32" t="str">
        <f t="shared" si="18"/>
        <v/>
      </c>
      <c r="T86" s="32" t="str">
        <f t="shared" si="18"/>
        <v/>
      </c>
      <c r="U86" s="32" t="str">
        <f t="shared" si="18"/>
        <v/>
      </c>
    </row>
    <row r="87" spans="1:21" ht="15.6">
      <c r="A87" s="47"/>
      <c r="D87" s="12"/>
      <c r="E87" s="12"/>
      <c r="F87" s="12"/>
      <c r="G87" s="12"/>
      <c r="H87" s="12"/>
      <c r="I87" s="12"/>
      <c r="R87" s="27"/>
      <c r="S87" s="27"/>
    </row>
    <row r="88" spans="1:21" ht="15.6">
      <c r="A88" s="47"/>
      <c r="D88" s="12"/>
      <c r="E88" s="12"/>
      <c r="F88" s="12"/>
      <c r="G88" s="12"/>
      <c r="H88" s="12"/>
      <c r="I88" s="12"/>
      <c r="R88" s="27"/>
      <c r="S88" s="27"/>
    </row>
    <row r="89" spans="1:21">
      <c r="A89" s="31"/>
      <c r="B89" s="32"/>
      <c r="C89" s="32"/>
      <c r="D89" s="32"/>
      <c r="E89" s="32"/>
      <c r="F89" s="32"/>
      <c r="G89" s="32"/>
      <c r="H89" s="14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</row>
    <row r="90" spans="1:21">
      <c r="A90" s="31"/>
      <c r="B90" s="32"/>
      <c r="C90" s="32"/>
      <c r="D90" s="32"/>
      <c r="E90" s="32"/>
      <c r="F90" s="32"/>
      <c r="G90" s="32"/>
      <c r="H90" s="14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</row>
    <row r="91" spans="1:21">
      <c r="A91" s="31"/>
      <c r="B91" s="32"/>
      <c r="C91" s="32"/>
      <c r="D91" s="32"/>
      <c r="E91" s="32"/>
      <c r="F91" s="32"/>
      <c r="G91" s="32"/>
      <c r="H91" s="14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</row>
    <row r="92" spans="1:21" ht="15.6">
      <c r="A92" s="47"/>
      <c r="B92" s="32" t="str">
        <f>IF(OR(MIN(B$36:B$54)&gt;$A32*$AC$3,SUM(B$36:B$54)=0),"",(LOG10(($A32*$AC$3)/INDEX(B$36:B$54,MATCH($A32*$AC$3,B$36:B$54)))/LOG10(INDEX(B$36:B$54,MATCH($A32*$AC$3,B$36:B$54))/INDEX(B$36:B$54,1+MATCH($A32*$AC$3,B$36:B$54))))*(INDEX($A$36:$A$54,MATCH($A32*$AC$3,B$36:B$54))-INDEX($A$36:$A$54,1+MATCH($A32*$AC$3,B$36:B$54)))+INDEX($A$36:$A$54,MATCH($A32*$AC$3,B$36:B$54)))</f>
        <v/>
      </c>
      <c r="C92" s="32"/>
      <c r="D92" s="32" t="str">
        <f t="shared" ref="D92:I92" si="19">IF(OR(MIN(D$36:D$54)&gt;$A32*$AC$3,SUM(D$36:D$54)=0),"",(LOG10(($A32*$AC$3)/INDEX(D$36:D$54,MATCH($A32*$AC$3,D$36:D$54)))/LOG10(INDEX(D$36:D$54,MATCH($A32*$AC$3,D$36:D$54))/INDEX(D$36:D$54,1+MATCH($A32*$AC$3,D$36:D$54))))*(INDEX($A$36:$A$54,MATCH($A32*$AC$3,D$36:D$54))-INDEX($A$36:$A$54,1+MATCH($A32*$AC$3,D$36:D$54)))+INDEX($A$36:$A$54,MATCH($A32*$AC$3,D$36:D$54)))</f>
        <v/>
      </c>
      <c r="E92" s="32" t="str">
        <f t="shared" si="19"/>
        <v/>
      </c>
      <c r="F92" s="32" t="str">
        <f t="shared" si="19"/>
        <v/>
      </c>
      <c r="G92" s="32" t="str">
        <f t="shared" si="19"/>
        <v/>
      </c>
      <c r="H92" s="32" t="str">
        <f t="shared" si="19"/>
        <v/>
      </c>
      <c r="I92" s="32" t="str">
        <f t="shared" si="19"/>
        <v/>
      </c>
      <c r="J92" s="32"/>
      <c r="K92" s="32" t="str">
        <f t="shared" ref="K92:U92" si="20">IF(OR(MIN(K$36:K$54)&gt;$A32*$AC$3,SUM(K$36:K$54)=0),"",(LOG10(($A32*$AC$3)/INDEX(K$36:K$54,MATCH($A32*$AC$3,K$36:K$54)))/LOG10(INDEX(K$36:K$54,MATCH($A32*$AC$3,K$36:K$54))/INDEX(K$36:K$54,1+MATCH($A32*$AC$3,K$36:K$54))))*(INDEX($A$36:$A$54,MATCH($A32*$AC$3,K$36:K$54))-INDEX($A$36:$A$54,1+MATCH($A32*$AC$3,K$36:K$54)))+INDEX($A$36:$A$54,MATCH($A32*$AC$3,K$36:K$54)))</f>
        <v/>
      </c>
      <c r="L92" s="32" t="str">
        <f t="shared" si="20"/>
        <v/>
      </c>
      <c r="M92" s="32" t="str">
        <f t="shared" si="20"/>
        <v/>
      </c>
      <c r="N92" s="32" t="str">
        <f t="shared" si="20"/>
        <v/>
      </c>
      <c r="O92" s="32" t="str">
        <f t="shared" si="20"/>
        <v/>
      </c>
      <c r="P92" s="32" t="str">
        <f t="shared" si="20"/>
        <v/>
      </c>
      <c r="Q92" s="32" t="str">
        <f t="shared" si="20"/>
        <v/>
      </c>
      <c r="R92" s="32" t="str">
        <f t="shared" si="20"/>
        <v/>
      </c>
      <c r="S92" s="32" t="str">
        <f t="shared" si="20"/>
        <v/>
      </c>
      <c r="T92" s="32" t="str">
        <f t="shared" si="20"/>
        <v/>
      </c>
      <c r="U92" s="32" t="str">
        <f t="shared" si="20"/>
        <v/>
      </c>
    </row>
    <row r="93" spans="1:21" ht="15.6">
      <c r="A93" s="47"/>
      <c r="D93" s="12"/>
      <c r="E93" s="12"/>
      <c r="F93" s="12"/>
      <c r="G93" s="12"/>
      <c r="H93" s="12"/>
      <c r="I93" s="12"/>
      <c r="R93" s="27"/>
      <c r="S93" s="27"/>
    </row>
    <row r="94" spans="1:21" ht="24.6">
      <c r="A94" s="74" t="s">
        <v>45</v>
      </c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</row>
    <row r="95" spans="1:21" ht="69" customHeight="1">
      <c r="A95" s="6" t="s">
        <v>4</v>
      </c>
      <c r="B95" s="43" t="s">
        <v>13</v>
      </c>
      <c r="C95" s="43" t="s">
        <v>40</v>
      </c>
      <c r="D95" s="43" t="s">
        <v>46</v>
      </c>
      <c r="E95" s="43" t="s">
        <v>47</v>
      </c>
      <c r="F95" s="43" t="s">
        <v>48</v>
      </c>
      <c r="G95" s="43" t="s">
        <v>49</v>
      </c>
      <c r="H95" s="43" t="s">
        <v>50</v>
      </c>
      <c r="I95" s="43" t="s">
        <v>51</v>
      </c>
      <c r="J95" s="43" t="s">
        <v>52</v>
      </c>
      <c r="K95" s="43" t="s">
        <v>53</v>
      </c>
      <c r="L95" s="43"/>
      <c r="M95" s="43"/>
      <c r="N95" s="43"/>
      <c r="O95" s="43"/>
      <c r="P95" s="43"/>
      <c r="Q95" s="43"/>
      <c r="R95" s="43"/>
      <c r="S95" s="43"/>
      <c r="T95" s="43"/>
      <c r="U95" s="43"/>
    </row>
    <row r="96" spans="1:21">
      <c r="A96" s="8">
        <v>-6</v>
      </c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6"/>
      <c r="M96" s="36"/>
      <c r="N96" s="35"/>
      <c r="O96" s="35"/>
      <c r="P96" s="28"/>
      <c r="Q96" s="28"/>
      <c r="R96" s="28"/>
      <c r="S96" s="28"/>
      <c r="T96" s="28"/>
      <c r="U96" s="28"/>
    </row>
    <row r="97" spans="1:21">
      <c r="A97" s="8">
        <f>A96+2</f>
        <v>-4</v>
      </c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6"/>
      <c r="M97" s="36"/>
      <c r="N97" s="29"/>
      <c r="O97" s="29"/>
      <c r="P97" s="28"/>
      <c r="Q97" s="28"/>
      <c r="R97" s="28"/>
      <c r="S97" s="28"/>
      <c r="T97" s="28"/>
      <c r="U97" s="28"/>
    </row>
    <row r="98" spans="1:21">
      <c r="A98" s="8">
        <f t="shared" ref="A98:A114" si="21">A97+2</f>
        <v>-2</v>
      </c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6"/>
      <c r="M98" s="36"/>
      <c r="N98" s="29"/>
      <c r="O98" s="29"/>
      <c r="P98" s="28"/>
      <c r="Q98" s="28"/>
      <c r="R98" s="28"/>
      <c r="S98" s="28"/>
      <c r="T98" s="28"/>
      <c r="U98" s="28"/>
    </row>
    <row r="99" spans="1:21">
      <c r="A99" s="8">
        <f t="shared" si="21"/>
        <v>0</v>
      </c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6"/>
      <c r="M99" s="36"/>
      <c r="N99" s="29"/>
      <c r="O99" s="29"/>
      <c r="P99" s="28"/>
      <c r="Q99" s="28"/>
      <c r="R99" s="28"/>
      <c r="S99" s="28"/>
      <c r="T99" s="28"/>
      <c r="U99" s="28"/>
    </row>
    <row r="100" spans="1:21">
      <c r="A100" s="8">
        <f t="shared" si="21"/>
        <v>2</v>
      </c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6"/>
      <c r="M100" s="36"/>
      <c r="N100" s="29"/>
      <c r="O100" s="29"/>
      <c r="P100" s="28"/>
      <c r="Q100" s="28"/>
      <c r="R100" s="28"/>
      <c r="S100" s="28"/>
      <c r="T100" s="28"/>
      <c r="U100" s="28"/>
    </row>
    <row r="101" spans="1:21">
      <c r="A101" s="8">
        <f t="shared" si="21"/>
        <v>4</v>
      </c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6"/>
      <c r="M101" s="36"/>
      <c r="N101" s="29"/>
      <c r="O101" s="29"/>
      <c r="P101" s="28"/>
      <c r="Q101" s="28"/>
      <c r="R101" s="28"/>
      <c r="S101" s="28"/>
      <c r="T101" s="28"/>
      <c r="U101" s="28"/>
    </row>
    <row r="102" spans="1:21">
      <c r="A102" s="8">
        <f t="shared" si="21"/>
        <v>6</v>
      </c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6"/>
      <c r="M102" s="36"/>
      <c r="N102" s="29"/>
      <c r="O102" s="29"/>
      <c r="P102" s="28"/>
      <c r="Q102" s="28"/>
      <c r="R102" s="28"/>
      <c r="S102" s="28"/>
      <c r="T102" s="28"/>
      <c r="U102" s="28"/>
    </row>
    <row r="103" spans="1:21">
      <c r="A103" s="8">
        <f t="shared" si="21"/>
        <v>8</v>
      </c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6"/>
      <c r="M103" s="36"/>
      <c r="N103" s="29"/>
      <c r="O103" s="29"/>
      <c r="P103" s="28"/>
      <c r="Q103" s="28"/>
      <c r="R103" s="28"/>
      <c r="S103" s="28"/>
      <c r="T103" s="28"/>
      <c r="U103" s="28"/>
    </row>
    <row r="104" spans="1:21">
      <c r="A104" s="8">
        <f t="shared" si="21"/>
        <v>10</v>
      </c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6"/>
      <c r="M104" s="36"/>
      <c r="N104" s="29"/>
      <c r="O104" s="29"/>
      <c r="P104" s="28"/>
      <c r="Q104" s="28"/>
      <c r="R104" s="28"/>
      <c r="S104" s="28"/>
      <c r="T104" s="28"/>
      <c r="U104" s="28"/>
    </row>
    <row r="105" spans="1:21">
      <c r="A105" s="8">
        <f t="shared" si="21"/>
        <v>12</v>
      </c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6"/>
      <c r="M105" s="36"/>
      <c r="N105" s="29"/>
      <c r="O105" s="29"/>
      <c r="P105" s="28"/>
      <c r="Q105" s="28"/>
      <c r="R105" s="28"/>
      <c r="S105" s="28"/>
      <c r="T105" s="28"/>
      <c r="U105" s="28"/>
    </row>
    <row r="106" spans="1:21">
      <c r="A106" s="8">
        <f t="shared" si="21"/>
        <v>14</v>
      </c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6"/>
      <c r="M106" s="36"/>
      <c r="N106" s="29"/>
      <c r="O106" s="29"/>
      <c r="P106" s="28"/>
      <c r="Q106" s="28"/>
      <c r="R106" s="28"/>
      <c r="S106" s="28"/>
      <c r="T106" s="28"/>
      <c r="U106" s="28"/>
    </row>
    <row r="107" spans="1:21">
      <c r="A107" s="8">
        <f t="shared" si="21"/>
        <v>16</v>
      </c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6"/>
      <c r="M107" s="36"/>
      <c r="N107" s="29"/>
      <c r="O107" s="29"/>
      <c r="P107" s="28"/>
      <c r="Q107" s="28"/>
      <c r="R107" s="28"/>
      <c r="S107" s="28"/>
      <c r="T107" s="28"/>
      <c r="U107" s="28"/>
    </row>
    <row r="108" spans="1:21">
      <c r="A108" s="8">
        <f t="shared" si="21"/>
        <v>18</v>
      </c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6"/>
      <c r="M108" s="36"/>
      <c r="N108" s="29"/>
      <c r="O108" s="29"/>
      <c r="P108" s="28"/>
      <c r="Q108" s="28"/>
      <c r="R108" s="28"/>
      <c r="S108" s="28"/>
      <c r="T108" s="28"/>
      <c r="U108" s="28"/>
    </row>
    <row r="109" spans="1:21">
      <c r="A109" s="8">
        <f t="shared" si="21"/>
        <v>20</v>
      </c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6"/>
      <c r="M109" s="36"/>
      <c r="N109" s="29"/>
      <c r="O109" s="29"/>
      <c r="P109" s="28"/>
      <c r="Q109" s="28"/>
      <c r="R109" s="28"/>
      <c r="S109" s="28"/>
      <c r="T109" s="28"/>
      <c r="U109" s="28"/>
    </row>
    <row r="110" spans="1:21">
      <c r="A110" s="8">
        <f t="shared" si="21"/>
        <v>22</v>
      </c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6"/>
      <c r="M110" s="36"/>
      <c r="N110" s="29"/>
      <c r="O110" s="29"/>
      <c r="P110" s="28"/>
      <c r="Q110" s="28"/>
      <c r="R110" s="28"/>
      <c r="S110" s="28"/>
      <c r="T110" s="28"/>
      <c r="U110" s="28"/>
    </row>
    <row r="111" spans="1:21">
      <c r="A111" s="8">
        <f t="shared" si="21"/>
        <v>24</v>
      </c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6"/>
      <c r="M111" s="36"/>
      <c r="N111" s="29"/>
      <c r="O111" s="29"/>
      <c r="P111" s="28"/>
      <c r="Q111" s="28"/>
      <c r="R111" s="35"/>
      <c r="S111" s="35"/>
      <c r="T111" s="35"/>
      <c r="U111" s="35"/>
    </row>
    <row r="112" spans="1:21">
      <c r="A112" s="8">
        <f t="shared" si="21"/>
        <v>26</v>
      </c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6"/>
      <c r="M112" s="36"/>
      <c r="N112" s="29"/>
      <c r="O112" s="29"/>
      <c r="P112" s="28"/>
      <c r="Q112" s="28"/>
      <c r="R112" s="35"/>
      <c r="S112" s="35"/>
      <c r="T112" s="35"/>
      <c r="U112" s="35"/>
    </row>
    <row r="113" spans="1:22">
      <c r="A113" s="8">
        <f t="shared" si="21"/>
        <v>28</v>
      </c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6"/>
      <c r="M113" s="36"/>
      <c r="N113" s="29"/>
      <c r="O113" s="29"/>
      <c r="P113" s="28"/>
      <c r="Q113" s="28"/>
      <c r="R113" s="35"/>
      <c r="S113" s="35"/>
      <c r="T113" s="35"/>
      <c r="U113" s="35"/>
    </row>
    <row r="114" spans="1:22">
      <c r="A114" s="8">
        <f t="shared" si="21"/>
        <v>30</v>
      </c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6"/>
      <c r="M114" s="36"/>
      <c r="N114" s="29"/>
      <c r="O114" s="29"/>
      <c r="P114" s="28"/>
      <c r="Q114" s="28"/>
      <c r="R114" s="35"/>
      <c r="S114" s="35"/>
      <c r="T114" s="35"/>
      <c r="U114" s="35"/>
    </row>
    <row r="115" spans="1:2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ht="15.6">
      <c r="A117" s="48" t="s">
        <v>59</v>
      </c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8"/>
    </row>
    <row r="118" spans="1:22" ht="15.6">
      <c r="A118" s="48" t="s">
        <v>60</v>
      </c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8"/>
    </row>
    <row r="119" spans="1:22" ht="15.6">
      <c r="A119" s="48" t="s">
        <v>56</v>
      </c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8"/>
    </row>
    <row r="120" spans="1:2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>
      <c r="A128" s="31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>
      <c r="A129" s="31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>
      <c r="D130" s="16"/>
      <c r="E130" s="16"/>
      <c r="F130" s="16"/>
      <c r="G130" s="16"/>
      <c r="H130" s="16"/>
      <c r="I130" s="16"/>
    </row>
    <row r="131" spans="1:22">
      <c r="D131" s="16"/>
      <c r="E131" s="16"/>
      <c r="F131" s="16"/>
      <c r="G131" s="16"/>
      <c r="H131" s="16"/>
      <c r="I131" s="16"/>
      <c r="J131" s="17"/>
      <c r="K131" s="17"/>
    </row>
    <row r="133" spans="1:22">
      <c r="J133" s="17"/>
      <c r="K133" s="17"/>
    </row>
    <row r="134" spans="1:22">
      <c r="N134" s="18"/>
      <c r="O134" s="18"/>
    </row>
    <row r="135" spans="1:22">
      <c r="J135" s="10"/>
      <c r="K135" s="10"/>
      <c r="N135" s="18"/>
      <c r="O135" s="18"/>
    </row>
    <row r="136" spans="1:22">
      <c r="N136" s="18"/>
      <c r="O136" s="18"/>
    </row>
    <row r="137" spans="1:22">
      <c r="D137" s="19"/>
      <c r="E137" s="19"/>
      <c r="F137" s="19"/>
      <c r="G137" s="19"/>
      <c r="H137" s="19"/>
      <c r="I137" s="19"/>
      <c r="J137" s="20"/>
      <c r="K137" s="20"/>
      <c r="N137" s="18"/>
      <c r="O137" s="18"/>
    </row>
    <row r="138" spans="1:22">
      <c r="D138" s="19"/>
      <c r="E138" s="19"/>
      <c r="F138" s="19"/>
      <c r="G138" s="19"/>
      <c r="H138" s="19"/>
      <c r="I138" s="19"/>
      <c r="J138" s="17"/>
      <c r="K138" s="17"/>
      <c r="N138" s="18"/>
      <c r="O138" s="18"/>
    </row>
    <row r="139" spans="1:22">
      <c r="D139" s="19"/>
      <c r="E139" s="19"/>
      <c r="F139" s="19"/>
      <c r="G139" s="19"/>
      <c r="H139" s="19"/>
      <c r="I139" s="19"/>
      <c r="J139" s="17"/>
      <c r="K139" s="17"/>
      <c r="N139" s="18"/>
      <c r="O139" s="18"/>
    </row>
    <row r="140" spans="1:22">
      <c r="D140" s="19"/>
      <c r="E140" s="19"/>
      <c r="F140" s="19"/>
      <c r="G140" s="19"/>
      <c r="H140" s="19"/>
      <c r="I140" s="19"/>
      <c r="J140" s="17"/>
      <c r="K140" s="17"/>
      <c r="N140" s="18"/>
      <c r="O140" s="18"/>
    </row>
    <row r="141" spans="1:22">
      <c r="D141" s="19"/>
      <c r="E141" s="19"/>
      <c r="F141" s="19"/>
      <c r="G141" s="19"/>
      <c r="H141" s="19"/>
      <c r="I141" s="19"/>
      <c r="J141" s="17"/>
      <c r="K141" s="17"/>
      <c r="N141" s="18"/>
      <c r="O141" s="18"/>
    </row>
    <row r="142" spans="1:22">
      <c r="D142" s="19"/>
      <c r="E142" s="19"/>
      <c r="F142" s="19"/>
      <c r="G142" s="19"/>
      <c r="H142" s="19"/>
      <c r="I142" s="19"/>
      <c r="J142" s="17"/>
      <c r="K142" s="17"/>
      <c r="N142" s="18"/>
      <c r="O142" s="18"/>
    </row>
    <row r="143" spans="1:22">
      <c r="D143" s="19"/>
      <c r="E143" s="19"/>
      <c r="F143" s="19"/>
      <c r="G143" s="19"/>
      <c r="H143" s="19"/>
      <c r="I143" s="19"/>
      <c r="J143" s="17"/>
      <c r="K143" s="17"/>
      <c r="N143" s="18"/>
      <c r="O143" s="18"/>
    </row>
    <row r="144" spans="1:22">
      <c r="D144" s="19"/>
      <c r="E144" s="19"/>
      <c r="F144" s="19"/>
      <c r="G144" s="19"/>
      <c r="H144" s="19"/>
      <c r="I144" s="19"/>
      <c r="N144" s="21"/>
      <c r="O144" s="21"/>
    </row>
    <row r="145" spans="2:21">
      <c r="B145" s="22"/>
      <c r="C145" s="22"/>
      <c r="D145" s="19"/>
      <c r="E145" s="19"/>
      <c r="F145" s="19"/>
      <c r="G145" s="19"/>
      <c r="H145" s="19"/>
      <c r="I145" s="19"/>
      <c r="L145" s="22"/>
      <c r="M145" s="22"/>
      <c r="R145" s="22"/>
      <c r="S145" s="22"/>
      <c r="T145" s="22"/>
      <c r="U145" s="22"/>
    </row>
  </sheetData>
  <mergeCells count="13">
    <mergeCell ref="R34:S34"/>
    <mergeCell ref="T34:U34"/>
    <mergeCell ref="A94:U94"/>
    <mergeCell ref="A1:U1"/>
    <mergeCell ref="A33:U33"/>
    <mergeCell ref="B34:C34"/>
    <mergeCell ref="D34:E34"/>
    <mergeCell ref="F34:G34"/>
    <mergeCell ref="H34:I34"/>
    <mergeCell ref="J34:K34"/>
    <mergeCell ref="L34:M34"/>
    <mergeCell ref="N34:O34"/>
    <mergeCell ref="P34:Q34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EC4B6-76EC-40BF-8509-8B1650DC5AC2}">
  <dimension ref="A1:AV145"/>
  <sheetViews>
    <sheetView zoomScaleNormal="100" workbookViewId="0">
      <selection sqref="A1:U1"/>
    </sheetView>
  </sheetViews>
  <sheetFormatPr defaultColWidth="9.33203125" defaultRowHeight="13.2"/>
  <cols>
    <col min="1" max="1" width="29.44140625" style="12" customWidth="1"/>
    <col min="2" max="2" width="12.109375" style="12" bestFit="1" customWidth="1"/>
    <col min="3" max="3" width="8.6640625" style="12" customWidth="1"/>
    <col min="4" max="7" width="8.6640625" style="11" customWidth="1"/>
    <col min="8" max="9" width="10.44140625" style="11" bestFit="1" customWidth="1"/>
    <col min="10" max="22" width="8.6640625" style="12" customWidth="1"/>
    <col min="23" max="23" width="23.6640625" style="12" customWidth="1"/>
    <col min="24" max="42" width="8.6640625" style="12" customWidth="1"/>
    <col min="43" max="16384" width="9.33203125" style="12"/>
  </cols>
  <sheetData>
    <row r="1" spans="1:48" ht="24.6">
      <c r="A1" s="72" t="s">
        <v>66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48" ht="15.6">
      <c r="A2" s="26"/>
    </row>
    <row r="3" spans="1:48">
      <c r="A3" s="23"/>
      <c r="W3" s="34"/>
      <c r="X3" s="34"/>
      <c r="Y3" s="8"/>
      <c r="Z3" s="8"/>
      <c r="AA3" s="8"/>
      <c r="AB3" s="10" t="s">
        <v>72</v>
      </c>
      <c r="AC3" s="38">
        <v>96572400</v>
      </c>
      <c r="AD3" s="10"/>
      <c r="AE3" s="10"/>
    </row>
    <row r="4" spans="1:48">
      <c r="A4" s="24"/>
      <c r="B4" s="33"/>
      <c r="C4" s="33"/>
      <c r="D4" s="14"/>
      <c r="E4" s="14"/>
      <c r="F4" s="14"/>
      <c r="G4" s="14"/>
      <c r="S4" s="8"/>
      <c r="T4" s="9"/>
      <c r="W4" s="33"/>
      <c r="X4" s="33"/>
      <c r="AB4" s="10" t="s">
        <v>73</v>
      </c>
      <c r="AC4" s="25">
        <f>AC3*A5</f>
        <v>67600680</v>
      </c>
      <c r="AD4" s="10"/>
      <c r="AE4" s="10"/>
      <c r="AF4" s="10"/>
    </row>
    <row r="5" spans="1:48">
      <c r="A5" s="24">
        <v>0.7</v>
      </c>
      <c r="B5" s="33"/>
      <c r="C5" s="33"/>
      <c r="D5" s="14"/>
      <c r="E5" s="14"/>
      <c r="F5" s="14"/>
      <c r="G5" s="14"/>
      <c r="S5" s="8"/>
      <c r="T5" s="9"/>
      <c r="W5" s="33"/>
      <c r="X5" s="33"/>
      <c r="AB5" s="10"/>
      <c r="AC5" s="25">
        <f>AC4*A6</f>
        <v>60840612</v>
      </c>
      <c r="AD5" s="10"/>
      <c r="AE5" s="10"/>
      <c r="AF5" s="10"/>
      <c r="AG5" s="10"/>
      <c r="AH5" s="25"/>
      <c r="AI5" s="25"/>
      <c r="AJ5" s="10"/>
      <c r="AK5" s="10"/>
    </row>
    <row r="6" spans="1:48">
      <c r="A6" s="24">
        <v>0.9</v>
      </c>
      <c r="B6" s="33"/>
      <c r="C6" s="33"/>
      <c r="D6" s="14"/>
      <c r="E6" s="14"/>
      <c r="F6" s="14"/>
      <c r="G6" s="14"/>
      <c r="H6" s="14"/>
      <c r="I6" s="14"/>
      <c r="S6" s="8"/>
      <c r="T6" s="9"/>
      <c r="W6" s="33"/>
      <c r="X6" s="33"/>
      <c r="AC6" s="25">
        <f>AC5*A7</f>
        <v>57798581.399999999</v>
      </c>
      <c r="AD6" s="10"/>
    </row>
    <row r="7" spans="1:48">
      <c r="A7" s="59">
        <v>0.95</v>
      </c>
      <c r="B7" s="33"/>
      <c r="C7" s="33"/>
      <c r="D7" s="14"/>
      <c r="E7" s="14"/>
      <c r="F7" s="14"/>
      <c r="G7" s="14"/>
      <c r="H7" s="14"/>
      <c r="I7" s="14"/>
      <c r="J7" s="15"/>
      <c r="K7" s="15"/>
      <c r="S7" s="8"/>
      <c r="T7" s="9"/>
      <c r="AC7" s="25"/>
    </row>
    <row r="8" spans="1:48">
      <c r="A8" s="13"/>
      <c r="D8" s="14"/>
      <c r="E8" s="14"/>
      <c r="F8" s="14"/>
      <c r="G8" s="14"/>
      <c r="H8" s="14"/>
      <c r="I8" s="14"/>
      <c r="J8" s="15"/>
      <c r="K8" s="15"/>
      <c r="S8" s="8"/>
      <c r="T8" s="9"/>
    </row>
    <row r="9" spans="1:48">
      <c r="A9" s="13"/>
      <c r="D9" s="14"/>
      <c r="E9" s="14"/>
      <c r="F9" s="14"/>
      <c r="G9" s="14"/>
      <c r="H9" s="14"/>
      <c r="I9" s="14"/>
      <c r="J9" s="15"/>
      <c r="K9" s="15"/>
      <c r="S9" s="8"/>
      <c r="T9" s="9"/>
      <c r="AU9" s="8"/>
      <c r="AV9" s="8"/>
    </row>
    <row r="10" spans="1:48">
      <c r="A10" s="13"/>
      <c r="D10" s="14"/>
      <c r="E10" s="14"/>
      <c r="F10" s="14"/>
      <c r="G10" s="14"/>
      <c r="H10" s="14"/>
      <c r="I10" s="14"/>
      <c r="J10" s="15"/>
      <c r="K10" s="15"/>
      <c r="S10" s="8"/>
      <c r="T10" s="9"/>
      <c r="AU10" s="8"/>
      <c r="AV10" s="8"/>
    </row>
    <row r="11" spans="1:48">
      <c r="A11" s="13"/>
      <c r="D11" s="14"/>
      <c r="E11" s="14"/>
      <c r="F11" s="14"/>
      <c r="G11" s="14"/>
      <c r="H11" s="14"/>
      <c r="I11" s="14"/>
      <c r="J11" s="15"/>
      <c r="K11" s="15"/>
      <c r="S11" s="8"/>
      <c r="T11" s="9"/>
      <c r="AU11" s="8"/>
      <c r="AV11" s="8"/>
    </row>
    <row r="12" spans="1:48">
      <c r="A12" s="13"/>
      <c r="D12" s="14"/>
      <c r="E12" s="14"/>
      <c r="F12" s="14"/>
      <c r="G12" s="14"/>
      <c r="H12" s="14"/>
      <c r="I12" s="14"/>
      <c r="J12" s="15"/>
      <c r="K12" s="15"/>
      <c r="S12" s="8"/>
      <c r="T12" s="9"/>
      <c r="AU12" s="8"/>
      <c r="AV12" s="8"/>
    </row>
    <row r="13" spans="1:48">
      <c r="A13" s="13"/>
      <c r="D13" s="14"/>
      <c r="E13" s="14"/>
      <c r="F13" s="14"/>
      <c r="G13" s="14"/>
      <c r="H13" s="14"/>
      <c r="I13" s="14"/>
      <c r="J13" s="15"/>
      <c r="K13" s="15"/>
      <c r="AP13" s="8"/>
      <c r="AU13" s="8"/>
      <c r="AV13" s="8"/>
    </row>
    <row r="14" spans="1:48">
      <c r="A14" s="13"/>
      <c r="D14" s="14"/>
      <c r="E14" s="14"/>
      <c r="F14" s="14"/>
      <c r="G14" s="14"/>
      <c r="H14" s="14"/>
      <c r="I14" s="14"/>
      <c r="J14" s="15"/>
      <c r="K14" s="15"/>
      <c r="AP14" s="8"/>
      <c r="AU14" s="8"/>
      <c r="AV14" s="8"/>
    </row>
    <row r="15" spans="1:48">
      <c r="A15" s="13"/>
      <c r="D15" s="14"/>
      <c r="E15" s="14"/>
      <c r="F15" s="14"/>
      <c r="G15" s="14"/>
      <c r="H15" s="14"/>
      <c r="I15" s="14"/>
      <c r="J15" s="15"/>
      <c r="K15" s="15"/>
      <c r="AP15" s="8"/>
      <c r="AU15" s="8"/>
      <c r="AV15" s="8"/>
    </row>
    <row r="16" spans="1:48">
      <c r="A16" s="13"/>
      <c r="D16" s="14"/>
      <c r="E16" s="14"/>
      <c r="F16" s="14"/>
      <c r="G16" s="14"/>
      <c r="H16" s="14"/>
      <c r="I16" s="14"/>
      <c r="J16" s="15"/>
      <c r="K16" s="15"/>
      <c r="AP16" s="8"/>
      <c r="AU16" s="8"/>
      <c r="AV16" s="8"/>
    </row>
    <row r="17" spans="1:48">
      <c r="A17" s="13"/>
      <c r="D17" s="14"/>
      <c r="E17" s="14"/>
      <c r="F17" s="14"/>
      <c r="G17" s="14"/>
      <c r="H17" s="14"/>
      <c r="I17" s="14"/>
      <c r="J17" s="15"/>
      <c r="K17" s="15"/>
      <c r="AP17" s="8"/>
      <c r="AU17" s="8"/>
      <c r="AV17" s="8"/>
    </row>
    <row r="18" spans="1:48">
      <c r="A18" s="13"/>
      <c r="D18" s="14"/>
      <c r="E18" s="14"/>
      <c r="F18" s="14"/>
      <c r="G18" s="14"/>
      <c r="H18" s="14"/>
      <c r="I18" s="14"/>
      <c r="J18" s="15"/>
      <c r="K18" s="15"/>
      <c r="AP18" s="8"/>
      <c r="AU18" s="8"/>
      <c r="AV18" s="8"/>
    </row>
    <row r="19" spans="1:48">
      <c r="A19" s="13"/>
      <c r="D19" s="14"/>
      <c r="E19" s="14"/>
      <c r="F19" s="14"/>
      <c r="G19" s="14"/>
      <c r="H19" s="14"/>
      <c r="I19" s="14"/>
      <c r="J19" s="15"/>
      <c r="K19" s="15"/>
      <c r="AP19" s="8"/>
      <c r="AU19" s="8"/>
      <c r="AV19" s="8"/>
    </row>
    <row r="20" spans="1:48">
      <c r="A20" s="13"/>
      <c r="D20" s="14"/>
      <c r="E20" s="14"/>
      <c r="F20" s="14"/>
      <c r="G20" s="14"/>
      <c r="H20" s="14"/>
      <c r="I20" s="14"/>
      <c r="J20" s="15"/>
      <c r="K20" s="15"/>
      <c r="AP20" s="8"/>
      <c r="AU20" s="8"/>
      <c r="AV20" s="8"/>
    </row>
    <row r="21" spans="1:48">
      <c r="A21" s="13"/>
      <c r="D21" s="14"/>
      <c r="E21" s="14"/>
      <c r="F21" s="14"/>
      <c r="G21" s="14"/>
      <c r="H21" s="14"/>
      <c r="I21" s="14"/>
      <c r="J21" s="15"/>
      <c r="K21" s="15"/>
      <c r="AP21" s="8"/>
      <c r="AU21" s="8"/>
      <c r="AV21" s="8"/>
    </row>
    <row r="22" spans="1:48">
      <c r="A22" s="13"/>
      <c r="D22" s="14"/>
      <c r="E22" s="14"/>
      <c r="F22" s="14"/>
      <c r="G22" s="14"/>
      <c r="H22" s="14"/>
      <c r="I22" s="14"/>
      <c r="J22" s="15"/>
      <c r="K22" s="15"/>
      <c r="AP22" s="8"/>
      <c r="AU22" s="8"/>
      <c r="AV22" s="8"/>
    </row>
    <row r="23" spans="1:48">
      <c r="A23" s="13"/>
      <c r="D23" s="14"/>
      <c r="E23" s="14"/>
      <c r="F23" s="14"/>
      <c r="G23" s="14"/>
      <c r="H23" s="14"/>
      <c r="I23" s="14"/>
      <c r="J23" s="15"/>
      <c r="K23" s="15"/>
      <c r="AP23" s="8"/>
      <c r="AU23" s="8"/>
      <c r="AV23" s="8"/>
    </row>
    <row r="24" spans="1:48">
      <c r="A24" s="13"/>
      <c r="D24" s="14"/>
      <c r="E24" s="14"/>
      <c r="F24" s="14"/>
      <c r="G24" s="14"/>
      <c r="H24" s="14"/>
      <c r="I24" s="14"/>
      <c r="J24" s="15"/>
      <c r="K24" s="15"/>
      <c r="AU24" s="8"/>
      <c r="AV24" s="8"/>
    </row>
    <row r="25" spans="1:48">
      <c r="A25" s="13"/>
      <c r="D25" s="14"/>
      <c r="E25" s="14"/>
      <c r="F25" s="14"/>
      <c r="G25" s="14"/>
      <c r="H25" s="14"/>
      <c r="I25" s="14"/>
      <c r="J25" s="15"/>
      <c r="K25" s="15"/>
      <c r="AU25" s="8"/>
      <c r="AV25" s="8"/>
    </row>
    <row r="26" spans="1:48">
      <c r="A26" s="13"/>
      <c r="D26" s="14"/>
      <c r="E26" s="14"/>
      <c r="F26" s="14"/>
      <c r="G26" s="14"/>
      <c r="H26" s="14"/>
      <c r="I26" s="14"/>
      <c r="J26" s="15"/>
      <c r="K26" s="15"/>
      <c r="AU26" s="8"/>
      <c r="AV26" s="8"/>
    </row>
    <row r="27" spans="1:48">
      <c r="A27" s="13"/>
      <c r="D27" s="14"/>
      <c r="E27" s="14"/>
      <c r="F27" s="14"/>
      <c r="G27" s="14"/>
      <c r="H27" s="14"/>
      <c r="I27" s="14"/>
      <c r="J27" s="15"/>
      <c r="K27" s="15"/>
      <c r="AU27" s="8"/>
      <c r="AV27" s="8"/>
    </row>
    <row r="28" spans="1:48">
      <c r="A28" s="13"/>
      <c r="D28" s="14"/>
      <c r="E28" s="14"/>
      <c r="F28" s="14"/>
      <c r="G28" s="14"/>
      <c r="H28" s="14"/>
      <c r="I28" s="14"/>
      <c r="J28" s="15"/>
      <c r="K28" s="15"/>
      <c r="AU28" s="8"/>
      <c r="AV28" s="8"/>
    </row>
    <row r="29" spans="1:48">
      <c r="A29" s="13"/>
      <c r="D29" s="14"/>
      <c r="E29" s="14"/>
      <c r="F29" s="14"/>
      <c r="G29" s="14"/>
      <c r="H29" s="14"/>
      <c r="I29" s="14"/>
      <c r="J29" s="15"/>
      <c r="K29" s="15"/>
      <c r="AU29" s="8"/>
      <c r="AV29" s="8"/>
    </row>
    <row r="30" spans="1:48">
      <c r="A30" s="13"/>
      <c r="D30" s="14"/>
      <c r="E30" s="14"/>
      <c r="F30" s="14"/>
      <c r="G30" s="14"/>
      <c r="H30" s="14"/>
      <c r="I30" s="14"/>
      <c r="J30" s="15"/>
      <c r="K30" s="15"/>
    </row>
    <row r="31" spans="1:48">
      <c r="A31" s="13"/>
      <c r="D31" s="14"/>
      <c r="E31" s="14"/>
      <c r="F31" s="14"/>
      <c r="G31" s="14"/>
      <c r="H31" s="14"/>
      <c r="I31" s="14"/>
      <c r="J31" s="15"/>
      <c r="K31" s="15"/>
    </row>
    <row r="32" spans="1:48">
      <c r="A32" s="13"/>
      <c r="D32" s="14"/>
      <c r="E32" s="14"/>
      <c r="F32" s="14"/>
      <c r="G32" s="14"/>
      <c r="H32" s="14"/>
      <c r="I32" s="14"/>
      <c r="J32" s="15"/>
      <c r="K32" s="15"/>
    </row>
    <row r="33" spans="1:43" ht="24.6">
      <c r="A33" s="72" t="s">
        <v>54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</row>
    <row r="34" spans="1:43" s="7" customFormat="1" ht="72.75" customHeight="1">
      <c r="A34" s="6" t="s">
        <v>4</v>
      </c>
      <c r="B34" s="76" t="s">
        <v>13</v>
      </c>
      <c r="C34" s="77"/>
      <c r="D34" s="78" t="s">
        <v>40</v>
      </c>
      <c r="E34" s="79"/>
      <c r="F34" s="78" t="s">
        <v>14</v>
      </c>
      <c r="G34" s="79"/>
      <c r="H34" s="78" t="s">
        <v>15</v>
      </c>
      <c r="I34" s="79"/>
      <c r="J34" s="78" t="s">
        <v>16</v>
      </c>
      <c r="K34" s="79"/>
      <c r="L34" s="76" t="s">
        <v>17</v>
      </c>
      <c r="M34" s="77"/>
      <c r="N34" s="76" t="s">
        <v>18</v>
      </c>
      <c r="O34" s="77"/>
      <c r="P34" s="76" t="s">
        <v>19</v>
      </c>
      <c r="Q34" s="77"/>
      <c r="R34" s="76" t="s">
        <v>20</v>
      </c>
      <c r="S34" s="77"/>
      <c r="T34" s="76" t="s">
        <v>43</v>
      </c>
      <c r="U34" s="77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</row>
    <row r="35" spans="1:43" s="7" customFormat="1" ht="69" customHeight="1">
      <c r="A35" s="6"/>
      <c r="B35" s="43" t="s">
        <v>41</v>
      </c>
      <c r="C35" s="43" t="s">
        <v>42</v>
      </c>
      <c r="D35" s="43" t="s">
        <v>41</v>
      </c>
      <c r="E35" s="43" t="s">
        <v>42</v>
      </c>
      <c r="F35" s="43" t="s">
        <v>41</v>
      </c>
      <c r="G35" s="43" t="s">
        <v>42</v>
      </c>
      <c r="H35" s="43" t="s">
        <v>41</v>
      </c>
      <c r="I35" s="43" t="s">
        <v>42</v>
      </c>
      <c r="J35" s="43" t="s">
        <v>41</v>
      </c>
      <c r="K35" s="43" t="s">
        <v>42</v>
      </c>
      <c r="L35" s="43" t="s">
        <v>41</v>
      </c>
      <c r="M35" s="43" t="s">
        <v>42</v>
      </c>
      <c r="N35" s="43" t="s">
        <v>41</v>
      </c>
      <c r="O35" s="43" t="s">
        <v>42</v>
      </c>
      <c r="P35" s="43" t="s">
        <v>41</v>
      </c>
      <c r="Q35" s="43" t="s">
        <v>42</v>
      </c>
      <c r="R35" s="43" t="s">
        <v>41</v>
      </c>
      <c r="S35" s="43" t="s">
        <v>42</v>
      </c>
      <c r="T35" s="43" t="s">
        <v>41</v>
      </c>
      <c r="U35" s="43" t="s">
        <v>42</v>
      </c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</row>
    <row r="36" spans="1:43">
      <c r="A36" s="8">
        <v>-6</v>
      </c>
      <c r="B36" s="35"/>
      <c r="C36" s="35"/>
      <c r="D36" s="29"/>
      <c r="E36" s="29"/>
      <c r="F36" s="46"/>
      <c r="G36" s="46"/>
      <c r="H36" s="29"/>
      <c r="I36" s="29"/>
      <c r="J36" s="29"/>
      <c r="K36" s="29"/>
      <c r="L36" s="35"/>
      <c r="M36" s="35"/>
      <c r="N36" s="35"/>
      <c r="O36" s="35"/>
      <c r="P36" s="35"/>
      <c r="Q36" s="35"/>
      <c r="R36" s="35"/>
      <c r="S36" s="35"/>
      <c r="T36" s="35"/>
      <c r="U36" s="35"/>
    </row>
    <row r="37" spans="1:43">
      <c r="A37" s="8">
        <f>A36+2</f>
        <v>-4</v>
      </c>
      <c r="B37" s="35"/>
      <c r="C37" s="35"/>
      <c r="D37" s="29"/>
      <c r="E37" s="29"/>
      <c r="F37" s="46"/>
      <c r="G37" s="46"/>
      <c r="H37" s="29"/>
      <c r="I37" s="29"/>
      <c r="J37" s="29"/>
      <c r="K37" s="29"/>
      <c r="L37" s="35"/>
      <c r="M37" s="35"/>
      <c r="N37" s="35"/>
      <c r="O37" s="35"/>
      <c r="P37" s="35"/>
      <c r="Q37" s="35"/>
      <c r="R37" s="35"/>
      <c r="S37" s="35"/>
      <c r="T37" s="35"/>
      <c r="U37" s="35"/>
    </row>
    <row r="38" spans="1:43">
      <c r="A38" s="8">
        <f t="shared" ref="A38:A52" si="0">A37+2</f>
        <v>-2</v>
      </c>
      <c r="B38" s="35"/>
      <c r="C38" s="35"/>
      <c r="D38" s="29"/>
      <c r="E38" s="29"/>
      <c r="F38" s="46"/>
      <c r="G38" s="46"/>
      <c r="H38" s="29"/>
      <c r="I38" s="29"/>
      <c r="J38" s="29"/>
      <c r="K38" s="29"/>
      <c r="L38" s="35"/>
      <c r="M38" s="35"/>
      <c r="N38" s="35"/>
      <c r="O38" s="35"/>
      <c r="P38" s="35"/>
      <c r="Q38" s="35"/>
      <c r="R38" s="35"/>
      <c r="S38" s="35"/>
      <c r="T38" s="35"/>
      <c r="U38" s="35"/>
    </row>
    <row r="39" spans="1:43">
      <c r="A39" s="8">
        <f t="shared" si="0"/>
        <v>0</v>
      </c>
      <c r="B39" s="35"/>
      <c r="C39" s="35"/>
      <c r="D39" s="29"/>
      <c r="E39" s="29"/>
      <c r="F39" s="46"/>
      <c r="G39" s="46"/>
      <c r="H39" s="29"/>
      <c r="I39" s="29"/>
      <c r="J39" s="29"/>
      <c r="K39" s="29"/>
      <c r="L39" s="35"/>
      <c r="M39" s="35"/>
      <c r="N39" s="35"/>
      <c r="O39" s="35"/>
      <c r="P39" s="35"/>
      <c r="Q39" s="35"/>
      <c r="R39" s="35"/>
      <c r="S39" s="35"/>
      <c r="T39" s="35"/>
      <c r="U39" s="35"/>
    </row>
    <row r="40" spans="1:43">
      <c r="A40" s="8">
        <f t="shared" si="0"/>
        <v>2</v>
      </c>
      <c r="B40" s="35"/>
      <c r="C40" s="41"/>
      <c r="D40" s="29"/>
      <c r="E40" s="29"/>
      <c r="F40" s="46"/>
      <c r="G40" s="46"/>
      <c r="H40" s="29"/>
      <c r="I40" s="29"/>
      <c r="J40" s="29"/>
      <c r="K40" s="29"/>
      <c r="L40" s="35"/>
      <c r="M40" s="35"/>
      <c r="N40" s="35"/>
      <c r="O40" s="35"/>
      <c r="P40" s="35"/>
      <c r="Q40" s="35"/>
      <c r="R40" s="35"/>
      <c r="S40" s="35"/>
      <c r="T40" s="35"/>
      <c r="U40" s="35"/>
    </row>
    <row r="41" spans="1:43">
      <c r="A41" s="8">
        <f t="shared" si="0"/>
        <v>4</v>
      </c>
      <c r="B41" s="35"/>
      <c r="C41" s="40"/>
      <c r="D41" s="29"/>
      <c r="E41" s="29"/>
      <c r="F41" s="46"/>
      <c r="G41" s="46"/>
      <c r="H41" s="29"/>
      <c r="I41" s="29"/>
      <c r="J41" s="29"/>
      <c r="K41" s="29"/>
      <c r="L41" s="35"/>
      <c r="M41" s="35"/>
      <c r="N41" s="35"/>
      <c r="O41" s="35"/>
      <c r="P41" s="35"/>
      <c r="Q41" s="35"/>
      <c r="R41" s="35"/>
      <c r="S41" s="35"/>
      <c r="T41" s="35"/>
      <c r="U41" s="35"/>
    </row>
    <row r="42" spans="1:43">
      <c r="A42" s="8">
        <f t="shared" si="0"/>
        <v>6</v>
      </c>
      <c r="B42" s="35"/>
      <c r="C42" s="42"/>
      <c r="D42" s="29"/>
      <c r="E42" s="29"/>
      <c r="F42" s="46"/>
      <c r="G42" s="46"/>
      <c r="H42" s="29"/>
      <c r="I42" s="29"/>
      <c r="J42" s="29"/>
      <c r="K42" s="29"/>
      <c r="L42" s="35"/>
      <c r="M42" s="35"/>
      <c r="N42" s="35"/>
      <c r="O42" s="35"/>
      <c r="P42" s="35"/>
      <c r="Q42" s="35"/>
      <c r="R42" s="35"/>
      <c r="S42" s="35"/>
      <c r="T42" s="35"/>
      <c r="U42" s="35"/>
    </row>
    <row r="43" spans="1:43">
      <c r="A43" s="8">
        <f t="shared" si="0"/>
        <v>8</v>
      </c>
      <c r="B43" s="35"/>
      <c r="C43" s="40"/>
      <c r="D43" s="29"/>
      <c r="E43" s="29"/>
      <c r="F43" s="46"/>
      <c r="G43" s="46"/>
      <c r="H43" s="29"/>
      <c r="I43" s="29"/>
      <c r="J43" s="29"/>
      <c r="K43" s="29"/>
      <c r="L43" s="35"/>
      <c r="M43" s="35"/>
      <c r="N43" s="35"/>
      <c r="O43" s="35"/>
      <c r="P43" s="35"/>
      <c r="Q43" s="35"/>
      <c r="R43" s="35"/>
      <c r="S43" s="35"/>
      <c r="T43" s="35"/>
      <c r="U43" s="35"/>
    </row>
    <row r="44" spans="1:43">
      <c r="A44" s="8">
        <f t="shared" si="0"/>
        <v>10</v>
      </c>
      <c r="B44" s="35"/>
      <c r="C44" s="40"/>
      <c r="D44" s="29"/>
      <c r="E44" s="29"/>
      <c r="F44" s="46"/>
      <c r="G44" s="46"/>
      <c r="H44" s="29"/>
      <c r="I44" s="29"/>
      <c r="J44" s="29"/>
      <c r="K44" s="29"/>
      <c r="L44" s="35"/>
      <c r="M44" s="35"/>
      <c r="N44" s="35"/>
      <c r="O44" s="35"/>
      <c r="P44" s="35"/>
      <c r="Q44" s="35"/>
      <c r="R44" s="35"/>
      <c r="S44" s="35"/>
      <c r="T44" s="35"/>
      <c r="U44" s="35"/>
    </row>
    <row r="45" spans="1:43">
      <c r="A45" s="8">
        <f t="shared" si="0"/>
        <v>12</v>
      </c>
      <c r="B45" s="35"/>
      <c r="C45" s="40"/>
      <c r="D45" s="29"/>
      <c r="E45" s="29"/>
      <c r="F45" s="46"/>
      <c r="G45" s="46"/>
      <c r="H45" s="29"/>
      <c r="I45" s="29"/>
      <c r="J45" s="29"/>
      <c r="K45" s="29"/>
      <c r="L45" s="35"/>
      <c r="M45" s="35"/>
      <c r="N45" s="35"/>
      <c r="O45" s="35"/>
      <c r="P45" s="35"/>
      <c r="Q45" s="35"/>
      <c r="R45" s="35"/>
      <c r="S45" s="35"/>
      <c r="T45" s="35"/>
      <c r="U45" s="35"/>
    </row>
    <row r="46" spans="1:43">
      <c r="A46" s="8">
        <f t="shared" si="0"/>
        <v>14</v>
      </c>
      <c r="B46" s="35"/>
      <c r="C46" s="40"/>
      <c r="D46" s="29"/>
      <c r="E46" s="29"/>
      <c r="F46" s="46"/>
      <c r="G46" s="46"/>
      <c r="H46" s="29"/>
      <c r="I46" s="29"/>
      <c r="J46" s="29"/>
      <c r="K46" s="29"/>
      <c r="L46" s="35"/>
      <c r="M46" s="35"/>
      <c r="N46" s="35"/>
      <c r="O46" s="35"/>
      <c r="P46" s="35"/>
      <c r="Q46" s="35"/>
      <c r="R46" s="35"/>
      <c r="S46" s="35"/>
      <c r="T46" s="35"/>
      <c r="U46" s="35"/>
    </row>
    <row r="47" spans="1:43">
      <c r="A47" s="8">
        <f t="shared" si="0"/>
        <v>16</v>
      </c>
      <c r="B47" s="35"/>
      <c r="C47" s="40"/>
      <c r="D47" s="29"/>
      <c r="E47" s="29"/>
      <c r="F47" s="46"/>
      <c r="G47" s="46"/>
      <c r="H47" s="29"/>
      <c r="I47" s="29"/>
      <c r="J47" s="29"/>
      <c r="K47" s="29"/>
      <c r="L47" s="35"/>
      <c r="M47" s="35"/>
      <c r="N47" s="35"/>
      <c r="O47" s="35"/>
      <c r="P47" s="35"/>
      <c r="Q47" s="35"/>
      <c r="R47" s="35"/>
      <c r="S47" s="35"/>
      <c r="T47" s="35"/>
      <c r="U47" s="35"/>
    </row>
    <row r="48" spans="1:43">
      <c r="A48" s="8">
        <f t="shared" si="0"/>
        <v>18</v>
      </c>
      <c r="B48" s="35"/>
      <c r="C48" s="40"/>
      <c r="D48" s="29"/>
      <c r="E48" s="29"/>
      <c r="F48" s="46"/>
      <c r="G48" s="46"/>
      <c r="H48" s="29"/>
      <c r="I48" s="29"/>
      <c r="J48" s="29"/>
      <c r="K48" s="29"/>
      <c r="L48" s="35"/>
      <c r="M48" s="35"/>
      <c r="N48" s="35"/>
      <c r="O48" s="35"/>
      <c r="P48" s="35"/>
      <c r="Q48" s="35"/>
      <c r="R48" s="35"/>
      <c r="S48" s="35"/>
      <c r="T48" s="35"/>
      <c r="U48" s="35"/>
    </row>
    <row r="49" spans="1:21">
      <c r="A49" s="8">
        <f t="shared" si="0"/>
        <v>20</v>
      </c>
      <c r="B49" s="35"/>
      <c r="C49" s="40"/>
      <c r="D49" s="29"/>
      <c r="E49" s="29"/>
      <c r="F49" s="46"/>
      <c r="G49" s="46"/>
      <c r="H49" s="29"/>
      <c r="I49" s="29"/>
      <c r="J49" s="29"/>
      <c r="K49" s="29"/>
      <c r="L49" s="35"/>
      <c r="M49" s="35"/>
      <c r="N49" s="35"/>
      <c r="O49" s="35"/>
      <c r="P49" s="35"/>
      <c r="Q49" s="35"/>
      <c r="R49" s="35"/>
      <c r="S49" s="35"/>
      <c r="T49" s="35"/>
      <c r="U49" s="35"/>
    </row>
    <row r="50" spans="1:21">
      <c r="A50" s="8">
        <f t="shared" si="0"/>
        <v>22</v>
      </c>
      <c r="B50" s="35"/>
      <c r="C50" s="40"/>
      <c r="D50" s="29"/>
      <c r="E50" s="29"/>
      <c r="F50" s="46"/>
      <c r="G50" s="46"/>
      <c r="H50" s="29"/>
      <c r="I50" s="29"/>
      <c r="J50" s="29"/>
      <c r="K50" s="29"/>
      <c r="L50" s="36"/>
      <c r="M50" s="36"/>
      <c r="N50" s="35"/>
      <c r="O50" s="35"/>
      <c r="P50" s="35"/>
      <c r="Q50" s="35"/>
      <c r="R50" s="35"/>
      <c r="S50" s="35"/>
      <c r="T50" s="35"/>
      <c r="U50" s="35"/>
    </row>
    <row r="51" spans="1:21">
      <c r="A51" s="8">
        <f t="shared" si="0"/>
        <v>24</v>
      </c>
      <c r="B51" s="35"/>
      <c r="C51" s="40"/>
      <c r="D51" s="29"/>
      <c r="E51" s="29"/>
      <c r="F51" s="46"/>
      <c r="G51" s="46"/>
      <c r="H51" s="29"/>
      <c r="I51" s="29"/>
      <c r="J51" s="29"/>
      <c r="K51" s="29"/>
      <c r="L51" s="36"/>
      <c r="M51" s="36"/>
      <c r="N51" s="35"/>
      <c r="O51" s="35"/>
      <c r="P51" s="35"/>
      <c r="Q51" s="35"/>
      <c r="R51" s="35"/>
      <c r="S51" s="35"/>
      <c r="T51" s="35"/>
      <c r="U51" s="35"/>
    </row>
    <row r="52" spans="1:21">
      <c r="A52" s="8">
        <f t="shared" si="0"/>
        <v>26</v>
      </c>
      <c r="B52" s="35"/>
      <c r="C52" s="40"/>
      <c r="D52" s="29"/>
      <c r="E52" s="29"/>
      <c r="F52" s="46"/>
      <c r="G52" s="46"/>
      <c r="H52" s="29"/>
      <c r="I52" s="29"/>
      <c r="J52" s="29"/>
      <c r="K52" s="29"/>
      <c r="L52" s="36"/>
      <c r="M52" s="36"/>
      <c r="N52" s="35"/>
      <c r="O52" s="35"/>
      <c r="P52" s="35"/>
      <c r="Q52" s="35"/>
      <c r="R52" s="35"/>
      <c r="S52" s="35"/>
      <c r="T52" s="35"/>
      <c r="U52" s="35"/>
    </row>
    <row r="53" spans="1:21" ht="12" customHeight="1">
      <c r="A53" s="8">
        <f>A52+2</f>
        <v>28</v>
      </c>
      <c r="B53" s="35"/>
      <c r="C53" s="40"/>
      <c r="D53" s="29"/>
      <c r="E53" s="29"/>
      <c r="F53" s="46"/>
      <c r="G53" s="46"/>
      <c r="H53" s="29"/>
      <c r="I53" s="29"/>
      <c r="J53" s="29"/>
      <c r="K53" s="29"/>
      <c r="L53" s="36"/>
      <c r="M53" s="36"/>
      <c r="N53" s="35"/>
      <c r="O53" s="35"/>
      <c r="P53" s="35"/>
      <c r="Q53" s="35"/>
      <c r="R53" s="35"/>
      <c r="S53" s="35"/>
      <c r="T53" s="35"/>
      <c r="U53" s="35"/>
    </row>
    <row r="54" spans="1:21" ht="12" customHeight="1">
      <c r="A54" s="8">
        <f>A53+2</f>
        <v>30</v>
      </c>
      <c r="B54" s="35"/>
      <c r="C54" s="40"/>
      <c r="D54" s="29"/>
      <c r="E54" s="29"/>
      <c r="F54" s="46"/>
      <c r="G54" s="46"/>
      <c r="H54" s="29"/>
      <c r="I54" s="29"/>
      <c r="J54" s="29"/>
      <c r="K54" s="29"/>
      <c r="L54" s="36"/>
      <c r="M54" s="36"/>
      <c r="N54" s="35"/>
      <c r="O54" s="35"/>
      <c r="P54" s="35"/>
      <c r="Q54" s="35"/>
      <c r="R54" s="35"/>
      <c r="S54" s="35"/>
      <c r="T54" s="35"/>
      <c r="U54" s="35"/>
    </row>
    <row r="55" spans="1:2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</row>
    <row r="56" spans="1:2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</row>
    <row r="57" spans="1:21" ht="15.6">
      <c r="A57" s="48" t="s">
        <v>57</v>
      </c>
      <c r="B57" s="49" t="str">
        <f t="shared" ref="B57:C59" si="1">IF(OR(MIN(B$36:B$54)&gt;$A5*$AC$3,SUM(B$36:B$54)=0),"",(LOG10(($A5*$AC$3)/INDEX(B$36:B$54,MATCH($A5*$AC$3,B$36:B$54)))/LOG10(INDEX(B$36:B$54,MATCH($A5*$AC$3,B$36:B$54))/INDEX(B$36:B$54,1+MATCH($A5*$AC$3,B$36:B$54))))*(INDEX($A$36:$A$54,MATCH($A5*$AC$3,B$36:B$54))-INDEX($A$36:$A$54,1+MATCH($A5*$AC$3,B$36:B$54)))+INDEX($A$36:$A$54,MATCH($A5*$AC$3,B$36:B$54)))</f>
        <v/>
      </c>
      <c r="C57" s="49" t="str">
        <f t="shared" si="1"/>
        <v/>
      </c>
      <c r="D57" s="49"/>
      <c r="E57" s="49"/>
      <c r="F57" s="49" t="str">
        <f t="shared" ref="F57:U57" si="2">IF(OR(MIN(F$36:F$54)&gt;$A5*$AC$3,SUM(F$36:F$54)=0),"",(LOG10(($A5*$AC$3)/INDEX(F$36:F$54,MATCH($A5*$AC$3,F$36:F$54)))/LOG10(INDEX(F$36:F$54,MATCH($A5*$AC$3,F$36:F$54))/INDEX(F$36:F$54,1+MATCH($A5*$AC$3,F$36:F$54))))*(INDEX($A$36:$A$54,MATCH($A5*$AC$3,F$36:F$54))-INDEX($A$36:$A$54,1+MATCH($A5*$AC$3,F$36:F$54)))+INDEX($A$36:$A$54,MATCH($A5*$AC$3,F$36:F$54)))</f>
        <v/>
      </c>
      <c r="G57" s="49" t="str">
        <f t="shared" si="2"/>
        <v/>
      </c>
      <c r="H57" s="49" t="str">
        <f t="shared" si="2"/>
        <v/>
      </c>
      <c r="I57" s="49" t="str">
        <f t="shared" si="2"/>
        <v/>
      </c>
      <c r="J57" s="49" t="str">
        <f t="shared" si="2"/>
        <v/>
      </c>
      <c r="K57" s="49" t="str">
        <f t="shared" si="2"/>
        <v/>
      </c>
      <c r="L57" s="49" t="str">
        <f t="shared" si="2"/>
        <v/>
      </c>
      <c r="M57" s="49" t="str">
        <f t="shared" si="2"/>
        <v/>
      </c>
      <c r="N57" s="49" t="str">
        <f t="shared" si="2"/>
        <v/>
      </c>
      <c r="O57" s="49" t="str">
        <f t="shared" si="2"/>
        <v/>
      </c>
      <c r="P57" s="49" t="str">
        <f t="shared" si="2"/>
        <v/>
      </c>
      <c r="Q57" s="49" t="str">
        <f t="shared" si="2"/>
        <v/>
      </c>
      <c r="R57" s="49" t="str">
        <f t="shared" si="2"/>
        <v/>
      </c>
      <c r="S57" s="49" t="str">
        <f t="shared" si="2"/>
        <v/>
      </c>
      <c r="T57" s="49" t="str">
        <f t="shared" si="2"/>
        <v/>
      </c>
      <c r="U57" s="49" t="str">
        <f t="shared" si="2"/>
        <v/>
      </c>
    </row>
    <row r="58" spans="1:21" ht="15.6">
      <c r="A58" s="48" t="s">
        <v>58</v>
      </c>
      <c r="B58" s="49" t="str">
        <f t="shared" si="1"/>
        <v/>
      </c>
      <c r="C58" s="49" t="str">
        <f t="shared" si="1"/>
        <v/>
      </c>
      <c r="D58" s="49"/>
      <c r="E58" s="49"/>
      <c r="F58" s="49" t="str">
        <f t="shared" ref="F58:U58" si="3">IF(OR(MIN(F$36:F$54)&gt;$A6*$AC$3,SUM(F$36:F$54)=0),"",(LOG10(($A6*$AC$3)/INDEX(F$36:F$54,MATCH($A6*$AC$3,F$36:F$54)))/LOG10(INDEX(F$36:F$54,MATCH($A6*$AC$3,F$36:F$54))/INDEX(F$36:F$54,1+MATCH($A6*$AC$3,F$36:F$54))))*(INDEX($A$36:$A$54,MATCH($A6*$AC$3,F$36:F$54))-INDEX($A$36:$A$54,1+MATCH($A6*$AC$3,F$36:F$54)))+INDEX($A$36:$A$54,MATCH($A6*$AC$3,F$36:F$54)))</f>
        <v/>
      </c>
      <c r="G58" s="49" t="str">
        <f t="shared" si="3"/>
        <v/>
      </c>
      <c r="H58" s="49" t="str">
        <f t="shared" si="3"/>
        <v/>
      </c>
      <c r="I58" s="49" t="str">
        <f t="shared" si="3"/>
        <v/>
      </c>
      <c r="J58" s="49" t="str">
        <f t="shared" si="3"/>
        <v/>
      </c>
      <c r="K58" s="49" t="str">
        <f t="shared" si="3"/>
        <v/>
      </c>
      <c r="L58" s="49" t="str">
        <f t="shared" si="3"/>
        <v/>
      </c>
      <c r="M58" s="49" t="str">
        <f t="shared" si="3"/>
        <v/>
      </c>
      <c r="N58" s="49" t="str">
        <f t="shared" si="3"/>
        <v/>
      </c>
      <c r="O58" s="49" t="str">
        <f t="shared" si="3"/>
        <v/>
      </c>
      <c r="P58" s="49" t="str">
        <f t="shared" si="3"/>
        <v/>
      </c>
      <c r="Q58" s="49" t="str">
        <f t="shared" si="3"/>
        <v/>
      </c>
      <c r="R58" s="49" t="str">
        <f t="shared" si="3"/>
        <v/>
      </c>
      <c r="S58" s="49" t="str">
        <f t="shared" si="3"/>
        <v/>
      </c>
      <c r="T58" s="49" t="str">
        <f t="shared" si="3"/>
        <v/>
      </c>
      <c r="U58" s="49" t="str">
        <f t="shared" si="3"/>
        <v/>
      </c>
    </row>
    <row r="59" spans="1:21" ht="15.6">
      <c r="A59" s="48" t="s">
        <v>55</v>
      </c>
      <c r="B59" s="49" t="str">
        <f t="shared" si="1"/>
        <v/>
      </c>
      <c r="C59" s="49" t="str">
        <f t="shared" si="1"/>
        <v/>
      </c>
      <c r="D59" s="49"/>
      <c r="E59" s="49"/>
      <c r="F59" s="49" t="str">
        <f t="shared" ref="F59:U59" si="4">IF(OR(MIN(F$36:F$54)&gt;$A7*$AC$3,SUM(F$36:F$54)=0),"",(LOG10(($A7*$AC$3)/INDEX(F$36:F$54,MATCH($A7*$AC$3,F$36:F$54)))/LOG10(INDEX(F$36:F$54,MATCH($A7*$AC$3,F$36:F$54))/INDEX(F$36:F$54,1+MATCH($A7*$AC$3,F$36:F$54))))*(INDEX($A$36:$A$54,MATCH($A7*$AC$3,F$36:F$54))-INDEX($A$36:$A$54,1+MATCH($A7*$AC$3,F$36:F$54)))+INDEX($A$36:$A$54,MATCH($A7*$AC$3,F$36:F$54)))</f>
        <v/>
      </c>
      <c r="G59" s="49" t="str">
        <f t="shared" si="4"/>
        <v/>
      </c>
      <c r="H59" s="49" t="str">
        <f t="shared" si="4"/>
        <v/>
      </c>
      <c r="I59" s="49" t="str">
        <f t="shared" si="4"/>
        <v/>
      </c>
      <c r="J59" s="49" t="str">
        <f t="shared" si="4"/>
        <v/>
      </c>
      <c r="K59" s="49" t="str">
        <f t="shared" si="4"/>
        <v/>
      </c>
      <c r="L59" s="49" t="str">
        <f t="shared" si="4"/>
        <v/>
      </c>
      <c r="M59" s="49" t="str">
        <f t="shared" si="4"/>
        <v/>
      </c>
      <c r="N59" s="49" t="str">
        <f t="shared" si="4"/>
        <v/>
      </c>
      <c r="O59" s="49" t="str">
        <f t="shared" si="4"/>
        <v/>
      </c>
      <c r="P59" s="49" t="str">
        <f t="shared" si="4"/>
        <v/>
      </c>
      <c r="Q59" s="49" t="str">
        <f t="shared" si="4"/>
        <v/>
      </c>
      <c r="R59" s="49" t="str">
        <f t="shared" si="4"/>
        <v/>
      </c>
      <c r="S59" s="49" t="str">
        <f t="shared" si="4"/>
        <v/>
      </c>
      <c r="T59" s="49" t="str">
        <f t="shared" si="4"/>
        <v/>
      </c>
      <c r="U59" s="49" t="str">
        <f t="shared" si="4"/>
        <v/>
      </c>
    </row>
    <row r="60" spans="1:21">
      <c r="A60" s="31"/>
      <c r="B60" s="32"/>
      <c r="C60" s="32"/>
      <c r="D60" s="32"/>
      <c r="E60" s="32"/>
      <c r="F60" s="32"/>
      <c r="G60" s="32"/>
      <c r="H60" s="14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</row>
    <row r="61" spans="1:21">
      <c r="A61" s="31"/>
      <c r="B61" s="32"/>
      <c r="C61" s="32"/>
      <c r="D61" s="32"/>
      <c r="E61" s="32"/>
      <c r="F61" s="32"/>
      <c r="G61" s="32"/>
      <c r="H61" s="14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</row>
    <row r="62" spans="1:21" ht="15.6">
      <c r="A62" s="47"/>
      <c r="B62" s="32" t="str">
        <f>IF(OR(MIN(B$36:B$54)&gt;$A3*$AC$3,SUM(B$36:B$54)=0),"",(LOG10(($A3*$AC$3)/INDEX(B$36:B$54,MATCH($A3*$AC$3,B$36:B$54)))/LOG10(INDEX(B$36:B$54,MATCH($A3*$AC$3,B$36:B$54))/INDEX(B$36:B$54,1+MATCH($A3*$AC$3,B$36:B$54))))*(INDEX($A$36:$A$54,MATCH($A3*$AC$3,B$36:B$54))-INDEX($A$36:$A$54,1+MATCH($A3*$AC$3,B$36:B$54)))+INDEX($A$36:$A$54,MATCH($A3*$AC$3,B$36:B$54)))</f>
        <v/>
      </c>
      <c r="C62" s="32"/>
      <c r="D62" s="32" t="str">
        <f t="shared" ref="D62:I62" si="5">IF(OR(MIN(D$36:D$54)&gt;$A3*$AC$3,SUM(D$36:D$54)=0),"",(LOG10(($A3*$AC$3)/INDEX(D$36:D$54,MATCH($A3*$AC$3,D$36:D$54)))/LOG10(INDEX(D$36:D$54,MATCH($A3*$AC$3,D$36:D$54))/INDEX(D$36:D$54,1+MATCH($A3*$AC$3,D$36:D$54))))*(INDEX($A$36:$A$54,MATCH($A3*$AC$3,D$36:D$54))-INDEX($A$36:$A$54,1+MATCH($A3*$AC$3,D$36:D$54)))+INDEX($A$36:$A$54,MATCH($A3*$AC$3,D$36:D$54)))</f>
        <v/>
      </c>
      <c r="E62" s="32" t="str">
        <f t="shared" si="5"/>
        <v/>
      </c>
      <c r="F62" s="32" t="str">
        <f t="shared" si="5"/>
        <v/>
      </c>
      <c r="G62" s="32" t="str">
        <f t="shared" si="5"/>
        <v/>
      </c>
      <c r="H62" s="32" t="str">
        <f t="shared" si="5"/>
        <v/>
      </c>
      <c r="I62" s="32" t="str">
        <f t="shared" si="5"/>
        <v/>
      </c>
      <c r="J62" s="32"/>
      <c r="K62" s="32" t="str">
        <f t="shared" ref="K62:U62" si="6">IF(OR(MIN(K$36:K$54)&gt;$A3*$AC$3,SUM(K$36:K$54)=0),"",(LOG10(($A3*$AC$3)/INDEX(K$36:K$54,MATCH($A3*$AC$3,K$36:K$54)))/LOG10(INDEX(K$36:K$54,MATCH($A3*$AC$3,K$36:K$54))/INDEX(K$36:K$54,1+MATCH($A3*$AC$3,K$36:K$54))))*(INDEX($A$36:$A$54,MATCH($A3*$AC$3,K$36:K$54))-INDEX($A$36:$A$54,1+MATCH($A3*$AC$3,K$36:K$54)))+INDEX($A$36:$A$54,MATCH($A3*$AC$3,K$36:K$54)))</f>
        <v/>
      </c>
      <c r="L62" s="32" t="str">
        <f t="shared" si="6"/>
        <v/>
      </c>
      <c r="M62" s="32" t="str">
        <f t="shared" si="6"/>
        <v/>
      </c>
      <c r="N62" s="32" t="str">
        <f t="shared" si="6"/>
        <v/>
      </c>
      <c r="O62" s="32" t="str">
        <f t="shared" si="6"/>
        <v/>
      </c>
      <c r="P62" s="32" t="str">
        <f t="shared" si="6"/>
        <v/>
      </c>
      <c r="Q62" s="32" t="str">
        <f t="shared" si="6"/>
        <v/>
      </c>
      <c r="R62" s="32" t="str">
        <f t="shared" si="6"/>
        <v/>
      </c>
      <c r="S62" s="32" t="str">
        <f t="shared" si="6"/>
        <v/>
      </c>
      <c r="T62" s="32" t="str">
        <f t="shared" si="6"/>
        <v/>
      </c>
      <c r="U62" s="32" t="str">
        <f t="shared" si="6"/>
        <v/>
      </c>
    </row>
    <row r="63" spans="1:21" ht="15.6">
      <c r="A63" s="47"/>
      <c r="D63" s="12"/>
      <c r="E63" s="12"/>
      <c r="F63" s="12"/>
      <c r="G63" s="12"/>
      <c r="H63" s="12"/>
      <c r="I63" s="12"/>
      <c r="R63" s="27"/>
      <c r="S63" s="27"/>
    </row>
    <row r="64" spans="1:21" ht="15.6">
      <c r="A64" s="47"/>
      <c r="D64" s="12"/>
      <c r="E64" s="12"/>
      <c r="F64" s="12"/>
      <c r="G64" s="12"/>
      <c r="H64" s="12"/>
      <c r="I64" s="12"/>
      <c r="R64" s="27"/>
      <c r="S64" s="27"/>
    </row>
    <row r="65" spans="1:21">
      <c r="A65" s="31"/>
      <c r="B65" s="32"/>
      <c r="C65" s="32"/>
      <c r="D65" s="32"/>
      <c r="E65" s="32"/>
      <c r="F65" s="32"/>
      <c r="G65" s="32"/>
      <c r="H65" s="14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</row>
    <row r="66" spans="1:21">
      <c r="A66" s="31"/>
      <c r="B66" s="32"/>
      <c r="C66" s="32"/>
      <c r="D66" s="32"/>
      <c r="E66" s="32"/>
      <c r="F66" s="32"/>
      <c r="G66" s="32"/>
      <c r="H66" s="14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</row>
    <row r="67" spans="1:21">
      <c r="A67" s="31"/>
      <c r="B67" s="32"/>
      <c r="C67" s="32"/>
      <c r="D67" s="32"/>
      <c r="E67" s="32"/>
      <c r="F67" s="32"/>
      <c r="G67" s="32"/>
      <c r="H67" s="14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</row>
    <row r="68" spans="1:21" ht="15.6">
      <c r="A68" s="47"/>
      <c r="B68" s="32" t="str">
        <f>IF(OR(MIN(B$36:B$54)&gt;$A8*$AC$3,SUM(B$36:B$54)=0),"",(LOG10(($A8*$AC$3)/INDEX(B$36:B$54,MATCH($A8*$AC$3,B$36:B$54)))/LOG10(INDEX(B$36:B$54,MATCH($A8*$AC$3,B$36:B$54))/INDEX(B$36:B$54,1+MATCH($A8*$AC$3,B$36:B$54))))*(INDEX($A$36:$A$54,MATCH($A8*$AC$3,B$36:B$54))-INDEX($A$36:$A$54,1+MATCH($A8*$AC$3,B$36:B$54)))+INDEX($A$36:$A$54,MATCH($A8*$AC$3,B$36:B$54)))</f>
        <v/>
      </c>
      <c r="C68" s="32"/>
      <c r="D68" s="32" t="str">
        <f t="shared" ref="D68:I68" si="7">IF(OR(MIN(D$36:D$54)&gt;$A8*$AC$3,SUM(D$36:D$54)=0),"",(LOG10(($A8*$AC$3)/INDEX(D$36:D$54,MATCH($A8*$AC$3,D$36:D$54)))/LOG10(INDEX(D$36:D$54,MATCH($A8*$AC$3,D$36:D$54))/INDEX(D$36:D$54,1+MATCH($A8*$AC$3,D$36:D$54))))*(INDEX($A$36:$A$54,MATCH($A8*$AC$3,D$36:D$54))-INDEX($A$36:$A$54,1+MATCH($A8*$AC$3,D$36:D$54)))+INDEX($A$36:$A$54,MATCH($A8*$AC$3,D$36:D$54)))</f>
        <v/>
      </c>
      <c r="E68" s="32" t="str">
        <f t="shared" si="7"/>
        <v/>
      </c>
      <c r="F68" s="32" t="str">
        <f t="shared" si="7"/>
        <v/>
      </c>
      <c r="G68" s="32" t="str">
        <f t="shared" si="7"/>
        <v/>
      </c>
      <c r="H68" s="32" t="str">
        <f t="shared" si="7"/>
        <v/>
      </c>
      <c r="I68" s="32" t="str">
        <f t="shared" si="7"/>
        <v/>
      </c>
      <c r="J68" s="32"/>
      <c r="K68" s="32" t="str">
        <f t="shared" ref="K68:U68" si="8">IF(OR(MIN(K$36:K$54)&gt;$A8*$AC$3,SUM(K$36:K$54)=0),"",(LOG10(($A8*$AC$3)/INDEX(K$36:K$54,MATCH($A8*$AC$3,K$36:K$54)))/LOG10(INDEX(K$36:K$54,MATCH($A8*$AC$3,K$36:K$54))/INDEX(K$36:K$54,1+MATCH($A8*$AC$3,K$36:K$54))))*(INDEX($A$36:$A$54,MATCH($A8*$AC$3,K$36:K$54))-INDEX($A$36:$A$54,1+MATCH($A8*$AC$3,K$36:K$54)))+INDEX($A$36:$A$54,MATCH($A8*$AC$3,K$36:K$54)))</f>
        <v/>
      </c>
      <c r="L68" s="32" t="str">
        <f t="shared" si="8"/>
        <v/>
      </c>
      <c r="M68" s="32" t="str">
        <f t="shared" si="8"/>
        <v/>
      </c>
      <c r="N68" s="32" t="str">
        <f t="shared" si="8"/>
        <v/>
      </c>
      <c r="O68" s="32" t="str">
        <f t="shared" si="8"/>
        <v/>
      </c>
      <c r="P68" s="32" t="str">
        <f t="shared" si="8"/>
        <v/>
      </c>
      <c r="Q68" s="32" t="str">
        <f t="shared" si="8"/>
        <v/>
      </c>
      <c r="R68" s="32" t="str">
        <f t="shared" si="8"/>
        <v/>
      </c>
      <c r="S68" s="32" t="str">
        <f t="shared" si="8"/>
        <v/>
      </c>
      <c r="T68" s="32" t="str">
        <f t="shared" si="8"/>
        <v/>
      </c>
      <c r="U68" s="32" t="str">
        <f t="shared" si="8"/>
        <v/>
      </c>
    </row>
    <row r="69" spans="1:21">
      <c r="A69" s="31"/>
      <c r="B69" s="32"/>
      <c r="C69" s="32"/>
      <c r="D69" s="32"/>
      <c r="E69" s="32"/>
      <c r="F69" s="32"/>
      <c r="G69" s="32"/>
      <c r="H69" s="14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</row>
    <row r="70" spans="1:21" ht="15.6">
      <c r="A70" s="47"/>
      <c r="B70" s="32" t="str">
        <f>IF(OR(MIN(B$36:B$54)&gt;$A11*$AC$3,SUM(B$36:B$54)=0),"",(LOG10(($A11*$AC$3)/INDEX(B$36:B$54,MATCH($A11*$AC$3,B$36:B$54)))/LOG10(INDEX(B$36:B$54,MATCH($A11*$AC$3,B$36:B$54))/INDEX(B$36:B$54,1+MATCH($A11*$AC$3,B$36:B$54))))*(INDEX($A$36:$A$54,MATCH($A11*$AC$3,B$36:B$54))-INDEX($A$36:$A$54,1+MATCH($A11*$AC$3,B$36:B$54)))+INDEX($A$36:$A$54,MATCH($A11*$AC$3,B$36:B$54)))</f>
        <v/>
      </c>
      <c r="C70" s="32"/>
      <c r="D70" s="32" t="str">
        <f t="shared" ref="D70:I70" si="9">IF(OR(MIN(D$36:D$54)&gt;$A11*$AC$3,SUM(D$36:D$54)=0),"",(LOG10(($A11*$AC$3)/INDEX(D$36:D$54,MATCH($A11*$AC$3,D$36:D$54)))/LOG10(INDEX(D$36:D$54,MATCH($A11*$AC$3,D$36:D$54))/INDEX(D$36:D$54,1+MATCH($A11*$AC$3,D$36:D$54))))*(INDEX($A$36:$A$54,MATCH($A11*$AC$3,D$36:D$54))-INDEX($A$36:$A$54,1+MATCH($A11*$AC$3,D$36:D$54)))+INDEX($A$36:$A$54,MATCH($A11*$AC$3,D$36:D$54)))</f>
        <v/>
      </c>
      <c r="E70" s="32" t="str">
        <f t="shared" si="9"/>
        <v/>
      </c>
      <c r="F70" s="32" t="str">
        <f t="shared" si="9"/>
        <v/>
      </c>
      <c r="G70" s="32" t="str">
        <f t="shared" si="9"/>
        <v/>
      </c>
      <c r="H70" s="32" t="str">
        <f t="shared" si="9"/>
        <v/>
      </c>
      <c r="I70" s="32" t="str">
        <f t="shared" si="9"/>
        <v/>
      </c>
      <c r="J70" s="32"/>
      <c r="K70" s="32" t="str">
        <f t="shared" ref="K70:U70" si="10">IF(OR(MIN(K$36:K$54)&gt;$A11*$AC$3,SUM(K$36:K$54)=0),"",(LOG10(($A11*$AC$3)/INDEX(K$36:K$54,MATCH($A11*$AC$3,K$36:K$54)))/LOG10(INDEX(K$36:K$54,MATCH($A11*$AC$3,K$36:K$54))/INDEX(K$36:K$54,1+MATCH($A11*$AC$3,K$36:K$54))))*(INDEX($A$36:$A$54,MATCH($A11*$AC$3,K$36:K$54))-INDEX($A$36:$A$54,1+MATCH($A11*$AC$3,K$36:K$54)))+INDEX($A$36:$A$54,MATCH($A11*$AC$3,K$36:K$54)))</f>
        <v/>
      </c>
      <c r="L70" s="32" t="str">
        <f t="shared" si="10"/>
        <v/>
      </c>
      <c r="M70" s="32" t="str">
        <f t="shared" si="10"/>
        <v/>
      </c>
      <c r="N70" s="32" t="str">
        <f t="shared" si="10"/>
        <v/>
      </c>
      <c r="O70" s="32" t="str">
        <f t="shared" si="10"/>
        <v/>
      </c>
      <c r="P70" s="32" t="str">
        <f t="shared" si="10"/>
        <v/>
      </c>
      <c r="Q70" s="32" t="str">
        <f t="shared" si="10"/>
        <v/>
      </c>
      <c r="R70" s="32" t="str">
        <f t="shared" si="10"/>
        <v/>
      </c>
      <c r="S70" s="32" t="str">
        <f t="shared" si="10"/>
        <v/>
      </c>
      <c r="T70" s="32" t="str">
        <f t="shared" si="10"/>
        <v/>
      </c>
      <c r="U70" s="32" t="str">
        <f t="shared" si="10"/>
        <v/>
      </c>
    </row>
    <row r="71" spans="1:21" ht="15.6">
      <c r="A71" s="47"/>
      <c r="D71" s="12"/>
      <c r="E71" s="12"/>
      <c r="F71" s="12"/>
      <c r="G71" s="12"/>
      <c r="H71" s="12"/>
      <c r="I71" s="12"/>
      <c r="R71" s="27"/>
      <c r="S71" s="27"/>
    </row>
    <row r="72" spans="1:21" ht="15.6">
      <c r="A72" s="47"/>
      <c r="D72" s="12"/>
      <c r="E72" s="12"/>
      <c r="F72" s="12"/>
      <c r="G72" s="12"/>
      <c r="H72" s="12"/>
      <c r="I72" s="12"/>
      <c r="R72" s="27"/>
      <c r="S72" s="27"/>
    </row>
    <row r="73" spans="1:21">
      <c r="A73" s="31"/>
      <c r="B73" s="32"/>
      <c r="C73" s="32"/>
      <c r="D73" s="32"/>
      <c r="E73" s="32"/>
      <c r="F73" s="32"/>
      <c r="G73" s="32"/>
      <c r="H73" s="14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</row>
    <row r="74" spans="1:21">
      <c r="A74" s="31"/>
      <c r="B74" s="32"/>
      <c r="C74" s="32"/>
      <c r="D74" s="32"/>
      <c r="E74" s="32"/>
      <c r="F74" s="32"/>
      <c r="G74" s="32"/>
      <c r="H74" s="14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</row>
    <row r="75" spans="1:21">
      <c r="A75" s="31"/>
      <c r="B75" s="32"/>
      <c r="C75" s="32"/>
      <c r="D75" s="32"/>
      <c r="E75" s="32"/>
      <c r="F75" s="32"/>
      <c r="G75" s="32"/>
      <c r="H75" s="14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</row>
    <row r="76" spans="1:21" ht="15.6">
      <c r="A76" s="47"/>
      <c r="B76" s="32" t="str">
        <f>IF(OR(MIN(B$36:B$54)&gt;$A16*$AC$3,SUM(B$36:B$54)=0),"",(LOG10(($A16*$AC$3)/INDEX(B$36:B$54,MATCH($A16*$AC$3,B$36:B$54)))/LOG10(INDEX(B$36:B$54,MATCH($A16*$AC$3,B$36:B$54))/INDEX(B$36:B$54,1+MATCH($A16*$AC$3,B$36:B$54))))*(INDEX($A$36:$A$54,MATCH($A16*$AC$3,B$36:B$54))-INDEX($A$36:$A$54,1+MATCH($A16*$AC$3,B$36:B$54)))+INDEX($A$36:$A$54,MATCH($A16*$AC$3,B$36:B$54)))</f>
        <v/>
      </c>
      <c r="C76" s="32"/>
      <c r="D76" s="32" t="str">
        <f t="shared" ref="D76:I76" si="11">IF(OR(MIN(D$36:D$54)&gt;$A16*$AC$3,SUM(D$36:D$54)=0),"",(LOG10(($A16*$AC$3)/INDEX(D$36:D$54,MATCH($A16*$AC$3,D$36:D$54)))/LOG10(INDEX(D$36:D$54,MATCH($A16*$AC$3,D$36:D$54))/INDEX(D$36:D$54,1+MATCH($A16*$AC$3,D$36:D$54))))*(INDEX($A$36:$A$54,MATCH($A16*$AC$3,D$36:D$54))-INDEX($A$36:$A$54,1+MATCH($A16*$AC$3,D$36:D$54)))+INDEX($A$36:$A$54,MATCH($A16*$AC$3,D$36:D$54)))</f>
        <v/>
      </c>
      <c r="E76" s="32" t="str">
        <f t="shared" si="11"/>
        <v/>
      </c>
      <c r="F76" s="32" t="str">
        <f t="shared" si="11"/>
        <v/>
      </c>
      <c r="G76" s="32" t="str">
        <f t="shared" si="11"/>
        <v/>
      </c>
      <c r="H76" s="32" t="str">
        <f t="shared" si="11"/>
        <v/>
      </c>
      <c r="I76" s="32" t="str">
        <f t="shared" si="11"/>
        <v/>
      </c>
      <c r="J76" s="32"/>
      <c r="K76" s="32" t="str">
        <f t="shared" ref="K76:U76" si="12">IF(OR(MIN(K$36:K$54)&gt;$A16*$AC$3,SUM(K$36:K$54)=0),"",(LOG10(($A16*$AC$3)/INDEX(K$36:K$54,MATCH($A16*$AC$3,K$36:K$54)))/LOG10(INDEX(K$36:K$54,MATCH($A16*$AC$3,K$36:K$54))/INDEX(K$36:K$54,1+MATCH($A16*$AC$3,K$36:K$54))))*(INDEX($A$36:$A$54,MATCH($A16*$AC$3,K$36:K$54))-INDEX($A$36:$A$54,1+MATCH($A16*$AC$3,K$36:K$54)))+INDEX($A$36:$A$54,MATCH($A16*$AC$3,K$36:K$54)))</f>
        <v/>
      </c>
      <c r="L76" s="32" t="str">
        <f t="shared" si="12"/>
        <v/>
      </c>
      <c r="M76" s="32" t="str">
        <f t="shared" si="12"/>
        <v/>
      </c>
      <c r="N76" s="32" t="str">
        <f t="shared" si="12"/>
        <v/>
      </c>
      <c r="O76" s="32" t="str">
        <f t="shared" si="12"/>
        <v/>
      </c>
      <c r="P76" s="32" t="str">
        <f t="shared" si="12"/>
        <v/>
      </c>
      <c r="Q76" s="32" t="str">
        <f t="shared" si="12"/>
        <v/>
      </c>
      <c r="R76" s="32" t="str">
        <f t="shared" si="12"/>
        <v/>
      </c>
      <c r="S76" s="32" t="str">
        <f t="shared" si="12"/>
        <v/>
      </c>
      <c r="T76" s="32" t="str">
        <f t="shared" si="12"/>
        <v/>
      </c>
      <c r="U76" s="32" t="str">
        <f t="shared" si="12"/>
        <v/>
      </c>
    </row>
    <row r="77" spans="1:21">
      <c r="A77" s="31"/>
      <c r="B77" s="32"/>
      <c r="C77" s="32"/>
      <c r="D77" s="32"/>
      <c r="E77" s="32"/>
      <c r="F77" s="32"/>
      <c r="G77" s="32"/>
      <c r="H77" s="14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</row>
    <row r="78" spans="1:21" ht="15.6">
      <c r="A78" s="47"/>
      <c r="B78" s="32" t="str">
        <f>IF(OR(MIN(B$36:B$54)&gt;$A19*$AC$3,SUM(B$36:B$54)=0),"",(LOG10(($A19*$AC$3)/INDEX(B$36:B$54,MATCH($A19*$AC$3,B$36:B$54)))/LOG10(INDEX(B$36:B$54,MATCH($A19*$AC$3,B$36:B$54))/INDEX(B$36:B$54,1+MATCH($A19*$AC$3,B$36:B$54))))*(INDEX($A$36:$A$54,MATCH($A19*$AC$3,B$36:B$54))-INDEX($A$36:$A$54,1+MATCH($A19*$AC$3,B$36:B$54)))+INDEX($A$36:$A$54,MATCH($A19*$AC$3,B$36:B$54)))</f>
        <v/>
      </c>
      <c r="C78" s="32"/>
      <c r="D78" s="32" t="str">
        <f t="shared" ref="D78:I78" si="13">IF(OR(MIN(D$36:D$54)&gt;$A19*$AC$3,SUM(D$36:D$54)=0),"",(LOG10(($A19*$AC$3)/INDEX(D$36:D$54,MATCH($A19*$AC$3,D$36:D$54)))/LOG10(INDEX(D$36:D$54,MATCH($A19*$AC$3,D$36:D$54))/INDEX(D$36:D$54,1+MATCH($A19*$AC$3,D$36:D$54))))*(INDEX($A$36:$A$54,MATCH($A19*$AC$3,D$36:D$54))-INDEX($A$36:$A$54,1+MATCH($A19*$AC$3,D$36:D$54)))+INDEX($A$36:$A$54,MATCH($A19*$AC$3,D$36:D$54)))</f>
        <v/>
      </c>
      <c r="E78" s="32" t="str">
        <f t="shared" si="13"/>
        <v/>
      </c>
      <c r="F78" s="32" t="str">
        <f t="shared" si="13"/>
        <v/>
      </c>
      <c r="G78" s="32" t="str">
        <f t="shared" si="13"/>
        <v/>
      </c>
      <c r="H78" s="32" t="str">
        <f t="shared" si="13"/>
        <v/>
      </c>
      <c r="I78" s="32" t="str">
        <f t="shared" si="13"/>
        <v/>
      </c>
      <c r="J78" s="32"/>
      <c r="K78" s="32" t="str">
        <f t="shared" ref="K78:U78" si="14">IF(OR(MIN(K$36:K$54)&gt;$A19*$AC$3,SUM(K$36:K$54)=0),"",(LOG10(($A19*$AC$3)/INDEX(K$36:K$54,MATCH($A19*$AC$3,K$36:K$54)))/LOG10(INDEX(K$36:K$54,MATCH($A19*$AC$3,K$36:K$54))/INDEX(K$36:K$54,1+MATCH($A19*$AC$3,K$36:K$54))))*(INDEX($A$36:$A$54,MATCH($A19*$AC$3,K$36:K$54))-INDEX($A$36:$A$54,1+MATCH($A19*$AC$3,K$36:K$54)))+INDEX($A$36:$A$54,MATCH($A19*$AC$3,K$36:K$54)))</f>
        <v/>
      </c>
      <c r="L78" s="32" t="str">
        <f t="shared" si="14"/>
        <v/>
      </c>
      <c r="M78" s="32" t="str">
        <f t="shared" si="14"/>
        <v/>
      </c>
      <c r="N78" s="32" t="str">
        <f t="shared" si="14"/>
        <v/>
      </c>
      <c r="O78" s="32" t="str">
        <f t="shared" si="14"/>
        <v/>
      </c>
      <c r="P78" s="32" t="str">
        <f t="shared" si="14"/>
        <v/>
      </c>
      <c r="Q78" s="32" t="str">
        <f t="shared" si="14"/>
        <v/>
      </c>
      <c r="R78" s="32" t="str">
        <f t="shared" si="14"/>
        <v/>
      </c>
      <c r="S78" s="32" t="str">
        <f t="shared" si="14"/>
        <v/>
      </c>
      <c r="T78" s="32" t="str">
        <f t="shared" si="14"/>
        <v/>
      </c>
      <c r="U78" s="32" t="str">
        <f t="shared" si="14"/>
        <v/>
      </c>
    </row>
    <row r="79" spans="1:21" ht="15.6">
      <c r="A79" s="47"/>
      <c r="D79" s="12"/>
      <c r="E79" s="12"/>
      <c r="F79" s="12"/>
      <c r="G79" s="12"/>
      <c r="H79" s="12"/>
      <c r="I79" s="12"/>
      <c r="R79" s="27"/>
      <c r="S79" s="27"/>
    </row>
    <row r="80" spans="1:21" ht="15.6">
      <c r="A80" s="47"/>
      <c r="D80" s="12"/>
      <c r="E80" s="12"/>
      <c r="F80" s="12"/>
      <c r="G80" s="12"/>
      <c r="H80" s="12"/>
      <c r="I80" s="12"/>
      <c r="R80" s="27"/>
      <c r="S80" s="27"/>
    </row>
    <row r="81" spans="1:21">
      <c r="A81" s="31"/>
      <c r="B81" s="32"/>
      <c r="C81" s="32"/>
      <c r="D81" s="32"/>
      <c r="E81" s="32"/>
      <c r="F81" s="32"/>
      <c r="G81" s="32"/>
      <c r="H81" s="14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</row>
    <row r="82" spans="1:21">
      <c r="A82" s="31"/>
      <c r="B82" s="32"/>
      <c r="C82" s="32"/>
      <c r="D82" s="32"/>
      <c r="E82" s="32"/>
      <c r="F82" s="32"/>
      <c r="G82" s="32"/>
      <c r="H82" s="14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</row>
    <row r="83" spans="1:21">
      <c r="A83" s="31"/>
      <c r="B83" s="32"/>
      <c r="C83" s="32"/>
      <c r="D83" s="32"/>
      <c r="E83" s="32"/>
      <c r="F83" s="32"/>
      <c r="G83" s="32"/>
      <c r="H83" s="14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</row>
    <row r="84" spans="1:21" ht="15.6">
      <c r="A84" s="47"/>
      <c r="B84" s="32" t="str">
        <f>IF(OR(MIN(B$36:B$54)&gt;$A24*$AC$3,SUM(B$36:B$54)=0),"",(LOG10(($A24*$AC$3)/INDEX(B$36:B$54,MATCH($A24*$AC$3,B$36:B$54)))/LOG10(INDEX(B$36:B$54,MATCH($A24*$AC$3,B$36:B$54))/INDEX(B$36:B$54,1+MATCH($A24*$AC$3,B$36:B$54))))*(INDEX($A$36:$A$54,MATCH($A24*$AC$3,B$36:B$54))-INDEX($A$36:$A$54,1+MATCH($A24*$AC$3,B$36:B$54)))+INDEX($A$36:$A$54,MATCH($A24*$AC$3,B$36:B$54)))</f>
        <v/>
      </c>
      <c r="C84" s="32"/>
      <c r="D84" s="32" t="str">
        <f t="shared" ref="D84:I84" si="15">IF(OR(MIN(D$36:D$54)&gt;$A24*$AC$3,SUM(D$36:D$54)=0),"",(LOG10(($A24*$AC$3)/INDEX(D$36:D$54,MATCH($A24*$AC$3,D$36:D$54)))/LOG10(INDEX(D$36:D$54,MATCH($A24*$AC$3,D$36:D$54))/INDEX(D$36:D$54,1+MATCH($A24*$AC$3,D$36:D$54))))*(INDEX($A$36:$A$54,MATCH($A24*$AC$3,D$36:D$54))-INDEX($A$36:$A$54,1+MATCH($A24*$AC$3,D$36:D$54)))+INDEX($A$36:$A$54,MATCH($A24*$AC$3,D$36:D$54)))</f>
        <v/>
      </c>
      <c r="E84" s="32" t="str">
        <f t="shared" si="15"/>
        <v/>
      </c>
      <c r="F84" s="32" t="str">
        <f t="shared" si="15"/>
        <v/>
      </c>
      <c r="G84" s="32" t="str">
        <f t="shared" si="15"/>
        <v/>
      </c>
      <c r="H84" s="32" t="str">
        <f t="shared" si="15"/>
        <v/>
      </c>
      <c r="I84" s="32" t="str">
        <f t="shared" si="15"/>
        <v/>
      </c>
      <c r="J84" s="32"/>
      <c r="K84" s="32" t="str">
        <f t="shared" ref="K84:U84" si="16">IF(OR(MIN(K$36:K$54)&gt;$A24*$AC$3,SUM(K$36:K$54)=0),"",(LOG10(($A24*$AC$3)/INDEX(K$36:K$54,MATCH($A24*$AC$3,K$36:K$54)))/LOG10(INDEX(K$36:K$54,MATCH($A24*$AC$3,K$36:K$54))/INDEX(K$36:K$54,1+MATCH($A24*$AC$3,K$36:K$54))))*(INDEX($A$36:$A$54,MATCH($A24*$AC$3,K$36:K$54))-INDEX($A$36:$A$54,1+MATCH($A24*$AC$3,K$36:K$54)))+INDEX($A$36:$A$54,MATCH($A24*$AC$3,K$36:K$54)))</f>
        <v/>
      </c>
      <c r="L84" s="32" t="str">
        <f t="shared" si="16"/>
        <v/>
      </c>
      <c r="M84" s="32" t="str">
        <f t="shared" si="16"/>
        <v/>
      </c>
      <c r="N84" s="32" t="str">
        <f t="shared" si="16"/>
        <v/>
      </c>
      <c r="O84" s="32" t="str">
        <f t="shared" si="16"/>
        <v/>
      </c>
      <c r="P84" s="32" t="str">
        <f t="shared" si="16"/>
        <v/>
      </c>
      <c r="Q84" s="32" t="str">
        <f t="shared" si="16"/>
        <v/>
      </c>
      <c r="R84" s="32" t="str">
        <f t="shared" si="16"/>
        <v/>
      </c>
      <c r="S84" s="32" t="str">
        <f t="shared" si="16"/>
        <v/>
      </c>
      <c r="T84" s="32" t="str">
        <f t="shared" si="16"/>
        <v/>
      </c>
      <c r="U84" s="32" t="str">
        <f t="shared" si="16"/>
        <v/>
      </c>
    </row>
    <row r="85" spans="1:21">
      <c r="A85" s="31"/>
      <c r="B85" s="32"/>
      <c r="C85" s="32"/>
      <c r="D85" s="32"/>
      <c r="E85" s="32"/>
      <c r="F85" s="32"/>
      <c r="G85" s="32"/>
      <c r="H85" s="14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</row>
    <row r="86" spans="1:21" ht="15.6">
      <c r="A86" s="47"/>
      <c r="B86" s="32" t="str">
        <f>IF(OR(MIN(B$36:B$54)&gt;$A27*$AC$3,SUM(B$36:B$54)=0),"",(LOG10(($A27*$AC$3)/INDEX(B$36:B$54,MATCH($A27*$AC$3,B$36:B$54)))/LOG10(INDEX(B$36:B$54,MATCH($A27*$AC$3,B$36:B$54))/INDEX(B$36:B$54,1+MATCH($A27*$AC$3,B$36:B$54))))*(INDEX($A$36:$A$54,MATCH($A27*$AC$3,B$36:B$54))-INDEX($A$36:$A$54,1+MATCH($A27*$AC$3,B$36:B$54)))+INDEX($A$36:$A$54,MATCH($A27*$AC$3,B$36:B$54)))</f>
        <v/>
      </c>
      <c r="C86" s="32"/>
      <c r="D86" s="32" t="str">
        <f t="shared" ref="D86:I86" si="17">IF(OR(MIN(D$36:D$54)&gt;$A27*$AC$3,SUM(D$36:D$54)=0),"",(LOG10(($A27*$AC$3)/INDEX(D$36:D$54,MATCH($A27*$AC$3,D$36:D$54)))/LOG10(INDEX(D$36:D$54,MATCH($A27*$AC$3,D$36:D$54))/INDEX(D$36:D$54,1+MATCH($A27*$AC$3,D$36:D$54))))*(INDEX($A$36:$A$54,MATCH($A27*$AC$3,D$36:D$54))-INDEX($A$36:$A$54,1+MATCH($A27*$AC$3,D$36:D$54)))+INDEX($A$36:$A$54,MATCH($A27*$AC$3,D$36:D$54)))</f>
        <v/>
      </c>
      <c r="E86" s="32" t="str">
        <f t="shared" si="17"/>
        <v/>
      </c>
      <c r="F86" s="32" t="str">
        <f t="shared" si="17"/>
        <v/>
      </c>
      <c r="G86" s="32" t="str">
        <f t="shared" si="17"/>
        <v/>
      </c>
      <c r="H86" s="32" t="str">
        <f t="shared" si="17"/>
        <v/>
      </c>
      <c r="I86" s="32" t="str">
        <f t="shared" si="17"/>
        <v/>
      </c>
      <c r="J86" s="32"/>
      <c r="K86" s="32" t="str">
        <f t="shared" ref="K86:U86" si="18">IF(OR(MIN(K$36:K$54)&gt;$A27*$AC$3,SUM(K$36:K$54)=0),"",(LOG10(($A27*$AC$3)/INDEX(K$36:K$54,MATCH($A27*$AC$3,K$36:K$54)))/LOG10(INDEX(K$36:K$54,MATCH($A27*$AC$3,K$36:K$54))/INDEX(K$36:K$54,1+MATCH($A27*$AC$3,K$36:K$54))))*(INDEX($A$36:$A$54,MATCH($A27*$AC$3,K$36:K$54))-INDEX($A$36:$A$54,1+MATCH($A27*$AC$3,K$36:K$54)))+INDEX($A$36:$A$54,MATCH($A27*$AC$3,K$36:K$54)))</f>
        <v/>
      </c>
      <c r="L86" s="32" t="str">
        <f t="shared" si="18"/>
        <v/>
      </c>
      <c r="M86" s="32" t="str">
        <f t="shared" si="18"/>
        <v/>
      </c>
      <c r="N86" s="32" t="str">
        <f t="shared" si="18"/>
        <v/>
      </c>
      <c r="O86" s="32" t="str">
        <f t="shared" si="18"/>
        <v/>
      </c>
      <c r="P86" s="32" t="str">
        <f t="shared" si="18"/>
        <v/>
      </c>
      <c r="Q86" s="32" t="str">
        <f t="shared" si="18"/>
        <v/>
      </c>
      <c r="R86" s="32" t="str">
        <f t="shared" si="18"/>
        <v/>
      </c>
      <c r="S86" s="32" t="str">
        <f t="shared" si="18"/>
        <v/>
      </c>
      <c r="T86" s="32" t="str">
        <f t="shared" si="18"/>
        <v/>
      </c>
      <c r="U86" s="32" t="str">
        <f t="shared" si="18"/>
        <v/>
      </c>
    </row>
    <row r="87" spans="1:21" ht="15.6">
      <c r="A87" s="47"/>
      <c r="D87" s="12"/>
      <c r="E87" s="12"/>
      <c r="F87" s="12"/>
      <c r="G87" s="12"/>
      <c r="H87" s="12"/>
      <c r="I87" s="12"/>
      <c r="R87" s="27"/>
      <c r="S87" s="27"/>
    </row>
    <row r="88" spans="1:21" ht="15.6">
      <c r="A88" s="47"/>
      <c r="D88" s="12"/>
      <c r="E88" s="12"/>
      <c r="F88" s="12"/>
      <c r="G88" s="12"/>
      <c r="H88" s="12"/>
      <c r="I88" s="12"/>
      <c r="R88" s="27"/>
      <c r="S88" s="27"/>
    </row>
    <row r="89" spans="1:21">
      <c r="A89" s="31"/>
      <c r="B89" s="32"/>
      <c r="C89" s="32"/>
      <c r="D89" s="32"/>
      <c r="E89" s="32"/>
      <c r="F89" s="32"/>
      <c r="G89" s="32"/>
      <c r="H89" s="14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</row>
    <row r="90" spans="1:21">
      <c r="A90" s="31"/>
      <c r="B90" s="32"/>
      <c r="C90" s="32"/>
      <c r="D90" s="32"/>
      <c r="E90" s="32"/>
      <c r="F90" s="32"/>
      <c r="G90" s="32"/>
      <c r="H90" s="14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</row>
    <row r="91" spans="1:21">
      <c r="A91" s="31"/>
      <c r="B91" s="32"/>
      <c r="C91" s="32"/>
      <c r="D91" s="32"/>
      <c r="E91" s="32"/>
      <c r="F91" s="32"/>
      <c r="G91" s="32"/>
      <c r="H91" s="14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</row>
    <row r="92" spans="1:21" ht="15.6">
      <c r="A92" s="47"/>
      <c r="B92" s="32" t="str">
        <f>IF(OR(MIN(B$36:B$54)&gt;$A32*$AC$3,SUM(B$36:B$54)=0),"",(LOG10(($A32*$AC$3)/INDEX(B$36:B$54,MATCH($A32*$AC$3,B$36:B$54)))/LOG10(INDEX(B$36:B$54,MATCH($A32*$AC$3,B$36:B$54))/INDEX(B$36:B$54,1+MATCH($A32*$AC$3,B$36:B$54))))*(INDEX($A$36:$A$54,MATCH($A32*$AC$3,B$36:B$54))-INDEX($A$36:$A$54,1+MATCH($A32*$AC$3,B$36:B$54)))+INDEX($A$36:$A$54,MATCH($A32*$AC$3,B$36:B$54)))</f>
        <v/>
      </c>
      <c r="C92" s="32"/>
      <c r="D92" s="32" t="str">
        <f t="shared" ref="D92:I92" si="19">IF(OR(MIN(D$36:D$54)&gt;$A32*$AC$3,SUM(D$36:D$54)=0),"",(LOG10(($A32*$AC$3)/INDEX(D$36:D$54,MATCH($A32*$AC$3,D$36:D$54)))/LOG10(INDEX(D$36:D$54,MATCH($A32*$AC$3,D$36:D$54))/INDEX(D$36:D$54,1+MATCH($A32*$AC$3,D$36:D$54))))*(INDEX($A$36:$A$54,MATCH($A32*$AC$3,D$36:D$54))-INDEX($A$36:$A$54,1+MATCH($A32*$AC$3,D$36:D$54)))+INDEX($A$36:$A$54,MATCH($A32*$AC$3,D$36:D$54)))</f>
        <v/>
      </c>
      <c r="E92" s="32" t="str">
        <f t="shared" si="19"/>
        <v/>
      </c>
      <c r="F92" s="32" t="str">
        <f t="shared" si="19"/>
        <v/>
      </c>
      <c r="G92" s="32" t="str">
        <f t="shared" si="19"/>
        <v/>
      </c>
      <c r="H92" s="32" t="str">
        <f t="shared" si="19"/>
        <v/>
      </c>
      <c r="I92" s="32" t="str">
        <f t="shared" si="19"/>
        <v/>
      </c>
      <c r="J92" s="32"/>
      <c r="K92" s="32" t="str">
        <f t="shared" ref="K92:U92" si="20">IF(OR(MIN(K$36:K$54)&gt;$A32*$AC$3,SUM(K$36:K$54)=0),"",(LOG10(($A32*$AC$3)/INDEX(K$36:K$54,MATCH($A32*$AC$3,K$36:K$54)))/LOG10(INDEX(K$36:K$54,MATCH($A32*$AC$3,K$36:K$54))/INDEX(K$36:K$54,1+MATCH($A32*$AC$3,K$36:K$54))))*(INDEX($A$36:$A$54,MATCH($A32*$AC$3,K$36:K$54))-INDEX($A$36:$A$54,1+MATCH($A32*$AC$3,K$36:K$54)))+INDEX($A$36:$A$54,MATCH($A32*$AC$3,K$36:K$54)))</f>
        <v/>
      </c>
      <c r="L92" s="32" t="str">
        <f t="shared" si="20"/>
        <v/>
      </c>
      <c r="M92" s="32" t="str">
        <f t="shared" si="20"/>
        <v/>
      </c>
      <c r="N92" s="32" t="str">
        <f t="shared" si="20"/>
        <v/>
      </c>
      <c r="O92" s="32" t="str">
        <f t="shared" si="20"/>
        <v/>
      </c>
      <c r="P92" s="32" t="str">
        <f t="shared" si="20"/>
        <v/>
      </c>
      <c r="Q92" s="32" t="str">
        <f t="shared" si="20"/>
        <v/>
      </c>
      <c r="R92" s="32" t="str">
        <f t="shared" si="20"/>
        <v/>
      </c>
      <c r="S92" s="32" t="str">
        <f t="shared" si="20"/>
        <v/>
      </c>
      <c r="T92" s="32" t="str">
        <f t="shared" si="20"/>
        <v/>
      </c>
      <c r="U92" s="32" t="str">
        <f t="shared" si="20"/>
        <v/>
      </c>
    </row>
    <row r="93" spans="1:21" ht="15.6">
      <c r="A93" s="47"/>
      <c r="D93" s="12"/>
      <c r="E93" s="12"/>
      <c r="F93" s="12"/>
      <c r="G93" s="12"/>
      <c r="H93" s="12"/>
      <c r="I93" s="12"/>
      <c r="R93" s="27"/>
      <c r="S93" s="27"/>
    </row>
    <row r="94" spans="1:21" ht="24.6">
      <c r="A94" s="74" t="s">
        <v>45</v>
      </c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</row>
    <row r="95" spans="1:21" ht="69" customHeight="1">
      <c r="A95" s="6" t="s">
        <v>4</v>
      </c>
      <c r="B95" s="43" t="s">
        <v>13</v>
      </c>
      <c r="C95" s="43" t="s">
        <v>40</v>
      </c>
      <c r="D95" s="43" t="s">
        <v>46</v>
      </c>
      <c r="E95" s="43" t="s">
        <v>47</v>
      </c>
      <c r="F95" s="43" t="s">
        <v>48</v>
      </c>
      <c r="G95" s="43" t="s">
        <v>49</v>
      </c>
      <c r="H95" s="43" t="s">
        <v>50</v>
      </c>
      <c r="I95" s="43" t="s">
        <v>51</v>
      </c>
      <c r="J95" s="43" t="s">
        <v>52</v>
      </c>
      <c r="K95" s="43" t="s">
        <v>53</v>
      </c>
      <c r="L95" s="43"/>
      <c r="M95" s="43"/>
      <c r="N95" s="43"/>
      <c r="O95" s="43"/>
      <c r="P95" s="43"/>
      <c r="Q95" s="43"/>
      <c r="R95" s="43"/>
      <c r="S95" s="43"/>
      <c r="T95" s="43"/>
      <c r="U95" s="43"/>
    </row>
    <row r="96" spans="1:21">
      <c r="A96" s="8">
        <v>-6</v>
      </c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6"/>
      <c r="M96" s="36"/>
      <c r="N96" s="35"/>
      <c r="O96" s="35"/>
      <c r="P96" s="28"/>
      <c r="Q96" s="28"/>
      <c r="R96" s="28"/>
      <c r="S96" s="28"/>
      <c r="T96" s="28"/>
      <c r="U96" s="28"/>
    </row>
    <row r="97" spans="1:21">
      <c r="A97" s="8">
        <f>A96+2</f>
        <v>-4</v>
      </c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6"/>
      <c r="M97" s="36"/>
      <c r="N97" s="29"/>
      <c r="O97" s="29"/>
      <c r="P97" s="28"/>
      <c r="Q97" s="28"/>
      <c r="R97" s="28"/>
      <c r="S97" s="28"/>
      <c r="T97" s="28"/>
      <c r="U97" s="28"/>
    </row>
    <row r="98" spans="1:21">
      <c r="A98" s="8">
        <f t="shared" ref="A98:A114" si="21">A97+2</f>
        <v>-2</v>
      </c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6"/>
      <c r="M98" s="36"/>
      <c r="N98" s="29"/>
      <c r="O98" s="29"/>
      <c r="P98" s="28"/>
      <c r="Q98" s="28"/>
      <c r="R98" s="28"/>
      <c r="S98" s="28"/>
      <c r="T98" s="28"/>
      <c r="U98" s="28"/>
    </row>
    <row r="99" spans="1:21">
      <c r="A99" s="8">
        <f t="shared" si="21"/>
        <v>0</v>
      </c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6"/>
      <c r="M99" s="36"/>
      <c r="N99" s="29"/>
      <c r="O99" s="29"/>
      <c r="P99" s="28"/>
      <c r="Q99" s="28"/>
      <c r="R99" s="28"/>
      <c r="S99" s="28"/>
      <c r="T99" s="28"/>
      <c r="U99" s="28"/>
    </row>
    <row r="100" spans="1:21">
      <c r="A100" s="8">
        <f t="shared" si="21"/>
        <v>2</v>
      </c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6"/>
      <c r="M100" s="36"/>
      <c r="N100" s="29"/>
      <c r="O100" s="29"/>
      <c r="P100" s="28"/>
      <c r="Q100" s="28"/>
      <c r="R100" s="28"/>
      <c r="S100" s="28"/>
      <c r="T100" s="28"/>
      <c r="U100" s="28"/>
    </row>
    <row r="101" spans="1:21">
      <c r="A101" s="8">
        <f t="shared" si="21"/>
        <v>4</v>
      </c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6"/>
      <c r="M101" s="36"/>
      <c r="N101" s="29"/>
      <c r="O101" s="29"/>
      <c r="P101" s="28"/>
      <c r="Q101" s="28"/>
      <c r="R101" s="28"/>
      <c r="S101" s="28"/>
      <c r="T101" s="28"/>
      <c r="U101" s="28"/>
    </row>
    <row r="102" spans="1:21">
      <c r="A102" s="8">
        <f t="shared" si="21"/>
        <v>6</v>
      </c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6"/>
      <c r="M102" s="36"/>
      <c r="N102" s="29"/>
      <c r="O102" s="29"/>
      <c r="P102" s="28"/>
      <c r="Q102" s="28"/>
      <c r="R102" s="28"/>
      <c r="S102" s="28"/>
      <c r="T102" s="28"/>
      <c r="U102" s="28"/>
    </row>
    <row r="103" spans="1:21">
      <c r="A103" s="8">
        <f t="shared" si="21"/>
        <v>8</v>
      </c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6"/>
      <c r="M103" s="36"/>
      <c r="N103" s="29"/>
      <c r="O103" s="29"/>
      <c r="P103" s="28"/>
      <c r="Q103" s="28"/>
      <c r="R103" s="28"/>
      <c r="S103" s="28"/>
      <c r="T103" s="28"/>
      <c r="U103" s="28"/>
    </row>
    <row r="104" spans="1:21">
      <c r="A104" s="8">
        <f t="shared" si="21"/>
        <v>10</v>
      </c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6"/>
      <c r="M104" s="36"/>
      <c r="N104" s="29"/>
      <c r="O104" s="29"/>
      <c r="P104" s="28"/>
      <c r="Q104" s="28"/>
      <c r="R104" s="28"/>
      <c r="S104" s="28"/>
      <c r="T104" s="28"/>
      <c r="U104" s="28"/>
    </row>
    <row r="105" spans="1:21">
      <c r="A105" s="8">
        <f t="shared" si="21"/>
        <v>12</v>
      </c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6"/>
      <c r="M105" s="36"/>
      <c r="N105" s="29"/>
      <c r="O105" s="29"/>
      <c r="P105" s="28"/>
      <c r="Q105" s="28"/>
      <c r="R105" s="28"/>
      <c r="S105" s="28"/>
      <c r="T105" s="28"/>
      <c r="U105" s="28"/>
    </row>
    <row r="106" spans="1:21">
      <c r="A106" s="8">
        <f t="shared" si="21"/>
        <v>14</v>
      </c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6"/>
      <c r="M106" s="36"/>
      <c r="N106" s="29"/>
      <c r="O106" s="29"/>
      <c r="P106" s="28"/>
      <c r="Q106" s="28"/>
      <c r="R106" s="28"/>
      <c r="S106" s="28"/>
      <c r="T106" s="28"/>
      <c r="U106" s="28"/>
    </row>
    <row r="107" spans="1:21">
      <c r="A107" s="8">
        <f t="shared" si="21"/>
        <v>16</v>
      </c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6"/>
      <c r="M107" s="36"/>
      <c r="N107" s="29"/>
      <c r="O107" s="29"/>
      <c r="P107" s="28"/>
      <c r="Q107" s="28"/>
      <c r="R107" s="28"/>
      <c r="S107" s="28"/>
      <c r="T107" s="28"/>
      <c r="U107" s="28"/>
    </row>
    <row r="108" spans="1:21">
      <c r="A108" s="8">
        <f t="shared" si="21"/>
        <v>18</v>
      </c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6"/>
      <c r="M108" s="36"/>
      <c r="N108" s="29"/>
      <c r="O108" s="29"/>
      <c r="P108" s="28"/>
      <c r="Q108" s="28"/>
      <c r="R108" s="28"/>
      <c r="S108" s="28"/>
      <c r="T108" s="28"/>
      <c r="U108" s="28"/>
    </row>
    <row r="109" spans="1:21">
      <c r="A109" s="8">
        <f t="shared" si="21"/>
        <v>20</v>
      </c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6"/>
      <c r="M109" s="36"/>
      <c r="N109" s="29"/>
      <c r="O109" s="29"/>
      <c r="P109" s="28"/>
      <c r="Q109" s="28"/>
      <c r="R109" s="28"/>
      <c r="S109" s="28"/>
      <c r="T109" s="28"/>
      <c r="U109" s="28"/>
    </row>
    <row r="110" spans="1:21">
      <c r="A110" s="8">
        <f t="shared" si="21"/>
        <v>22</v>
      </c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6"/>
      <c r="M110" s="36"/>
      <c r="N110" s="29"/>
      <c r="O110" s="29"/>
      <c r="P110" s="28"/>
      <c r="Q110" s="28"/>
      <c r="R110" s="28"/>
      <c r="S110" s="28"/>
      <c r="T110" s="28"/>
      <c r="U110" s="28"/>
    </row>
    <row r="111" spans="1:21">
      <c r="A111" s="8">
        <f t="shared" si="21"/>
        <v>24</v>
      </c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6"/>
      <c r="M111" s="36"/>
      <c r="N111" s="29"/>
      <c r="O111" s="29"/>
      <c r="P111" s="28"/>
      <c r="Q111" s="28"/>
      <c r="R111" s="35"/>
      <c r="S111" s="35"/>
      <c r="T111" s="35"/>
      <c r="U111" s="35"/>
    </row>
    <row r="112" spans="1:21">
      <c r="A112" s="8">
        <f t="shared" si="21"/>
        <v>26</v>
      </c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6"/>
      <c r="M112" s="36"/>
      <c r="N112" s="29"/>
      <c r="O112" s="29"/>
      <c r="P112" s="28"/>
      <c r="Q112" s="28"/>
      <c r="R112" s="35"/>
      <c r="S112" s="35"/>
      <c r="T112" s="35"/>
      <c r="U112" s="35"/>
    </row>
    <row r="113" spans="1:22">
      <c r="A113" s="8">
        <f t="shared" si="21"/>
        <v>28</v>
      </c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6"/>
      <c r="M113" s="36"/>
      <c r="N113" s="29"/>
      <c r="O113" s="29"/>
      <c r="P113" s="28"/>
      <c r="Q113" s="28"/>
      <c r="R113" s="35"/>
      <c r="S113" s="35"/>
      <c r="T113" s="35"/>
      <c r="U113" s="35"/>
    </row>
    <row r="114" spans="1:22">
      <c r="A114" s="8">
        <f t="shared" si="21"/>
        <v>30</v>
      </c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6"/>
      <c r="M114" s="36"/>
      <c r="N114" s="29"/>
      <c r="O114" s="29"/>
      <c r="P114" s="28"/>
      <c r="Q114" s="28"/>
      <c r="R114" s="35"/>
      <c r="S114" s="35"/>
      <c r="T114" s="35"/>
      <c r="U114" s="35"/>
    </row>
    <row r="115" spans="1:2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ht="15.6">
      <c r="A117" s="48" t="s">
        <v>59</v>
      </c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8"/>
    </row>
    <row r="118" spans="1:22" ht="15.6">
      <c r="A118" s="48" t="s">
        <v>60</v>
      </c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8"/>
    </row>
    <row r="119" spans="1:22" ht="15.6">
      <c r="A119" s="48" t="s">
        <v>56</v>
      </c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8"/>
    </row>
    <row r="120" spans="1:2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>
      <c r="A128" s="31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>
      <c r="A129" s="31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>
      <c r="D130" s="16"/>
      <c r="E130" s="16"/>
      <c r="F130" s="16"/>
      <c r="G130" s="16"/>
      <c r="H130" s="16"/>
      <c r="I130" s="16"/>
    </row>
    <row r="131" spans="1:22">
      <c r="D131" s="16"/>
      <c r="E131" s="16"/>
      <c r="F131" s="16"/>
      <c r="G131" s="16"/>
      <c r="H131" s="16"/>
      <c r="I131" s="16"/>
      <c r="J131" s="17"/>
      <c r="K131" s="17"/>
    </row>
    <row r="133" spans="1:22">
      <c r="J133" s="17"/>
      <c r="K133" s="17"/>
    </row>
    <row r="134" spans="1:22">
      <c r="N134" s="18"/>
      <c r="O134" s="18"/>
    </row>
    <row r="135" spans="1:22">
      <c r="J135" s="10"/>
      <c r="K135" s="10"/>
      <c r="N135" s="18"/>
      <c r="O135" s="18"/>
    </row>
    <row r="136" spans="1:22">
      <c r="N136" s="18"/>
      <c r="O136" s="18"/>
    </row>
    <row r="137" spans="1:22">
      <c r="D137" s="19"/>
      <c r="E137" s="19"/>
      <c r="F137" s="19"/>
      <c r="G137" s="19"/>
      <c r="H137" s="19"/>
      <c r="I137" s="19"/>
      <c r="J137" s="20"/>
      <c r="K137" s="20"/>
      <c r="N137" s="18"/>
      <c r="O137" s="18"/>
    </row>
    <row r="138" spans="1:22">
      <c r="D138" s="19"/>
      <c r="E138" s="19"/>
      <c r="F138" s="19"/>
      <c r="G138" s="19"/>
      <c r="H138" s="19"/>
      <c r="I138" s="19"/>
      <c r="J138" s="17"/>
      <c r="K138" s="17"/>
      <c r="N138" s="18"/>
      <c r="O138" s="18"/>
    </row>
    <row r="139" spans="1:22">
      <c r="D139" s="19"/>
      <c r="E139" s="19"/>
      <c r="F139" s="19"/>
      <c r="G139" s="19"/>
      <c r="H139" s="19"/>
      <c r="I139" s="19"/>
      <c r="J139" s="17"/>
      <c r="K139" s="17"/>
      <c r="N139" s="18"/>
      <c r="O139" s="18"/>
    </row>
    <row r="140" spans="1:22">
      <c r="D140" s="19"/>
      <c r="E140" s="19"/>
      <c r="F140" s="19"/>
      <c r="G140" s="19"/>
      <c r="H140" s="19"/>
      <c r="I140" s="19"/>
      <c r="J140" s="17"/>
      <c r="K140" s="17"/>
      <c r="N140" s="18"/>
      <c r="O140" s="18"/>
    </row>
    <row r="141" spans="1:22">
      <c r="D141" s="19"/>
      <c r="E141" s="19"/>
      <c r="F141" s="19"/>
      <c r="G141" s="19"/>
      <c r="H141" s="19"/>
      <c r="I141" s="19"/>
      <c r="J141" s="17"/>
      <c r="K141" s="17"/>
      <c r="N141" s="18"/>
      <c r="O141" s="18"/>
    </row>
    <row r="142" spans="1:22">
      <c r="D142" s="19"/>
      <c r="E142" s="19"/>
      <c r="F142" s="19"/>
      <c r="G142" s="19"/>
      <c r="H142" s="19"/>
      <c r="I142" s="19"/>
      <c r="J142" s="17"/>
      <c r="K142" s="17"/>
      <c r="N142" s="18"/>
      <c r="O142" s="18"/>
    </row>
    <row r="143" spans="1:22">
      <c r="D143" s="19"/>
      <c r="E143" s="19"/>
      <c r="F143" s="19"/>
      <c r="G143" s="19"/>
      <c r="H143" s="19"/>
      <c r="I143" s="19"/>
      <c r="J143" s="17"/>
      <c r="K143" s="17"/>
      <c r="N143" s="18"/>
      <c r="O143" s="18"/>
    </row>
    <row r="144" spans="1:22">
      <c r="D144" s="19"/>
      <c r="E144" s="19"/>
      <c r="F144" s="19"/>
      <c r="G144" s="19"/>
      <c r="H144" s="19"/>
      <c r="I144" s="19"/>
      <c r="N144" s="21"/>
      <c r="O144" s="21"/>
    </row>
    <row r="145" spans="2:21">
      <c r="B145" s="22"/>
      <c r="C145" s="22"/>
      <c r="D145" s="19"/>
      <c r="E145" s="19"/>
      <c r="F145" s="19"/>
      <c r="G145" s="19"/>
      <c r="H145" s="19"/>
      <c r="I145" s="19"/>
      <c r="L145" s="22"/>
      <c r="M145" s="22"/>
      <c r="R145" s="22"/>
      <c r="S145" s="22"/>
      <c r="T145" s="22"/>
      <c r="U145" s="22"/>
    </row>
  </sheetData>
  <mergeCells count="13">
    <mergeCell ref="R34:S34"/>
    <mergeCell ref="T34:U34"/>
    <mergeCell ref="A94:U94"/>
    <mergeCell ref="A1:U1"/>
    <mergeCell ref="A33:U33"/>
    <mergeCell ref="B34:C34"/>
    <mergeCell ref="D34:E34"/>
    <mergeCell ref="F34:G34"/>
    <mergeCell ref="H34:I34"/>
    <mergeCell ref="J34:K34"/>
    <mergeCell ref="L34:M34"/>
    <mergeCell ref="N34:O34"/>
    <mergeCell ref="P34:Q3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Summary</vt:lpstr>
      <vt:lpstr>FDD 2Rx MediumC (Test 1.1)</vt:lpstr>
      <vt:lpstr>FDD 4Rx MediumC (Test 1.2)</vt:lpstr>
      <vt:lpstr>TDD 2Rx MediumC (Test 2.1)</vt:lpstr>
      <vt:lpstr>TDD 4Rx MediumC (Test 2.2)</vt:lpstr>
      <vt:lpstr>FDD 2Rx LowC (Test 1.1)</vt:lpstr>
      <vt:lpstr>FDD 4Rx LowC (Test 1.2)</vt:lpstr>
      <vt:lpstr>TDD 2Rx LowC (Test 2.1)</vt:lpstr>
      <vt:lpstr>TDD 4Rx LowC (Test 2.2)</vt:lpstr>
      <vt:lpstr>WB PMI FDD 16x2 (Comparison)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cp:lastModifiedBy>Kazuyoshi Uesaka</cp:lastModifiedBy>
  <dcterms:created xsi:type="dcterms:W3CDTF">2021-01-24T12:53:04Z</dcterms:created>
  <dcterms:modified xsi:type="dcterms:W3CDTF">2021-01-25T03:44:00Z</dcterms:modified>
</cp:coreProperties>
</file>