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engshilei\Desktop\"/>
    </mc:Choice>
  </mc:AlternateContent>
  <bookViews>
    <workbookView xWindow="28680" yWindow="-120" windowWidth="24240" windowHeight="13140" tabRatio="910" firstSheet="2" activeTab="2"/>
  </bookViews>
  <sheets>
    <sheet name="Cover" sheetId="11" r:id="rId1"/>
    <sheet name="Single link test case" sheetId="13" r:id="rId2"/>
    <sheet name="Alignment results" sheetId="1" r:id="rId3"/>
    <sheet name="PSSCH_Test1(QPSK_TDLA30-2700)" sheetId="5" r:id="rId4"/>
    <sheet name="PSSCH_Test1(QPSK_TDLB100-2700)" sheetId="20" r:id="rId5"/>
    <sheet name="PSSCH_Test2(16QAM_TDLA30-1400)" sheetId="21" r:id="rId6"/>
    <sheet name="PSSCH_Test3(64QAM_TDLA30-180)" sheetId="22" r:id="rId7"/>
    <sheet name="PSCCH" sheetId="12" r:id="rId8"/>
    <sheet name="PSBCH" sheetId="23" r:id="rId9"/>
    <sheet name="PSFCH" sheetId="24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2" i="24" l="1"/>
  <c r="K22" i="1" s="1"/>
  <c r="I32" i="24"/>
  <c r="J22" i="1" s="1"/>
  <c r="H32" i="24"/>
  <c r="I22" i="1" s="1"/>
  <c r="G32" i="24"/>
  <c r="G22" i="1"/>
  <c r="E32" i="24"/>
  <c r="F22" i="1" s="1"/>
  <c r="D32" i="24"/>
  <c r="E22" i="1" s="1"/>
  <c r="C32" i="24"/>
  <c r="D22" i="1" s="1"/>
  <c r="J31" i="24"/>
  <c r="I31" i="24"/>
  <c r="H31" i="24"/>
  <c r="G31" i="24"/>
  <c r="F31" i="24"/>
  <c r="E31" i="24"/>
  <c r="D31" i="24"/>
  <c r="C31" i="24"/>
  <c r="J32" i="23"/>
  <c r="K21" i="1" s="1"/>
  <c r="I32" i="23"/>
  <c r="J21" i="1" s="1"/>
  <c r="H32" i="23"/>
  <c r="I21" i="1" s="1"/>
  <c r="G32" i="23"/>
  <c r="F32" i="23"/>
  <c r="E32" i="23"/>
  <c r="F21" i="1" s="1"/>
  <c r="D32" i="23"/>
  <c r="E21" i="1" s="1"/>
  <c r="C32" i="23"/>
  <c r="D21" i="1" s="1"/>
  <c r="J31" i="23"/>
  <c r="I31" i="23"/>
  <c r="H31" i="23"/>
  <c r="G31" i="23"/>
  <c r="F31" i="23"/>
  <c r="E31" i="23"/>
  <c r="D31" i="23"/>
  <c r="C31" i="23"/>
  <c r="P32" i="12"/>
  <c r="E20" i="1" s="1"/>
  <c r="Q32" i="12"/>
  <c r="F20" i="1" s="1"/>
  <c r="S32" i="12"/>
  <c r="T32" i="12"/>
  <c r="U32" i="12"/>
  <c r="J20" i="1" s="1"/>
  <c r="V32" i="12"/>
  <c r="K20" i="1" s="1"/>
  <c r="O32" i="12"/>
  <c r="D20" i="1" s="1"/>
  <c r="V31" i="12"/>
  <c r="U31" i="12"/>
  <c r="T31" i="12"/>
  <c r="S31" i="12"/>
  <c r="R31" i="12"/>
  <c r="Q31" i="12"/>
  <c r="P31" i="12"/>
  <c r="O31" i="12"/>
  <c r="AW32" i="22"/>
  <c r="K18" i="1" s="1"/>
  <c r="AV32" i="22"/>
  <c r="J18" i="1" s="1"/>
  <c r="AU32" i="22"/>
  <c r="I18" i="1" s="1"/>
  <c r="AT32" i="22"/>
  <c r="G18" i="1"/>
  <c r="AR32" i="22"/>
  <c r="F18" i="1" s="1"/>
  <c r="AQ32" i="22"/>
  <c r="E18" i="1" s="1"/>
  <c r="AP32" i="22"/>
  <c r="D18" i="1" s="1"/>
  <c r="AJ32" i="22"/>
  <c r="K17" i="1" s="1"/>
  <c r="AI32" i="22"/>
  <c r="J17" i="1" s="1"/>
  <c r="AH32" i="22"/>
  <c r="I17" i="1" s="1"/>
  <c r="AG32" i="22"/>
  <c r="AE32" i="22"/>
  <c r="F17" i="1" s="1"/>
  <c r="AD32" i="22"/>
  <c r="E17" i="1" s="1"/>
  <c r="AC32" i="22"/>
  <c r="D17" i="1" s="1"/>
  <c r="W32" i="22"/>
  <c r="K16" i="1" s="1"/>
  <c r="V32" i="22"/>
  <c r="J16" i="1" s="1"/>
  <c r="U32" i="22"/>
  <c r="I16" i="1" s="1"/>
  <c r="T32" i="22"/>
  <c r="S32" i="22"/>
  <c r="G16" i="1" s="1"/>
  <c r="R32" i="22"/>
  <c r="F16" i="1" s="1"/>
  <c r="Q32" i="22"/>
  <c r="E16" i="1" s="1"/>
  <c r="P32" i="22"/>
  <c r="D16" i="1" s="1"/>
  <c r="J32" i="22"/>
  <c r="K15" i="1" s="1"/>
  <c r="I32" i="22"/>
  <c r="J15" i="1" s="1"/>
  <c r="H32" i="22"/>
  <c r="I15" i="1" s="1"/>
  <c r="G32" i="22"/>
  <c r="F32" i="22"/>
  <c r="G15" i="1" s="1"/>
  <c r="E32" i="22"/>
  <c r="F15" i="1" s="1"/>
  <c r="D32" i="22"/>
  <c r="E15" i="1" s="1"/>
  <c r="C32" i="22"/>
  <c r="D15" i="1" s="1"/>
  <c r="AW31" i="22"/>
  <c r="AV31" i="22"/>
  <c r="AU31" i="22"/>
  <c r="AT31" i="22"/>
  <c r="AS31" i="22"/>
  <c r="AR31" i="22"/>
  <c r="AQ31" i="22"/>
  <c r="AP31" i="22"/>
  <c r="AJ31" i="22"/>
  <c r="AI31" i="22"/>
  <c r="AH31" i="22"/>
  <c r="AG31" i="22"/>
  <c r="AF31" i="22"/>
  <c r="AE31" i="22"/>
  <c r="AD31" i="22"/>
  <c r="AC31" i="22"/>
  <c r="W31" i="22"/>
  <c r="V31" i="22"/>
  <c r="U31" i="22"/>
  <c r="T31" i="22"/>
  <c r="S31" i="22"/>
  <c r="R31" i="22"/>
  <c r="Q31" i="22"/>
  <c r="P31" i="22"/>
  <c r="J31" i="22"/>
  <c r="I31" i="22"/>
  <c r="H31" i="22"/>
  <c r="G31" i="22"/>
  <c r="F31" i="22"/>
  <c r="E31" i="22"/>
  <c r="D31" i="22"/>
  <c r="C31" i="22"/>
  <c r="AW32" i="21"/>
  <c r="K14" i="1" s="1"/>
  <c r="AV32" i="21"/>
  <c r="J14" i="1" s="1"/>
  <c r="AU32" i="21"/>
  <c r="I14" i="1" s="1"/>
  <c r="AT32" i="21"/>
  <c r="G14" i="1"/>
  <c r="AR32" i="21"/>
  <c r="F14" i="1" s="1"/>
  <c r="AQ32" i="21"/>
  <c r="E14" i="1" s="1"/>
  <c r="AP32" i="21"/>
  <c r="D14" i="1" s="1"/>
  <c r="AJ32" i="21"/>
  <c r="K13" i="1" s="1"/>
  <c r="AI32" i="21"/>
  <c r="J13" i="1" s="1"/>
  <c r="AH32" i="21"/>
  <c r="I13" i="1" s="1"/>
  <c r="AG32" i="21"/>
  <c r="G13" i="1"/>
  <c r="AE32" i="21"/>
  <c r="F13" i="1" s="1"/>
  <c r="AD32" i="21"/>
  <c r="E13" i="1" s="1"/>
  <c r="AC32" i="21"/>
  <c r="D13" i="1" s="1"/>
  <c r="W32" i="21"/>
  <c r="K12" i="1" s="1"/>
  <c r="V32" i="21"/>
  <c r="J12" i="1" s="1"/>
  <c r="U32" i="21"/>
  <c r="I12" i="1" s="1"/>
  <c r="T32" i="21"/>
  <c r="H12" i="1" s="1"/>
  <c r="S32" i="21"/>
  <c r="G12" i="1" s="1"/>
  <c r="R32" i="21"/>
  <c r="F12" i="1" s="1"/>
  <c r="Q32" i="21"/>
  <c r="E12" i="1" s="1"/>
  <c r="P32" i="21"/>
  <c r="D12" i="1" s="1"/>
  <c r="J32" i="21"/>
  <c r="K11" i="1" s="1"/>
  <c r="I32" i="21"/>
  <c r="J11" i="1" s="1"/>
  <c r="H32" i="21"/>
  <c r="I11" i="1" s="1"/>
  <c r="G32" i="21"/>
  <c r="H11" i="1" s="1"/>
  <c r="F32" i="21"/>
  <c r="G11" i="1" s="1"/>
  <c r="E32" i="21"/>
  <c r="F11" i="1" s="1"/>
  <c r="D32" i="21"/>
  <c r="E11" i="1" s="1"/>
  <c r="C32" i="21"/>
  <c r="D11" i="1" s="1"/>
  <c r="AW31" i="21"/>
  <c r="AV31" i="21"/>
  <c r="AU31" i="21"/>
  <c r="AT31" i="21"/>
  <c r="AS31" i="21"/>
  <c r="AR31" i="21"/>
  <c r="AQ31" i="21"/>
  <c r="AP31" i="21"/>
  <c r="AJ31" i="21"/>
  <c r="AI31" i="21"/>
  <c r="AH31" i="21"/>
  <c r="AG31" i="21"/>
  <c r="AF31" i="21"/>
  <c r="AE31" i="21"/>
  <c r="AD31" i="21"/>
  <c r="AC31" i="21"/>
  <c r="W31" i="21"/>
  <c r="V31" i="21"/>
  <c r="U31" i="21"/>
  <c r="T31" i="21"/>
  <c r="S31" i="21"/>
  <c r="R31" i="21"/>
  <c r="Q31" i="21"/>
  <c r="P31" i="21"/>
  <c r="J31" i="21"/>
  <c r="I31" i="21"/>
  <c r="H31" i="21"/>
  <c r="G31" i="21"/>
  <c r="F31" i="21"/>
  <c r="E31" i="21"/>
  <c r="D31" i="21"/>
  <c r="C31" i="21"/>
  <c r="AW32" i="20"/>
  <c r="K10" i="1" s="1"/>
  <c r="AV32" i="20"/>
  <c r="J10" i="1" s="1"/>
  <c r="AU32" i="20"/>
  <c r="I10" i="1" s="1"/>
  <c r="AT32" i="20"/>
  <c r="G10" i="1"/>
  <c r="AR32" i="20"/>
  <c r="F10" i="1" s="1"/>
  <c r="AQ32" i="20"/>
  <c r="E10" i="1" s="1"/>
  <c r="AP32" i="20"/>
  <c r="D10" i="1" s="1"/>
  <c r="AJ32" i="20"/>
  <c r="K9" i="1" s="1"/>
  <c r="AI32" i="20"/>
  <c r="J9" i="1" s="1"/>
  <c r="AH32" i="20"/>
  <c r="I9" i="1" s="1"/>
  <c r="AG32" i="20"/>
  <c r="H9" i="1" s="1"/>
  <c r="AF32" i="20"/>
  <c r="AE32" i="20"/>
  <c r="F9" i="1" s="1"/>
  <c r="AD32" i="20"/>
  <c r="E9" i="1" s="1"/>
  <c r="AC32" i="20"/>
  <c r="D9" i="1" s="1"/>
  <c r="W32" i="20"/>
  <c r="K8" i="1" s="1"/>
  <c r="V32" i="20"/>
  <c r="J8" i="1" s="1"/>
  <c r="U32" i="20"/>
  <c r="I8" i="1" s="1"/>
  <c r="T32" i="20"/>
  <c r="H8" i="1" s="1"/>
  <c r="S32" i="20"/>
  <c r="G8" i="1" s="1"/>
  <c r="R32" i="20"/>
  <c r="F8" i="1" s="1"/>
  <c r="Q32" i="20"/>
  <c r="E8" i="1" s="1"/>
  <c r="P32" i="20"/>
  <c r="D8" i="1" s="1"/>
  <c r="J32" i="20"/>
  <c r="K7" i="1" s="1"/>
  <c r="I32" i="20"/>
  <c r="J7" i="1" s="1"/>
  <c r="H32" i="20"/>
  <c r="I7" i="1" s="1"/>
  <c r="G32" i="20"/>
  <c r="H7" i="1" s="1"/>
  <c r="F32" i="20"/>
  <c r="G7" i="1" s="1"/>
  <c r="E32" i="20"/>
  <c r="F7" i="1" s="1"/>
  <c r="D32" i="20"/>
  <c r="E7" i="1" s="1"/>
  <c r="C32" i="20"/>
  <c r="D7" i="1" s="1"/>
  <c r="AW31" i="20"/>
  <c r="AV31" i="20"/>
  <c r="AU31" i="20"/>
  <c r="AT31" i="20"/>
  <c r="AS31" i="20"/>
  <c r="AR31" i="20"/>
  <c r="AQ31" i="20"/>
  <c r="AP31" i="20"/>
  <c r="AJ31" i="20"/>
  <c r="AI31" i="20"/>
  <c r="AH31" i="20"/>
  <c r="AG31" i="20"/>
  <c r="AF31" i="20"/>
  <c r="AE31" i="20"/>
  <c r="AD31" i="20"/>
  <c r="AC31" i="20"/>
  <c r="W31" i="20"/>
  <c r="V31" i="20"/>
  <c r="U31" i="20"/>
  <c r="T31" i="20"/>
  <c r="S31" i="20"/>
  <c r="R31" i="20"/>
  <c r="Q31" i="20"/>
  <c r="P31" i="20"/>
  <c r="J31" i="20"/>
  <c r="I31" i="20"/>
  <c r="H31" i="20"/>
  <c r="G31" i="20"/>
  <c r="F31" i="20"/>
  <c r="E31" i="20"/>
  <c r="D31" i="20"/>
  <c r="C31" i="20"/>
  <c r="AQ32" i="5"/>
  <c r="E6" i="1" s="1"/>
  <c r="AR32" i="5"/>
  <c r="F6" i="1" s="1"/>
  <c r="AS32" i="5"/>
  <c r="G6" i="1" s="1"/>
  <c r="AT32" i="5"/>
  <c r="H6" i="1" s="1"/>
  <c r="AU32" i="5"/>
  <c r="I6" i="1" s="1"/>
  <c r="AV32" i="5"/>
  <c r="J6" i="1" s="1"/>
  <c r="AW32" i="5"/>
  <c r="K6" i="1" s="1"/>
  <c r="AP32" i="5"/>
  <c r="D6" i="1" s="1"/>
  <c r="AW31" i="5"/>
  <c r="AV31" i="5"/>
  <c r="AU31" i="5"/>
  <c r="AT31" i="5"/>
  <c r="AS31" i="5"/>
  <c r="AR31" i="5"/>
  <c r="AQ31" i="5"/>
  <c r="AP31" i="5"/>
  <c r="AD32" i="5"/>
  <c r="E5" i="1" s="1"/>
  <c r="AE32" i="5"/>
  <c r="F5" i="1" s="1"/>
  <c r="AG32" i="5"/>
  <c r="AH32" i="5"/>
  <c r="I5" i="1" s="1"/>
  <c r="AI32" i="5"/>
  <c r="J5" i="1" s="1"/>
  <c r="AJ32" i="5"/>
  <c r="K5" i="1" s="1"/>
  <c r="Q32" i="5"/>
  <c r="E4" i="1" s="1"/>
  <c r="R32" i="5"/>
  <c r="F4" i="1" s="1"/>
  <c r="S32" i="5"/>
  <c r="G4" i="1" s="1"/>
  <c r="T32" i="5"/>
  <c r="H4" i="1" s="1"/>
  <c r="U32" i="5"/>
  <c r="I4" i="1" s="1"/>
  <c r="V32" i="5"/>
  <c r="J4" i="1" s="1"/>
  <c r="W32" i="5"/>
  <c r="K4" i="1" s="1"/>
  <c r="AC32" i="5"/>
  <c r="D5" i="1" s="1"/>
  <c r="AJ31" i="5"/>
  <c r="AI31" i="5"/>
  <c r="AH31" i="5"/>
  <c r="AG31" i="5"/>
  <c r="AF31" i="5"/>
  <c r="AE31" i="5"/>
  <c r="AD31" i="5"/>
  <c r="AC31" i="5"/>
  <c r="M32" i="24" l="1"/>
  <c r="N22" i="1" s="1"/>
  <c r="L32" i="23"/>
  <c r="M21" i="1" s="1"/>
  <c r="K32" i="24"/>
  <c r="L22" i="1" s="1"/>
  <c r="L32" i="24"/>
  <c r="M22" i="1" s="1"/>
  <c r="M32" i="23"/>
  <c r="N21" i="1" s="1"/>
  <c r="Y32" i="12"/>
  <c r="N20" i="1" s="1"/>
  <c r="K32" i="23"/>
  <c r="L21" i="1" s="1"/>
  <c r="W32" i="12"/>
  <c r="L20" i="1" s="1"/>
  <c r="X32" i="12"/>
  <c r="M20" i="1" s="1"/>
  <c r="M32" i="21"/>
  <c r="N11" i="1" s="1"/>
  <c r="AL32" i="21"/>
  <c r="M13" i="1" s="1"/>
  <c r="M32" i="22"/>
  <c r="N15" i="1" s="1"/>
  <c r="AL32" i="22"/>
  <c r="M17" i="1" s="1"/>
  <c r="AZ32" i="5"/>
  <c r="N6" i="1" s="1"/>
  <c r="X32" i="21"/>
  <c r="L12" i="1" s="1"/>
  <c r="AZ32" i="21"/>
  <c r="N14" i="1" s="1"/>
  <c r="X32" i="22"/>
  <c r="L16" i="1" s="1"/>
  <c r="AZ32" i="22"/>
  <c r="N18" i="1" s="1"/>
  <c r="Y32" i="22"/>
  <c r="M16" i="1" s="1"/>
  <c r="AM32" i="22"/>
  <c r="N17" i="1" s="1"/>
  <c r="K32" i="22"/>
  <c r="L15" i="1" s="1"/>
  <c r="L32" i="22"/>
  <c r="M15" i="1" s="1"/>
  <c r="Z32" i="22"/>
  <c r="N16" i="1" s="1"/>
  <c r="AX32" i="22"/>
  <c r="L18" i="1" s="1"/>
  <c r="AK32" i="22"/>
  <c r="L17" i="1" s="1"/>
  <c r="AY32" i="22"/>
  <c r="M18" i="1" s="1"/>
  <c r="M32" i="20"/>
  <c r="N7" i="1" s="1"/>
  <c r="AM32" i="21"/>
  <c r="N13" i="1" s="1"/>
  <c r="Z32" i="21"/>
  <c r="N12" i="1" s="1"/>
  <c r="AL32" i="20"/>
  <c r="M9" i="1" s="1"/>
  <c r="K32" i="21"/>
  <c r="L11" i="1" s="1"/>
  <c r="Y32" i="21"/>
  <c r="M12" i="1" s="1"/>
  <c r="L32" i="21"/>
  <c r="M11" i="1" s="1"/>
  <c r="AK32" i="21"/>
  <c r="L13" i="1" s="1"/>
  <c r="AY32" i="21"/>
  <c r="M14" i="1" s="1"/>
  <c r="AX32" i="21"/>
  <c r="L14" i="1" s="1"/>
  <c r="X32" i="20"/>
  <c r="L8" i="1" s="1"/>
  <c r="AZ32" i="20"/>
  <c r="N10" i="1" s="1"/>
  <c r="Y32" i="20"/>
  <c r="M8" i="1" s="1"/>
  <c r="AM32" i="20"/>
  <c r="N9" i="1" s="1"/>
  <c r="L32" i="20"/>
  <c r="M7" i="1" s="1"/>
  <c r="Z32" i="20"/>
  <c r="N8" i="1" s="1"/>
  <c r="AX32" i="20"/>
  <c r="L10" i="1" s="1"/>
  <c r="K32" i="20"/>
  <c r="L7" i="1" s="1"/>
  <c r="AK32" i="20"/>
  <c r="L9" i="1" s="1"/>
  <c r="AY32" i="20"/>
  <c r="M10" i="1" s="1"/>
  <c r="AY32" i="5"/>
  <c r="M6" i="1" s="1"/>
  <c r="AX32" i="5"/>
  <c r="L6" i="1" s="1"/>
  <c r="AM32" i="5"/>
  <c r="N5" i="1" s="1"/>
  <c r="AK32" i="5"/>
  <c r="L5" i="1" s="1"/>
  <c r="AL32" i="5"/>
  <c r="M5" i="1" s="1"/>
  <c r="P32" i="5"/>
  <c r="D4" i="1" s="1"/>
  <c r="W31" i="5"/>
  <c r="V31" i="5"/>
  <c r="U31" i="5"/>
  <c r="T31" i="5"/>
  <c r="S31" i="5"/>
  <c r="R31" i="5"/>
  <c r="Q31" i="5"/>
  <c r="P31" i="5"/>
  <c r="Z32" i="5" l="1"/>
  <c r="N4" i="1" s="1"/>
  <c r="X32" i="5"/>
  <c r="L4" i="1" s="1"/>
  <c r="Y32" i="5"/>
  <c r="M4" i="1" s="1"/>
  <c r="D32" i="12" l="1"/>
  <c r="E19" i="1" s="1"/>
  <c r="E32" i="12"/>
  <c r="F19" i="1" s="1"/>
  <c r="G32" i="12"/>
  <c r="H32" i="12"/>
  <c r="I32" i="12"/>
  <c r="J19" i="1" s="1"/>
  <c r="J32" i="12"/>
  <c r="K19" i="1" s="1"/>
  <c r="C32" i="12"/>
  <c r="D19" i="1" s="1"/>
  <c r="L32" i="12" l="1"/>
  <c r="M19" i="1" s="1"/>
  <c r="D32" i="5" l="1"/>
  <c r="E3" i="1" s="1"/>
  <c r="E32" i="5"/>
  <c r="F3" i="1" s="1"/>
  <c r="F32" i="5"/>
  <c r="G3" i="1" s="1"/>
  <c r="G32" i="5"/>
  <c r="H3" i="1" s="1"/>
  <c r="H32" i="5"/>
  <c r="I3" i="1" s="1"/>
  <c r="I32" i="5"/>
  <c r="J3" i="1" s="1"/>
  <c r="J32" i="5"/>
  <c r="K3" i="1" s="1"/>
  <c r="C32" i="5"/>
  <c r="D3" i="1" s="1"/>
  <c r="J31" i="12"/>
  <c r="I31" i="12"/>
  <c r="H31" i="12"/>
  <c r="G31" i="12"/>
  <c r="F31" i="12"/>
  <c r="E31" i="12"/>
  <c r="D31" i="12"/>
  <c r="C31" i="12"/>
  <c r="L2" i="1"/>
  <c r="M2" i="1"/>
  <c r="N2" i="1"/>
  <c r="D31" i="5"/>
  <c r="E2" i="1" s="1"/>
  <c r="E31" i="5"/>
  <c r="F31" i="5"/>
  <c r="G31" i="5"/>
  <c r="H31" i="5"/>
  <c r="I2" i="1" s="1"/>
  <c r="I31" i="5"/>
  <c r="J2" i="1" s="1"/>
  <c r="J31" i="5"/>
  <c r="K2" i="1" s="1"/>
  <c r="C31" i="5"/>
  <c r="D2" i="1" s="1"/>
  <c r="L32" i="5" l="1"/>
  <c r="M3" i="1" s="1"/>
  <c r="M32" i="12"/>
  <c r="N19" i="1" s="1"/>
  <c r="K32" i="12"/>
  <c r="L19" i="1" s="1"/>
  <c r="M32" i="5"/>
  <c r="N3" i="1" s="1"/>
  <c r="K32" i="5"/>
  <c r="L3" i="1" s="1"/>
</calcChain>
</file>

<file path=xl/sharedStrings.xml><?xml version="1.0" encoding="utf-8"?>
<sst xmlns="http://schemas.openxmlformats.org/spreadsheetml/2006/main" count="604" uniqueCount="211">
  <si>
    <t>BLER alignment results</t>
    <phoneticPr fontId="3" type="noConversion"/>
  </si>
  <si>
    <t>STD</t>
  </si>
  <si>
    <t>SPAN</t>
  </si>
  <si>
    <t>AVE</t>
  </si>
  <si>
    <t>BLER</t>
    <phoneticPr fontId="7" type="noConversion"/>
  </si>
  <si>
    <t>SNR [dB]</t>
    <phoneticPr fontId="2" type="noConversion"/>
  </si>
  <si>
    <t>Source: LG Electronics</t>
    <phoneticPr fontId="7" type="noConversion"/>
  </si>
  <si>
    <t>Document for: Information</t>
    <phoneticPr fontId="2" type="noConversion"/>
  </si>
  <si>
    <t>Single Link Test Cases</t>
    <phoneticPr fontId="2" type="noConversion"/>
  </si>
  <si>
    <t>PSSCH test</t>
    <phoneticPr fontId="2" type="noConversion"/>
  </si>
  <si>
    <t>Parameters</t>
  </si>
  <si>
    <t>Unit</t>
  </si>
  <si>
    <t>Value</t>
  </si>
  <si>
    <t>Test</t>
  </si>
  <si>
    <t>SCH_Test2</t>
    <phoneticPr fontId="2" type="noConversion"/>
  </si>
  <si>
    <t>SCH_Test1-2</t>
  </si>
  <si>
    <t>SCH_Test1-3</t>
  </si>
  <si>
    <t>SCH_Test1-4</t>
  </si>
  <si>
    <t>SCH_Test2-1</t>
    <phoneticPr fontId="2" type="noConversion"/>
  </si>
  <si>
    <t>SCH_Test2-2</t>
  </si>
  <si>
    <t>SCH_Test2-3</t>
  </si>
  <si>
    <t>SCH_Test2-4</t>
  </si>
  <si>
    <t>SCH_Test3-2</t>
  </si>
  <si>
    <t>SCH_Test3-3</t>
  </si>
  <si>
    <t>SCH_Test3-4</t>
  </si>
  <si>
    <t>Synchronization source</t>
  </si>
  <si>
    <t>GNSS</t>
  </si>
  <si>
    <t>Propagation condition</t>
  </si>
  <si>
    <t>TDLA30-180</t>
  </si>
  <si>
    <t>TDLA30-1400</t>
  </si>
  <si>
    <t xml:space="preserve">TDLA30-2700 </t>
    <phoneticPr fontId="2" type="noConversion"/>
  </si>
  <si>
    <t>Channel bandwidth</t>
  </si>
  <si>
    <t>MHz</t>
  </si>
  <si>
    <t>Allocated resource blocks</t>
  </si>
  <si>
    <t>RB</t>
  </si>
  <si>
    <t xml:space="preserve">PSCCH resource allocation </t>
  </si>
  <si>
    <t>10 RBs with 2 symbols</t>
  </si>
  <si>
    <t>10 RBs with 2 symbols</t>
    <phoneticPr fontId="2" type="noConversion"/>
  </si>
  <si>
    <t>10 RBs with 3 symbols</t>
  </si>
  <si>
    <t>Subcarrier spacing</t>
  </si>
  <si>
    <t>kHz</t>
  </si>
  <si>
    <t>Timing offset</t>
  </si>
  <si>
    <t>CP/2-12Ts</t>
  </si>
  <si>
    <t>Frequency offset</t>
  </si>
  <si>
    <t>Hz</t>
  </si>
  <si>
    <t>CP-OFDM symbols for slot with PSFCH(Note 1)</t>
  </si>
  <si>
    <t xml:space="preserve">CP-OFDM symbols for slot without PSFCH </t>
  </si>
  <si>
    <t>-</t>
    <phoneticPr fontId="2" type="noConversion"/>
  </si>
  <si>
    <t>DMRS symbols for slot with PSFCH</t>
  </si>
  <si>
    <t>DMRS symbols for slot without PSFCH</t>
  </si>
  <si>
    <t>Modulation order</t>
  </si>
  <si>
    <t>MCS index</t>
  </si>
  <si>
    <r>
      <t>2</t>
    </r>
    <r>
      <rPr>
        <vertAlign val="superscript"/>
        <sz val="10"/>
        <color rgb="FF000000"/>
        <rFont val="Times New Roman"/>
        <family val="1"/>
      </rPr>
      <t>nd</t>
    </r>
    <r>
      <rPr>
        <sz val="10"/>
        <color rgb="FF000000"/>
        <rFont val="Times New Roman"/>
        <family val="1"/>
      </rPr>
      <t xml:space="preserve"> stage</t>
    </r>
    <r>
      <rPr>
        <sz val="10"/>
        <color theme="1"/>
        <rFont val="Times New Roman"/>
        <family val="1"/>
      </rPr>
      <t xml:space="preserve"> SCI format 2-A configuration</t>
    </r>
  </si>
  <si>
    <t>Payloads</t>
  </si>
  <si>
    <t>Bits</t>
  </si>
  <si>
    <t>[5]</t>
  </si>
  <si>
    <t>[3.5]</t>
  </si>
  <si>
    <t>γ</t>
    <phoneticPr fontId="2" type="noConversion"/>
  </si>
  <si>
    <t>Bits</t>
    <phoneticPr fontId="2" type="noConversion"/>
  </si>
  <si>
    <t>total bit</t>
    <phoneticPr fontId="2" type="noConversion"/>
  </si>
  <si>
    <t>Bits</t>
    <phoneticPr fontId="2" type="noConversion"/>
  </si>
  <si>
    <t>Transport Block Size for slot with PSFCH</t>
  </si>
  <si>
    <t>Transport Block Size for slot without PSFCH</t>
  </si>
  <si>
    <t>Transport block CRC</t>
  </si>
  <si>
    <t>Maximum number of HARQ transmissions</t>
  </si>
  <si>
    <t>Binary Channel Bits for slots with PSFCH</t>
  </si>
  <si>
    <t>Binary Channel Bits for slots without PSFCH</t>
  </si>
  <si>
    <t>PSFCH resource period</t>
  </si>
  <si>
    <t>Slot</t>
  </si>
  <si>
    <t>MinTimeGapPSFCH</t>
  </si>
  <si>
    <t>[3]</t>
  </si>
  <si>
    <t>Antenna configuration</t>
  </si>
  <si>
    <t>1x2</t>
  </si>
  <si>
    <t>Performance metric</t>
  </si>
  <si>
    <t xml:space="preserve">SNR@10% BLER of PSSCH </t>
  </si>
  <si>
    <t>PSCCH test</t>
    <phoneticPr fontId="2" type="noConversion"/>
  </si>
  <si>
    <t>PSBCH test</t>
    <phoneticPr fontId="2" type="noConversion"/>
  </si>
  <si>
    <t>CCH_Test1</t>
  </si>
  <si>
    <t>BCH_Test1</t>
  </si>
  <si>
    <t>SLID</t>
  </si>
  <si>
    <t>S-SSB</t>
  </si>
  <si>
    <t>Number SSB per SL period(             )</t>
    <phoneticPr fontId="2" type="noConversion"/>
  </si>
  <si>
    <t>The number of PSCCH symbols</t>
  </si>
  <si>
    <t>QPSK</t>
  </si>
  <si>
    <t>Payload size (without CRC)</t>
  </si>
  <si>
    <t>The number of symbols (Note 1)</t>
  </si>
  <si>
    <t>Binary Channel Bits</t>
  </si>
  <si>
    <t>Transport Block Size (without CRC)</t>
  </si>
  <si>
    <t>PSCCH performance metric (Note 1)</t>
  </si>
  <si>
    <r>
      <t>SNR</t>
    </r>
    <r>
      <rPr>
        <vertAlign val="subscript"/>
        <sz val="10"/>
        <color theme="1"/>
        <rFont val="Times New Roman"/>
        <family val="1"/>
      </rPr>
      <t>PSCCH</t>
    </r>
    <r>
      <rPr>
        <sz val="10"/>
        <color theme="1"/>
        <rFont val="Times New Roman"/>
        <family val="1"/>
      </rPr>
      <t>@1%BLER</t>
    </r>
  </si>
  <si>
    <r>
      <t xml:space="preserve">Note 1: </t>
    </r>
    <r>
      <rPr>
        <sz val="10"/>
        <color rgb="FF000000"/>
        <rFont val="Times New Roman"/>
        <family val="1"/>
      </rPr>
      <t>The performance metric is used for PSCCH simulation evaluation.</t>
    </r>
  </si>
  <si>
    <r>
      <t xml:space="preserve">Note 2: OCC index </t>
    </r>
    <r>
      <rPr>
        <i/>
        <sz val="10"/>
        <color theme="1"/>
        <rFont val="Times New Roman"/>
        <family val="1"/>
      </rPr>
      <t>i</t>
    </r>
    <r>
      <rPr>
        <sz val="10"/>
        <color theme="1"/>
        <rFont val="Times New Roman"/>
        <family val="1"/>
      </rPr>
      <t xml:space="preserve"> (in TS 38.211) for PSCCH DMRS is randomly selected between {0, 1, 2} for each PSCCH transmission.</t>
    </r>
  </si>
  <si>
    <t>PSBCH performance metric (Note 2)</t>
  </si>
  <si>
    <t>SNR@1%BLER of PSBCH</t>
  </si>
  <si>
    <t>Note 3: Two propagation conditions are listed as options for alignment purpose, one of the option will be chosen for defining requirement</t>
  </si>
  <si>
    <t>Note 1: The first symbol is for AGC.</t>
  </si>
  <si>
    <t>Note 2: The performance metric is used for PSBCH simulation assumption.</t>
  </si>
  <si>
    <t>PSFCH test</t>
    <phoneticPr fontId="2" type="noConversion"/>
  </si>
  <si>
    <t>FCH_Test1</t>
  </si>
  <si>
    <t>The number of PSFCH symbols</t>
  </si>
  <si>
    <t>Number of information bits</t>
  </si>
  <si>
    <t>bit</t>
  </si>
  <si>
    <t>PSFCH period</t>
  </si>
  <si>
    <t>Cyclic shift pair index</t>
  </si>
  <si>
    <t>PSFCH performance metric (Note 1)</t>
  </si>
  <si>
    <t>SNR@ Pr(NACK miss) =1% and [Pr(DTX to NACK)&lt;1%]</t>
  </si>
  <si>
    <t>Note 1: The performance metric is used for PSFCH simulation assumption.</t>
  </si>
  <si>
    <t>Note 2: The 1st PSFCH which is used for AGC doesn’t need to be considered in performance evaluation.</t>
  </si>
  <si>
    <t>3GPP TSG RAN WG4 Meeting #98-e</t>
    <phoneticPr fontId="7" type="noConversion"/>
  </si>
  <si>
    <t>CompanyA</t>
    <phoneticPr fontId="3" type="noConversion"/>
  </si>
  <si>
    <t>CompanyB</t>
    <phoneticPr fontId="3" type="noConversion"/>
  </si>
  <si>
    <t>CompanyD</t>
    <phoneticPr fontId="3" type="noConversion"/>
  </si>
  <si>
    <t>CompanyF</t>
    <phoneticPr fontId="3" type="noConversion"/>
  </si>
  <si>
    <t>CompanyG</t>
    <phoneticPr fontId="3" type="noConversion"/>
  </si>
  <si>
    <t>SCH_Test1</t>
    <phoneticPr fontId="2" type="noConversion"/>
  </si>
  <si>
    <t>SCH_Test1-1</t>
    <phoneticPr fontId="2" type="noConversion"/>
  </si>
  <si>
    <t>SCH_Test1-5</t>
  </si>
  <si>
    <t>SCH_Test1-6</t>
  </si>
  <si>
    <t>SCH_Test1-7</t>
  </si>
  <si>
    <t>SCH_Test1-8</t>
  </si>
  <si>
    <t>SCH_Test3</t>
    <phoneticPr fontId="2" type="noConversion"/>
  </si>
  <si>
    <t>SCH_Test3-1</t>
    <phoneticPr fontId="2" type="noConversion"/>
  </si>
  <si>
    <t xml:space="preserve">TDLA30-2700 </t>
    <phoneticPr fontId="2" type="noConversion"/>
  </si>
  <si>
    <t>-</t>
    <phoneticPr fontId="2" type="noConversion"/>
  </si>
  <si>
    <t>-</t>
    <phoneticPr fontId="2" type="noConversion"/>
  </si>
  <si>
    <t>10 RBs with 2 symbols</t>
    <phoneticPr fontId="2" type="noConversion"/>
  </si>
  <si>
    <t xml:space="preserve">TDLA30-2700 </t>
    <phoneticPr fontId="2" type="noConversion"/>
  </si>
  <si>
    <t>TDLB100-2700</t>
    <phoneticPr fontId="2" type="noConversion"/>
  </si>
  <si>
    <t>-</t>
    <phoneticPr fontId="2" type="noConversion"/>
  </si>
  <si>
    <t>-</t>
    <phoneticPr fontId="2" type="noConversion"/>
  </si>
  <si>
    <t>TDLB100-2700</t>
    <phoneticPr fontId="2" type="noConversion"/>
  </si>
  <si>
    <t>-</t>
    <phoneticPr fontId="2" type="noConversion"/>
  </si>
  <si>
    <t>TDLB100-2700</t>
    <phoneticPr fontId="2" type="noConversion"/>
  </si>
  <si>
    <t>10 RBs with 2 symbols</t>
    <phoneticPr fontId="2" type="noConversion"/>
  </si>
  <si>
    <r>
      <t>PSSCH Test : Test1-1 (</t>
    </r>
    <r>
      <rPr>
        <b/>
        <sz val="11"/>
        <color rgb="FFFF0000"/>
        <rFont val="Arial"/>
        <family val="2"/>
      </rPr>
      <t>PSCCH 2symbol</t>
    </r>
    <r>
      <rPr>
        <b/>
        <sz val="11"/>
        <color theme="1"/>
        <rFont val="Arial"/>
        <family val="2"/>
      </rPr>
      <t xml:space="preserve">, </t>
    </r>
    <r>
      <rPr>
        <b/>
        <sz val="11"/>
        <color rgb="FF0070C0"/>
        <rFont val="Arial"/>
        <family val="2"/>
      </rPr>
      <t>1 PSFCH period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</si>
  <si>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Test1-2 (</t>
    </r>
    <r>
      <rPr>
        <b/>
        <sz val="11"/>
        <color rgb="FFFF0000"/>
        <rFont val="Arial"/>
        <family val="2"/>
      </rPr>
      <t>PSCCH 3symbol</t>
    </r>
    <r>
      <rPr>
        <b/>
        <sz val="11"/>
        <color theme="1"/>
        <rFont val="Arial"/>
        <family val="2"/>
      </rPr>
      <t xml:space="preserve">, </t>
    </r>
    <r>
      <rPr>
        <b/>
        <sz val="11"/>
        <color rgb="FF0070C0"/>
        <rFont val="Arial"/>
        <family val="2"/>
      </rPr>
      <t>1 PSFCH period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</si>
  <si>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Test1-5 (</t>
    </r>
    <r>
      <rPr>
        <b/>
        <sz val="11"/>
        <color rgb="FFFF0000"/>
        <rFont val="Arial"/>
        <family val="2"/>
      </rPr>
      <t>PSCCH 2symbol</t>
    </r>
    <r>
      <rPr>
        <b/>
        <sz val="11"/>
        <color theme="1"/>
        <rFont val="Arial"/>
        <family val="2"/>
      </rPr>
      <t xml:space="preserve">, </t>
    </r>
    <r>
      <rPr>
        <b/>
        <sz val="11"/>
        <color rgb="FF0070C0"/>
        <rFont val="Arial"/>
        <family val="2"/>
      </rPr>
      <t>1 PSFCH period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</si>
  <si>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Test1-6 (</t>
    </r>
    <r>
      <rPr>
        <b/>
        <sz val="11"/>
        <color rgb="FFFF0000"/>
        <rFont val="Arial"/>
        <family val="2"/>
      </rPr>
      <t>PSCCH 3symbol</t>
    </r>
    <r>
      <rPr>
        <b/>
        <sz val="11"/>
        <color theme="1"/>
        <rFont val="Arial"/>
        <family val="2"/>
      </rPr>
      <t xml:space="preserve">, </t>
    </r>
    <r>
      <rPr>
        <b/>
        <sz val="11"/>
        <color rgb="FF0070C0"/>
        <rFont val="Arial"/>
        <family val="2"/>
      </rPr>
      <t>1 PSFCH period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</si>
  <si>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Test1-7 (</t>
    </r>
    <r>
      <rPr>
        <b/>
        <sz val="11"/>
        <color rgb="FFFF0000"/>
        <rFont val="Arial"/>
        <family val="2"/>
      </rPr>
      <t>PSCCH 2symbol</t>
    </r>
    <r>
      <rPr>
        <b/>
        <sz val="11"/>
        <color theme="1"/>
        <rFont val="Arial"/>
        <family val="2"/>
      </rPr>
      <t xml:space="preserve">, </t>
    </r>
    <r>
      <rPr>
        <b/>
        <sz val="11"/>
        <color rgb="FF0070C0"/>
        <rFont val="Arial"/>
        <family val="2"/>
      </rPr>
      <t>4 PSFCH period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</si>
  <si>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Test1-8 (</t>
    </r>
    <r>
      <rPr>
        <b/>
        <sz val="11"/>
        <color rgb="FFFF0000"/>
        <rFont val="Arial"/>
        <family val="2"/>
      </rPr>
      <t>PSCCH 3symbol</t>
    </r>
    <r>
      <rPr>
        <b/>
        <sz val="11"/>
        <color theme="1"/>
        <rFont val="Arial"/>
        <family val="2"/>
      </rPr>
      <t xml:space="preserve">, </t>
    </r>
    <r>
      <rPr>
        <b/>
        <sz val="11"/>
        <color rgb="FF0070C0"/>
        <rFont val="Arial"/>
        <family val="2"/>
      </rPr>
      <t>4 PSFCH period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</si>
  <si>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Test2-1 (</t>
    </r>
    <r>
      <rPr>
        <b/>
        <sz val="11"/>
        <color rgb="FFFF0000"/>
        <rFont val="Arial"/>
        <family val="2"/>
      </rPr>
      <t xml:space="preserve">10 PRBs, </t>
    </r>
    <r>
      <rPr>
        <b/>
        <sz val="11"/>
        <color rgb="FF0070C0"/>
        <rFont val="Arial"/>
        <family val="2"/>
      </rPr>
      <t>{2,3} DMRS symbol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</si>
  <si>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Test2-2 (</t>
    </r>
    <r>
      <rPr>
        <b/>
        <sz val="11"/>
        <color rgb="FFFF0000"/>
        <rFont val="Arial"/>
        <family val="2"/>
      </rPr>
      <t>20 PRBs</t>
    </r>
    <r>
      <rPr>
        <b/>
        <sz val="11"/>
        <color theme="1"/>
        <rFont val="Arial"/>
        <family val="2"/>
      </rPr>
      <t xml:space="preserve">, </t>
    </r>
    <r>
      <rPr>
        <b/>
        <sz val="11"/>
        <color rgb="FF0070C0"/>
        <rFont val="Arial"/>
        <family val="2"/>
      </rPr>
      <t>{2,3} DMRS symbol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</si>
  <si>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Test2-3 (</t>
    </r>
    <r>
      <rPr>
        <b/>
        <sz val="11"/>
        <color rgb="FFFF0000"/>
        <rFont val="Arial"/>
        <family val="2"/>
      </rPr>
      <t xml:space="preserve">10 PRBs, </t>
    </r>
    <r>
      <rPr>
        <b/>
        <sz val="11"/>
        <color rgb="FF0070C0"/>
        <rFont val="Arial"/>
        <family val="2"/>
      </rPr>
      <t>{3,4} DMRS symbol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</si>
  <si>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Test2-4 (</t>
    </r>
    <r>
      <rPr>
        <b/>
        <sz val="11"/>
        <color rgb="FFFF0000"/>
        <rFont val="Arial"/>
        <family val="2"/>
      </rPr>
      <t>20 PRBs,</t>
    </r>
    <r>
      <rPr>
        <b/>
        <sz val="11"/>
        <color rgb="FF0070C0"/>
        <rFont val="Arial"/>
        <family val="2"/>
      </rPr>
      <t xml:space="preserve"> {3,4} DMRS symbol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</si>
  <si>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Test3-1 (</t>
    </r>
    <r>
      <rPr>
        <b/>
        <sz val="11"/>
        <color rgb="FFFF0000"/>
        <rFont val="Arial"/>
        <family val="2"/>
      </rPr>
      <t xml:space="preserve">10 PRBs, </t>
    </r>
    <r>
      <rPr>
        <b/>
        <sz val="11"/>
        <color rgb="FF0070C0"/>
        <rFont val="Arial"/>
        <family val="2"/>
      </rPr>
      <t>1 PSFCH period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</si>
  <si>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Test3-2 (</t>
    </r>
    <r>
      <rPr>
        <b/>
        <sz val="11"/>
        <color rgb="FFFF0000"/>
        <rFont val="Arial"/>
        <family val="2"/>
      </rPr>
      <t>20 PRBs</t>
    </r>
    <r>
      <rPr>
        <b/>
        <sz val="11"/>
        <color theme="1"/>
        <rFont val="Arial"/>
        <family val="2"/>
      </rPr>
      <t xml:space="preserve">, </t>
    </r>
    <r>
      <rPr>
        <b/>
        <sz val="11"/>
        <color rgb="FF0070C0"/>
        <rFont val="Arial"/>
        <family val="2"/>
      </rPr>
      <t>1 PSFCH period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</si>
  <si>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Test3-3 (</t>
    </r>
    <r>
      <rPr>
        <b/>
        <sz val="11"/>
        <color rgb="FFFF0000"/>
        <rFont val="Arial"/>
        <family val="2"/>
      </rPr>
      <t xml:space="preserve">10 PRBs, </t>
    </r>
    <r>
      <rPr>
        <b/>
        <sz val="11"/>
        <color rgb="FF0070C0"/>
        <rFont val="Arial"/>
        <family val="2"/>
      </rPr>
      <t>4 PSFCH period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</si>
  <si>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Test3-4 (</t>
    </r>
    <r>
      <rPr>
        <b/>
        <sz val="11"/>
        <color rgb="FFFF0000"/>
        <rFont val="Arial"/>
        <family val="2"/>
      </rPr>
      <t>20 PRBs,</t>
    </r>
    <r>
      <rPr>
        <b/>
        <sz val="11"/>
        <color rgb="FF0070C0"/>
        <rFont val="Arial"/>
        <family val="2"/>
      </rPr>
      <t xml:space="preserve"> 4 PSFCH period</t>
    </r>
    <r>
      <rPr>
        <b/>
        <sz val="11"/>
        <color theme="1"/>
        <rFont val="Arial"/>
        <family val="2"/>
      </rPr>
      <t>)</t>
    </r>
    <phoneticPr fontId="2" type="noConversion"/>
  </si>
  <si>
    <t>CCH_Test2</t>
    <phoneticPr fontId="2" type="noConversion"/>
  </si>
  <si>
    <r>
      <t>PSCCH test 1 (</t>
    </r>
    <r>
      <rPr>
        <sz val="10"/>
        <color rgb="FFFF0000"/>
        <rFont val="Arial"/>
        <family val="2"/>
      </rPr>
      <t>payload 24bit</t>
    </r>
    <r>
      <rPr>
        <sz val="10"/>
        <color theme="1"/>
        <rFont val="Arial"/>
        <family val="2"/>
      </rPr>
      <t>)</t>
    </r>
    <phoneticPr fontId="2" type="noConversion"/>
  </si>
  <si>
    <r>
      <t>PSCCH test 2 (</t>
    </r>
    <r>
      <rPr>
        <sz val="10"/>
        <color rgb="FFFF0000"/>
        <rFont val="Arial"/>
        <family val="2"/>
      </rPr>
      <t>payload 26bit</t>
    </r>
    <r>
      <rPr>
        <sz val="10"/>
        <color theme="1"/>
        <rFont val="Arial"/>
        <family val="2"/>
      </rPr>
      <t>)</t>
    </r>
    <phoneticPr fontId="2" type="noConversion"/>
  </si>
  <si>
    <t>PSBCH</t>
    <phoneticPr fontId="2" type="noConversion"/>
  </si>
  <si>
    <t>PSFCH (NACK miss)</t>
    <phoneticPr fontId="2" type="noConversion"/>
  </si>
  <si>
    <t>Test1-1</t>
    <phoneticPr fontId="2" type="noConversion"/>
  </si>
  <si>
    <t>Test1-2</t>
  </si>
  <si>
    <t>Test1-3</t>
  </si>
  <si>
    <t>Test1-4</t>
  </si>
  <si>
    <t>Test1-5</t>
  </si>
  <si>
    <t>Test1-6</t>
  </si>
  <si>
    <t>Test1-7</t>
  </si>
  <si>
    <t>Test1-8</t>
  </si>
  <si>
    <r>
      <t>PSSCH Test : Test1-4 (</t>
    </r>
    <r>
      <rPr>
        <b/>
        <sz val="11"/>
        <color rgb="FFFF0000"/>
        <rFont val="Arial"/>
        <family val="2"/>
      </rPr>
      <t>PSCCH 3symbol</t>
    </r>
    <r>
      <rPr>
        <b/>
        <sz val="11"/>
        <color theme="1"/>
        <rFont val="Arial"/>
        <family val="2"/>
      </rPr>
      <t xml:space="preserve">, </t>
    </r>
    <r>
      <rPr>
        <b/>
        <sz val="11"/>
        <color rgb="FF0070C0"/>
        <rFont val="Arial"/>
        <family val="2"/>
      </rPr>
      <t>4 PSFCH period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</si>
  <si>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Test1-3 (</t>
    </r>
    <r>
      <rPr>
        <b/>
        <sz val="11"/>
        <color rgb="FFFF0000"/>
        <rFont val="Arial"/>
        <family val="2"/>
      </rPr>
      <t>PSCCH 2symbol</t>
    </r>
    <r>
      <rPr>
        <b/>
        <sz val="11"/>
        <color theme="1"/>
        <rFont val="Arial"/>
        <family val="2"/>
      </rPr>
      <t xml:space="preserve">, </t>
    </r>
    <r>
      <rPr>
        <b/>
        <sz val="11"/>
        <color rgb="FF0070C0"/>
        <rFont val="Arial"/>
        <family val="2"/>
      </rPr>
      <t>4 PSFCH period</t>
    </r>
    <r>
      <rPr>
        <b/>
        <sz val="11"/>
        <color theme="1"/>
        <rFont val="Arial"/>
        <family val="2"/>
      </rPr>
      <t>)</t>
    </r>
    <phoneticPr fontId="2" type="noConversion"/>
  </si>
  <si>
    <t>PSCCH</t>
    <phoneticPr fontId="2" type="noConversion"/>
  </si>
  <si>
    <t>Test1</t>
    <phoneticPr fontId="2" type="noConversion"/>
  </si>
  <si>
    <t>Test2</t>
    <phoneticPr fontId="2" type="noConversion"/>
  </si>
  <si>
    <t>PSBCH</t>
    <phoneticPr fontId="2" type="noConversion"/>
  </si>
  <si>
    <t>PSFCH</t>
    <phoneticPr fontId="2" type="noConversion"/>
  </si>
  <si>
    <t xml:space="preserve">Title: Summary of simulation results for V2X single link demodulation </t>
    <phoneticPr fontId="7" type="noConversion"/>
  </si>
  <si>
    <t>Tdoc number: R4-21xxxxx</t>
    <phoneticPr fontId="7" type="noConversion"/>
  </si>
  <si>
    <t>Electronic Meeting, 25 Jan. - 5 Feb., 2021</t>
    <phoneticPr fontId="7" type="noConversion"/>
  </si>
  <si>
    <t>Agenda item: 7.3.6.2</t>
    <phoneticPr fontId="7" type="noConversion"/>
  </si>
  <si>
    <t>LG</t>
    <phoneticPr fontId="3" type="noConversion"/>
  </si>
  <si>
    <t>LG</t>
    <phoneticPr fontId="3" type="noConversion"/>
  </si>
  <si>
    <t>LG</t>
    <phoneticPr fontId="3" type="noConversion"/>
  </si>
  <si>
    <t>LG</t>
    <phoneticPr fontId="3" type="noConversion"/>
  </si>
  <si>
    <t>PSSCH_Test1 
(QPSK_TDLA30-2700)</t>
    <phoneticPr fontId="2" type="noConversion"/>
  </si>
  <si>
    <t>PSSCH_Test1 
(QPSK_TDLB100-2700)</t>
    <phoneticPr fontId="2" type="noConversion"/>
  </si>
  <si>
    <t>Test2-1</t>
    <phoneticPr fontId="2" type="noConversion"/>
  </si>
  <si>
    <t>Test2-2</t>
  </si>
  <si>
    <t>Test2-3</t>
  </si>
  <si>
    <t>Test2-4</t>
  </si>
  <si>
    <t>PSSCH_Test3
(64QAM_TDLA30-180)</t>
    <phoneticPr fontId="2" type="noConversion"/>
  </si>
  <si>
    <t>PSSCH_Test2 
(16QAM_TDLA30-1400)</t>
    <phoneticPr fontId="2" type="noConversion"/>
  </si>
  <si>
    <t>Test3-1</t>
    <phoneticPr fontId="2" type="noConversion"/>
  </si>
  <si>
    <t>Test3-2</t>
  </si>
  <si>
    <t>Test3-3</t>
  </si>
  <si>
    <t>Test3-4</t>
  </si>
  <si>
    <t>LG</t>
    <phoneticPr fontId="3" type="noConversion"/>
  </si>
  <si>
    <t>LG</t>
    <phoneticPr fontId="3" type="noConversion"/>
  </si>
  <si>
    <t>LG</t>
    <phoneticPr fontId="3" type="noConversion"/>
  </si>
  <si>
    <t>LG</t>
    <phoneticPr fontId="3" type="noConversion"/>
  </si>
  <si>
    <t xml:space="preserve"> </t>
    <phoneticPr fontId="2" type="noConversion"/>
  </si>
  <si>
    <t xml:space="preserve"> </t>
    <phoneticPr fontId="2" type="noConversion"/>
  </si>
  <si>
    <t xml:space="preserve"> </t>
    <phoneticPr fontId="2" type="noConversion"/>
  </si>
  <si>
    <t>Intel</t>
  </si>
  <si>
    <t>Huawei</t>
    <phoneticPr fontId="3" type="noConversion"/>
  </si>
  <si>
    <t>Huawei</t>
    <phoneticPr fontId="3" type="noConversion"/>
  </si>
  <si>
    <t>Huawei</t>
    <phoneticPr fontId="3" type="noConversion"/>
  </si>
  <si>
    <t>Huawei</t>
    <phoneticPr fontId="2" type="noConversion"/>
  </si>
  <si>
    <t>Huawei</t>
    <phoneticPr fontId="3" type="noConversion"/>
  </si>
  <si>
    <t>Huawei</t>
    <phoneticPr fontId="3" type="noConversion"/>
  </si>
  <si>
    <t>Huawei</t>
    <phoneticPr fontId="3" type="noConversion"/>
  </si>
  <si>
    <t>Huawei</t>
    <phoneticPr fontId="3" type="noConversion"/>
  </si>
  <si>
    <t>Huawei</t>
    <phoneticPr fontId="3" type="noConversion"/>
  </si>
  <si>
    <t>QC</t>
  </si>
  <si>
    <t>CATT,GOHIGH</t>
    <phoneticPr fontId="3" type="noConversion"/>
  </si>
  <si>
    <t>CATT,GOHIGH</t>
    <phoneticPr fontId="2" type="noConversion"/>
  </si>
  <si>
    <t>8,52</t>
    <phoneticPr fontId="2" type="noConversion"/>
  </si>
  <si>
    <t>CATT,GOHIGH</t>
    <phoneticPr fontId="3" type="noConversion"/>
  </si>
  <si>
    <t>CATT,GOHIGH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</si>
</sst>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0.0000"/>
    <numFmt numFmtId="178" formatCode="0.00_ "/>
  </numFmts>
  <fonts count="26">
    <font>
      <sz val="11"/>
      <color theme="1"/>
      <name val="宋体"/>
      <family val="2"/>
      <charset val="129"/>
      <scheme val="minor"/>
    </font>
    <font>
      <sz val="10"/>
      <name val="Arial"/>
      <family val="2"/>
    </font>
    <font>
      <sz val="8"/>
      <name val="宋体"/>
      <family val="2"/>
      <charset val="129"/>
      <scheme val="minor"/>
    </font>
    <font>
      <sz val="9"/>
      <name val="宋体"/>
      <family val="3"/>
      <charset val="129"/>
    </font>
    <font>
      <sz val="10"/>
      <color theme="1"/>
      <name val="Arial"/>
      <family val="2"/>
    </font>
    <font>
      <sz val="11"/>
      <color theme="1"/>
      <name val="宋体"/>
      <family val="3"/>
      <charset val="129"/>
      <scheme val="minor"/>
    </font>
    <font>
      <b/>
      <sz val="10"/>
      <color theme="1"/>
      <name val="Arial"/>
      <family val="2"/>
    </font>
    <font>
      <sz val="8"/>
      <name val="맑은 고딕"/>
      <family val="3"/>
      <charset val="129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Times New Roman"/>
      <family val="1"/>
    </font>
    <font>
      <b/>
      <sz val="12"/>
      <color theme="1"/>
      <name val="宋体"/>
      <family val="2"/>
      <charset val="129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sz val="10"/>
      <color theme="1"/>
      <name val="맑은 고딕"/>
      <family val="3"/>
      <charset val="129"/>
    </font>
    <font>
      <vertAlign val="subscript"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>
      <alignment vertical="center"/>
    </xf>
    <xf numFmtId="0" fontId="1" fillId="0" borderId="0"/>
  </cellStyleXfs>
  <cellXfs count="129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Border="1" applyAlignment="1"/>
    <xf numFmtId="0" fontId="0" fillId="0" borderId="0" xfId="0" applyBorder="1" applyAlignment="1"/>
    <xf numFmtId="0" fontId="5" fillId="0" borderId="0" xfId="3" applyBorder="1"/>
    <xf numFmtId="176" fontId="4" fillId="0" borderId="0" xfId="0" applyNumberFormat="1" applyFont="1" applyBorder="1" applyAlignment="1"/>
    <xf numFmtId="177" fontId="1" fillId="0" borderId="0" xfId="5" applyNumberFormat="1" applyFont="1" applyFill="1" applyBorder="1"/>
    <xf numFmtId="0" fontId="6" fillId="0" borderId="0" xfId="0" applyFont="1" applyAlignment="1"/>
    <xf numFmtId="9" fontId="6" fillId="0" borderId="0" xfId="0" applyNumberFormat="1" applyFont="1" applyAlignment="1"/>
    <xf numFmtId="11" fontId="1" fillId="0" borderId="0" xfId="1" applyNumberFormat="1" applyFont="1" applyFill="1" applyBorder="1"/>
    <xf numFmtId="11" fontId="1" fillId="0" borderId="0" xfId="5" applyNumberFormat="1" applyFont="1" applyFill="1" applyBorder="1"/>
    <xf numFmtId="0" fontId="0" fillId="0" borderId="0" xfId="0" applyAlignment="1"/>
    <xf numFmtId="178" fontId="4" fillId="0" borderId="0" xfId="0" applyNumberFormat="1" applyFont="1" applyAlignment="1"/>
    <xf numFmtId="0" fontId="4" fillId="0" borderId="1" xfId="0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/>
    </xf>
    <xf numFmtId="178" fontId="4" fillId="0" borderId="8" xfId="0" applyNumberFormat="1" applyFont="1" applyBorder="1" applyAlignment="1">
      <alignment horizontal="center"/>
    </xf>
    <xf numFmtId="178" fontId="4" fillId="0" borderId="9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12" fillId="0" borderId="0" xfId="0" applyFont="1" applyAlignment="1"/>
    <xf numFmtId="178" fontId="4" fillId="0" borderId="16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3" fillId="0" borderId="0" xfId="5" applyFont="1" applyFill="1"/>
    <xf numFmtId="0" fontId="9" fillId="0" borderId="0" xfId="7" applyFont="1" applyAlignment="1">
      <alignment vertical="center"/>
    </xf>
    <xf numFmtId="0" fontId="9" fillId="0" borderId="0" xfId="7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/>
    </xf>
    <xf numFmtId="0" fontId="9" fillId="3" borderId="20" xfId="2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6" borderId="27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0" fillId="0" borderId="19" xfId="0" quotePrefix="1" applyFont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0" borderId="17" xfId="0" quotePrefix="1" applyFont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0" fillId="4" borderId="17" xfId="0" quotePrefix="1" applyFont="1" applyFill="1" applyBorder="1" applyAlignment="1">
      <alignment horizontal="center" vertical="center" wrapText="1"/>
    </xf>
    <xf numFmtId="0" fontId="10" fillId="4" borderId="22" xfId="0" quotePrefix="1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25" fillId="0" borderId="11" xfId="0" applyFont="1" applyBorder="1">
      <alignment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2" fontId="25" fillId="0" borderId="20" xfId="0" applyNumberFormat="1" applyFont="1" applyBorder="1" applyAlignment="1">
      <alignment horizontal="center" vertical="center"/>
    </xf>
    <xf numFmtId="2" fontId="25" fillId="0" borderId="3" xfId="0" applyNumberFormat="1" applyFont="1" applyBorder="1" applyAlignment="1">
      <alignment horizontal="center" vertical="center"/>
    </xf>
    <xf numFmtId="2" fontId="25" fillId="0" borderId="4" xfId="0" applyNumberFormat="1" applyFont="1" applyBorder="1" applyAlignment="1">
      <alignment horizontal="center" vertical="center"/>
    </xf>
    <xf numFmtId="2" fontId="25" fillId="0" borderId="14" xfId="0" applyNumberFormat="1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15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2" fontId="25" fillId="0" borderId="30" xfId="0" applyNumberFormat="1" applyFont="1" applyBorder="1" applyAlignment="1">
      <alignment horizontal="center" vertical="center"/>
    </xf>
    <xf numFmtId="2" fontId="25" fillId="0" borderId="31" xfId="0" applyNumberFormat="1" applyFont="1" applyBorder="1" applyAlignment="1">
      <alignment horizontal="center" vertical="center"/>
    </xf>
    <xf numFmtId="2" fontId="25" fillId="0" borderId="32" xfId="0" applyNumberFormat="1" applyFont="1" applyBorder="1" applyAlignment="1">
      <alignment horizontal="center" vertical="center"/>
    </xf>
    <xf numFmtId="2" fontId="25" fillId="0" borderId="34" xfId="0" applyNumberFormat="1" applyFont="1" applyBorder="1" applyAlignment="1">
      <alignment horizontal="center" vertical="center"/>
    </xf>
    <xf numFmtId="2" fontId="25" fillId="0" borderId="33" xfId="0" applyNumberFormat="1" applyFont="1" applyBorder="1" applyAlignment="1">
      <alignment horizontal="center" vertical="center"/>
    </xf>
    <xf numFmtId="2" fontId="25" fillId="0" borderId="35" xfId="0" applyNumberFormat="1" applyFont="1" applyBorder="1" applyAlignment="1">
      <alignment horizontal="center" vertical="center"/>
    </xf>
    <xf numFmtId="0" fontId="20" fillId="0" borderId="21" xfId="0" applyFont="1" applyBorder="1">
      <alignment vertical="center"/>
    </xf>
    <xf numFmtId="2" fontId="25" fillId="0" borderId="6" xfId="0" applyNumberFormat="1" applyFont="1" applyBorder="1" applyAlignment="1">
      <alignment horizontal="center" vertical="center"/>
    </xf>
    <xf numFmtId="2" fontId="25" fillId="0" borderId="36" xfId="0" applyNumberFormat="1" applyFont="1" applyBorder="1" applyAlignment="1">
      <alignment horizontal="center" vertical="center"/>
    </xf>
    <xf numFmtId="2" fontId="25" fillId="0" borderId="37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8">
    <cellStyle name="Normal 2" xfId="5"/>
    <cellStyle name="Normal 4" xfId="6"/>
    <cellStyle name="Normal_Chan_est_experiments_Cases 46.1 - 46.5" xfId="1"/>
    <cellStyle name="Normal_Chan_est_experiments_Cases 46.1 - 46.5 2" xfId="2"/>
    <cellStyle name="Normal_Cover page" xfId="7"/>
    <cellStyle name="常规" xfId="0" builtinId="0"/>
    <cellStyle name="표준 2" xfId="4"/>
    <cellStyle name="표준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'PSSCH_Test1(QPSK_TDLA30-2700)'!$C$2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'PSSCH_Test1(QPSK_TDLA30-2700)'!$C$3:$C$28</c:f>
              <c:numCache>
                <c:formatCode>0.00</c:formatCode>
                <c:ptCount val="26"/>
                <c:pt idx="0">
                  <c:v>0.90280000000000005</c:v>
                </c:pt>
                <c:pt idx="1">
                  <c:v>0.80810000000000004</c:v>
                </c:pt>
                <c:pt idx="2">
                  <c:v>0.71775</c:v>
                </c:pt>
                <c:pt idx="3">
                  <c:v>0.63824999999999998</c:v>
                </c:pt>
                <c:pt idx="4">
                  <c:v>0.56235000000000002</c:v>
                </c:pt>
                <c:pt idx="5">
                  <c:v>0.48094999999999999</c:v>
                </c:pt>
                <c:pt idx="6">
                  <c:v>0.37214999999999998</c:v>
                </c:pt>
                <c:pt idx="7">
                  <c:v>0.28634999999999999</c:v>
                </c:pt>
                <c:pt idx="8">
                  <c:v>0.2122</c:v>
                </c:pt>
                <c:pt idx="9">
                  <c:v>0.15195</c:v>
                </c:pt>
                <c:pt idx="10">
                  <c:v>0.11135</c:v>
                </c:pt>
                <c:pt idx="11">
                  <c:v>8.1049999999999997E-2</c:v>
                </c:pt>
                <c:pt idx="12">
                  <c:v>6.9900000000000004E-2</c:v>
                </c:pt>
                <c:pt idx="13">
                  <c:v>5.67E-2</c:v>
                </c:pt>
                <c:pt idx="14">
                  <c:v>4.65E-2</c:v>
                </c:pt>
                <c:pt idx="15">
                  <c:v>4.2049999999999997E-2</c:v>
                </c:pt>
                <c:pt idx="16">
                  <c:v>3.5950000000000003E-2</c:v>
                </c:pt>
                <c:pt idx="17">
                  <c:v>3.32E-2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C2-4448-BF04-38F7DE26DE5B}"/>
            </c:ext>
          </c:extLst>
        </c:ser>
        <c:ser>
          <c:idx val="1"/>
          <c:order val="1"/>
          <c:tx>
            <c:strRef>
              <c:f>'PSSCH_Test1(QPSK_TDLA30-2700)'!$D$2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'PSSCH_Test1(QPSK_TDLA30-2700)'!$D$3:$D$28</c:f>
              <c:numCache>
                <c:formatCode>0.00</c:formatCode>
                <c:ptCount val="26"/>
                <c:pt idx="0">
                  <c:v>0.99975000000000003</c:v>
                </c:pt>
                <c:pt idx="1">
                  <c:v>0.99855000000000005</c:v>
                </c:pt>
                <c:pt idx="2">
                  <c:v>0.99170000000000003</c:v>
                </c:pt>
                <c:pt idx="3">
                  <c:v>0.97082999999999997</c:v>
                </c:pt>
                <c:pt idx="4">
                  <c:v>0.92378000000000005</c:v>
                </c:pt>
                <c:pt idx="5">
                  <c:v>0.83979999999999999</c:v>
                </c:pt>
                <c:pt idx="6">
                  <c:v>0.72260000000000002</c:v>
                </c:pt>
                <c:pt idx="7">
                  <c:v>0.58772999999999997</c:v>
                </c:pt>
                <c:pt idx="8">
                  <c:v>0.45832000000000001</c:v>
                </c:pt>
                <c:pt idx="9">
                  <c:v>0.34672999999999998</c:v>
                </c:pt>
                <c:pt idx="10">
                  <c:v>0.26174999999999998</c:v>
                </c:pt>
                <c:pt idx="11">
                  <c:v>0.19908000000000001</c:v>
                </c:pt>
                <c:pt idx="12">
                  <c:v>0.15615000000000001</c:v>
                </c:pt>
                <c:pt idx="13">
                  <c:v>0.12725</c:v>
                </c:pt>
                <c:pt idx="14">
                  <c:v>0.10745</c:v>
                </c:pt>
                <c:pt idx="15">
                  <c:v>9.4899999999999998E-2</c:v>
                </c:pt>
                <c:pt idx="16">
                  <c:v>8.5199999999999998E-2</c:v>
                </c:pt>
                <c:pt idx="17">
                  <c:v>7.7975000000000003E-2</c:v>
                </c:pt>
                <c:pt idx="18">
                  <c:v>7.3325000000000001E-2</c:v>
                </c:pt>
                <c:pt idx="19">
                  <c:v>6.8974999999999995E-2</c:v>
                </c:pt>
                <c:pt idx="20">
                  <c:v>6.59E-2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C2-4448-BF04-38F7DE26DE5B}"/>
            </c:ext>
          </c:extLst>
        </c:ser>
        <c:ser>
          <c:idx val="2"/>
          <c:order val="2"/>
          <c:tx>
            <c:strRef>
              <c:f>'PSSCH_Test1(QPSK_TDLA30-2700)'!$E$2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'PSSCH_Test1(QPSK_TDLA30-2700)'!$E$3:$E$28</c:f>
              <c:numCache>
                <c:formatCode>0.00</c:formatCode>
                <c:ptCount val="26"/>
                <c:pt idx="0">
                  <c:v>0.99980000000000002</c:v>
                </c:pt>
                <c:pt idx="1">
                  <c:v>0.99980000000000002</c:v>
                </c:pt>
                <c:pt idx="2">
                  <c:v>0.98919999999999997</c:v>
                </c:pt>
                <c:pt idx="3">
                  <c:v>0.95279999999999998</c:v>
                </c:pt>
                <c:pt idx="4">
                  <c:v>0.86599999999999999</c:v>
                </c:pt>
                <c:pt idx="5">
                  <c:v>0.74080000000000001</c:v>
                </c:pt>
                <c:pt idx="6">
                  <c:v>0.57509999999999994</c:v>
                </c:pt>
                <c:pt idx="7">
                  <c:v>0.40579999999999999</c:v>
                </c:pt>
                <c:pt idx="8">
                  <c:v>0.26469999999999999</c:v>
                </c:pt>
                <c:pt idx="9">
                  <c:v>0.1605</c:v>
                </c:pt>
                <c:pt idx="10">
                  <c:v>8.9700000000000002E-2</c:v>
                </c:pt>
                <c:pt idx="11">
                  <c:v>5.1200000000000002E-2</c:v>
                </c:pt>
                <c:pt idx="12">
                  <c:v>2.7E-2</c:v>
                </c:pt>
                <c:pt idx="13">
                  <c:v>1.55E-2</c:v>
                </c:pt>
                <c:pt idx="14">
                  <c:v>8.6999999999999994E-3</c:v>
                </c:pt>
                <c:pt idx="15">
                  <c:v>5.3E-3</c:v>
                </c:pt>
                <c:pt idx="16">
                  <c:v>4.0000000000000001E-3</c:v>
                </c:pt>
                <c:pt idx="17">
                  <c:v>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C2-4448-BF04-38F7DE26DE5B}"/>
            </c:ext>
          </c:extLst>
        </c:ser>
        <c:ser>
          <c:idx val="3"/>
          <c:order val="3"/>
          <c:tx>
            <c:strRef>
              <c:f>'PSSCH_Test1(QPSK_TDLA30-2700)'!$F$2</c:f>
              <c:strCache>
                <c:ptCount val="1"/>
                <c:pt idx="0">
                  <c:v>CompanyD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'PSSCH_Test1(QPSK_TDLA30-2700)'!$F$3:$F$28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C2-4448-BF04-38F7DE26DE5B}"/>
            </c:ext>
          </c:extLst>
        </c:ser>
        <c:ser>
          <c:idx val="4"/>
          <c:order val="4"/>
          <c:tx>
            <c:strRef>
              <c:f>'PSSCH_Test1(QPSK_TDLA30-2700)'!$G$2</c:f>
              <c:strCache>
                <c:ptCount val="1"/>
                <c:pt idx="0">
                  <c:v>CompanyF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'PSSCH_Test1(QPSK_TDLA30-2700)'!$G$3:$G$28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7C2-4448-BF04-38F7DE26DE5B}"/>
            </c:ext>
          </c:extLst>
        </c:ser>
        <c:ser>
          <c:idx val="5"/>
          <c:order val="5"/>
          <c:tx>
            <c:strRef>
              <c:f>'PSSCH_Test1(QPSK_TDLA30-2700)'!$H$2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'PSSCH_Test1(QPSK_TDLA30-2700)'!$H$3:$H$28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7C2-4448-BF04-38F7DE26DE5B}"/>
            </c:ext>
          </c:extLst>
        </c:ser>
        <c:ser>
          <c:idx val="6"/>
          <c:order val="6"/>
          <c:tx>
            <c:strRef>
              <c:f>'PSSCH_Test1(QPSK_TDLA30-2700)'!$I$2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'PSSCH_Test1(QPSK_TDLA30-2700)'!$I$3:$I$28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7C2-4448-BF04-38F7DE26DE5B}"/>
            </c:ext>
          </c:extLst>
        </c:ser>
        <c:ser>
          <c:idx val="7"/>
          <c:order val="7"/>
          <c:tx>
            <c:strRef>
              <c:f>'PSSCH_Test1(QPSK_TDLA30-2700)'!$J$2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'PSSCH_Test1(QPSK_TDLA30-2700)'!$J$3:$J$28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7C2-4448-BF04-38F7DE26D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62307696"/>
        <c:axId val="-1162316944"/>
      </c:scatterChart>
      <c:valAx>
        <c:axId val="-1162307696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-1162316944"/>
        <c:crosses val="autoZero"/>
        <c:crossBetween val="midCat"/>
      </c:valAx>
      <c:valAx>
        <c:axId val="-1162316944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-116230769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'PSSCH_Test2(16QAM_TDLA30-1400)'!$P$2</c:f>
              <c:strCache>
                <c:ptCount val="1"/>
                <c:pt idx="0">
                  <c:v>CompanyA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'PSSCH_Test2(16QAM_TDLA30-1400)'!$P$3:$P$28</c:f>
              <c:numCache>
                <c:formatCode>0.00</c:formatCode>
                <c:ptCount val="26"/>
                <c:pt idx="3">
                  <c:v>0.86934999999999996</c:v>
                </c:pt>
                <c:pt idx="4">
                  <c:v>0.77725</c:v>
                </c:pt>
                <c:pt idx="5">
                  <c:v>0.69920000000000004</c:v>
                </c:pt>
                <c:pt idx="6">
                  <c:v>0.64024999999999999</c:v>
                </c:pt>
                <c:pt idx="7">
                  <c:v>0.58084999999999998</c:v>
                </c:pt>
                <c:pt idx="8">
                  <c:v>0.51795000000000002</c:v>
                </c:pt>
                <c:pt idx="9">
                  <c:v>0.46894999999999998</c:v>
                </c:pt>
                <c:pt idx="10">
                  <c:v>0.39805000000000001</c:v>
                </c:pt>
                <c:pt idx="11">
                  <c:v>0.32224999999999998</c:v>
                </c:pt>
                <c:pt idx="12">
                  <c:v>0.23585</c:v>
                </c:pt>
                <c:pt idx="13">
                  <c:v>0.15525</c:v>
                </c:pt>
                <c:pt idx="14">
                  <c:v>8.745E-2</c:v>
                </c:pt>
                <c:pt idx="15">
                  <c:v>3.5950000000000003E-2</c:v>
                </c:pt>
                <c:pt idx="16">
                  <c:v>1.635E-2</c:v>
                </c:pt>
                <c:pt idx="17">
                  <c:v>6.2500000000000003E-3</c:v>
                </c:pt>
                <c:pt idx="18">
                  <c:v>2.5500000000000002E-3</c:v>
                </c:pt>
                <c:pt idx="19">
                  <c:v>1.0499999999999999E-3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BA-49C0-8F46-95D5FB01D40C}"/>
            </c:ext>
          </c:extLst>
        </c:ser>
        <c:ser>
          <c:idx val="1"/>
          <c:order val="1"/>
          <c:tx>
            <c:strRef>
              <c:f>'PSSCH_Test2(16QAM_TDLA30-1400)'!$Q$2</c:f>
              <c:strCache>
                <c:ptCount val="1"/>
                <c:pt idx="0">
                  <c:v>Intel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'PSSCH_Test2(16QAM_TDLA30-1400)'!$Q$3:$Q$28</c:f>
              <c:numCache>
                <c:formatCode>0.00</c:formatCode>
                <c:ptCount val="26"/>
                <c:pt idx="4">
                  <c:v>0.99997999999999998</c:v>
                </c:pt>
                <c:pt idx="5">
                  <c:v>0.99960000000000004</c:v>
                </c:pt>
                <c:pt idx="6">
                  <c:v>0.99653000000000003</c:v>
                </c:pt>
                <c:pt idx="7">
                  <c:v>0.98270000000000002</c:v>
                </c:pt>
                <c:pt idx="8">
                  <c:v>0.94913000000000003</c:v>
                </c:pt>
                <c:pt idx="9">
                  <c:v>0.87844999999999995</c:v>
                </c:pt>
                <c:pt idx="10">
                  <c:v>0.76748000000000005</c:v>
                </c:pt>
                <c:pt idx="11">
                  <c:v>0.62495000000000001</c:v>
                </c:pt>
                <c:pt idx="12">
                  <c:v>0.46915000000000001</c:v>
                </c:pt>
                <c:pt idx="13">
                  <c:v>0.32483000000000001</c:v>
                </c:pt>
                <c:pt idx="14">
                  <c:v>0.21353</c:v>
                </c:pt>
                <c:pt idx="15">
                  <c:v>0.13577</c:v>
                </c:pt>
                <c:pt idx="16">
                  <c:v>8.6324999999999999E-2</c:v>
                </c:pt>
                <c:pt idx="17">
                  <c:v>5.5324999999999999E-2</c:v>
                </c:pt>
                <c:pt idx="18">
                  <c:v>3.7525000000000003E-2</c:v>
                </c:pt>
                <c:pt idx="19">
                  <c:v>2.8674999999999999E-2</c:v>
                </c:pt>
                <c:pt idx="20">
                  <c:v>2.3650000000000001E-2</c:v>
                </c:pt>
                <c:pt idx="21">
                  <c:v>1.9900000000000001E-2</c:v>
                </c:pt>
                <c:pt idx="22">
                  <c:v>1.7350000000000001E-2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BA-49C0-8F46-95D5FB01D40C}"/>
            </c:ext>
          </c:extLst>
        </c:ser>
        <c:ser>
          <c:idx val="2"/>
          <c:order val="2"/>
          <c:tx>
            <c:strRef>
              <c:f>'PSSCH_Test2(16QAM_TDLA30-1400)'!$R$2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'PSSCH_Test2(16QAM_TDLA30-1400)'!$R$3:$R$28</c:f>
              <c:numCache>
                <c:formatCode>0.00</c:formatCode>
                <c:ptCount val="26"/>
                <c:pt idx="3">
                  <c:v>1</c:v>
                </c:pt>
                <c:pt idx="4">
                  <c:v>1</c:v>
                </c:pt>
                <c:pt idx="5">
                  <c:v>0.99970000000000003</c:v>
                </c:pt>
                <c:pt idx="6">
                  <c:v>0.99690000000000001</c:v>
                </c:pt>
                <c:pt idx="7">
                  <c:v>0.98309999999999997</c:v>
                </c:pt>
                <c:pt idx="8">
                  <c:v>0.94579999999999997</c:v>
                </c:pt>
                <c:pt idx="9">
                  <c:v>0.86409999999999998</c:v>
                </c:pt>
                <c:pt idx="10">
                  <c:v>0.73609999999999998</c:v>
                </c:pt>
                <c:pt idx="11">
                  <c:v>0.58050000000000002</c:v>
                </c:pt>
                <c:pt idx="12">
                  <c:v>0.41370000000000001</c:v>
                </c:pt>
                <c:pt idx="13">
                  <c:v>0.27289999999999998</c:v>
                </c:pt>
                <c:pt idx="14">
                  <c:v>0.16719999999999999</c:v>
                </c:pt>
                <c:pt idx="15">
                  <c:v>9.6199999999999994E-2</c:v>
                </c:pt>
                <c:pt idx="16">
                  <c:v>5.0099999999999999E-2</c:v>
                </c:pt>
                <c:pt idx="17">
                  <c:v>2.58E-2</c:v>
                </c:pt>
                <c:pt idx="18">
                  <c:v>1.24E-2</c:v>
                </c:pt>
                <c:pt idx="19">
                  <c:v>6.7000000000000002E-3</c:v>
                </c:pt>
                <c:pt idx="20">
                  <c:v>3.2000000000000002E-3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BA-49C0-8F46-95D5FB01D40C}"/>
            </c:ext>
          </c:extLst>
        </c:ser>
        <c:ser>
          <c:idx val="3"/>
          <c:order val="3"/>
          <c:tx>
            <c:strRef>
              <c:f>'PSSCH_Test2(16QAM_TDLA30-1400)'!$S$2</c:f>
              <c:strCache>
                <c:ptCount val="1"/>
                <c:pt idx="0">
                  <c:v>CompanyD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'PSSCH_Test2(16QAM_TDLA30-1400)'!$S$3:$S$28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BA-49C0-8F46-95D5FB01D40C}"/>
            </c:ext>
          </c:extLst>
        </c:ser>
        <c:ser>
          <c:idx val="4"/>
          <c:order val="4"/>
          <c:tx>
            <c:strRef>
              <c:f>'PSSCH_Test2(16QAM_TDLA30-1400)'!$T$2</c:f>
              <c:strCache>
                <c:ptCount val="1"/>
                <c:pt idx="0">
                  <c:v>CompanyF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'PSSCH_Test2(16QAM_TDLA30-1400)'!$T$3:$T$28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BA-49C0-8F46-95D5FB01D40C}"/>
            </c:ext>
          </c:extLst>
        </c:ser>
        <c:ser>
          <c:idx val="5"/>
          <c:order val="5"/>
          <c:tx>
            <c:strRef>
              <c:f>'PSSCH_Test2(16QAM_TDLA30-1400)'!$U$2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'PSSCH_Test2(16QAM_TDLA30-1400)'!$U$3:$U$28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BA-49C0-8F46-95D5FB01D40C}"/>
            </c:ext>
          </c:extLst>
        </c:ser>
        <c:ser>
          <c:idx val="6"/>
          <c:order val="6"/>
          <c:tx>
            <c:strRef>
              <c:f>'PSSCH_Test2(16QAM_TDLA30-1400)'!$V$2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'PSSCH_Test2(16QAM_TDLA30-1400)'!$V$3:$V$28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BA-49C0-8F46-95D5FB01D40C}"/>
            </c:ext>
          </c:extLst>
        </c:ser>
        <c:ser>
          <c:idx val="7"/>
          <c:order val="7"/>
          <c:tx>
            <c:strRef>
              <c:f>'PSSCH_Test2(16QAM_TDLA30-1400)'!$W$2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'PSSCH_Test2(16QAM_TDLA30-1400)'!$W$3:$W$28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BA-49C0-8F46-95D5FB01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62305520"/>
        <c:axId val="-852911712"/>
      </c:scatterChart>
      <c:valAx>
        <c:axId val="-1162305520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-852911712"/>
        <c:crosses val="autoZero"/>
        <c:crossBetween val="midCat"/>
      </c:valAx>
      <c:valAx>
        <c:axId val="-852911712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-116230552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'PSSCH_Test2(16QAM_TDLA30-1400)'!$AC$2</c:f>
              <c:strCache>
                <c:ptCount val="1"/>
                <c:pt idx="0">
                  <c:v>CompanyA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'PSSCH_Test2(16QAM_TDLA30-1400)'!$AC$3:$AC$28</c:f>
              <c:numCache>
                <c:formatCode>0.00</c:formatCode>
                <c:ptCount val="26"/>
                <c:pt idx="3">
                  <c:v>0.87605</c:v>
                </c:pt>
                <c:pt idx="4">
                  <c:v>0.78779999999999994</c:v>
                </c:pt>
                <c:pt idx="5">
                  <c:v>0.71104999999999996</c:v>
                </c:pt>
                <c:pt idx="6">
                  <c:v>0.64934999999999998</c:v>
                </c:pt>
                <c:pt idx="7">
                  <c:v>0.59484999999999999</c:v>
                </c:pt>
                <c:pt idx="8">
                  <c:v>0.53725000000000001</c:v>
                </c:pt>
                <c:pt idx="9">
                  <c:v>0.48715000000000003</c:v>
                </c:pt>
                <c:pt idx="10">
                  <c:v>0.42175000000000001</c:v>
                </c:pt>
                <c:pt idx="11">
                  <c:v>0.35075000000000001</c:v>
                </c:pt>
                <c:pt idx="12">
                  <c:v>0.27434999999999998</c:v>
                </c:pt>
                <c:pt idx="13">
                  <c:v>0.19819999999999999</c:v>
                </c:pt>
                <c:pt idx="14">
                  <c:v>0.13155</c:v>
                </c:pt>
                <c:pt idx="15">
                  <c:v>7.4249999999999997E-2</c:v>
                </c:pt>
                <c:pt idx="16">
                  <c:v>4.24E-2</c:v>
                </c:pt>
                <c:pt idx="17">
                  <c:v>2.1649999999999999E-2</c:v>
                </c:pt>
                <c:pt idx="18">
                  <c:v>1.0699999999999999E-2</c:v>
                </c:pt>
                <c:pt idx="19">
                  <c:v>5.4000000000000003E-3</c:v>
                </c:pt>
                <c:pt idx="20">
                  <c:v>2.8500000000000001E-3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F9-4014-BF1B-D539433D2514}"/>
            </c:ext>
          </c:extLst>
        </c:ser>
        <c:ser>
          <c:idx val="1"/>
          <c:order val="1"/>
          <c:tx>
            <c:strRef>
              <c:f>'PSSCH_Test2(16QAM_TDLA30-1400)'!$AD$2</c:f>
              <c:strCache>
                <c:ptCount val="1"/>
                <c:pt idx="0">
                  <c:v>Intel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'PSSCH_Test2(16QAM_TDLA30-1400)'!$AD$3:$AD$28</c:f>
              <c:numCache>
                <c:formatCode>0.00</c:formatCode>
                <c:ptCount val="26"/>
                <c:pt idx="4">
                  <c:v>0.99924999999999997</c:v>
                </c:pt>
                <c:pt idx="5">
                  <c:v>0.99668000000000001</c:v>
                </c:pt>
                <c:pt idx="6">
                  <c:v>0.98723000000000005</c:v>
                </c:pt>
                <c:pt idx="7">
                  <c:v>0.96113000000000004</c:v>
                </c:pt>
                <c:pt idx="8">
                  <c:v>0.90625</c:v>
                </c:pt>
                <c:pt idx="9">
                  <c:v>0.81547000000000003</c:v>
                </c:pt>
                <c:pt idx="10">
                  <c:v>0.69216999999999995</c:v>
                </c:pt>
                <c:pt idx="11">
                  <c:v>0.54791999999999996</c:v>
                </c:pt>
                <c:pt idx="12">
                  <c:v>0.40582000000000001</c:v>
                </c:pt>
                <c:pt idx="13">
                  <c:v>0.28732999999999997</c:v>
                </c:pt>
                <c:pt idx="14">
                  <c:v>0.19356999999999999</c:v>
                </c:pt>
                <c:pt idx="15">
                  <c:v>0.1288</c:v>
                </c:pt>
                <c:pt idx="16">
                  <c:v>8.6624999999999994E-2</c:v>
                </c:pt>
                <c:pt idx="17">
                  <c:v>6.0225000000000001E-2</c:v>
                </c:pt>
                <c:pt idx="18">
                  <c:v>4.4350000000000001E-2</c:v>
                </c:pt>
                <c:pt idx="19">
                  <c:v>3.465E-2</c:v>
                </c:pt>
                <c:pt idx="20">
                  <c:v>2.9149999999999999E-2</c:v>
                </c:pt>
                <c:pt idx="21">
                  <c:v>2.5100000000000001E-2</c:v>
                </c:pt>
                <c:pt idx="22">
                  <c:v>2.2450000000000001E-2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F9-4014-BF1B-D539433D2514}"/>
            </c:ext>
          </c:extLst>
        </c:ser>
        <c:ser>
          <c:idx val="2"/>
          <c:order val="2"/>
          <c:tx>
            <c:strRef>
              <c:f>'PSSCH_Test2(16QAM_TDLA30-1400)'!$AE$2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'PSSCH_Test2(16QAM_TDLA30-1400)'!$AE$3:$AE$28</c:f>
              <c:numCache>
                <c:formatCode>0.00</c:formatCode>
                <c:ptCount val="26"/>
                <c:pt idx="3">
                  <c:v>1</c:v>
                </c:pt>
                <c:pt idx="4">
                  <c:v>0.99990000000000001</c:v>
                </c:pt>
                <c:pt idx="5">
                  <c:v>0.99860000000000004</c:v>
                </c:pt>
                <c:pt idx="6">
                  <c:v>0.99419999999999997</c:v>
                </c:pt>
                <c:pt idx="7">
                  <c:v>0.9748</c:v>
                </c:pt>
                <c:pt idx="8">
                  <c:v>0.92569999999999997</c:v>
                </c:pt>
                <c:pt idx="9">
                  <c:v>0.83979999999999999</c:v>
                </c:pt>
                <c:pt idx="10">
                  <c:v>0.71519999999999995</c:v>
                </c:pt>
                <c:pt idx="11">
                  <c:v>0.56620000000000004</c:v>
                </c:pt>
                <c:pt idx="12">
                  <c:v>0.41399999999999998</c:v>
                </c:pt>
                <c:pt idx="13">
                  <c:v>0.27800000000000002</c:v>
                </c:pt>
                <c:pt idx="14">
                  <c:v>0.17150000000000001</c:v>
                </c:pt>
                <c:pt idx="15">
                  <c:v>9.8900000000000002E-2</c:v>
                </c:pt>
                <c:pt idx="16">
                  <c:v>5.4199999999999998E-2</c:v>
                </c:pt>
                <c:pt idx="17">
                  <c:v>2.87E-2</c:v>
                </c:pt>
                <c:pt idx="18">
                  <c:v>1.5699999999999999E-2</c:v>
                </c:pt>
                <c:pt idx="19">
                  <c:v>8.0000000000000002E-3</c:v>
                </c:pt>
                <c:pt idx="20">
                  <c:v>3.4499999999999999E-3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F9-4014-BF1B-D539433D2514}"/>
            </c:ext>
          </c:extLst>
        </c:ser>
        <c:ser>
          <c:idx val="3"/>
          <c:order val="3"/>
          <c:tx>
            <c:strRef>
              <c:f>'PSSCH_Test2(16QAM_TDLA30-1400)'!$AF$2</c:f>
              <c:strCache>
                <c:ptCount val="1"/>
                <c:pt idx="0">
                  <c:v>CATT,GOHIGH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'PSSCH_Test2(16QAM_TDLA30-1400)'!$AF$3:$AF$28</c:f>
              <c:numCache>
                <c:formatCode>0.00</c:formatCode>
                <c:ptCount val="26"/>
                <c:pt idx="5">
                  <c:v>0.997</c:v>
                </c:pt>
                <c:pt idx="7">
                  <c:v>0.96</c:v>
                </c:pt>
                <c:pt idx="9">
                  <c:v>0.79700000000000004</c:v>
                </c:pt>
                <c:pt idx="11">
                  <c:v>0.53</c:v>
                </c:pt>
                <c:pt idx="13">
                  <c:v>0.28899999999999998</c:v>
                </c:pt>
                <c:pt idx="15">
                  <c:v>0.13500000000000001</c:v>
                </c:pt>
                <c:pt idx="17">
                  <c:v>5.8999999999999997E-2</c:v>
                </c:pt>
                <c:pt idx="19">
                  <c:v>2.6700000000000002E-2</c:v>
                </c:pt>
                <c:pt idx="21">
                  <c:v>1.0500000000000001E-2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F9-4014-BF1B-D539433D2514}"/>
            </c:ext>
          </c:extLst>
        </c:ser>
        <c:ser>
          <c:idx val="4"/>
          <c:order val="4"/>
          <c:tx>
            <c:strRef>
              <c:f>'PSSCH_Test2(16QAM_TDLA30-1400)'!$AG$2</c:f>
              <c:strCache>
                <c:ptCount val="1"/>
                <c:pt idx="0">
                  <c:v>CompanyF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'PSSCH_Test2(16QAM_TDLA30-1400)'!$AG$3:$AG$28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F9-4014-BF1B-D539433D2514}"/>
            </c:ext>
          </c:extLst>
        </c:ser>
        <c:ser>
          <c:idx val="5"/>
          <c:order val="5"/>
          <c:tx>
            <c:strRef>
              <c:f>'PSSCH_Test2(16QAM_TDLA30-1400)'!$AH$2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'PSSCH_Test2(16QAM_TDLA30-1400)'!$AH$3:$AH$28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F9-4014-BF1B-D539433D2514}"/>
            </c:ext>
          </c:extLst>
        </c:ser>
        <c:ser>
          <c:idx val="6"/>
          <c:order val="6"/>
          <c:tx>
            <c:strRef>
              <c:f>'PSSCH_Test2(16QAM_TDLA30-1400)'!$AI$2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'PSSCH_Test2(16QAM_TDLA30-1400)'!$AI$3:$AI$28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F9-4014-BF1B-D539433D2514}"/>
            </c:ext>
          </c:extLst>
        </c:ser>
        <c:ser>
          <c:idx val="7"/>
          <c:order val="7"/>
          <c:tx>
            <c:strRef>
              <c:f>'PSSCH_Test2(16QAM_TDLA30-1400)'!$AJ$2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'PSSCH_Test2(16QAM_TDLA30-1400)'!$AJ$3:$AJ$28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F9-4014-BF1B-D539433D2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52915520"/>
        <c:axId val="-852919872"/>
      </c:scatterChart>
      <c:valAx>
        <c:axId val="-852915520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-852919872"/>
        <c:crosses val="autoZero"/>
        <c:crossBetween val="midCat"/>
      </c:valAx>
      <c:valAx>
        <c:axId val="-852919872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-85291552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'PSSCH_Test2(16QAM_TDLA30-1400)'!$AP$2</c:f>
              <c:strCache>
                <c:ptCount val="1"/>
                <c:pt idx="0">
                  <c:v>CompanyA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'PSSCH_Test2(16QAM_TDLA30-1400)'!$AP$3:$AP$28</c:f>
              <c:numCache>
                <c:formatCode>0.00</c:formatCode>
                <c:ptCount val="26"/>
                <c:pt idx="3">
                  <c:v>0.87409999999999999</c:v>
                </c:pt>
                <c:pt idx="4">
                  <c:v>0.78125</c:v>
                </c:pt>
                <c:pt idx="5">
                  <c:v>0.70150000000000001</c:v>
                </c:pt>
                <c:pt idx="6">
                  <c:v>0.63965000000000005</c:v>
                </c:pt>
                <c:pt idx="7">
                  <c:v>0.57874999999999999</c:v>
                </c:pt>
                <c:pt idx="8">
                  <c:v>0.51624999999999999</c:v>
                </c:pt>
                <c:pt idx="9">
                  <c:v>0.43995000000000001</c:v>
                </c:pt>
                <c:pt idx="10">
                  <c:v>0.36554999999999999</c:v>
                </c:pt>
                <c:pt idx="11">
                  <c:v>0.28144999999999998</c:v>
                </c:pt>
                <c:pt idx="12">
                  <c:v>0.19595000000000001</c:v>
                </c:pt>
                <c:pt idx="13">
                  <c:v>0.11955</c:v>
                </c:pt>
                <c:pt idx="14">
                  <c:v>6.275E-2</c:v>
                </c:pt>
                <c:pt idx="15">
                  <c:v>3.1899999999999998E-2</c:v>
                </c:pt>
                <c:pt idx="16">
                  <c:v>1.2749999999999999E-2</c:v>
                </c:pt>
                <c:pt idx="17">
                  <c:v>4.7999999999999996E-3</c:v>
                </c:pt>
                <c:pt idx="18">
                  <c:v>1.8E-3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7A-4B78-A116-C585F00A72C0}"/>
            </c:ext>
          </c:extLst>
        </c:ser>
        <c:ser>
          <c:idx val="1"/>
          <c:order val="1"/>
          <c:tx>
            <c:strRef>
              <c:f>'PSSCH_Test2(16QAM_TDLA30-1400)'!$AQ$2</c:f>
              <c:strCache>
                <c:ptCount val="1"/>
                <c:pt idx="0">
                  <c:v>Intel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'PSSCH_Test2(16QAM_TDLA30-1400)'!$AQ$3:$AQ$28</c:f>
              <c:numCache>
                <c:formatCode>0.00</c:formatCode>
                <c:ptCount val="26"/>
                <c:pt idx="4">
                  <c:v>0.99985000000000002</c:v>
                </c:pt>
                <c:pt idx="5">
                  <c:v>0.99883</c:v>
                </c:pt>
                <c:pt idx="6">
                  <c:v>0.99334999999999996</c:v>
                </c:pt>
                <c:pt idx="7">
                  <c:v>0.97441999999999995</c:v>
                </c:pt>
                <c:pt idx="8">
                  <c:v>0.92827999999999999</c:v>
                </c:pt>
                <c:pt idx="9">
                  <c:v>0.84250000000000003</c:v>
                </c:pt>
                <c:pt idx="10">
                  <c:v>0.71801999999999999</c:v>
                </c:pt>
                <c:pt idx="11">
                  <c:v>0.56669999999999998</c:v>
                </c:pt>
                <c:pt idx="12">
                  <c:v>0.40756999999999999</c:v>
                </c:pt>
                <c:pt idx="13">
                  <c:v>0.27533000000000002</c:v>
                </c:pt>
                <c:pt idx="14">
                  <c:v>0.17323</c:v>
                </c:pt>
                <c:pt idx="15">
                  <c:v>0.1045</c:v>
                </c:pt>
                <c:pt idx="16">
                  <c:v>6.1899999999999997E-2</c:v>
                </c:pt>
                <c:pt idx="17">
                  <c:v>3.8074999999999998E-2</c:v>
                </c:pt>
                <c:pt idx="18">
                  <c:v>2.6825000000000002E-2</c:v>
                </c:pt>
                <c:pt idx="19">
                  <c:v>2.0449999999999999E-2</c:v>
                </c:pt>
                <c:pt idx="20">
                  <c:v>1.6574999999999999E-2</c:v>
                </c:pt>
                <c:pt idx="21">
                  <c:v>1.3875E-2</c:v>
                </c:pt>
                <c:pt idx="22">
                  <c:v>1.255E-2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7A-4B78-A116-C585F00A72C0}"/>
            </c:ext>
          </c:extLst>
        </c:ser>
        <c:ser>
          <c:idx val="2"/>
          <c:order val="2"/>
          <c:tx>
            <c:strRef>
              <c:f>'PSSCH_Test2(16QAM_TDLA30-1400)'!$AR$2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'PSSCH_Test2(16QAM_TDLA30-1400)'!$AR$3:$AR$28</c:f>
              <c:numCache>
                <c:formatCode>0.00</c:formatCode>
                <c:ptCount val="26"/>
                <c:pt idx="3">
                  <c:v>0.99990000000000001</c:v>
                </c:pt>
                <c:pt idx="4">
                  <c:v>0.99990000000000001</c:v>
                </c:pt>
                <c:pt idx="5">
                  <c:v>0.99929999999999997</c:v>
                </c:pt>
                <c:pt idx="6">
                  <c:v>0.99539999999999995</c:v>
                </c:pt>
                <c:pt idx="7">
                  <c:v>0.97560000000000002</c:v>
                </c:pt>
                <c:pt idx="8">
                  <c:v>0.92749999999999999</c:v>
                </c:pt>
                <c:pt idx="9">
                  <c:v>0.82879999999999998</c:v>
                </c:pt>
                <c:pt idx="10">
                  <c:v>0.68440000000000001</c:v>
                </c:pt>
                <c:pt idx="11">
                  <c:v>0.51339999999999997</c:v>
                </c:pt>
                <c:pt idx="12">
                  <c:v>0.34610000000000002</c:v>
                </c:pt>
                <c:pt idx="13">
                  <c:v>0.21160000000000001</c:v>
                </c:pt>
                <c:pt idx="14">
                  <c:v>0.1216</c:v>
                </c:pt>
                <c:pt idx="15">
                  <c:v>6.2E-2</c:v>
                </c:pt>
                <c:pt idx="16">
                  <c:v>2.7300000000000001E-2</c:v>
                </c:pt>
                <c:pt idx="17">
                  <c:v>1.1900000000000001E-2</c:v>
                </c:pt>
                <c:pt idx="18">
                  <c:v>3.3E-3</c:v>
                </c:pt>
                <c:pt idx="19">
                  <c:v>1.4E-3</c:v>
                </c:pt>
                <c:pt idx="20">
                  <c:v>2.9999999999999997E-4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7A-4B78-A116-C585F00A72C0}"/>
            </c:ext>
          </c:extLst>
        </c:ser>
        <c:ser>
          <c:idx val="3"/>
          <c:order val="3"/>
          <c:tx>
            <c:strRef>
              <c:f>'PSSCH_Test2(16QAM_TDLA30-1400)'!$AS$2</c:f>
              <c:strCache>
                <c:ptCount val="1"/>
                <c:pt idx="0">
                  <c:v>CATT,GOHIGH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'PSSCH_Test2(16QAM_TDLA30-1400)'!$AS$3:$AS$28</c:f>
              <c:numCache>
                <c:formatCode>0.00</c:formatCode>
                <c:ptCount val="26"/>
                <c:pt idx="5">
                  <c:v>0.99299999999999999</c:v>
                </c:pt>
                <c:pt idx="7">
                  <c:v>0.93400000000000005</c:v>
                </c:pt>
                <c:pt idx="9">
                  <c:v>0.749</c:v>
                </c:pt>
                <c:pt idx="11">
                  <c:v>0.46</c:v>
                </c:pt>
                <c:pt idx="13">
                  <c:v>0.218</c:v>
                </c:pt>
                <c:pt idx="15">
                  <c:v>7.9000000000000001E-2</c:v>
                </c:pt>
                <c:pt idx="17">
                  <c:v>2.35E-2</c:v>
                </c:pt>
                <c:pt idx="19">
                  <c:v>7.0000000000000001E-3</c:v>
                </c:pt>
                <c:pt idx="21">
                  <c:v>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7A-4B78-A116-C585F00A72C0}"/>
            </c:ext>
          </c:extLst>
        </c:ser>
        <c:ser>
          <c:idx val="4"/>
          <c:order val="4"/>
          <c:tx>
            <c:strRef>
              <c:f>'PSSCH_Test2(16QAM_TDLA30-1400)'!$AT$2</c:f>
              <c:strCache>
                <c:ptCount val="1"/>
                <c:pt idx="0">
                  <c:v>CompanyF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'PSSCH_Test2(16QAM_TDLA30-1400)'!$AT$3:$AT$28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7A-4B78-A116-C585F00A72C0}"/>
            </c:ext>
          </c:extLst>
        </c:ser>
        <c:ser>
          <c:idx val="5"/>
          <c:order val="5"/>
          <c:tx>
            <c:strRef>
              <c:f>'PSSCH_Test2(16QAM_TDLA30-1400)'!$AU$2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'PSSCH_Test2(16QAM_TDLA30-1400)'!$AU$3:$AU$28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7A-4B78-A116-C585F00A72C0}"/>
            </c:ext>
          </c:extLst>
        </c:ser>
        <c:ser>
          <c:idx val="6"/>
          <c:order val="6"/>
          <c:tx>
            <c:strRef>
              <c:f>'PSSCH_Test2(16QAM_TDLA30-1400)'!$AV$2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'PSSCH_Test2(16QAM_TDLA30-1400)'!$AV$3:$AV$28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7A-4B78-A116-C585F00A72C0}"/>
            </c:ext>
          </c:extLst>
        </c:ser>
        <c:ser>
          <c:idx val="7"/>
          <c:order val="7"/>
          <c:tx>
            <c:strRef>
              <c:f>'PSSCH_Test2(16QAM_TDLA30-1400)'!$AW$2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'PSSCH_Test2(16QAM_TDLA30-1400)'!$AW$3:$AW$28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7A-4B78-A116-C585F00A7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52916608"/>
        <c:axId val="-852909536"/>
      </c:scatterChart>
      <c:valAx>
        <c:axId val="-852916608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-852909536"/>
        <c:crosses val="autoZero"/>
        <c:crossBetween val="midCat"/>
      </c:valAx>
      <c:valAx>
        <c:axId val="-852909536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-85291660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'PSSCH_Test3(64QAM_TDLA30-180)'!$C$2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'PSSCH_Test3(64QAM_TDLA30-180)'!$C$3:$C$28</c:f>
              <c:numCache>
                <c:formatCode>0.00</c:formatCode>
                <c:ptCount val="26"/>
                <c:pt idx="5">
                  <c:v>0.94979999999999998</c:v>
                </c:pt>
                <c:pt idx="6">
                  <c:v>0.89254999999999995</c:v>
                </c:pt>
                <c:pt idx="7">
                  <c:v>0.82279999999999998</c:v>
                </c:pt>
                <c:pt idx="8">
                  <c:v>0.75739999999999996</c:v>
                </c:pt>
                <c:pt idx="9">
                  <c:v>0.70015000000000005</c:v>
                </c:pt>
                <c:pt idx="10">
                  <c:v>0.6502</c:v>
                </c:pt>
                <c:pt idx="11">
                  <c:v>0.61234999999999995</c:v>
                </c:pt>
                <c:pt idx="12">
                  <c:v>0.55989999999999995</c:v>
                </c:pt>
                <c:pt idx="13">
                  <c:v>0.50434999999999997</c:v>
                </c:pt>
                <c:pt idx="14">
                  <c:v>0.44145000000000001</c:v>
                </c:pt>
                <c:pt idx="15">
                  <c:v>0.37664999999999998</c:v>
                </c:pt>
                <c:pt idx="16">
                  <c:v>0.31254999999999999</c:v>
                </c:pt>
                <c:pt idx="17">
                  <c:v>0.25869999999999999</c:v>
                </c:pt>
                <c:pt idx="18">
                  <c:v>0.20050000000000001</c:v>
                </c:pt>
                <c:pt idx="19">
                  <c:v>0.14545</c:v>
                </c:pt>
                <c:pt idx="20">
                  <c:v>0.10274999999999999</c:v>
                </c:pt>
                <c:pt idx="21">
                  <c:v>6.9099999999999995E-2</c:v>
                </c:pt>
                <c:pt idx="22">
                  <c:v>4.4949999999999997E-2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63-40FB-87D5-D7DED81803E4}"/>
            </c:ext>
          </c:extLst>
        </c:ser>
        <c:ser>
          <c:idx val="1"/>
          <c:order val="1"/>
          <c:tx>
            <c:strRef>
              <c:f>'PSSCH_Test3(64QAM_TDLA30-180)'!$D$2</c:f>
              <c:strCache>
                <c:ptCount val="1"/>
                <c:pt idx="0">
                  <c:v>CompanyB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'PSSCH_Test3(64QAM_TDLA30-180)'!$D$3:$D$28</c:f>
              <c:numCache>
                <c:formatCode>0.00</c:formatCode>
                <c:ptCount val="26"/>
                <c:pt idx="8">
                  <c:v>0.99980000000000002</c:v>
                </c:pt>
                <c:pt idx="9">
                  <c:v>0.99848000000000003</c:v>
                </c:pt>
                <c:pt idx="10">
                  <c:v>0.99245000000000005</c:v>
                </c:pt>
                <c:pt idx="11">
                  <c:v>0.97402999999999995</c:v>
                </c:pt>
                <c:pt idx="12">
                  <c:v>0.93117000000000005</c:v>
                </c:pt>
                <c:pt idx="13">
                  <c:v>0.85848000000000002</c:v>
                </c:pt>
                <c:pt idx="14">
                  <c:v>0.75490000000000002</c:v>
                </c:pt>
                <c:pt idx="15">
                  <c:v>0.63485000000000003</c:v>
                </c:pt>
                <c:pt idx="16">
                  <c:v>0.51214999999999999</c:v>
                </c:pt>
                <c:pt idx="17">
                  <c:v>0.39233000000000001</c:v>
                </c:pt>
                <c:pt idx="18">
                  <c:v>0.28887000000000002</c:v>
                </c:pt>
                <c:pt idx="19">
                  <c:v>0.20724999999999999</c:v>
                </c:pt>
                <c:pt idx="20">
                  <c:v>0.14380000000000001</c:v>
                </c:pt>
                <c:pt idx="21">
                  <c:v>9.7824999999999995E-2</c:v>
                </c:pt>
                <c:pt idx="22">
                  <c:v>6.5725000000000006E-2</c:v>
                </c:pt>
                <c:pt idx="23">
                  <c:v>4.1375000000000002E-2</c:v>
                </c:pt>
                <c:pt idx="24">
                  <c:v>2.5675E-2</c:v>
                </c:pt>
                <c:pt idx="25">
                  <c:v>1.52E-2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63-40FB-87D5-D7DED81803E4}"/>
            </c:ext>
          </c:extLst>
        </c:ser>
        <c:ser>
          <c:idx val="2"/>
          <c:order val="2"/>
          <c:tx>
            <c:strRef>
              <c:f>'PSSCH_Test3(64QAM_TDLA30-180)'!$E$2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'PSSCH_Test3(64QAM_TDLA30-180)'!$E$3:$E$28</c:f>
              <c:numCache>
                <c:formatCode>0.00</c:formatCode>
                <c:ptCount val="26"/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0.99990000000000001</c:v>
                </c:pt>
                <c:pt idx="9">
                  <c:v>0.99990000000000001</c:v>
                </c:pt>
                <c:pt idx="10">
                  <c:v>0.99729999999999996</c:v>
                </c:pt>
                <c:pt idx="11">
                  <c:v>0.98550000000000004</c:v>
                </c:pt>
                <c:pt idx="12">
                  <c:v>0.95299999999999996</c:v>
                </c:pt>
                <c:pt idx="13">
                  <c:v>0.89149999999999996</c:v>
                </c:pt>
                <c:pt idx="14">
                  <c:v>0.80010000000000003</c:v>
                </c:pt>
                <c:pt idx="15">
                  <c:v>0.67930000000000001</c:v>
                </c:pt>
                <c:pt idx="16">
                  <c:v>0.54769999999999996</c:v>
                </c:pt>
                <c:pt idx="17">
                  <c:v>0.4284</c:v>
                </c:pt>
                <c:pt idx="18">
                  <c:v>0.31909999999999999</c:v>
                </c:pt>
                <c:pt idx="19">
                  <c:v>0.22950000000000001</c:v>
                </c:pt>
                <c:pt idx="20">
                  <c:v>0.1618</c:v>
                </c:pt>
                <c:pt idx="21">
                  <c:v>0.10970000000000001</c:v>
                </c:pt>
                <c:pt idx="22">
                  <c:v>7.0599999999999996E-2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63-40FB-87D5-D7DED81803E4}"/>
            </c:ext>
          </c:extLst>
        </c:ser>
        <c:ser>
          <c:idx val="3"/>
          <c:order val="3"/>
          <c:tx>
            <c:strRef>
              <c:f>'PSSCH_Test3(64QAM_TDLA30-180)'!$F$2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'PSSCH_Test3(64QAM_TDLA30-180)'!$F$3:$F$28</c:f>
              <c:numCache>
                <c:formatCode>0.00</c:formatCode>
                <c:ptCount val="26"/>
                <c:pt idx="13">
                  <c:v>0.86499999999999999</c:v>
                </c:pt>
                <c:pt idx="14">
                  <c:v>0.77200000000000002</c:v>
                </c:pt>
                <c:pt idx="15">
                  <c:v>0.65700000000000003</c:v>
                </c:pt>
                <c:pt idx="16">
                  <c:v>0.53800000000000003</c:v>
                </c:pt>
                <c:pt idx="17">
                  <c:v>0.42099999999999999</c:v>
                </c:pt>
                <c:pt idx="18">
                  <c:v>0.316</c:v>
                </c:pt>
                <c:pt idx="19">
                  <c:v>0.22800000000000001</c:v>
                </c:pt>
                <c:pt idx="20">
                  <c:v>0.16200000000000001</c:v>
                </c:pt>
                <c:pt idx="21">
                  <c:v>0.112</c:v>
                </c:pt>
                <c:pt idx="22">
                  <c:v>7.6399999999999996E-2</c:v>
                </c:pt>
                <c:pt idx="23">
                  <c:v>4.7399999999999998E-2</c:v>
                </c:pt>
                <c:pt idx="24">
                  <c:v>2.76E-2</c:v>
                </c:pt>
                <c:pt idx="25">
                  <c:v>1.72E-2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63-40FB-87D5-D7DED81803E4}"/>
            </c:ext>
          </c:extLst>
        </c:ser>
        <c:ser>
          <c:idx val="4"/>
          <c:order val="4"/>
          <c:tx>
            <c:strRef>
              <c:f>'PSSCH_Test3(64QAM_TDLA30-180)'!$G$2</c:f>
              <c:strCache>
                <c:ptCount val="1"/>
                <c:pt idx="0">
                  <c:v>CompanyF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'PSSCH_Test3(64QAM_TDLA30-180)'!$G$3:$G$28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63-40FB-87D5-D7DED81803E4}"/>
            </c:ext>
          </c:extLst>
        </c:ser>
        <c:ser>
          <c:idx val="5"/>
          <c:order val="5"/>
          <c:tx>
            <c:strRef>
              <c:f>'PSSCH_Test3(64QAM_TDLA30-180)'!$H$2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'PSSCH_Test3(64QAM_TDLA30-180)'!$H$3:$H$28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63-40FB-87D5-D7DED81803E4}"/>
            </c:ext>
          </c:extLst>
        </c:ser>
        <c:ser>
          <c:idx val="6"/>
          <c:order val="6"/>
          <c:tx>
            <c:strRef>
              <c:f>'PSSCH_Test3(64QAM_TDLA30-180)'!$I$2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'PSSCH_Test3(64QAM_TDLA30-180)'!$I$3:$I$28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63-40FB-87D5-D7DED81803E4}"/>
            </c:ext>
          </c:extLst>
        </c:ser>
        <c:ser>
          <c:idx val="7"/>
          <c:order val="7"/>
          <c:tx>
            <c:strRef>
              <c:f>'PSSCH_Test3(64QAM_TDLA30-180)'!$J$2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'PSSCH_Test3(64QAM_TDLA30-180)'!$J$3:$J$28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63-40FB-87D5-D7DED8180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52914976"/>
        <c:axId val="-852924768"/>
      </c:scatterChart>
      <c:valAx>
        <c:axId val="-852914976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-852924768"/>
        <c:crosses val="autoZero"/>
        <c:crossBetween val="midCat"/>
      </c:valAx>
      <c:valAx>
        <c:axId val="-852924768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-8529149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'PSSCH_Test3(64QAM_TDLA30-180)'!$P$2</c:f>
              <c:strCache>
                <c:ptCount val="1"/>
                <c:pt idx="0">
                  <c:v>LG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'PSSCH_Test3(64QAM_TDLA30-180)'!$P$3:$P$28</c:f>
              <c:numCache>
                <c:formatCode>0.00</c:formatCode>
                <c:ptCount val="26"/>
                <c:pt idx="5">
                  <c:v>0.95984999999999998</c:v>
                </c:pt>
                <c:pt idx="6">
                  <c:v>0.90475000000000005</c:v>
                </c:pt>
                <c:pt idx="7">
                  <c:v>0.82884999999999998</c:v>
                </c:pt>
                <c:pt idx="8">
                  <c:v>0.75954999999999995</c:v>
                </c:pt>
                <c:pt idx="9">
                  <c:v>0.69830000000000003</c:v>
                </c:pt>
                <c:pt idx="10">
                  <c:v>0.64690000000000003</c:v>
                </c:pt>
                <c:pt idx="11">
                  <c:v>0.59145000000000003</c:v>
                </c:pt>
                <c:pt idx="12">
                  <c:v>0.53810000000000002</c:v>
                </c:pt>
                <c:pt idx="13">
                  <c:v>0.47985</c:v>
                </c:pt>
                <c:pt idx="14">
                  <c:v>0.41470000000000001</c:v>
                </c:pt>
                <c:pt idx="15">
                  <c:v>0.34834999999999999</c:v>
                </c:pt>
                <c:pt idx="16">
                  <c:v>0.27600000000000002</c:v>
                </c:pt>
                <c:pt idx="17">
                  <c:v>0.20910000000000001</c:v>
                </c:pt>
                <c:pt idx="18">
                  <c:v>0.1479</c:v>
                </c:pt>
                <c:pt idx="19">
                  <c:v>0.1014</c:v>
                </c:pt>
                <c:pt idx="20">
                  <c:v>6.4149999999999999E-2</c:v>
                </c:pt>
                <c:pt idx="21">
                  <c:v>3.7900000000000003E-2</c:v>
                </c:pt>
                <c:pt idx="22">
                  <c:v>2.1250000000000002E-2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54-4572-82E4-0728DE52768E}"/>
            </c:ext>
          </c:extLst>
        </c:ser>
        <c:ser>
          <c:idx val="1"/>
          <c:order val="1"/>
          <c:tx>
            <c:strRef>
              <c:f>'PSSCH_Test3(64QAM_TDLA30-180)'!$Q$2</c:f>
              <c:strCache>
                <c:ptCount val="1"/>
                <c:pt idx="0">
                  <c:v>CompanyB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'PSSCH_Test3(64QAM_TDLA30-180)'!$Q$3:$Q$28</c:f>
              <c:numCache>
                <c:formatCode>0.00</c:formatCode>
                <c:ptCount val="26"/>
                <c:pt idx="8">
                  <c:v>0.99983</c:v>
                </c:pt>
                <c:pt idx="9">
                  <c:v>0.99934999999999996</c:v>
                </c:pt>
                <c:pt idx="10">
                  <c:v>0.99548000000000003</c:v>
                </c:pt>
                <c:pt idx="11">
                  <c:v>0.97997000000000001</c:v>
                </c:pt>
                <c:pt idx="12">
                  <c:v>0.94016999999999995</c:v>
                </c:pt>
                <c:pt idx="13">
                  <c:v>0.86782999999999999</c:v>
                </c:pt>
                <c:pt idx="14">
                  <c:v>0.76424999999999998</c:v>
                </c:pt>
                <c:pt idx="15">
                  <c:v>0.64132999999999996</c:v>
                </c:pt>
                <c:pt idx="16">
                  <c:v>0.50548000000000004</c:v>
                </c:pt>
                <c:pt idx="17">
                  <c:v>0.37842999999999999</c:v>
                </c:pt>
                <c:pt idx="18">
                  <c:v>0.26902999999999999</c:v>
                </c:pt>
                <c:pt idx="19">
                  <c:v>0.18099999999999999</c:v>
                </c:pt>
                <c:pt idx="20">
                  <c:v>0.11509999999999999</c:v>
                </c:pt>
                <c:pt idx="21">
                  <c:v>7.0749999999999993E-2</c:v>
                </c:pt>
                <c:pt idx="22">
                  <c:v>4.215E-2</c:v>
                </c:pt>
                <c:pt idx="23">
                  <c:v>2.3099999999999999E-2</c:v>
                </c:pt>
                <c:pt idx="24">
                  <c:v>1.2324999999999999E-2</c:v>
                </c:pt>
                <c:pt idx="25">
                  <c:v>6.0749999999999997E-3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54-4572-82E4-0728DE52768E}"/>
            </c:ext>
          </c:extLst>
        </c:ser>
        <c:ser>
          <c:idx val="2"/>
          <c:order val="2"/>
          <c:tx>
            <c:strRef>
              <c:f>'PSSCH_Test3(64QAM_TDLA30-180)'!$R$2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'PSSCH_Test3(64QAM_TDLA30-180)'!$R$3:$R$28</c:f>
              <c:numCache>
                <c:formatCode>0.00</c:formatCode>
                <c:ptCount val="26"/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0.99880000000000002</c:v>
                </c:pt>
                <c:pt idx="10">
                  <c:v>0.99309999999999998</c:v>
                </c:pt>
                <c:pt idx="11">
                  <c:v>0.97109999999999996</c:v>
                </c:pt>
                <c:pt idx="12">
                  <c:v>0.92230000000000001</c:v>
                </c:pt>
                <c:pt idx="13">
                  <c:v>0.84099999999999997</c:v>
                </c:pt>
                <c:pt idx="14">
                  <c:v>0.72740000000000005</c:v>
                </c:pt>
                <c:pt idx="15">
                  <c:v>0.59940000000000004</c:v>
                </c:pt>
                <c:pt idx="16">
                  <c:v>0.46760000000000002</c:v>
                </c:pt>
                <c:pt idx="17">
                  <c:v>0.34649999999999997</c:v>
                </c:pt>
                <c:pt idx="18">
                  <c:v>0.24010000000000001</c:v>
                </c:pt>
                <c:pt idx="19">
                  <c:v>0.15959999999999999</c:v>
                </c:pt>
                <c:pt idx="20">
                  <c:v>0.1004</c:v>
                </c:pt>
                <c:pt idx="21">
                  <c:v>5.8900000000000001E-2</c:v>
                </c:pt>
                <c:pt idx="22">
                  <c:v>3.39E-2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54-4572-82E4-0728DE52768E}"/>
            </c:ext>
          </c:extLst>
        </c:ser>
        <c:ser>
          <c:idx val="3"/>
          <c:order val="3"/>
          <c:tx>
            <c:strRef>
              <c:f>'PSSCH_Test3(64QAM_TDLA30-180)'!$S$2</c:f>
              <c:strCache>
                <c:ptCount val="1"/>
                <c:pt idx="0">
                  <c:v>CATT,GOHIGH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'PSSCH_Test3(64QAM_TDLA30-180)'!$S$3:$S$28</c:f>
              <c:numCache>
                <c:formatCode>0.00</c:formatCode>
                <c:ptCount val="26"/>
                <c:pt idx="9">
                  <c:v>0.997</c:v>
                </c:pt>
                <c:pt idx="10">
                  <c:v>0.99199999999999999</c:v>
                </c:pt>
                <c:pt idx="11">
                  <c:v>0.97899999999999998</c:v>
                </c:pt>
                <c:pt idx="12">
                  <c:v>0.94799999999999995</c:v>
                </c:pt>
                <c:pt idx="13">
                  <c:v>0.89300000000000002</c:v>
                </c:pt>
                <c:pt idx="14">
                  <c:v>0.80500000000000005</c:v>
                </c:pt>
                <c:pt idx="15">
                  <c:v>0.70299999999999996</c:v>
                </c:pt>
                <c:pt idx="16">
                  <c:v>0.57599999999999996</c:v>
                </c:pt>
                <c:pt idx="17">
                  <c:v>0.44700000000000001</c:v>
                </c:pt>
                <c:pt idx="18">
                  <c:v>0.33100000000000002</c:v>
                </c:pt>
                <c:pt idx="19">
                  <c:v>0.23899999999999999</c:v>
                </c:pt>
                <c:pt idx="20">
                  <c:v>0.16800000000000001</c:v>
                </c:pt>
                <c:pt idx="21">
                  <c:v>0.106</c:v>
                </c:pt>
                <c:pt idx="22">
                  <c:v>6.88E-2</c:v>
                </c:pt>
                <c:pt idx="23">
                  <c:v>3.7600000000000001E-2</c:v>
                </c:pt>
                <c:pt idx="24">
                  <c:v>2.24E-2</c:v>
                </c:pt>
                <c:pt idx="25">
                  <c:v>1.34E-2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54-4572-82E4-0728DE52768E}"/>
            </c:ext>
          </c:extLst>
        </c:ser>
        <c:ser>
          <c:idx val="4"/>
          <c:order val="4"/>
          <c:tx>
            <c:strRef>
              <c:f>'PSSCH_Test3(64QAM_TDLA30-180)'!$T$2</c:f>
              <c:strCache>
                <c:ptCount val="1"/>
                <c:pt idx="0">
                  <c:v>CompanyF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'PSSCH_Test3(64QAM_TDLA30-180)'!$T$3:$T$28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54-4572-82E4-0728DE52768E}"/>
            </c:ext>
          </c:extLst>
        </c:ser>
        <c:ser>
          <c:idx val="5"/>
          <c:order val="5"/>
          <c:tx>
            <c:strRef>
              <c:f>'PSSCH_Test3(64QAM_TDLA30-180)'!$U$2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'PSSCH_Test3(64QAM_TDLA30-180)'!$U$3:$U$28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54-4572-82E4-0728DE52768E}"/>
            </c:ext>
          </c:extLst>
        </c:ser>
        <c:ser>
          <c:idx val="6"/>
          <c:order val="6"/>
          <c:tx>
            <c:strRef>
              <c:f>'PSSCH_Test3(64QAM_TDLA30-180)'!$V$2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'PSSCH_Test3(64QAM_TDLA30-180)'!$V$3:$V$28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54-4572-82E4-0728DE52768E}"/>
            </c:ext>
          </c:extLst>
        </c:ser>
        <c:ser>
          <c:idx val="7"/>
          <c:order val="7"/>
          <c:tx>
            <c:strRef>
              <c:f>'PSSCH_Test3(64QAM_TDLA30-180)'!$W$2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'PSSCH_Test3(64QAM_TDLA30-180)'!$W$3:$W$28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54-4572-82E4-0728DE527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52922592"/>
        <c:axId val="-852923680"/>
      </c:scatterChart>
      <c:valAx>
        <c:axId val="-852922592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-852923680"/>
        <c:crosses val="autoZero"/>
        <c:crossBetween val="midCat"/>
      </c:valAx>
      <c:valAx>
        <c:axId val="-852923680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-85292259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'PSSCH_Test3(64QAM_TDLA30-180)'!$AC$2</c:f>
              <c:strCache>
                <c:ptCount val="1"/>
                <c:pt idx="0">
                  <c:v>LG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'PSSCH_Test3(64QAM_TDLA30-180)'!$AC$3:$AC$28</c:f>
              <c:numCache>
                <c:formatCode>0.00</c:formatCode>
                <c:ptCount val="26"/>
                <c:pt idx="5">
                  <c:v>0.94699999999999995</c:v>
                </c:pt>
                <c:pt idx="6">
                  <c:v>0.89205000000000001</c:v>
                </c:pt>
                <c:pt idx="7">
                  <c:v>0.82245000000000001</c:v>
                </c:pt>
                <c:pt idx="8">
                  <c:v>0.75865000000000005</c:v>
                </c:pt>
                <c:pt idx="9">
                  <c:v>0.70040000000000002</c:v>
                </c:pt>
                <c:pt idx="10">
                  <c:v>0.65164999999999995</c:v>
                </c:pt>
                <c:pt idx="11">
                  <c:v>0.60309999999999997</c:v>
                </c:pt>
                <c:pt idx="12">
                  <c:v>0.55000000000000004</c:v>
                </c:pt>
                <c:pt idx="13">
                  <c:v>0.49395</c:v>
                </c:pt>
                <c:pt idx="14">
                  <c:v>0.43030000000000002</c:v>
                </c:pt>
                <c:pt idx="15">
                  <c:v>0.36620000000000003</c:v>
                </c:pt>
                <c:pt idx="16">
                  <c:v>0.29749999999999999</c:v>
                </c:pt>
                <c:pt idx="17">
                  <c:v>0.22705</c:v>
                </c:pt>
                <c:pt idx="18">
                  <c:v>0.1704</c:v>
                </c:pt>
                <c:pt idx="19">
                  <c:v>0.1235</c:v>
                </c:pt>
                <c:pt idx="20">
                  <c:v>8.3799999999999999E-2</c:v>
                </c:pt>
                <c:pt idx="21">
                  <c:v>5.815E-2</c:v>
                </c:pt>
                <c:pt idx="22">
                  <c:v>3.78E-2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C5-471F-B709-68C4546075A3}"/>
            </c:ext>
          </c:extLst>
        </c:ser>
        <c:ser>
          <c:idx val="1"/>
          <c:order val="1"/>
          <c:tx>
            <c:strRef>
              <c:f>'PSSCH_Test3(64QAM_TDLA30-180)'!$AD$2</c:f>
              <c:strCache>
                <c:ptCount val="1"/>
                <c:pt idx="0">
                  <c:v>CompanyB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'PSSCH_Test3(64QAM_TDLA30-180)'!$AD$3:$AD$28</c:f>
              <c:numCache>
                <c:formatCode>0.00</c:formatCode>
                <c:ptCount val="26"/>
                <c:pt idx="8">
                  <c:v>0.99973000000000001</c:v>
                </c:pt>
                <c:pt idx="9">
                  <c:v>0.99824999999999997</c:v>
                </c:pt>
                <c:pt idx="10">
                  <c:v>0.99212</c:v>
                </c:pt>
                <c:pt idx="11">
                  <c:v>0.97377000000000002</c:v>
                </c:pt>
                <c:pt idx="12">
                  <c:v>0.92932000000000003</c:v>
                </c:pt>
                <c:pt idx="13">
                  <c:v>0.85450000000000004</c:v>
                </c:pt>
                <c:pt idx="14">
                  <c:v>0.75070000000000003</c:v>
                </c:pt>
                <c:pt idx="15">
                  <c:v>0.629</c:v>
                </c:pt>
                <c:pt idx="16">
                  <c:v>0.50665000000000004</c:v>
                </c:pt>
                <c:pt idx="17">
                  <c:v>0.38722000000000001</c:v>
                </c:pt>
                <c:pt idx="18">
                  <c:v>0.28649999999999998</c:v>
                </c:pt>
                <c:pt idx="19">
                  <c:v>0.20383000000000001</c:v>
                </c:pt>
                <c:pt idx="20">
                  <c:v>0.14227999999999999</c:v>
                </c:pt>
                <c:pt idx="21">
                  <c:v>9.6024999999999999E-2</c:v>
                </c:pt>
                <c:pt idx="22">
                  <c:v>6.2799999999999995E-2</c:v>
                </c:pt>
                <c:pt idx="23">
                  <c:v>4.0399999999999998E-2</c:v>
                </c:pt>
                <c:pt idx="24">
                  <c:v>2.4825E-2</c:v>
                </c:pt>
                <c:pt idx="25">
                  <c:v>1.4525E-2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C5-471F-B709-68C4546075A3}"/>
            </c:ext>
          </c:extLst>
        </c:ser>
        <c:ser>
          <c:idx val="2"/>
          <c:order val="2"/>
          <c:tx>
            <c:strRef>
              <c:f>'PSSCH_Test3(64QAM_TDLA30-180)'!$AE$2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'PSSCH_Test3(64QAM_TDLA30-180)'!$AE$3:$AE$28</c:f>
              <c:numCache>
                <c:formatCode>0.00</c:formatCode>
                <c:ptCount val="26"/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0.99990000000000001</c:v>
                </c:pt>
                <c:pt idx="9">
                  <c:v>0.99960000000000004</c:v>
                </c:pt>
                <c:pt idx="10">
                  <c:v>0.99429999999999996</c:v>
                </c:pt>
                <c:pt idx="11">
                  <c:v>0.97899999999999998</c:v>
                </c:pt>
                <c:pt idx="12">
                  <c:v>0.9425</c:v>
                </c:pt>
                <c:pt idx="13">
                  <c:v>0.87329999999999997</c:v>
                </c:pt>
                <c:pt idx="14">
                  <c:v>0.77490000000000003</c:v>
                </c:pt>
                <c:pt idx="15">
                  <c:v>0.65200000000000002</c:v>
                </c:pt>
                <c:pt idx="16">
                  <c:v>0.52349999999999997</c:v>
                </c:pt>
                <c:pt idx="17">
                  <c:v>0.40329999999999999</c:v>
                </c:pt>
                <c:pt idx="18">
                  <c:v>0.29580000000000001</c:v>
                </c:pt>
                <c:pt idx="19">
                  <c:v>0.21190000000000001</c:v>
                </c:pt>
                <c:pt idx="20">
                  <c:v>0.14849999999999999</c:v>
                </c:pt>
                <c:pt idx="21">
                  <c:v>9.8199999999999996E-2</c:v>
                </c:pt>
                <c:pt idx="22">
                  <c:v>6.3399999999999998E-2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C5-471F-B709-68C4546075A3}"/>
            </c:ext>
          </c:extLst>
        </c:ser>
        <c:ser>
          <c:idx val="3"/>
          <c:order val="3"/>
          <c:tx>
            <c:strRef>
              <c:f>'PSSCH_Test3(64QAM_TDLA30-180)'!$AF$2</c:f>
              <c:strCache>
                <c:ptCount val="1"/>
                <c:pt idx="0">
                  <c:v>CATT,GOHIGH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'PSSCH_Test3(64QAM_TDLA30-180)'!$AF$3:$AF$28</c:f>
              <c:numCache>
                <c:formatCode>0.00</c:formatCode>
                <c:ptCount val="26"/>
                <c:pt idx="8">
                  <c:v>0.999</c:v>
                </c:pt>
                <c:pt idx="10">
                  <c:v>0.99</c:v>
                </c:pt>
                <c:pt idx="12">
                  <c:v>0.93300000000000005</c:v>
                </c:pt>
                <c:pt idx="14">
                  <c:v>0.76900000000000002</c:v>
                </c:pt>
                <c:pt idx="16">
                  <c:v>0.53600000000000003</c:v>
                </c:pt>
                <c:pt idx="18">
                  <c:v>0.309</c:v>
                </c:pt>
                <c:pt idx="20">
                  <c:v>0.16200000000000001</c:v>
                </c:pt>
                <c:pt idx="22">
                  <c:v>7.3200000000000001E-2</c:v>
                </c:pt>
                <c:pt idx="24">
                  <c:v>2.6599999999999999E-2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C5-471F-B709-68C4546075A3}"/>
            </c:ext>
          </c:extLst>
        </c:ser>
        <c:ser>
          <c:idx val="4"/>
          <c:order val="4"/>
          <c:tx>
            <c:strRef>
              <c:f>'PSSCH_Test3(64QAM_TDLA30-180)'!$AG$2</c:f>
              <c:strCache>
                <c:ptCount val="1"/>
                <c:pt idx="0">
                  <c:v>CompanyF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'PSSCH_Test3(64QAM_TDLA30-180)'!$AG$3:$AG$28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C5-471F-B709-68C4546075A3}"/>
            </c:ext>
          </c:extLst>
        </c:ser>
        <c:ser>
          <c:idx val="5"/>
          <c:order val="5"/>
          <c:tx>
            <c:strRef>
              <c:f>'PSSCH_Test3(64QAM_TDLA30-180)'!$AH$2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'PSSCH_Test3(64QAM_TDLA30-180)'!$AH$3:$AH$28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C5-471F-B709-68C4546075A3}"/>
            </c:ext>
          </c:extLst>
        </c:ser>
        <c:ser>
          <c:idx val="6"/>
          <c:order val="6"/>
          <c:tx>
            <c:strRef>
              <c:f>'PSSCH_Test3(64QAM_TDLA30-180)'!$AI$2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'PSSCH_Test3(64QAM_TDLA30-180)'!$AI$3:$AI$28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C5-471F-B709-68C4546075A3}"/>
            </c:ext>
          </c:extLst>
        </c:ser>
        <c:ser>
          <c:idx val="7"/>
          <c:order val="7"/>
          <c:tx>
            <c:strRef>
              <c:f>'PSSCH_Test3(64QAM_TDLA30-180)'!$AJ$2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'PSSCH_Test3(64QAM_TDLA30-180)'!$AJ$3:$AJ$28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C5-471F-B709-68C454607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52924224"/>
        <c:axId val="-852920960"/>
      </c:scatterChart>
      <c:valAx>
        <c:axId val="-852924224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-852920960"/>
        <c:crosses val="autoZero"/>
        <c:crossBetween val="midCat"/>
      </c:valAx>
      <c:valAx>
        <c:axId val="-852920960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-85292422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'PSSCH_Test3(64QAM_TDLA30-180)'!$AP$2</c:f>
              <c:strCache>
                <c:ptCount val="1"/>
                <c:pt idx="0">
                  <c:v>LG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'PSSCH_Test3(64QAM_TDLA30-180)'!$AP$3:$AP$28</c:f>
              <c:numCache>
                <c:formatCode>0.00</c:formatCode>
                <c:ptCount val="26"/>
                <c:pt idx="5">
                  <c:v>0.96760000000000002</c:v>
                </c:pt>
                <c:pt idx="6">
                  <c:v>0.91044999999999998</c:v>
                </c:pt>
                <c:pt idx="7">
                  <c:v>0.83620000000000005</c:v>
                </c:pt>
                <c:pt idx="8">
                  <c:v>0.75829999999999997</c:v>
                </c:pt>
                <c:pt idx="9">
                  <c:v>0.69499999999999995</c:v>
                </c:pt>
                <c:pt idx="10">
                  <c:v>0.64054999999999995</c:v>
                </c:pt>
                <c:pt idx="11">
                  <c:v>0.59730000000000005</c:v>
                </c:pt>
                <c:pt idx="12">
                  <c:v>0.54295000000000004</c:v>
                </c:pt>
                <c:pt idx="13">
                  <c:v>0.48594999999999999</c:v>
                </c:pt>
                <c:pt idx="14">
                  <c:v>0.42759999999999998</c:v>
                </c:pt>
                <c:pt idx="15">
                  <c:v>0.36109999999999998</c:v>
                </c:pt>
                <c:pt idx="16">
                  <c:v>0.29370000000000002</c:v>
                </c:pt>
                <c:pt idx="17">
                  <c:v>0.19384999999999999</c:v>
                </c:pt>
                <c:pt idx="18">
                  <c:v>0.13805000000000001</c:v>
                </c:pt>
                <c:pt idx="19">
                  <c:v>9.1450000000000004E-2</c:v>
                </c:pt>
                <c:pt idx="20">
                  <c:v>5.5050000000000002E-2</c:v>
                </c:pt>
                <c:pt idx="21">
                  <c:v>3.2000000000000001E-2</c:v>
                </c:pt>
                <c:pt idx="22">
                  <c:v>1.7299999999999999E-2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83-4236-84CC-4489AA1AC3ED}"/>
            </c:ext>
          </c:extLst>
        </c:ser>
        <c:ser>
          <c:idx val="1"/>
          <c:order val="1"/>
          <c:tx>
            <c:strRef>
              <c:f>'PSSCH_Test3(64QAM_TDLA30-180)'!$AQ$2</c:f>
              <c:strCache>
                <c:ptCount val="1"/>
                <c:pt idx="0">
                  <c:v>CompanyB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'PSSCH_Test3(64QAM_TDLA30-180)'!$AQ$3:$AQ$28</c:f>
              <c:numCache>
                <c:formatCode>0.00</c:formatCode>
                <c:ptCount val="26"/>
                <c:pt idx="8">
                  <c:v>0.99978</c:v>
                </c:pt>
                <c:pt idx="9">
                  <c:v>0.99912999999999996</c:v>
                </c:pt>
                <c:pt idx="10">
                  <c:v>0.99431999999999998</c:v>
                </c:pt>
                <c:pt idx="11">
                  <c:v>0.97726999999999997</c:v>
                </c:pt>
                <c:pt idx="12">
                  <c:v>0.93633</c:v>
                </c:pt>
                <c:pt idx="13">
                  <c:v>0.85985</c:v>
                </c:pt>
                <c:pt idx="14">
                  <c:v>0.75538000000000005</c:v>
                </c:pt>
                <c:pt idx="15">
                  <c:v>0.62890000000000001</c:v>
                </c:pt>
                <c:pt idx="16">
                  <c:v>0.49417</c:v>
                </c:pt>
                <c:pt idx="17">
                  <c:v>0.36812</c:v>
                </c:pt>
                <c:pt idx="18">
                  <c:v>0.25955</c:v>
                </c:pt>
                <c:pt idx="19">
                  <c:v>0.17365</c:v>
                </c:pt>
                <c:pt idx="20">
                  <c:v>0.1101</c:v>
                </c:pt>
                <c:pt idx="21">
                  <c:v>6.6824999999999996E-2</c:v>
                </c:pt>
                <c:pt idx="22">
                  <c:v>3.9024999999999997E-2</c:v>
                </c:pt>
                <c:pt idx="23">
                  <c:v>2.1049999999999999E-2</c:v>
                </c:pt>
                <c:pt idx="24">
                  <c:v>1.15E-2</c:v>
                </c:pt>
                <c:pt idx="25">
                  <c:v>5.6750000000000004E-3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83-4236-84CC-4489AA1AC3ED}"/>
            </c:ext>
          </c:extLst>
        </c:ser>
        <c:ser>
          <c:idx val="2"/>
          <c:order val="2"/>
          <c:tx>
            <c:strRef>
              <c:f>'PSSCH_Test3(64QAM_TDLA30-180)'!$AR$2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'PSSCH_Test3(64QAM_TDLA30-180)'!$AR$3:$AR$28</c:f>
              <c:numCache>
                <c:formatCode>0.00</c:formatCode>
                <c:ptCount val="26"/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0.99950000000000006</c:v>
                </c:pt>
                <c:pt idx="10">
                  <c:v>0.99480000000000002</c:v>
                </c:pt>
                <c:pt idx="11">
                  <c:v>0.97750000000000004</c:v>
                </c:pt>
                <c:pt idx="12">
                  <c:v>0.93600000000000005</c:v>
                </c:pt>
                <c:pt idx="13">
                  <c:v>0.8589</c:v>
                </c:pt>
                <c:pt idx="14">
                  <c:v>0.75</c:v>
                </c:pt>
                <c:pt idx="15">
                  <c:v>0.62309999999999999</c:v>
                </c:pt>
                <c:pt idx="16">
                  <c:v>0.4914</c:v>
                </c:pt>
                <c:pt idx="17">
                  <c:v>0.36809999999999998</c:v>
                </c:pt>
                <c:pt idx="18">
                  <c:v>0.25650000000000001</c:v>
                </c:pt>
                <c:pt idx="19">
                  <c:v>0.17199999999999999</c:v>
                </c:pt>
                <c:pt idx="20">
                  <c:v>0.1082</c:v>
                </c:pt>
                <c:pt idx="21">
                  <c:v>6.4100000000000004E-2</c:v>
                </c:pt>
                <c:pt idx="22">
                  <c:v>3.8300000000000001E-2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83-4236-84CC-4489AA1AC3ED}"/>
            </c:ext>
          </c:extLst>
        </c:ser>
        <c:ser>
          <c:idx val="3"/>
          <c:order val="3"/>
          <c:tx>
            <c:strRef>
              <c:f>'PSSCH_Test3(64QAM_TDLA30-180)'!$AS$2</c:f>
              <c:strCache>
                <c:ptCount val="1"/>
                <c:pt idx="0">
                  <c:v>CATT,GOHIGH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'PSSCH_Test3(64QAM_TDLA30-180)'!$AS$3:$AS$28</c:f>
              <c:numCache>
                <c:formatCode>0.00</c:formatCode>
                <c:ptCount val="26"/>
                <c:pt idx="8">
                  <c:v>0.999</c:v>
                </c:pt>
                <c:pt idx="10">
                  <c:v>0.99199999999999999</c:v>
                </c:pt>
                <c:pt idx="12">
                  <c:v>0.94599999999999995</c:v>
                </c:pt>
                <c:pt idx="14">
                  <c:v>0.79300000000000004</c:v>
                </c:pt>
                <c:pt idx="16">
                  <c:v>0.57399999999999995</c:v>
                </c:pt>
                <c:pt idx="18">
                  <c:v>0.32500000000000001</c:v>
                </c:pt>
                <c:pt idx="20">
                  <c:v>0.159</c:v>
                </c:pt>
                <c:pt idx="22">
                  <c:v>6.3399999999999998E-2</c:v>
                </c:pt>
                <c:pt idx="24">
                  <c:v>2.0199999999999999E-2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83-4236-84CC-4489AA1AC3ED}"/>
            </c:ext>
          </c:extLst>
        </c:ser>
        <c:ser>
          <c:idx val="4"/>
          <c:order val="4"/>
          <c:tx>
            <c:strRef>
              <c:f>'PSSCH_Test3(64QAM_TDLA30-180)'!$AT$2</c:f>
              <c:strCache>
                <c:ptCount val="1"/>
                <c:pt idx="0">
                  <c:v>CompanyF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'PSSCH_Test3(64QAM_TDLA30-180)'!$AT$3:$AT$28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83-4236-84CC-4489AA1AC3ED}"/>
            </c:ext>
          </c:extLst>
        </c:ser>
        <c:ser>
          <c:idx val="5"/>
          <c:order val="5"/>
          <c:tx>
            <c:strRef>
              <c:f>'PSSCH_Test3(64QAM_TDLA30-180)'!$AU$2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'PSSCH_Test3(64QAM_TDLA30-180)'!$AU$3:$AU$28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83-4236-84CC-4489AA1AC3ED}"/>
            </c:ext>
          </c:extLst>
        </c:ser>
        <c:ser>
          <c:idx val="6"/>
          <c:order val="6"/>
          <c:tx>
            <c:strRef>
              <c:f>'PSSCH_Test3(64QAM_TDLA30-180)'!$AV$2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'PSSCH_Test3(64QAM_TDLA30-180)'!$AV$3:$AV$28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83-4236-84CC-4489AA1AC3ED}"/>
            </c:ext>
          </c:extLst>
        </c:ser>
        <c:ser>
          <c:idx val="7"/>
          <c:order val="7"/>
          <c:tx>
            <c:strRef>
              <c:f>'PSSCH_Test3(64QAM_TDLA30-180)'!$AW$2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'PSSCH_Test3(64QAM_TDLA30-180)'!$AW$3:$AW$28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83-4236-84CC-4489AA1AC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52919328"/>
        <c:axId val="-852921504"/>
      </c:scatterChart>
      <c:valAx>
        <c:axId val="-852919328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-852921504"/>
        <c:crosses val="autoZero"/>
        <c:crossBetween val="midCat"/>
      </c:valAx>
      <c:valAx>
        <c:axId val="-852921504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-85291932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PSCCH!$C$2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PSCCH!$C$3:$C$28</c:f>
              <c:numCache>
                <c:formatCode>0.00</c:formatCode>
                <c:ptCount val="26"/>
                <c:pt idx="0">
                  <c:v>0.65149999999999997</c:v>
                </c:pt>
                <c:pt idx="1">
                  <c:v>0.52649999999999997</c:v>
                </c:pt>
                <c:pt idx="2">
                  <c:v>0.41804999999999998</c:v>
                </c:pt>
                <c:pt idx="3">
                  <c:v>0.31340000000000001</c:v>
                </c:pt>
                <c:pt idx="4">
                  <c:v>0.23094999999999999</c:v>
                </c:pt>
                <c:pt idx="5">
                  <c:v>0.16520000000000001</c:v>
                </c:pt>
                <c:pt idx="6">
                  <c:v>0.12404999999999999</c:v>
                </c:pt>
                <c:pt idx="7">
                  <c:v>8.6050000000000001E-2</c:v>
                </c:pt>
                <c:pt idx="8">
                  <c:v>5.2150000000000002E-2</c:v>
                </c:pt>
                <c:pt idx="9">
                  <c:v>3.8850000000000003E-2</c:v>
                </c:pt>
                <c:pt idx="10">
                  <c:v>2.3050000000000001E-2</c:v>
                </c:pt>
                <c:pt idx="11">
                  <c:v>1.72E-2</c:v>
                </c:pt>
                <c:pt idx="12">
                  <c:v>9.2999999999999992E-3</c:v>
                </c:pt>
                <c:pt idx="13">
                  <c:v>7.1000000000000004E-3</c:v>
                </c:pt>
                <c:pt idx="14">
                  <c:v>3.8500000000000001E-3</c:v>
                </c:pt>
                <c:pt idx="15">
                  <c:v>3.0999999999999999E-3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8F-4AE8-802B-4A67A95FF0F9}"/>
            </c:ext>
          </c:extLst>
        </c:ser>
        <c:ser>
          <c:idx val="1"/>
          <c:order val="1"/>
          <c:tx>
            <c:strRef>
              <c:f>PSCCH!$D$2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PSCCH!$D$3:$D$28</c:f>
              <c:numCache>
                <c:formatCode>0.00</c:formatCode>
                <c:ptCount val="26"/>
                <c:pt idx="0">
                  <c:v>0.76544999999999996</c:v>
                </c:pt>
                <c:pt idx="1">
                  <c:v>0.64964999999999995</c:v>
                </c:pt>
                <c:pt idx="2">
                  <c:v>0.52466000000000002</c:v>
                </c:pt>
                <c:pt idx="3">
                  <c:v>0.40681</c:v>
                </c:pt>
                <c:pt idx="4">
                  <c:v>0.30129</c:v>
                </c:pt>
                <c:pt idx="5">
                  <c:v>0.21387999999999999</c:v>
                </c:pt>
                <c:pt idx="6">
                  <c:v>0.14585999999999999</c:v>
                </c:pt>
                <c:pt idx="7">
                  <c:v>9.6149999999999999E-2</c:v>
                </c:pt>
                <c:pt idx="8">
                  <c:v>6.0330000000000002E-2</c:v>
                </c:pt>
                <c:pt idx="9">
                  <c:v>3.6580000000000001E-2</c:v>
                </c:pt>
                <c:pt idx="10">
                  <c:v>2.2009999999999998E-2</c:v>
                </c:pt>
                <c:pt idx="11">
                  <c:v>1.2319999999999999E-2</c:v>
                </c:pt>
                <c:pt idx="12">
                  <c:v>6.7000000000000002E-3</c:v>
                </c:pt>
                <c:pt idx="13">
                  <c:v>3.3899999999999998E-3</c:v>
                </c:pt>
                <c:pt idx="14">
                  <c:v>1.6299999999999999E-3</c:v>
                </c:pt>
                <c:pt idx="15">
                  <c:v>6.8999999999999997E-4</c:v>
                </c:pt>
                <c:pt idx="16">
                  <c:v>2.7999999999999998E-4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8F-4AE8-802B-4A67A95FF0F9}"/>
            </c:ext>
          </c:extLst>
        </c:ser>
        <c:ser>
          <c:idx val="2"/>
          <c:order val="2"/>
          <c:tx>
            <c:strRef>
              <c:f>PSCCH!$E$2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PSCCH!$E$3:$E$28</c:f>
              <c:numCache>
                <c:formatCode>0.00</c:formatCode>
                <c:ptCount val="26"/>
                <c:pt idx="0">
                  <c:v>0.73509999999999998</c:v>
                </c:pt>
                <c:pt idx="1">
                  <c:v>0.60980000000000001</c:v>
                </c:pt>
                <c:pt idx="2">
                  <c:v>0.46960000000000002</c:v>
                </c:pt>
                <c:pt idx="3">
                  <c:v>0.35659999999999997</c:v>
                </c:pt>
                <c:pt idx="4">
                  <c:v>0.25629999999999997</c:v>
                </c:pt>
                <c:pt idx="5">
                  <c:v>0.1784</c:v>
                </c:pt>
                <c:pt idx="6">
                  <c:v>0.1177</c:v>
                </c:pt>
                <c:pt idx="7">
                  <c:v>7.5999999999999998E-2</c:v>
                </c:pt>
                <c:pt idx="8">
                  <c:v>4.7100000000000003E-2</c:v>
                </c:pt>
                <c:pt idx="9">
                  <c:v>2.9100000000000001E-2</c:v>
                </c:pt>
                <c:pt idx="10">
                  <c:v>1.8100000000000002E-2</c:v>
                </c:pt>
                <c:pt idx="11">
                  <c:v>8.8999999999999999E-3</c:v>
                </c:pt>
                <c:pt idx="12">
                  <c:v>4.4999999999999997E-3</c:v>
                </c:pt>
                <c:pt idx="13">
                  <c:v>2.0999999999999999E-3</c:v>
                </c:pt>
                <c:pt idx="14">
                  <c:v>1.2999999999999999E-3</c:v>
                </c:pt>
                <c:pt idx="15">
                  <c:v>8.9999999999999998E-4</c:v>
                </c:pt>
                <c:pt idx="16">
                  <c:v>4.0000000000000002E-4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8F-4AE8-802B-4A67A95FF0F9}"/>
            </c:ext>
          </c:extLst>
        </c:ser>
        <c:ser>
          <c:idx val="3"/>
          <c:order val="3"/>
          <c:tx>
            <c:strRef>
              <c:f>PSCCH!$F$2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PSCCH!$F$3:$F$28</c:f>
              <c:numCache>
                <c:formatCode>0.00</c:formatCode>
                <c:ptCount val="26"/>
                <c:pt idx="0">
                  <c:v>0.57799999999999996</c:v>
                </c:pt>
                <c:pt idx="2">
                  <c:v>0.34499999999999997</c:v>
                </c:pt>
                <c:pt idx="4">
                  <c:v>0.17799999999999999</c:v>
                </c:pt>
                <c:pt idx="6">
                  <c:v>8.2000000000000003E-2</c:v>
                </c:pt>
                <c:pt idx="8">
                  <c:v>2.9899999999999999E-2</c:v>
                </c:pt>
                <c:pt idx="10">
                  <c:v>0.01</c:v>
                </c:pt>
                <c:pt idx="12">
                  <c:v>2.8999999999999998E-3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8F-4AE8-802B-4A67A95FF0F9}"/>
            </c:ext>
          </c:extLst>
        </c:ser>
        <c:ser>
          <c:idx val="4"/>
          <c:order val="4"/>
          <c:tx>
            <c:strRef>
              <c:f>PSCCH!$G$2</c:f>
              <c:strCache>
                <c:ptCount val="1"/>
                <c:pt idx="0">
                  <c:v>CompanyF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PSCCH!$G$3:$G$28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8F-4AE8-802B-4A67A95FF0F9}"/>
            </c:ext>
          </c:extLst>
        </c:ser>
        <c:ser>
          <c:idx val="5"/>
          <c:order val="5"/>
          <c:tx>
            <c:strRef>
              <c:f>PSCCH!$H$2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PSCCH!$H$3:$H$28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8F-4AE8-802B-4A67A95FF0F9}"/>
            </c:ext>
          </c:extLst>
        </c:ser>
        <c:ser>
          <c:idx val="6"/>
          <c:order val="6"/>
          <c:tx>
            <c:strRef>
              <c:f>PSCCH!$I$2</c:f>
              <c:strCache>
                <c:ptCount val="1"/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PSCCH!$I$3:$I$28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8F-4AE8-802B-4A67A95FF0F9}"/>
            </c:ext>
          </c:extLst>
        </c:ser>
        <c:ser>
          <c:idx val="7"/>
          <c:order val="7"/>
          <c:tx>
            <c:strRef>
              <c:f>PSCCH!$J$2</c:f>
              <c:strCache>
                <c:ptCount val="1"/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PSCCH!$J$3:$J$28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8F-4AE8-802B-4A67A95FF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52914432"/>
        <c:axId val="-852918784"/>
      </c:scatterChart>
      <c:valAx>
        <c:axId val="-852914432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-852918784"/>
        <c:crosses val="autoZero"/>
        <c:crossBetween val="midCat"/>
      </c:valAx>
      <c:valAx>
        <c:axId val="-852918784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-85291443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PSCCH!$O$2</c:f>
              <c:strCache>
                <c:ptCount val="1"/>
                <c:pt idx="0">
                  <c:v>LG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PSCCH!$O$3:$O$28</c:f>
              <c:numCache>
                <c:formatCode>0.00</c:formatCode>
                <c:ptCount val="26"/>
                <c:pt idx="0">
                  <c:v>0.65405000000000002</c:v>
                </c:pt>
                <c:pt idx="1">
                  <c:v>0.53154999999999997</c:v>
                </c:pt>
                <c:pt idx="2">
                  <c:v>0.41260000000000002</c:v>
                </c:pt>
                <c:pt idx="3">
                  <c:v>0.31204999999999999</c:v>
                </c:pt>
                <c:pt idx="4">
                  <c:v>0.2271</c:v>
                </c:pt>
                <c:pt idx="5">
                  <c:v>0.16084999999999999</c:v>
                </c:pt>
                <c:pt idx="6">
                  <c:v>0.1152</c:v>
                </c:pt>
                <c:pt idx="7">
                  <c:v>8.0049999999999996E-2</c:v>
                </c:pt>
                <c:pt idx="8">
                  <c:v>6.6750000000000004E-2</c:v>
                </c:pt>
                <c:pt idx="9">
                  <c:v>3.5549999999999998E-2</c:v>
                </c:pt>
                <c:pt idx="10">
                  <c:v>2.9850000000000002E-2</c:v>
                </c:pt>
                <c:pt idx="11">
                  <c:v>1.5299999999999999E-2</c:v>
                </c:pt>
                <c:pt idx="12">
                  <c:v>1.325E-2</c:v>
                </c:pt>
                <c:pt idx="13">
                  <c:v>6.7000000000000002E-3</c:v>
                </c:pt>
                <c:pt idx="14">
                  <c:v>5.5500000000000002E-3</c:v>
                </c:pt>
                <c:pt idx="15">
                  <c:v>2.8500000000000001E-3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51-4077-80AB-48626A730186}"/>
            </c:ext>
          </c:extLst>
        </c:ser>
        <c:ser>
          <c:idx val="1"/>
          <c:order val="1"/>
          <c:tx>
            <c:strRef>
              <c:f>PSCCH!$P$2</c:f>
              <c:strCache>
                <c:ptCount val="1"/>
                <c:pt idx="0">
                  <c:v>Intel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PSCCH!$P$3:$P$28</c:f>
              <c:numCache>
                <c:formatCode>0.00</c:formatCode>
                <c:ptCount val="26"/>
                <c:pt idx="0">
                  <c:v>0.78219000000000005</c:v>
                </c:pt>
                <c:pt idx="1">
                  <c:v>0.67066999999999999</c:v>
                </c:pt>
                <c:pt idx="2">
                  <c:v>0.54774</c:v>
                </c:pt>
                <c:pt idx="3">
                  <c:v>0.42544999999999999</c:v>
                </c:pt>
                <c:pt idx="4">
                  <c:v>0.31445000000000001</c:v>
                </c:pt>
                <c:pt idx="5">
                  <c:v>0.22664000000000001</c:v>
                </c:pt>
                <c:pt idx="6">
                  <c:v>0.15559999999999999</c:v>
                </c:pt>
                <c:pt idx="7">
                  <c:v>0.1027</c:v>
                </c:pt>
                <c:pt idx="8">
                  <c:v>6.5960000000000005E-2</c:v>
                </c:pt>
                <c:pt idx="9">
                  <c:v>4.0280000000000003E-2</c:v>
                </c:pt>
                <c:pt idx="10">
                  <c:v>2.3980000000000001E-2</c:v>
                </c:pt>
                <c:pt idx="11">
                  <c:v>1.363E-2</c:v>
                </c:pt>
                <c:pt idx="12">
                  <c:v>7.4000000000000003E-3</c:v>
                </c:pt>
                <c:pt idx="13">
                  <c:v>3.6700000000000001E-3</c:v>
                </c:pt>
                <c:pt idx="14">
                  <c:v>1.8400000000000001E-3</c:v>
                </c:pt>
                <c:pt idx="15">
                  <c:v>8.7000000000000001E-4</c:v>
                </c:pt>
                <c:pt idx="16">
                  <c:v>3.5E-4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51-4077-80AB-48626A730186}"/>
            </c:ext>
          </c:extLst>
        </c:ser>
        <c:ser>
          <c:idx val="2"/>
          <c:order val="2"/>
          <c:tx>
            <c:strRef>
              <c:f>PSCCH!$Q$2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PSCCH!$Q$3:$Q$28</c:f>
              <c:numCache>
                <c:formatCode>0.00</c:formatCode>
                <c:ptCount val="26"/>
                <c:pt idx="0">
                  <c:v>0.75019999999999998</c:v>
                </c:pt>
                <c:pt idx="1">
                  <c:v>0.63280000000000003</c:v>
                </c:pt>
                <c:pt idx="2">
                  <c:v>0.49320000000000003</c:v>
                </c:pt>
                <c:pt idx="3">
                  <c:v>0.37730000000000002</c:v>
                </c:pt>
                <c:pt idx="4">
                  <c:v>0.2712</c:v>
                </c:pt>
                <c:pt idx="5">
                  <c:v>0.1855</c:v>
                </c:pt>
                <c:pt idx="6">
                  <c:v>0.12939999999999999</c:v>
                </c:pt>
                <c:pt idx="7">
                  <c:v>8.2299999999999998E-2</c:v>
                </c:pt>
                <c:pt idx="8">
                  <c:v>5.2299999999999999E-2</c:v>
                </c:pt>
                <c:pt idx="9">
                  <c:v>3.1800000000000002E-2</c:v>
                </c:pt>
                <c:pt idx="10">
                  <c:v>1.7899999999999999E-2</c:v>
                </c:pt>
                <c:pt idx="11">
                  <c:v>1.0699999999999999E-2</c:v>
                </c:pt>
                <c:pt idx="12">
                  <c:v>5.3E-3</c:v>
                </c:pt>
                <c:pt idx="13">
                  <c:v>3.2000000000000002E-3</c:v>
                </c:pt>
                <c:pt idx="14">
                  <c:v>1.4E-3</c:v>
                </c:pt>
                <c:pt idx="15">
                  <c:v>6.9999999999999999E-4</c:v>
                </c:pt>
                <c:pt idx="16">
                  <c:v>5.0000000000000001E-4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51-4077-80AB-48626A730186}"/>
            </c:ext>
          </c:extLst>
        </c:ser>
        <c:ser>
          <c:idx val="3"/>
          <c:order val="3"/>
          <c:tx>
            <c:strRef>
              <c:f>PSCCH!$R$2</c:f>
              <c:strCache>
                <c:ptCount val="1"/>
                <c:pt idx="0">
                  <c:v>CATT,GOHIGH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PSCCH!$R$3:$R$28</c:f>
              <c:numCache>
                <c:formatCode>0.00</c:formatCode>
                <c:ptCount val="26"/>
                <c:pt idx="0">
                  <c:v>0.55900000000000005</c:v>
                </c:pt>
                <c:pt idx="2">
                  <c:v>0.32900000000000001</c:v>
                </c:pt>
                <c:pt idx="4">
                  <c:v>0.16900000000000001</c:v>
                </c:pt>
                <c:pt idx="6">
                  <c:v>7.5999999999999998E-2</c:v>
                </c:pt>
                <c:pt idx="8">
                  <c:v>2.8400000000000002E-2</c:v>
                </c:pt>
                <c:pt idx="10">
                  <c:v>9.4000000000000004E-3</c:v>
                </c:pt>
                <c:pt idx="12">
                  <c:v>2.5999999999999999E-3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51-4077-80AB-48626A730186}"/>
            </c:ext>
          </c:extLst>
        </c:ser>
        <c:ser>
          <c:idx val="4"/>
          <c:order val="4"/>
          <c:tx>
            <c:strRef>
              <c:f>PSCCH!$S$2</c:f>
              <c:strCache>
                <c:ptCount val="1"/>
                <c:pt idx="0">
                  <c:v>CompanyF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PSCCH!$S$3:$S$28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51-4077-80AB-48626A730186}"/>
            </c:ext>
          </c:extLst>
        </c:ser>
        <c:ser>
          <c:idx val="5"/>
          <c:order val="5"/>
          <c:tx>
            <c:strRef>
              <c:f>PSCCH!$T$2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PSCCH!$T$3:$T$28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851-4077-80AB-48626A730186}"/>
            </c:ext>
          </c:extLst>
        </c:ser>
        <c:ser>
          <c:idx val="6"/>
          <c:order val="6"/>
          <c:tx>
            <c:strRef>
              <c:f>PSCCH!$U$2</c:f>
              <c:strCache>
                <c:ptCount val="1"/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PSCCH!$U$3:$U$28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851-4077-80AB-48626A730186}"/>
            </c:ext>
          </c:extLst>
        </c:ser>
        <c:ser>
          <c:idx val="7"/>
          <c:order val="7"/>
          <c:tx>
            <c:strRef>
              <c:f>PSCCH!$V$2</c:f>
              <c:strCache>
                <c:ptCount val="1"/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PSCCH!$V$3:$V$28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851-4077-80AB-48626A730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52923136"/>
        <c:axId val="-852913344"/>
      </c:scatterChart>
      <c:valAx>
        <c:axId val="-852923136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-852913344"/>
        <c:crosses val="autoZero"/>
        <c:crossBetween val="midCat"/>
      </c:valAx>
      <c:valAx>
        <c:axId val="-852913344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-85292313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PSBCH!$C$2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PSBCH!$C$3:$C$28</c:f>
              <c:numCache>
                <c:formatCode>0.00</c:formatCode>
                <c:ptCount val="26"/>
                <c:pt idx="6">
                  <c:v>7.9049999999999995E-2</c:v>
                </c:pt>
                <c:pt idx="7">
                  <c:v>5.1950000000000003E-2</c:v>
                </c:pt>
                <c:pt idx="8">
                  <c:v>3.4750000000000003E-2</c:v>
                </c:pt>
                <c:pt idx="9">
                  <c:v>2.1899999999999999E-2</c:v>
                </c:pt>
                <c:pt idx="10">
                  <c:v>1.2749999999999999E-2</c:v>
                </c:pt>
                <c:pt idx="11">
                  <c:v>8.8999999999999999E-3</c:v>
                </c:pt>
                <c:pt idx="12">
                  <c:v>3.65E-3</c:v>
                </c:pt>
                <c:pt idx="13">
                  <c:v>2.4499999999999999E-3</c:v>
                </c:pt>
                <c:pt idx="14">
                  <c:v>1.1000000000000001E-3</c:v>
                </c:pt>
                <c:pt idx="15">
                  <c:v>6.9999999999999999E-4</c:v>
                </c:pt>
                <c:pt idx="16">
                  <c:v>2.9999999999999997E-4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FD-483C-874E-E8DA1C67F5A6}"/>
            </c:ext>
          </c:extLst>
        </c:ser>
        <c:ser>
          <c:idx val="1"/>
          <c:order val="1"/>
          <c:tx>
            <c:strRef>
              <c:f>PSBCH!$D$2</c:f>
              <c:strCache>
                <c:ptCount val="1"/>
                <c:pt idx="0">
                  <c:v>CompanyB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PSBCH!$D$3:$D$28</c:f>
              <c:numCache>
                <c:formatCode>0.00</c:formatCode>
                <c:ptCount val="26"/>
                <c:pt idx="0">
                  <c:v>0.97894999999999999</c:v>
                </c:pt>
                <c:pt idx="1">
                  <c:v>0.94504999999999995</c:v>
                </c:pt>
                <c:pt idx="2">
                  <c:v>0.8871</c:v>
                </c:pt>
                <c:pt idx="3">
                  <c:v>0.80015000000000003</c:v>
                </c:pt>
                <c:pt idx="4">
                  <c:v>0.68700000000000006</c:v>
                </c:pt>
                <c:pt idx="5">
                  <c:v>0.55984999999999996</c:v>
                </c:pt>
                <c:pt idx="6">
                  <c:v>0.4385</c:v>
                </c:pt>
                <c:pt idx="7">
                  <c:v>0.32545000000000002</c:v>
                </c:pt>
                <c:pt idx="8">
                  <c:v>0.22725000000000001</c:v>
                </c:pt>
                <c:pt idx="9">
                  <c:v>0.15415000000000001</c:v>
                </c:pt>
                <c:pt idx="10">
                  <c:v>9.98E-2</c:v>
                </c:pt>
                <c:pt idx="11">
                  <c:v>6.1400000000000003E-2</c:v>
                </c:pt>
                <c:pt idx="12">
                  <c:v>3.6999999999999998E-2</c:v>
                </c:pt>
                <c:pt idx="13">
                  <c:v>2.1049999999999999E-2</c:v>
                </c:pt>
                <c:pt idx="14">
                  <c:v>1.2200000000000001E-2</c:v>
                </c:pt>
                <c:pt idx="15">
                  <c:v>6.6E-3</c:v>
                </c:pt>
                <c:pt idx="16">
                  <c:v>3.8999999999999998E-3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FD-483C-874E-E8DA1C67F5A6}"/>
            </c:ext>
          </c:extLst>
        </c:ser>
        <c:ser>
          <c:idx val="2"/>
          <c:order val="2"/>
          <c:tx>
            <c:strRef>
              <c:f>PSBCH!$E$2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PSBCH!$E$3:$E$28</c:f>
              <c:numCache>
                <c:formatCode>0.00</c:formatCode>
                <c:ptCount val="26"/>
                <c:pt idx="6">
                  <c:v>0.10829999999999999</c:v>
                </c:pt>
                <c:pt idx="7">
                  <c:v>7.2620000000000004E-2</c:v>
                </c:pt>
                <c:pt idx="8">
                  <c:v>4.2860000000000002E-2</c:v>
                </c:pt>
                <c:pt idx="9">
                  <c:v>2.6980000000000001E-2</c:v>
                </c:pt>
                <c:pt idx="10">
                  <c:v>1.448E-2</c:v>
                </c:pt>
                <c:pt idx="11">
                  <c:v>8.7299999999999999E-3</c:v>
                </c:pt>
                <c:pt idx="12">
                  <c:v>3.9699999999999996E-3</c:v>
                </c:pt>
                <c:pt idx="13">
                  <c:v>2.3800000000000002E-3</c:v>
                </c:pt>
                <c:pt idx="14">
                  <c:v>7.9000000000000001E-4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FD-483C-874E-E8DA1C67F5A6}"/>
            </c:ext>
          </c:extLst>
        </c:ser>
        <c:ser>
          <c:idx val="3"/>
          <c:order val="3"/>
          <c:tx>
            <c:strRef>
              <c:f>PSBCH!$F$2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PSBCH!$F$3:$F$28</c:f>
              <c:numCache>
                <c:formatCode>0.00</c:formatCode>
                <c:ptCount val="26"/>
                <c:pt idx="8">
                  <c:v>8.1799999999999998E-2</c:v>
                </c:pt>
                <c:pt idx="9">
                  <c:v>5.4800000000000001E-2</c:v>
                </c:pt>
                <c:pt idx="10">
                  <c:v>3.32E-2</c:v>
                </c:pt>
                <c:pt idx="11">
                  <c:v>1.8599999999999998E-2</c:v>
                </c:pt>
                <c:pt idx="12">
                  <c:v>0.01</c:v>
                </c:pt>
                <c:pt idx="13">
                  <c:v>5.0000000000000001E-3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FD-483C-874E-E8DA1C67F5A6}"/>
            </c:ext>
          </c:extLst>
        </c:ser>
        <c:ser>
          <c:idx val="4"/>
          <c:order val="4"/>
          <c:tx>
            <c:strRef>
              <c:f>PSBCH!$G$2</c:f>
              <c:strCache>
                <c:ptCount val="1"/>
                <c:pt idx="0">
                  <c:v>CompanyF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PSBCH!$G$3:$G$28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FD-483C-874E-E8DA1C67F5A6}"/>
            </c:ext>
          </c:extLst>
        </c:ser>
        <c:ser>
          <c:idx val="5"/>
          <c:order val="5"/>
          <c:tx>
            <c:strRef>
              <c:f>PSBCH!$H$2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PSBCH!$H$3:$H$28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FD-483C-874E-E8DA1C67F5A6}"/>
            </c:ext>
          </c:extLst>
        </c:ser>
        <c:ser>
          <c:idx val="6"/>
          <c:order val="6"/>
          <c:tx>
            <c:strRef>
              <c:f>PSBCH!$I$2</c:f>
              <c:strCache>
                <c:ptCount val="1"/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PSBCH!$I$3:$I$28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CFD-483C-874E-E8DA1C67F5A6}"/>
            </c:ext>
          </c:extLst>
        </c:ser>
        <c:ser>
          <c:idx val="7"/>
          <c:order val="7"/>
          <c:tx>
            <c:strRef>
              <c:f>PSBCH!$J$2</c:f>
              <c:strCache>
                <c:ptCount val="1"/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PSBCH!$J$3:$J$28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CFD-483C-874E-E8DA1C67F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52912800"/>
        <c:axId val="-852922048"/>
      </c:scatterChart>
      <c:valAx>
        <c:axId val="-852912800"/>
        <c:scaling>
          <c:orientation val="minMax"/>
          <c:max val="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-852922048"/>
        <c:crosses val="autoZero"/>
        <c:crossBetween val="midCat"/>
      </c:valAx>
      <c:valAx>
        <c:axId val="-852922048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-85291280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'PSSCH_Test1(QPSK_TDLA30-2700)'!$P$2</c:f>
              <c:strCache>
                <c:ptCount val="1"/>
                <c:pt idx="0">
                  <c:v>LG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'PSSCH_Test1(QPSK_TDLA30-2700)'!$P$3:$P$28</c:f>
              <c:numCache>
                <c:formatCode>0.00</c:formatCode>
                <c:ptCount val="26"/>
                <c:pt idx="0">
                  <c:v>0.92315000000000003</c:v>
                </c:pt>
                <c:pt idx="1">
                  <c:v>0.83835000000000004</c:v>
                </c:pt>
                <c:pt idx="2">
                  <c:v>0.75349999999999995</c:v>
                </c:pt>
                <c:pt idx="3">
                  <c:v>0.66190000000000004</c:v>
                </c:pt>
                <c:pt idx="4">
                  <c:v>0.58794999999999997</c:v>
                </c:pt>
                <c:pt idx="5">
                  <c:v>0.50670000000000004</c:v>
                </c:pt>
                <c:pt idx="6">
                  <c:v>0.40065000000000001</c:v>
                </c:pt>
                <c:pt idx="7">
                  <c:v>0.32074999999999998</c:v>
                </c:pt>
                <c:pt idx="8">
                  <c:v>0.2472</c:v>
                </c:pt>
                <c:pt idx="9">
                  <c:v>0.18534999999999999</c:v>
                </c:pt>
                <c:pt idx="10">
                  <c:v>0.14249999999999999</c:v>
                </c:pt>
                <c:pt idx="11">
                  <c:v>0.10425</c:v>
                </c:pt>
                <c:pt idx="12">
                  <c:v>8.5550000000000001E-2</c:v>
                </c:pt>
                <c:pt idx="13">
                  <c:v>7.0349999999999996E-2</c:v>
                </c:pt>
                <c:pt idx="14">
                  <c:v>5.8400000000000001E-2</c:v>
                </c:pt>
                <c:pt idx="15">
                  <c:v>4.9849999999999998E-2</c:v>
                </c:pt>
                <c:pt idx="16">
                  <c:v>4.3299999999999998E-2</c:v>
                </c:pt>
                <c:pt idx="17">
                  <c:v>3.8199999999999998E-2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63-40AA-BBBB-5B0B4D8C7198}"/>
            </c:ext>
          </c:extLst>
        </c:ser>
        <c:ser>
          <c:idx val="1"/>
          <c:order val="1"/>
          <c:tx>
            <c:strRef>
              <c:f>'PSSCH_Test1(QPSK_TDLA30-2700)'!$Q$2</c:f>
              <c:strCache>
                <c:ptCount val="1"/>
                <c:pt idx="0">
                  <c:v>Intel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'PSSCH_Test1(QPSK_TDLA30-2700)'!$Q$3:$Q$28</c:f>
              <c:numCache>
                <c:formatCode>0.00</c:formatCode>
                <c:ptCount val="26"/>
                <c:pt idx="0">
                  <c:v>0.99965000000000004</c:v>
                </c:pt>
                <c:pt idx="1">
                  <c:v>0.99773000000000001</c:v>
                </c:pt>
                <c:pt idx="2">
                  <c:v>0.98802000000000001</c:v>
                </c:pt>
                <c:pt idx="3">
                  <c:v>0.96355000000000002</c:v>
                </c:pt>
                <c:pt idx="4">
                  <c:v>0.91017000000000003</c:v>
                </c:pt>
                <c:pt idx="5">
                  <c:v>0.82210000000000005</c:v>
                </c:pt>
                <c:pt idx="6">
                  <c:v>0.70425000000000004</c:v>
                </c:pt>
                <c:pt idx="7">
                  <c:v>0.57340000000000002</c:v>
                </c:pt>
                <c:pt idx="8">
                  <c:v>0.4511</c:v>
                </c:pt>
                <c:pt idx="9">
                  <c:v>0.34816999999999998</c:v>
                </c:pt>
                <c:pt idx="10">
                  <c:v>0.26728000000000002</c:v>
                </c:pt>
                <c:pt idx="11">
                  <c:v>0.21029999999999999</c:v>
                </c:pt>
                <c:pt idx="12">
                  <c:v>0.16966999999999999</c:v>
                </c:pt>
                <c:pt idx="13">
                  <c:v>0.14273</c:v>
                </c:pt>
                <c:pt idx="14">
                  <c:v>0.12335</c:v>
                </c:pt>
                <c:pt idx="15">
                  <c:v>0.10958</c:v>
                </c:pt>
                <c:pt idx="16">
                  <c:v>0.10017</c:v>
                </c:pt>
                <c:pt idx="17">
                  <c:v>9.3950000000000006E-2</c:v>
                </c:pt>
                <c:pt idx="18">
                  <c:v>8.8650000000000007E-2</c:v>
                </c:pt>
                <c:pt idx="19">
                  <c:v>8.4750000000000006E-2</c:v>
                </c:pt>
                <c:pt idx="20">
                  <c:v>8.1699999999999995E-2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63-40AA-BBBB-5B0B4D8C7198}"/>
            </c:ext>
          </c:extLst>
        </c:ser>
        <c:ser>
          <c:idx val="2"/>
          <c:order val="2"/>
          <c:tx>
            <c:strRef>
              <c:f>'PSSCH_Test1(QPSK_TDLA30-2700)'!$R$2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'PSSCH_Test1(QPSK_TDLA30-2700)'!$R$3:$R$28</c:f>
              <c:numCache>
                <c:formatCode>0.00</c:formatCode>
                <c:ptCount val="26"/>
                <c:pt idx="0">
                  <c:v>0.99960000000000004</c:v>
                </c:pt>
                <c:pt idx="1">
                  <c:v>0.99809999999999999</c:v>
                </c:pt>
                <c:pt idx="2">
                  <c:v>0.98560000000000003</c:v>
                </c:pt>
                <c:pt idx="3">
                  <c:v>0.9456</c:v>
                </c:pt>
                <c:pt idx="4">
                  <c:v>0.86519999999999997</c:v>
                </c:pt>
                <c:pt idx="5">
                  <c:v>0.74219999999999997</c:v>
                </c:pt>
                <c:pt idx="6">
                  <c:v>0.58699999999999997</c:v>
                </c:pt>
                <c:pt idx="7">
                  <c:v>0.42570000000000002</c:v>
                </c:pt>
                <c:pt idx="8">
                  <c:v>0.2954</c:v>
                </c:pt>
                <c:pt idx="9">
                  <c:v>0.18210000000000001</c:v>
                </c:pt>
                <c:pt idx="10">
                  <c:v>0.1043</c:v>
                </c:pt>
                <c:pt idx="11">
                  <c:v>6.2300000000000001E-2</c:v>
                </c:pt>
                <c:pt idx="12">
                  <c:v>3.6900000000000002E-2</c:v>
                </c:pt>
                <c:pt idx="13">
                  <c:v>2.1399999999999999E-2</c:v>
                </c:pt>
                <c:pt idx="14">
                  <c:v>1.32E-2</c:v>
                </c:pt>
                <c:pt idx="15">
                  <c:v>8.0000000000000002E-3</c:v>
                </c:pt>
                <c:pt idx="16">
                  <c:v>5.5999999999999999E-3</c:v>
                </c:pt>
                <c:pt idx="17">
                  <c:v>4.4999999999999997E-3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63-40AA-BBBB-5B0B4D8C7198}"/>
            </c:ext>
          </c:extLst>
        </c:ser>
        <c:ser>
          <c:idx val="3"/>
          <c:order val="3"/>
          <c:tx>
            <c:strRef>
              <c:f>'PSSCH_Test1(QPSK_TDLA30-2700)'!$S$2</c:f>
              <c:strCache>
                <c:ptCount val="1"/>
                <c:pt idx="0">
                  <c:v>CompanyD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'PSSCH_Test1(QPSK_TDLA30-2700)'!$S$3:$S$28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63-40AA-BBBB-5B0B4D8C7198}"/>
            </c:ext>
          </c:extLst>
        </c:ser>
        <c:ser>
          <c:idx val="4"/>
          <c:order val="4"/>
          <c:tx>
            <c:strRef>
              <c:f>'PSSCH_Test1(QPSK_TDLA30-2700)'!$T$2</c:f>
              <c:strCache>
                <c:ptCount val="1"/>
                <c:pt idx="0">
                  <c:v>CompanyF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'PSSCH_Test1(QPSK_TDLA30-2700)'!$T$3:$T$28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63-40AA-BBBB-5B0B4D8C7198}"/>
            </c:ext>
          </c:extLst>
        </c:ser>
        <c:ser>
          <c:idx val="5"/>
          <c:order val="5"/>
          <c:tx>
            <c:strRef>
              <c:f>'PSSCH_Test1(QPSK_TDLA30-2700)'!$U$2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'PSSCH_Test1(QPSK_TDLA30-2700)'!$U$3:$U$28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63-40AA-BBBB-5B0B4D8C7198}"/>
            </c:ext>
          </c:extLst>
        </c:ser>
        <c:ser>
          <c:idx val="6"/>
          <c:order val="6"/>
          <c:tx>
            <c:strRef>
              <c:f>'PSSCH_Test1(QPSK_TDLA30-2700)'!$V$2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'PSSCH_Test1(QPSK_TDLA30-2700)'!$V$3:$V$28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63-40AA-BBBB-5B0B4D8C7198}"/>
            </c:ext>
          </c:extLst>
        </c:ser>
        <c:ser>
          <c:idx val="7"/>
          <c:order val="7"/>
          <c:tx>
            <c:strRef>
              <c:f>'PSSCH_Test1(QPSK_TDLA30-2700)'!$W$2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'PSSCH_Test1(QPSK_TDLA30-2700)'!$W$3:$W$28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63-40AA-BBBB-5B0B4D8C7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62314768"/>
        <c:axId val="-1162303344"/>
      </c:scatterChart>
      <c:valAx>
        <c:axId val="-1162314768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-1162303344"/>
        <c:crosses val="autoZero"/>
        <c:crossBetween val="midCat"/>
      </c:valAx>
      <c:valAx>
        <c:axId val="-1162303344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-116231476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PSFCH!$C$2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PSFCH!$C$3:$C$28</c:f>
              <c:numCache>
                <c:formatCode>0.00</c:formatCode>
                <c:ptCount val="26"/>
                <c:pt idx="6">
                  <c:v>0.22893333333333299</c:v>
                </c:pt>
                <c:pt idx="7">
                  <c:v>0.1358</c:v>
                </c:pt>
                <c:pt idx="8">
                  <c:v>9.2799999999999994E-2</c:v>
                </c:pt>
                <c:pt idx="9">
                  <c:v>6.7799999999999999E-2</c:v>
                </c:pt>
                <c:pt idx="10">
                  <c:v>4.4866666666666701E-2</c:v>
                </c:pt>
                <c:pt idx="11">
                  <c:v>3.5799999999999998E-2</c:v>
                </c:pt>
                <c:pt idx="12">
                  <c:v>2.20666666666667E-2</c:v>
                </c:pt>
                <c:pt idx="13">
                  <c:v>1.4200000000000001E-2</c:v>
                </c:pt>
                <c:pt idx="14">
                  <c:v>9.9333333333333305E-3</c:v>
                </c:pt>
                <c:pt idx="15">
                  <c:v>5.2666666666666704E-3</c:v>
                </c:pt>
                <c:pt idx="16">
                  <c:v>2.7333333333333298E-3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08-4ADE-812F-1A48378E2541}"/>
            </c:ext>
          </c:extLst>
        </c:ser>
        <c:ser>
          <c:idx val="1"/>
          <c:order val="1"/>
          <c:tx>
            <c:strRef>
              <c:f>PSFCH!$D$2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PSFCH!$D$3:$D$28</c:f>
              <c:numCache>
                <c:formatCode>0.00</c:formatCode>
                <c:ptCount val="26"/>
                <c:pt idx="0">
                  <c:v>0.79742999999999997</c:v>
                </c:pt>
                <c:pt idx="1">
                  <c:v>0.73038000000000003</c:v>
                </c:pt>
                <c:pt idx="2">
                  <c:v>0.63866999999999996</c:v>
                </c:pt>
                <c:pt idx="3">
                  <c:v>0.55020000000000002</c:v>
                </c:pt>
                <c:pt idx="4">
                  <c:v>0.45931</c:v>
                </c:pt>
                <c:pt idx="5">
                  <c:v>0.37874000000000002</c:v>
                </c:pt>
                <c:pt idx="6">
                  <c:v>0.28184999999999999</c:v>
                </c:pt>
                <c:pt idx="7">
                  <c:v>0.21385999999999999</c:v>
                </c:pt>
                <c:pt idx="8">
                  <c:v>0.16194</c:v>
                </c:pt>
                <c:pt idx="9">
                  <c:v>0.11011</c:v>
                </c:pt>
                <c:pt idx="10">
                  <c:v>7.8004000000000004E-2</c:v>
                </c:pt>
                <c:pt idx="11">
                  <c:v>6.3109999999999999E-2</c:v>
                </c:pt>
                <c:pt idx="12">
                  <c:v>3.5380000000000002E-2</c:v>
                </c:pt>
                <c:pt idx="13">
                  <c:v>2.3813999999999998E-2</c:v>
                </c:pt>
                <c:pt idx="14">
                  <c:v>1.5987999999999999E-2</c:v>
                </c:pt>
                <c:pt idx="15">
                  <c:v>1.0888E-2</c:v>
                </c:pt>
                <c:pt idx="16">
                  <c:v>6.5240000000000003E-3</c:v>
                </c:pt>
                <c:pt idx="17">
                  <c:v>4.2500000000000003E-3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08-4ADE-812F-1A48378E2541}"/>
            </c:ext>
          </c:extLst>
        </c:ser>
        <c:ser>
          <c:idx val="2"/>
          <c:order val="2"/>
          <c:tx>
            <c:strRef>
              <c:f>PSFCH!$E$2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PSFCH!$E$3:$E$28</c:f>
              <c:numCache>
                <c:formatCode>0.00</c:formatCode>
                <c:ptCount val="26"/>
                <c:pt idx="6">
                  <c:v>0.26395000000000002</c:v>
                </c:pt>
                <c:pt idx="7">
                  <c:v>0.19889999999999999</c:v>
                </c:pt>
                <c:pt idx="8">
                  <c:v>0.14222499999999999</c:v>
                </c:pt>
                <c:pt idx="9">
                  <c:v>0.10087500000000001</c:v>
                </c:pt>
                <c:pt idx="10">
                  <c:v>7.0699999999999999E-2</c:v>
                </c:pt>
                <c:pt idx="11">
                  <c:v>4.8399999999999999E-2</c:v>
                </c:pt>
                <c:pt idx="12">
                  <c:v>3.3099999999999997E-2</c:v>
                </c:pt>
                <c:pt idx="13">
                  <c:v>2.0725E-2</c:v>
                </c:pt>
                <c:pt idx="14">
                  <c:v>1.3875E-2</c:v>
                </c:pt>
                <c:pt idx="15">
                  <c:v>9.1000000000000004E-3</c:v>
                </c:pt>
                <c:pt idx="16">
                  <c:v>6.1000000000000004E-3</c:v>
                </c:pt>
                <c:pt idx="17">
                  <c:v>3.8E-3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08-4ADE-812F-1A48378E2541}"/>
            </c:ext>
          </c:extLst>
        </c:ser>
        <c:ser>
          <c:idx val="3"/>
          <c:order val="3"/>
          <c:tx>
            <c:strRef>
              <c:f>PSFCH!$F$2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PSFCH!$F$3:$F$28</c:f>
              <c:numCache>
                <c:formatCode>0.00</c:formatCode>
                <c:ptCount val="26"/>
                <c:pt idx="0">
                  <c:v>0.84799999999999998</c:v>
                </c:pt>
                <c:pt idx="2">
                  <c:v>0.73099999999999998</c:v>
                </c:pt>
                <c:pt idx="4">
                  <c:v>0.57499999999999996</c:v>
                </c:pt>
                <c:pt idx="6">
                  <c:v>0.40799999999999997</c:v>
                </c:pt>
                <c:pt idx="8">
                  <c:v>0.24399999999999999</c:v>
                </c:pt>
                <c:pt idx="10">
                  <c:v>0.13</c:v>
                </c:pt>
                <c:pt idx="12">
                  <c:v>6.5000000000000002E-2</c:v>
                </c:pt>
                <c:pt idx="14">
                  <c:v>2.7E-2</c:v>
                </c:pt>
                <c:pt idx="16">
                  <c:v>1.0999999999999999E-2</c:v>
                </c:pt>
                <c:pt idx="18">
                  <c:v>6.6E-3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08-4ADE-812F-1A48378E2541}"/>
            </c:ext>
          </c:extLst>
        </c:ser>
        <c:ser>
          <c:idx val="4"/>
          <c:order val="4"/>
          <c:tx>
            <c:strRef>
              <c:f>PSFCH!$G$2</c:f>
              <c:strCache>
                <c:ptCount val="1"/>
                <c:pt idx="0">
                  <c:v>CompanyF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PSFCH!$G$3:$G$28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08-4ADE-812F-1A48378E2541}"/>
            </c:ext>
          </c:extLst>
        </c:ser>
        <c:ser>
          <c:idx val="5"/>
          <c:order val="5"/>
          <c:tx>
            <c:strRef>
              <c:f>PSFCH!$H$2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PSFCH!$H$3:$H$28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08-4ADE-812F-1A48378E2541}"/>
            </c:ext>
          </c:extLst>
        </c:ser>
        <c:ser>
          <c:idx val="6"/>
          <c:order val="6"/>
          <c:tx>
            <c:strRef>
              <c:f>PSFCH!$I$2</c:f>
              <c:strCache>
                <c:ptCount val="1"/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PSFCH!$I$3:$I$28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08-4ADE-812F-1A48378E2541}"/>
            </c:ext>
          </c:extLst>
        </c:ser>
        <c:ser>
          <c:idx val="7"/>
          <c:order val="7"/>
          <c:tx>
            <c:strRef>
              <c:f>PSFCH!$J$2</c:f>
              <c:strCache>
                <c:ptCount val="1"/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PSFCH!$J$3:$J$28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08-4ADE-812F-1A48378E2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52913888"/>
        <c:axId val="-852911168"/>
      </c:scatterChart>
      <c:valAx>
        <c:axId val="-852913888"/>
        <c:scaling>
          <c:orientation val="minMax"/>
          <c:max val="12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-852911168"/>
        <c:crosses val="autoZero"/>
        <c:crossBetween val="midCat"/>
      </c:valAx>
      <c:valAx>
        <c:axId val="-852911168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-85291388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'PSSCH_Test1(QPSK_TDLA30-2700)'!$AC$2</c:f>
              <c:strCache>
                <c:ptCount val="1"/>
                <c:pt idx="0">
                  <c:v>LG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'PSSCH_Test1(QPSK_TDLA30-2700)'!$AC$3:$AC$28</c:f>
              <c:numCache>
                <c:formatCode>0.00</c:formatCode>
                <c:ptCount val="26"/>
                <c:pt idx="0">
                  <c:v>0.85224999999999995</c:v>
                </c:pt>
                <c:pt idx="1">
                  <c:v>0.74919999999999998</c:v>
                </c:pt>
                <c:pt idx="2">
                  <c:v>0.66354999999999997</c:v>
                </c:pt>
                <c:pt idx="3">
                  <c:v>0.58514999999999995</c:v>
                </c:pt>
                <c:pt idx="4">
                  <c:v>0.50144999999999995</c:v>
                </c:pt>
                <c:pt idx="5">
                  <c:v>0.40934999999999999</c:v>
                </c:pt>
                <c:pt idx="6">
                  <c:v>0.33405000000000001</c:v>
                </c:pt>
                <c:pt idx="7">
                  <c:v>0.2429</c:v>
                </c:pt>
                <c:pt idx="8">
                  <c:v>0.16789999999999999</c:v>
                </c:pt>
                <c:pt idx="9">
                  <c:v>0.11219999999999999</c:v>
                </c:pt>
                <c:pt idx="10">
                  <c:v>7.6999999999999999E-2</c:v>
                </c:pt>
                <c:pt idx="11">
                  <c:v>5.525E-2</c:v>
                </c:pt>
                <c:pt idx="12">
                  <c:v>3.27E-2</c:v>
                </c:pt>
                <c:pt idx="13">
                  <c:v>2.5100000000000001E-2</c:v>
                </c:pt>
                <c:pt idx="14">
                  <c:v>2.1049999999999999E-2</c:v>
                </c:pt>
                <c:pt idx="15">
                  <c:v>1.78E-2</c:v>
                </c:pt>
                <c:pt idx="16">
                  <c:v>1.6400000000000001E-2</c:v>
                </c:pt>
                <c:pt idx="17">
                  <c:v>1.435E-2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D9-45D2-B939-7CF47CE430A0}"/>
            </c:ext>
          </c:extLst>
        </c:ser>
        <c:ser>
          <c:idx val="1"/>
          <c:order val="1"/>
          <c:tx>
            <c:strRef>
              <c:f>'PSSCH_Test1(QPSK_TDLA30-2700)'!$AD$2</c:f>
              <c:strCache>
                <c:ptCount val="1"/>
                <c:pt idx="0">
                  <c:v>Intel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'PSSCH_Test1(QPSK_TDLA30-2700)'!$AD$3:$AD$28</c:f>
              <c:numCache>
                <c:formatCode>0.00</c:formatCode>
                <c:ptCount val="26"/>
                <c:pt idx="0">
                  <c:v>0.99990000000000001</c:v>
                </c:pt>
                <c:pt idx="1">
                  <c:v>0.99902999999999997</c:v>
                </c:pt>
                <c:pt idx="2">
                  <c:v>0.99470000000000003</c:v>
                </c:pt>
                <c:pt idx="3">
                  <c:v>0.97519999999999996</c:v>
                </c:pt>
                <c:pt idx="4">
                  <c:v>0.92425000000000002</c:v>
                </c:pt>
                <c:pt idx="5">
                  <c:v>0.82555000000000001</c:v>
                </c:pt>
                <c:pt idx="6">
                  <c:v>0.68784999999999996</c:v>
                </c:pt>
                <c:pt idx="7">
                  <c:v>0.53310000000000002</c:v>
                </c:pt>
                <c:pt idx="8">
                  <c:v>0.39069999999999999</c:v>
                </c:pt>
                <c:pt idx="9">
                  <c:v>0.28137000000000001</c:v>
                </c:pt>
                <c:pt idx="10">
                  <c:v>0.20393</c:v>
                </c:pt>
                <c:pt idx="11">
                  <c:v>0.15337999999999999</c:v>
                </c:pt>
                <c:pt idx="12">
                  <c:v>0.12125</c:v>
                </c:pt>
                <c:pt idx="13">
                  <c:v>9.7650000000000001E-2</c:v>
                </c:pt>
                <c:pt idx="14">
                  <c:v>8.3875000000000005E-2</c:v>
                </c:pt>
                <c:pt idx="15">
                  <c:v>7.46E-2</c:v>
                </c:pt>
                <c:pt idx="16">
                  <c:v>6.7224999999999993E-2</c:v>
                </c:pt>
                <c:pt idx="17">
                  <c:v>6.2375E-2</c:v>
                </c:pt>
                <c:pt idx="18">
                  <c:v>5.9049999999999998E-2</c:v>
                </c:pt>
                <c:pt idx="19">
                  <c:v>5.6250000000000001E-2</c:v>
                </c:pt>
                <c:pt idx="20">
                  <c:v>5.355E-2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D9-45D2-B939-7CF47CE430A0}"/>
            </c:ext>
          </c:extLst>
        </c:ser>
        <c:ser>
          <c:idx val="2"/>
          <c:order val="2"/>
          <c:tx>
            <c:strRef>
              <c:f>'PSSCH_Test1(QPSK_TDLA30-2700)'!$AE$2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'PSSCH_Test1(QPSK_TDLA30-2700)'!$AE$3:$AE$28</c:f>
              <c:numCache>
                <c:formatCode>0.00</c:formatCode>
                <c:ptCount val="26"/>
                <c:pt idx="0">
                  <c:v>1</c:v>
                </c:pt>
                <c:pt idx="1">
                  <c:v>0.999</c:v>
                </c:pt>
                <c:pt idx="2">
                  <c:v>0.99350000000000005</c:v>
                </c:pt>
                <c:pt idx="3">
                  <c:v>0.96340000000000003</c:v>
                </c:pt>
                <c:pt idx="4">
                  <c:v>0.88660000000000005</c:v>
                </c:pt>
                <c:pt idx="5">
                  <c:v>0.76380000000000003</c:v>
                </c:pt>
                <c:pt idx="6">
                  <c:v>0.56210000000000004</c:v>
                </c:pt>
                <c:pt idx="7">
                  <c:v>0.36899999999999999</c:v>
                </c:pt>
                <c:pt idx="8">
                  <c:v>0.21740000000000001</c:v>
                </c:pt>
                <c:pt idx="9">
                  <c:v>0.1159</c:v>
                </c:pt>
                <c:pt idx="10">
                  <c:v>5.4699999999999999E-2</c:v>
                </c:pt>
                <c:pt idx="11">
                  <c:v>2.6100000000000002E-2</c:v>
                </c:pt>
                <c:pt idx="12">
                  <c:v>1.18E-2</c:v>
                </c:pt>
                <c:pt idx="13">
                  <c:v>5.0000000000000001E-3</c:v>
                </c:pt>
                <c:pt idx="14">
                  <c:v>2.8E-3</c:v>
                </c:pt>
                <c:pt idx="15">
                  <c:v>1.6999999999999999E-3</c:v>
                </c:pt>
                <c:pt idx="16">
                  <c:v>1E-3</c:v>
                </c:pt>
                <c:pt idx="17">
                  <c:v>5.9999999999999995E-4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D9-45D2-B939-7CF47CE430A0}"/>
            </c:ext>
          </c:extLst>
        </c:ser>
        <c:ser>
          <c:idx val="3"/>
          <c:order val="3"/>
          <c:tx>
            <c:strRef>
              <c:f>'PSSCH_Test1(QPSK_TDLA30-2700)'!$AF$2</c:f>
              <c:strCache>
                <c:ptCount val="1"/>
                <c:pt idx="0">
                  <c:v>CATT,GOHIGH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'PSSCH_Test1(QPSK_TDLA30-2700)'!$AF$3:$AF$28</c:f>
              <c:numCache>
                <c:formatCode>0.00</c:formatCode>
                <c:ptCount val="26"/>
                <c:pt idx="3">
                  <c:v>0.98</c:v>
                </c:pt>
                <c:pt idx="5">
                  <c:v>0.88</c:v>
                </c:pt>
                <c:pt idx="7">
                  <c:v>0.62</c:v>
                </c:pt>
                <c:pt idx="9">
                  <c:v>0.34</c:v>
                </c:pt>
                <c:pt idx="11">
                  <c:v>0.15</c:v>
                </c:pt>
                <c:pt idx="13">
                  <c:v>5.6000000000000001E-2</c:v>
                </c:pt>
                <c:pt idx="15">
                  <c:v>2.8000000000000001E-2</c:v>
                </c:pt>
                <c:pt idx="17">
                  <c:v>1.4999999999999999E-2</c:v>
                </c:pt>
                <c:pt idx="19">
                  <c:v>6.0000000000000001E-3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D9-45D2-B939-7CF47CE430A0}"/>
            </c:ext>
          </c:extLst>
        </c:ser>
        <c:ser>
          <c:idx val="4"/>
          <c:order val="4"/>
          <c:tx>
            <c:strRef>
              <c:f>'PSSCH_Test1(QPSK_TDLA30-2700)'!$AG$2</c:f>
              <c:strCache>
                <c:ptCount val="1"/>
                <c:pt idx="0">
                  <c:v>CompanyF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'PSSCH_Test1(QPSK_TDLA30-2700)'!$AG$3:$AG$28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D9-45D2-B939-7CF47CE430A0}"/>
            </c:ext>
          </c:extLst>
        </c:ser>
        <c:ser>
          <c:idx val="5"/>
          <c:order val="5"/>
          <c:tx>
            <c:strRef>
              <c:f>'PSSCH_Test1(QPSK_TDLA30-2700)'!$AH$2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'PSSCH_Test1(QPSK_TDLA30-2700)'!$AH$3:$AH$28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D9-45D2-B939-7CF47CE430A0}"/>
            </c:ext>
          </c:extLst>
        </c:ser>
        <c:ser>
          <c:idx val="6"/>
          <c:order val="6"/>
          <c:tx>
            <c:strRef>
              <c:f>'PSSCH_Test1(QPSK_TDLA30-2700)'!$AI$2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'PSSCH_Test1(QPSK_TDLA30-2700)'!$AI$3:$AI$28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D9-45D2-B939-7CF47CE430A0}"/>
            </c:ext>
          </c:extLst>
        </c:ser>
        <c:ser>
          <c:idx val="7"/>
          <c:order val="7"/>
          <c:tx>
            <c:strRef>
              <c:f>'PSSCH_Test1(QPSK_TDLA30-2700)'!$AJ$2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'PSSCH_Test1(QPSK_TDLA30-2700)'!$AJ$3:$AJ$28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D9-45D2-B939-7CF47CE43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62307152"/>
        <c:axId val="-1162313136"/>
      </c:scatterChart>
      <c:valAx>
        <c:axId val="-1162307152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-1162313136"/>
        <c:crosses val="autoZero"/>
        <c:crossBetween val="midCat"/>
      </c:valAx>
      <c:valAx>
        <c:axId val="-1162313136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-116230715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'PSSCH_Test1(QPSK_TDLA30-2700)'!$AP$2</c:f>
              <c:strCache>
                <c:ptCount val="1"/>
                <c:pt idx="0">
                  <c:v>LG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'PSSCH_Test1(QPSK_TDLA30-2700)'!$AP$3:$AP$28</c:f>
              <c:numCache>
                <c:formatCode>0.00</c:formatCode>
                <c:ptCount val="26"/>
                <c:pt idx="0">
                  <c:v>0.86485000000000001</c:v>
                </c:pt>
                <c:pt idx="1">
                  <c:v>0.76229999999999998</c:v>
                </c:pt>
                <c:pt idx="2">
                  <c:v>0.68184999999999996</c:v>
                </c:pt>
                <c:pt idx="3">
                  <c:v>0.59819999999999995</c:v>
                </c:pt>
                <c:pt idx="4">
                  <c:v>0.51739999999999997</c:v>
                </c:pt>
                <c:pt idx="5">
                  <c:v>0.42680000000000001</c:v>
                </c:pt>
                <c:pt idx="6">
                  <c:v>0.31780000000000003</c:v>
                </c:pt>
                <c:pt idx="7">
                  <c:v>0.2298</c:v>
                </c:pt>
                <c:pt idx="8">
                  <c:v>0.15939999999999999</c:v>
                </c:pt>
                <c:pt idx="9">
                  <c:v>0.10715</c:v>
                </c:pt>
                <c:pt idx="10">
                  <c:v>7.3249999999999996E-2</c:v>
                </c:pt>
                <c:pt idx="11">
                  <c:v>5.0349999999999999E-2</c:v>
                </c:pt>
                <c:pt idx="12">
                  <c:v>4.7500000000000001E-2</c:v>
                </c:pt>
                <c:pt idx="13">
                  <c:v>3.805E-2</c:v>
                </c:pt>
                <c:pt idx="14">
                  <c:v>3.0800000000000001E-2</c:v>
                </c:pt>
                <c:pt idx="15">
                  <c:v>2.5700000000000001E-2</c:v>
                </c:pt>
                <c:pt idx="16">
                  <c:v>2.4150000000000001E-2</c:v>
                </c:pt>
                <c:pt idx="17">
                  <c:v>2.1100000000000001E-2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10-4DCD-9229-3681B1D8B1A2}"/>
            </c:ext>
          </c:extLst>
        </c:ser>
        <c:ser>
          <c:idx val="1"/>
          <c:order val="1"/>
          <c:tx>
            <c:strRef>
              <c:f>'PSSCH_Test1(QPSK_TDLA30-2700)'!$AQ$2</c:f>
              <c:strCache>
                <c:ptCount val="1"/>
                <c:pt idx="0">
                  <c:v>Intel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'PSSCH_Test1(QPSK_TDLA30-2700)'!$AQ$3:$AQ$28</c:f>
              <c:numCache>
                <c:formatCode>0.00</c:formatCode>
                <c:ptCount val="26"/>
                <c:pt idx="0">
                  <c:v>0.99973000000000001</c:v>
                </c:pt>
                <c:pt idx="1">
                  <c:v>0.99848000000000003</c:v>
                </c:pt>
                <c:pt idx="2">
                  <c:v>0.99173</c:v>
                </c:pt>
                <c:pt idx="3">
                  <c:v>0.96972000000000003</c:v>
                </c:pt>
                <c:pt idx="4">
                  <c:v>0.91285000000000005</c:v>
                </c:pt>
                <c:pt idx="5">
                  <c:v>0.81072999999999995</c:v>
                </c:pt>
                <c:pt idx="6">
                  <c:v>0.67137999999999998</c:v>
                </c:pt>
                <c:pt idx="7">
                  <c:v>0.52232000000000001</c:v>
                </c:pt>
                <c:pt idx="8">
                  <c:v>0.38857000000000003</c:v>
                </c:pt>
                <c:pt idx="9">
                  <c:v>0.28489999999999999</c:v>
                </c:pt>
                <c:pt idx="10">
                  <c:v>0.21235000000000001</c:v>
                </c:pt>
                <c:pt idx="11">
                  <c:v>0.1643</c:v>
                </c:pt>
                <c:pt idx="12">
                  <c:v>0.13442999999999999</c:v>
                </c:pt>
                <c:pt idx="13">
                  <c:v>0.11388</c:v>
                </c:pt>
                <c:pt idx="14">
                  <c:v>9.9750000000000005E-2</c:v>
                </c:pt>
                <c:pt idx="15">
                  <c:v>8.9825000000000002E-2</c:v>
                </c:pt>
                <c:pt idx="16">
                  <c:v>8.2174999999999998E-2</c:v>
                </c:pt>
                <c:pt idx="17">
                  <c:v>7.6874999999999999E-2</c:v>
                </c:pt>
                <c:pt idx="18">
                  <c:v>7.3425000000000004E-2</c:v>
                </c:pt>
                <c:pt idx="19">
                  <c:v>7.0574999999999999E-2</c:v>
                </c:pt>
                <c:pt idx="20">
                  <c:v>6.7625000000000005E-2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10-4DCD-9229-3681B1D8B1A2}"/>
            </c:ext>
          </c:extLst>
        </c:ser>
        <c:ser>
          <c:idx val="2"/>
          <c:order val="2"/>
          <c:tx>
            <c:strRef>
              <c:f>'PSSCH_Test1(QPSK_TDLA30-2700)'!$AR$2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'PSSCH_Test1(QPSK_TDLA30-2700)'!$AR$3:$AR$28</c:f>
              <c:numCache>
                <c:formatCode>0.00</c:formatCode>
                <c:ptCount val="26"/>
                <c:pt idx="0">
                  <c:v>0.99970000000000003</c:v>
                </c:pt>
                <c:pt idx="1">
                  <c:v>0.99829999999999997</c:v>
                </c:pt>
                <c:pt idx="2">
                  <c:v>0.99099999999999999</c:v>
                </c:pt>
                <c:pt idx="3">
                  <c:v>0.96230000000000004</c:v>
                </c:pt>
                <c:pt idx="4">
                  <c:v>0.88529999999999998</c:v>
                </c:pt>
                <c:pt idx="5">
                  <c:v>0.74680000000000002</c:v>
                </c:pt>
                <c:pt idx="6">
                  <c:v>0.57430000000000003</c:v>
                </c:pt>
                <c:pt idx="7">
                  <c:v>0.38900000000000001</c:v>
                </c:pt>
                <c:pt idx="8">
                  <c:v>0.23430000000000001</c:v>
                </c:pt>
                <c:pt idx="9">
                  <c:v>0.13189999999999999</c:v>
                </c:pt>
                <c:pt idx="10">
                  <c:v>6.7799999999999999E-2</c:v>
                </c:pt>
                <c:pt idx="11">
                  <c:v>3.3099999999999997E-2</c:v>
                </c:pt>
                <c:pt idx="12">
                  <c:v>1.61E-2</c:v>
                </c:pt>
                <c:pt idx="13">
                  <c:v>8.3400000000000002E-3</c:v>
                </c:pt>
                <c:pt idx="14">
                  <c:v>4.7000000000000002E-3</c:v>
                </c:pt>
                <c:pt idx="15">
                  <c:v>2.49E-3</c:v>
                </c:pt>
                <c:pt idx="16">
                  <c:v>1.8E-3</c:v>
                </c:pt>
                <c:pt idx="17">
                  <c:v>6.9999999999999999E-4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10-4DCD-9229-3681B1D8B1A2}"/>
            </c:ext>
          </c:extLst>
        </c:ser>
        <c:ser>
          <c:idx val="3"/>
          <c:order val="3"/>
          <c:tx>
            <c:strRef>
              <c:f>'PSSCH_Test1(QPSK_TDLA30-2700)'!$AS$2</c:f>
              <c:strCache>
                <c:ptCount val="1"/>
                <c:pt idx="0">
                  <c:v>CompanyD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'PSSCH_Test1(QPSK_TDLA30-2700)'!$AS$3:$AS$28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10-4DCD-9229-3681B1D8B1A2}"/>
            </c:ext>
          </c:extLst>
        </c:ser>
        <c:ser>
          <c:idx val="4"/>
          <c:order val="4"/>
          <c:tx>
            <c:strRef>
              <c:f>'PSSCH_Test1(QPSK_TDLA30-2700)'!$AT$2</c:f>
              <c:strCache>
                <c:ptCount val="1"/>
                <c:pt idx="0">
                  <c:v>CompanyF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'PSSCH_Test1(QPSK_TDLA30-2700)'!$AT$3:$AT$28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10-4DCD-9229-3681B1D8B1A2}"/>
            </c:ext>
          </c:extLst>
        </c:ser>
        <c:ser>
          <c:idx val="5"/>
          <c:order val="5"/>
          <c:tx>
            <c:strRef>
              <c:f>'PSSCH_Test1(QPSK_TDLA30-2700)'!$AU$2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'PSSCH_Test1(QPSK_TDLA30-2700)'!$AU$3:$AU$28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10-4DCD-9229-3681B1D8B1A2}"/>
            </c:ext>
          </c:extLst>
        </c:ser>
        <c:ser>
          <c:idx val="6"/>
          <c:order val="6"/>
          <c:tx>
            <c:strRef>
              <c:f>'PSSCH_Test1(QPSK_TDLA30-2700)'!$AV$2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'PSSCH_Test1(QPSK_TDLA30-2700)'!$AV$3:$AV$28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10-4DCD-9229-3681B1D8B1A2}"/>
            </c:ext>
          </c:extLst>
        </c:ser>
        <c:ser>
          <c:idx val="7"/>
          <c:order val="7"/>
          <c:tx>
            <c:strRef>
              <c:f>'PSSCH_Test1(QPSK_TDLA30-2700)'!$AW$2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'PSSCH_Test1(QPSK_TDLA30-2700)'!$AW$3:$AW$28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10-4DCD-9229-3681B1D8B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62318032"/>
        <c:axId val="-1162317488"/>
      </c:scatterChart>
      <c:valAx>
        <c:axId val="-1162318032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-1162317488"/>
        <c:crosses val="autoZero"/>
        <c:crossBetween val="midCat"/>
      </c:valAx>
      <c:valAx>
        <c:axId val="-1162317488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-116231803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'PSSCH_Test1(QPSK_TDLB100-2700)'!$C$2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'PSSCH_Test1(QPSK_TDLB100-2700)'!$C$3:$C$28</c:f>
              <c:numCache>
                <c:formatCode>0.00</c:formatCode>
                <c:ptCount val="26"/>
                <c:pt idx="0">
                  <c:v>0.92110000000000003</c:v>
                </c:pt>
                <c:pt idx="1">
                  <c:v>0.80564999999999998</c:v>
                </c:pt>
                <c:pt idx="2">
                  <c:v>0.70589999999999997</c:v>
                </c:pt>
                <c:pt idx="3">
                  <c:v>0.62849999999999995</c:v>
                </c:pt>
                <c:pt idx="4">
                  <c:v>0.55020000000000002</c:v>
                </c:pt>
                <c:pt idx="5">
                  <c:v>0.46300000000000002</c:v>
                </c:pt>
                <c:pt idx="6">
                  <c:v>0.35875000000000001</c:v>
                </c:pt>
                <c:pt idx="7">
                  <c:v>0.2576</c:v>
                </c:pt>
                <c:pt idx="8">
                  <c:v>0.16555</c:v>
                </c:pt>
                <c:pt idx="9">
                  <c:v>9.7000000000000003E-2</c:v>
                </c:pt>
                <c:pt idx="10">
                  <c:v>5.1650000000000001E-2</c:v>
                </c:pt>
                <c:pt idx="11">
                  <c:v>2.8150000000000001E-2</c:v>
                </c:pt>
                <c:pt idx="12">
                  <c:v>1.4800000000000001E-2</c:v>
                </c:pt>
                <c:pt idx="13">
                  <c:v>9.5999999999999992E-3</c:v>
                </c:pt>
                <c:pt idx="14">
                  <c:v>6.0000000000000001E-3</c:v>
                </c:pt>
                <c:pt idx="15">
                  <c:v>4.1000000000000003E-3</c:v>
                </c:pt>
                <c:pt idx="16">
                  <c:v>3.2499999999999999E-3</c:v>
                </c:pt>
                <c:pt idx="17">
                  <c:v>2.65E-3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BE-4F96-8C16-DB81F1083542}"/>
            </c:ext>
          </c:extLst>
        </c:ser>
        <c:ser>
          <c:idx val="1"/>
          <c:order val="1"/>
          <c:tx>
            <c:strRef>
              <c:f>'PSSCH_Test1(QPSK_TDLB100-2700)'!$D$2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'PSSCH_Test1(QPSK_TDLB100-2700)'!$D$3:$D$28</c:f>
              <c:numCache>
                <c:formatCode>0.00</c:formatCode>
                <c:ptCount val="26"/>
                <c:pt idx="0">
                  <c:v>0.99995000000000001</c:v>
                </c:pt>
                <c:pt idx="1">
                  <c:v>0.99968000000000001</c:v>
                </c:pt>
                <c:pt idx="2">
                  <c:v>0.99724999999999997</c:v>
                </c:pt>
                <c:pt idx="3">
                  <c:v>0.98699999999999999</c:v>
                </c:pt>
                <c:pt idx="4">
                  <c:v>0.95487</c:v>
                </c:pt>
                <c:pt idx="5">
                  <c:v>0.88558000000000003</c:v>
                </c:pt>
                <c:pt idx="6">
                  <c:v>0.76559999999999995</c:v>
                </c:pt>
                <c:pt idx="7">
                  <c:v>0.61492999999999998</c:v>
                </c:pt>
                <c:pt idx="8">
                  <c:v>0.45612000000000003</c:v>
                </c:pt>
                <c:pt idx="9">
                  <c:v>0.32096999999999998</c:v>
                </c:pt>
                <c:pt idx="10">
                  <c:v>0.22115000000000001</c:v>
                </c:pt>
                <c:pt idx="11">
                  <c:v>0.15387000000000001</c:v>
                </c:pt>
                <c:pt idx="12">
                  <c:v>0.1116</c:v>
                </c:pt>
                <c:pt idx="13">
                  <c:v>8.5974999999999996E-2</c:v>
                </c:pt>
                <c:pt idx="14">
                  <c:v>6.8675E-2</c:v>
                </c:pt>
                <c:pt idx="15">
                  <c:v>5.6724999999999998E-2</c:v>
                </c:pt>
                <c:pt idx="16">
                  <c:v>4.8750000000000002E-2</c:v>
                </c:pt>
                <c:pt idx="17">
                  <c:v>4.3124999999999997E-2</c:v>
                </c:pt>
                <c:pt idx="18">
                  <c:v>3.8875E-2</c:v>
                </c:pt>
                <c:pt idx="19">
                  <c:v>3.6150000000000002E-2</c:v>
                </c:pt>
                <c:pt idx="20">
                  <c:v>3.3924999999999997E-2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BE-4F96-8C16-DB81F1083542}"/>
            </c:ext>
          </c:extLst>
        </c:ser>
        <c:ser>
          <c:idx val="2"/>
          <c:order val="2"/>
          <c:tx>
            <c:strRef>
              <c:f>'PSSCH_Test1(QPSK_TDLB100-2700)'!$E$2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'PSSCH_Test1(QPSK_TDLB100-2700)'!$E$3:$E$28</c:f>
              <c:numCache>
                <c:formatCode>0.00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0.995</c:v>
                </c:pt>
                <c:pt idx="3">
                  <c:v>0.97299999999999998</c:v>
                </c:pt>
                <c:pt idx="4">
                  <c:v>0.91200000000000003</c:v>
                </c:pt>
                <c:pt idx="5">
                  <c:v>0.79700000000000004</c:v>
                </c:pt>
                <c:pt idx="6">
                  <c:v>0.60099999999999998</c:v>
                </c:pt>
                <c:pt idx="7">
                  <c:v>0.39400000000000002</c:v>
                </c:pt>
                <c:pt idx="8">
                  <c:v>0.22</c:v>
                </c:pt>
                <c:pt idx="9">
                  <c:v>9.9000000000000005E-2</c:v>
                </c:pt>
                <c:pt idx="10">
                  <c:v>4.5999999999999999E-2</c:v>
                </c:pt>
                <c:pt idx="11">
                  <c:v>1.9E-2</c:v>
                </c:pt>
                <c:pt idx="12">
                  <c:v>1.0999999999999999E-2</c:v>
                </c:pt>
                <c:pt idx="13">
                  <c:v>4.0000000000000001E-3</c:v>
                </c:pt>
                <c:pt idx="14">
                  <c:v>1E-3</c:v>
                </c:pt>
                <c:pt idx="15">
                  <c:v>1E-3</c:v>
                </c:pt>
                <c:pt idx="16">
                  <c:v>1E-3</c:v>
                </c:pt>
                <c:pt idx="17">
                  <c:v>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BE-4F96-8C16-DB81F1083542}"/>
            </c:ext>
          </c:extLst>
        </c:ser>
        <c:ser>
          <c:idx val="3"/>
          <c:order val="3"/>
          <c:tx>
            <c:strRef>
              <c:f>'PSSCH_Test1(QPSK_TDLB100-2700)'!$F$2</c:f>
              <c:strCache>
                <c:ptCount val="1"/>
                <c:pt idx="0">
                  <c:v>CompanyD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'PSSCH_Test1(QPSK_TDLB100-2700)'!$F$3:$F$28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BE-4F96-8C16-DB81F1083542}"/>
            </c:ext>
          </c:extLst>
        </c:ser>
        <c:ser>
          <c:idx val="4"/>
          <c:order val="4"/>
          <c:tx>
            <c:strRef>
              <c:f>'PSSCH_Test1(QPSK_TDLB100-2700)'!$G$2</c:f>
              <c:strCache>
                <c:ptCount val="1"/>
                <c:pt idx="0">
                  <c:v>CompanyF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'PSSCH_Test1(QPSK_TDLB100-2700)'!$G$3:$G$28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BE-4F96-8C16-DB81F1083542}"/>
            </c:ext>
          </c:extLst>
        </c:ser>
        <c:ser>
          <c:idx val="5"/>
          <c:order val="5"/>
          <c:tx>
            <c:strRef>
              <c:f>'PSSCH_Test1(QPSK_TDLB100-2700)'!$H$2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'PSSCH_Test1(QPSK_TDLB100-2700)'!$H$3:$H$28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BE-4F96-8C16-DB81F1083542}"/>
            </c:ext>
          </c:extLst>
        </c:ser>
        <c:ser>
          <c:idx val="6"/>
          <c:order val="6"/>
          <c:tx>
            <c:strRef>
              <c:f>'PSSCH_Test1(QPSK_TDLB100-2700)'!$I$2</c:f>
              <c:strCache>
                <c:ptCount val="1"/>
              </c:strCache>
            </c:strRef>
          </c:tx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'PSSCH_Test1(QPSK_TDLB100-2700)'!$I$3:$I$28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BE-4F96-8C16-DB81F1083542}"/>
            </c:ext>
          </c:extLst>
        </c:ser>
        <c:ser>
          <c:idx val="7"/>
          <c:order val="7"/>
          <c:tx>
            <c:strRef>
              <c:f>'PSSCH_Test1(QPSK_TDLB100-2700)'!$J$2</c:f>
              <c:strCache>
                <c:ptCount val="1"/>
              </c:strCache>
            </c:strRef>
          </c:tx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'PSSCH_Test1(QPSK_TDLB100-2700)'!$J$3:$J$28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BE-4F96-8C16-DB81F1083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62312592"/>
        <c:axId val="-1162316400"/>
      </c:scatterChart>
      <c:valAx>
        <c:axId val="-1162312592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-1162316400"/>
        <c:crosses val="autoZero"/>
        <c:crossBetween val="midCat"/>
      </c:valAx>
      <c:valAx>
        <c:axId val="-1162316400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-116231259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'PSSCH_Test1(QPSK_TDLB100-2700)'!$P$2</c:f>
              <c:strCache>
                <c:ptCount val="1"/>
                <c:pt idx="0">
                  <c:v>LG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'PSSCH_Test1(QPSK_TDLB100-2700)'!$P$3:$P$28</c:f>
              <c:numCache>
                <c:formatCode>0.00</c:formatCode>
                <c:ptCount val="26"/>
                <c:pt idx="0">
                  <c:v>0.92715000000000003</c:v>
                </c:pt>
                <c:pt idx="1">
                  <c:v>0.83379999999999999</c:v>
                </c:pt>
                <c:pt idx="2">
                  <c:v>0.72670000000000001</c:v>
                </c:pt>
                <c:pt idx="3">
                  <c:v>0.64924999999999999</c:v>
                </c:pt>
                <c:pt idx="4">
                  <c:v>0.57035000000000002</c:v>
                </c:pt>
                <c:pt idx="5">
                  <c:v>0.48620000000000002</c:v>
                </c:pt>
                <c:pt idx="6">
                  <c:v>0.36764999999999998</c:v>
                </c:pt>
                <c:pt idx="7">
                  <c:v>0.27224999999999999</c:v>
                </c:pt>
                <c:pt idx="8">
                  <c:v>0.18684999999999999</c:v>
                </c:pt>
                <c:pt idx="9">
                  <c:v>0.11940000000000001</c:v>
                </c:pt>
                <c:pt idx="10">
                  <c:v>7.3099999999999998E-2</c:v>
                </c:pt>
                <c:pt idx="11">
                  <c:v>4.3900000000000002E-2</c:v>
                </c:pt>
                <c:pt idx="12">
                  <c:v>2.5749999999999999E-2</c:v>
                </c:pt>
                <c:pt idx="13">
                  <c:v>1.685E-2</c:v>
                </c:pt>
                <c:pt idx="14">
                  <c:v>1.15E-2</c:v>
                </c:pt>
                <c:pt idx="15">
                  <c:v>8.8000000000000005E-3</c:v>
                </c:pt>
                <c:pt idx="16">
                  <c:v>6.9499999999999996E-3</c:v>
                </c:pt>
                <c:pt idx="17">
                  <c:v>5.8999999999999999E-3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06-4A6C-97EC-C3E5EFB97F1A}"/>
            </c:ext>
          </c:extLst>
        </c:ser>
        <c:ser>
          <c:idx val="1"/>
          <c:order val="1"/>
          <c:tx>
            <c:strRef>
              <c:f>'PSSCH_Test1(QPSK_TDLB100-2700)'!$Q$2</c:f>
              <c:strCache>
                <c:ptCount val="1"/>
                <c:pt idx="0">
                  <c:v>CompanyB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'PSSCH_Test1(QPSK_TDLB100-2700)'!$Q$3:$Q$28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06-4A6C-97EC-C3E5EFB97F1A}"/>
            </c:ext>
          </c:extLst>
        </c:ser>
        <c:ser>
          <c:idx val="2"/>
          <c:order val="2"/>
          <c:tx>
            <c:strRef>
              <c:f>'PSSCH_Test1(QPSK_TDLB100-2700)'!$R$2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'PSSCH_Test1(QPSK_TDLB100-2700)'!$R$3:$R$28</c:f>
              <c:numCache>
                <c:formatCode>0.00</c:formatCode>
                <c:ptCount val="26"/>
                <c:pt idx="0">
                  <c:v>1</c:v>
                </c:pt>
                <c:pt idx="1">
                  <c:v>0.997</c:v>
                </c:pt>
                <c:pt idx="2">
                  <c:v>0.99199999999999999</c:v>
                </c:pt>
                <c:pt idx="3">
                  <c:v>0.97299999999999998</c:v>
                </c:pt>
                <c:pt idx="4">
                  <c:v>0.91</c:v>
                </c:pt>
                <c:pt idx="5">
                  <c:v>0.80700000000000005</c:v>
                </c:pt>
                <c:pt idx="6">
                  <c:v>0.60899999999999999</c:v>
                </c:pt>
                <c:pt idx="7">
                  <c:v>0.41499999999999998</c:v>
                </c:pt>
                <c:pt idx="8">
                  <c:v>0.24</c:v>
                </c:pt>
                <c:pt idx="9">
                  <c:v>0.11899999999999999</c:v>
                </c:pt>
                <c:pt idx="10">
                  <c:v>5.7000000000000002E-2</c:v>
                </c:pt>
                <c:pt idx="11">
                  <c:v>2.8000000000000001E-2</c:v>
                </c:pt>
                <c:pt idx="12">
                  <c:v>1.2999999999999999E-2</c:v>
                </c:pt>
                <c:pt idx="13">
                  <c:v>6.0000000000000001E-3</c:v>
                </c:pt>
                <c:pt idx="14">
                  <c:v>5.0000000000000001E-3</c:v>
                </c:pt>
                <c:pt idx="15">
                  <c:v>2E-3</c:v>
                </c:pt>
                <c:pt idx="16">
                  <c:v>4.0000000000000001E-3</c:v>
                </c:pt>
                <c:pt idx="17">
                  <c:v>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06-4A6C-97EC-C3E5EFB97F1A}"/>
            </c:ext>
          </c:extLst>
        </c:ser>
        <c:ser>
          <c:idx val="3"/>
          <c:order val="3"/>
          <c:tx>
            <c:strRef>
              <c:f>'PSSCH_Test1(QPSK_TDLB100-2700)'!$S$2</c:f>
              <c:strCache>
                <c:ptCount val="1"/>
                <c:pt idx="0">
                  <c:v>CompanyD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'PSSCH_Test1(QPSK_TDLB100-2700)'!$S$3:$S$28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06-4A6C-97EC-C3E5EFB97F1A}"/>
            </c:ext>
          </c:extLst>
        </c:ser>
        <c:ser>
          <c:idx val="4"/>
          <c:order val="4"/>
          <c:tx>
            <c:strRef>
              <c:f>'PSSCH_Test1(QPSK_TDLB100-2700)'!$T$2</c:f>
              <c:strCache>
                <c:ptCount val="1"/>
                <c:pt idx="0">
                  <c:v>CompanyF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'PSSCH_Test1(QPSK_TDLB100-2700)'!$T$3:$T$28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06-4A6C-97EC-C3E5EFB97F1A}"/>
            </c:ext>
          </c:extLst>
        </c:ser>
        <c:ser>
          <c:idx val="5"/>
          <c:order val="5"/>
          <c:tx>
            <c:strRef>
              <c:f>'PSSCH_Test1(QPSK_TDLB100-2700)'!$U$2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'PSSCH_Test1(QPSK_TDLB100-2700)'!$U$3:$U$28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06-4A6C-97EC-C3E5EFB97F1A}"/>
            </c:ext>
          </c:extLst>
        </c:ser>
        <c:ser>
          <c:idx val="6"/>
          <c:order val="6"/>
          <c:tx>
            <c:strRef>
              <c:f>'PSSCH_Test1(QPSK_TDLB100-2700)'!$V$2</c:f>
              <c:strCache>
                <c:ptCount val="1"/>
              </c:strCache>
            </c:strRef>
          </c:tx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'PSSCH_Test1(QPSK_TDLB100-2700)'!$V$3:$V$28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06-4A6C-97EC-C3E5EFB97F1A}"/>
            </c:ext>
          </c:extLst>
        </c:ser>
        <c:ser>
          <c:idx val="7"/>
          <c:order val="7"/>
          <c:tx>
            <c:strRef>
              <c:f>'PSSCH_Test1(QPSK_TDLB100-2700)'!$W$2</c:f>
              <c:strCache>
                <c:ptCount val="1"/>
              </c:strCache>
            </c:strRef>
          </c:tx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'PSSCH_Test1(QPSK_TDLB100-2700)'!$W$3:$W$28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06-4A6C-97EC-C3E5EFB97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62312048"/>
        <c:axId val="-1162315856"/>
      </c:scatterChart>
      <c:valAx>
        <c:axId val="-1162312048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-1162315856"/>
        <c:crosses val="autoZero"/>
        <c:crossBetween val="midCat"/>
      </c:valAx>
      <c:valAx>
        <c:axId val="-1162315856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-116231204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'PSSCH_Test1(QPSK_TDLB100-2700)'!$AC$2</c:f>
              <c:strCache>
                <c:ptCount val="1"/>
                <c:pt idx="0">
                  <c:v>LG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'PSSCH_Test1(QPSK_TDLB100-2700)'!$AC$3:$AC$28</c:f>
              <c:numCache>
                <c:formatCode>0.00</c:formatCode>
                <c:ptCount val="26"/>
                <c:pt idx="0">
                  <c:v>0.88249999999999995</c:v>
                </c:pt>
                <c:pt idx="1">
                  <c:v>0.75895000000000001</c:v>
                </c:pt>
                <c:pt idx="2">
                  <c:v>0.66895000000000004</c:v>
                </c:pt>
                <c:pt idx="3">
                  <c:v>0.59094999999999998</c:v>
                </c:pt>
                <c:pt idx="4">
                  <c:v>0.50334999999999996</c:v>
                </c:pt>
                <c:pt idx="5">
                  <c:v>0.40620000000000001</c:v>
                </c:pt>
                <c:pt idx="6">
                  <c:v>0.30375000000000002</c:v>
                </c:pt>
                <c:pt idx="7">
                  <c:v>0.19535</c:v>
                </c:pt>
                <c:pt idx="8">
                  <c:v>0.10345</c:v>
                </c:pt>
                <c:pt idx="9">
                  <c:v>4.9050000000000003E-2</c:v>
                </c:pt>
                <c:pt idx="10">
                  <c:v>2.1749999999999999E-2</c:v>
                </c:pt>
                <c:pt idx="11">
                  <c:v>1.115E-2</c:v>
                </c:pt>
                <c:pt idx="12">
                  <c:v>6.5500000000000003E-3</c:v>
                </c:pt>
                <c:pt idx="13">
                  <c:v>4.3E-3</c:v>
                </c:pt>
                <c:pt idx="14">
                  <c:v>2.2499999999999998E-3</c:v>
                </c:pt>
                <c:pt idx="15">
                  <c:v>1.9499999999999999E-3</c:v>
                </c:pt>
                <c:pt idx="16">
                  <c:v>1.5E-3</c:v>
                </c:pt>
                <c:pt idx="17">
                  <c:v>1.15E-3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A3-4C77-83C9-FE5FA730A047}"/>
            </c:ext>
          </c:extLst>
        </c:ser>
        <c:ser>
          <c:idx val="1"/>
          <c:order val="1"/>
          <c:tx>
            <c:strRef>
              <c:f>'PSSCH_Test1(QPSK_TDLB100-2700)'!$AD$2</c:f>
              <c:strCache>
                <c:ptCount val="1"/>
                <c:pt idx="0">
                  <c:v>Intel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'PSSCH_Test1(QPSK_TDLB100-2700)'!$AD$3:$AD$28</c:f>
              <c:numCache>
                <c:formatCode>0.00</c:formatCode>
                <c:ptCount val="26"/>
                <c:pt idx="0">
                  <c:v>1</c:v>
                </c:pt>
                <c:pt idx="1">
                  <c:v>0.99987999999999999</c:v>
                </c:pt>
                <c:pt idx="2">
                  <c:v>0.99822999999999995</c:v>
                </c:pt>
                <c:pt idx="3">
                  <c:v>0.99009999999999998</c:v>
                </c:pt>
                <c:pt idx="4">
                  <c:v>0.95699999999999996</c:v>
                </c:pt>
                <c:pt idx="5">
                  <c:v>0.87319999999999998</c:v>
                </c:pt>
                <c:pt idx="6">
                  <c:v>0.73040000000000005</c:v>
                </c:pt>
                <c:pt idx="7">
                  <c:v>0.54867999999999995</c:v>
                </c:pt>
                <c:pt idx="8">
                  <c:v>0.37669999999999998</c:v>
                </c:pt>
                <c:pt idx="9">
                  <c:v>0.24379999999999999</c:v>
                </c:pt>
                <c:pt idx="10">
                  <c:v>0.16155</c:v>
                </c:pt>
                <c:pt idx="11">
                  <c:v>0.1113</c:v>
                </c:pt>
                <c:pt idx="12">
                  <c:v>8.1699999999999995E-2</c:v>
                </c:pt>
                <c:pt idx="13">
                  <c:v>6.3850000000000004E-2</c:v>
                </c:pt>
                <c:pt idx="14">
                  <c:v>5.1950000000000003E-2</c:v>
                </c:pt>
                <c:pt idx="15">
                  <c:v>4.3049999999999998E-2</c:v>
                </c:pt>
                <c:pt idx="16">
                  <c:v>3.6924999999999999E-2</c:v>
                </c:pt>
                <c:pt idx="17">
                  <c:v>3.2825E-2</c:v>
                </c:pt>
                <c:pt idx="18">
                  <c:v>2.9575000000000001E-2</c:v>
                </c:pt>
                <c:pt idx="19">
                  <c:v>2.6925000000000001E-2</c:v>
                </c:pt>
                <c:pt idx="20">
                  <c:v>2.5024999999999999E-2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A3-4C77-83C9-FE5FA730A047}"/>
            </c:ext>
          </c:extLst>
        </c:ser>
        <c:ser>
          <c:idx val="2"/>
          <c:order val="2"/>
          <c:tx>
            <c:strRef>
              <c:f>'PSSCH_Test1(QPSK_TDLB100-2700)'!$AE$2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'PSSCH_Test1(QPSK_TDLB100-2700)'!$AE$3:$AE$28</c:f>
              <c:numCache>
                <c:formatCode>0.00</c:formatCode>
                <c:ptCount val="26"/>
                <c:pt idx="0">
                  <c:v>1</c:v>
                </c:pt>
                <c:pt idx="1">
                  <c:v>0.99990000000000001</c:v>
                </c:pt>
                <c:pt idx="2">
                  <c:v>0.99780000000000002</c:v>
                </c:pt>
                <c:pt idx="3">
                  <c:v>0.98599999999999999</c:v>
                </c:pt>
                <c:pt idx="4">
                  <c:v>0.93410000000000004</c:v>
                </c:pt>
                <c:pt idx="5">
                  <c:v>0.79679999999999995</c:v>
                </c:pt>
                <c:pt idx="6">
                  <c:v>0.5756</c:v>
                </c:pt>
                <c:pt idx="7">
                  <c:v>0.33700000000000002</c:v>
                </c:pt>
                <c:pt idx="8">
                  <c:v>0.15720000000000001</c:v>
                </c:pt>
                <c:pt idx="9">
                  <c:v>5.4600000000000003E-2</c:v>
                </c:pt>
                <c:pt idx="10">
                  <c:v>1.67E-2</c:v>
                </c:pt>
                <c:pt idx="11">
                  <c:v>3.8999999999999998E-3</c:v>
                </c:pt>
                <c:pt idx="12">
                  <c:v>1.1000000000000001E-3</c:v>
                </c:pt>
                <c:pt idx="13">
                  <c:v>4.0000000000000002E-4</c:v>
                </c:pt>
                <c:pt idx="14">
                  <c:v>1E-4</c:v>
                </c:pt>
                <c:pt idx="15">
                  <c:v>1E-4</c:v>
                </c:pt>
                <c:pt idx="16">
                  <c:v>1E-4</c:v>
                </c:pt>
                <c:pt idx="17">
                  <c:v>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A3-4C77-83C9-FE5FA730A047}"/>
            </c:ext>
          </c:extLst>
        </c:ser>
        <c:ser>
          <c:idx val="3"/>
          <c:order val="3"/>
          <c:tx>
            <c:strRef>
              <c:f>'PSSCH_Test1(QPSK_TDLB100-2700)'!$AF$2</c:f>
              <c:strCache>
                <c:ptCount val="1"/>
                <c:pt idx="0">
                  <c:v>CompanyD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'PSSCH_Test1(QPSK_TDLB100-2700)'!$AF$3:$AF$28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A3-4C77-83C9-FE5FA730A047}"/>
            </c:ext>
          </c:extLst>
        </c:ser>
        <c:ser>
          <c:idx val="4"/>
          <c:order val="4"/>
          <c:tx>
            <c:strRef>
              <c:f>'PSSCH_Test1(QPSK_TDLB100-2700)'!$AG$2</c:f>
              <c:strCache>
                <c:ptCount val="1"/>
                <c:pt idx="0">
                  <c:v>CompanyF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'PSSCH_Test1(QPSK_TDLB100-2700)'!$AG$3:$AG$28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A3-4C77-83C9-FE5FA730A047}"/>
            </c:ext>
          </c:extLst>
        </c:ser>
        <c:ser>
          <c:idx val="5"/>
          <c:order val="5"/>
          <c:tx>
            <c:strRef>
              <c:f>'PSSCH_Test1(QPSK_TDLB100-2700)'!$AH$2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'PSSCH_Test1(QPSK_TDLB100-2700)'!$AH$3:$AH$28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A3-4C77-83C9-FE5FA730A047}"/>
            </c:ext>
          </c:extLst>
        </c:ser>
        <c:ser>
          <c:idx val="6"/>
          <c:order val="6"/>
          <c:tx>
            <c:strRef>
              <c:f>'PSSCH_Test1(QPSK_TDLB100-2700)'!$AI$2</c:f>
              <c:strCache>
                <c:ptCount val="1"/>
              </c:strCache>
            </c:strRef>
          </c:tx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'PSSCH_Test1(QPSK_TDLB100-2700)'!$AI$3:$AI$28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CA3-4C77-83C9-FE5FA730A047}"/>
            </c:ext>
          </c:extLst>
        </c:ser>
        <c:ser>
          <c:idx val="7"/>
          <c:order val="7"/>
          <c:tx>
            <c:strRef>
              <c:f>'PSSCH_Test1(QPSK_TDLB100-2700)'!$AJ$2</c:f>
              <c:strCache>
                <c:ptCount val="1"/>
              </c:strCache>
            </c:strRef>
          </c:tx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'PSSCH_Test1(QPSK_TDLB100-2700)'!$AJ$3:$AJ$28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CA3-4C77-83C9-FE5FA730A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62308784"/>
        <c:axId val="-1162315312"/>
      </c:scatterChart>
      <c:valAx>
        <c:axId val="-1162308784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-1162315312"/>
        <c:crosses val="autoZero"/>
        <c:crossBetween val="midCat"/>
      </c:valAx>
      <c:valAx>
        <c:axId val="-1162315312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-116230878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'PSSCH_Test1(QPSK_TDLB100-2700)'!$AP$2</c:f>
              <c:strCache>
                <c:ptCount val="1"/>
                <c:pt idx="0">
                  <c:v>LG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'PSSCH_Test1(QPSK_TDLB100-2700)'!$AP$3:$AP$28</c:f>
              <c:numCache>
                <c:formatCode>0.00</c:formatCode>
                <c:ptCount val="26"/>
                <c:pt idx="0">
                  <c:v>0.90695000000000003</c:v>
                </c:pt>
                <c:pt idx="1">
                  <c:v>0.78480000000000005</c:v>
                </c:pt>
                <c:pt idx="2">
                  <c:v>0.68879999999999997</c:v>
                </c:pt>
                <c:pt idx="3">
                  <c:v>0.61270000000000002</c:v>
                </c:pt>
                <c:pt idx="4">
                  <c:v>0.53</c:v>
                </c:pt>
                <c:pt idx="5">
                  <c:v>0.43435000000000001</c:v>
                </c:pt>
                <c:pt idx="6">
                  <c:v>0.33069999999999999</c:v>
                </c:pt>
                <c:pt idx="7">
                  <c:v>0.22120000000000001</c:v>
                </c:pt>
                <c:pt idx="8">
                  <c:v>0.1275</c:v>
                </c:pt>
                <c:pt idx="9">
                  <c:v>6.7349999999999993E-2</c:v>
                </c:pt>
                <c:pt idx="10">
                  <c:v>3.6249999999999998E-2</c:v>
                </c:pt>
                <c:pt idx="11">
                  <c:v>1.89E-2</c:v>
                </c:pt>
                <c:pt idx="12">
                  <c:v>9.4000000000000004E-3</c:v>
                </c:pt>
                <c:pt idx="13">
                  <c:v>6.6499999999999997E-3</c:v>
                </c:pt>
                <c:pt idx="14">
                  <c:v>4.45E-3</c:v>
                </c:pt>
                <c:pt idx="15">
                  <c:v>2.8500000000000001E-3</c:v>
                </c:pt>
                <c:pt idx="16">
                  <c:v>2.2000000000000001E-3</c:v>
                </c:pt>
                <c:pt idx="17">
                  <c:v>1.6999999999999999E-3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E6-4D17-9107-974D78DAA47C}"/>
            </c:ext>
          </c:extLst>
        </c:ser>
        <c:ser>
          <c:idx val="1"/>
          <c:order val="1"/>
          <c:tx>
            <c:strRef>
              <c:f>'PSSCH_Test1(QPSK_TDLB100-2700)'!$AQ$2</c:f>
              <c:strCache>
                <c:ptCount val="1"/>
                <c:pt idx="0">
                  <c:v>CompanyB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'PSSCH_Test1(QPSK_TDLB100-2700)'!$AQ$3:$AQ$28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E6-4D17-9107-974D78DAA47C}"/>
            </c:ext>
          </c:extLst>
        </c:ser>
        <c:ser>
          <c:idx val="2"/>
          <c:order val="2"/>
          <c:tx>
            <c:strRef>
              <c:f>'PSSCH_Test1(QPSK_TDLB100-2700)'!$AR$2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'PSSCH_Test1(QPSK_TDLB100-2700)'!$AR$3:$AR$28</c:f>
              <c:numCache>
                <c:formatCode>0.00</c:formatCode>
                <c:ptCount val="26"/>
                <c:pt idx="0">
                  <c:v>1</c:v>
                </c:pt>
                <c:pt idx="1">
                  <c:v>0.99970000000000003</c:v>
                </c:pt>
                <c:pt idx="2">
                  <c:v>0.99750000000000005</c:v>
                </c:pt>
                <c:pt idx="3">
                  <c:v>0.98409999999999997</c:v>
                </c:pt>
                <c:pt idx="4">
                  <c:v>0.93289999999999995</c:v>
                </c:pt>
                <c:pt idx="5">
                  <c:v>0.80169999999999997</c:v>
                </c:pt>
                <c:pt idx="6">
                  <c:v>0.58879999999999999</c:v>
                </c:pt>
                <c:pt idx="7">
                  <c:v>0.36270000000000002</c:v>
                </c:pt>
                <c:pt idx="8">
                  <c:v>0.1784</c:v>
                </c:pt>
                <c:pt idx="9">
                  <c:v>7.0199999999999999E-2</c:v>
                </c:pt>
                <c:pt idx="10">
                  <c:v>2.4299999999999999E-2</c:v>
                </c:pt>
                <c:pt idx="11">
                  <c:v>8.6999999999999994E-3</c:v>
                </c:pt>
                <c:pt idx="12">
                  <c:v>2.3999999999999998E-3</c:v>
                </c:pt>
                <c:pt idx="13">
                  <c:v>5.0000000000000001E-4</c:v>
                </c:pt>
                <c:pt idx="14">
                  <c:v>2.9999999999999997E-4</c:v>
                </c:pt>
                <c:pt idx="15">
                  <c:v>2.0000000000000001E-4</c:v>
                </c:pt>
                <c:pt idx="16">
                  <c:v>2.0000000000000001E-4</c:v>
                </c:pt>
                <c:pt idx="17">
                  <c:v>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E6-4D17-9107-974D78DAA47C}"/>
            </c:ext>
          </c:extLst>
        </c:ser>
        <c:ser>
          <c:idx val="3"/>
          <c:order val="3"/>
          <c:tx>
            <c:strRef>
              <c:f>'PSSCH_Test1(QPSK_TDLB100-2700)'!$AS$2</c:f>
              <c:strCache>
                <c:ptCount val="1"/>
                <c:pt idx="0">
                  <c:v>CATT,GOHIGH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'PSSCH_Test1(QPSK_TDLB100-2700)'!$AS$3:$AS$28</c:f>
              <c:numCache>
                <c:formatCode>0.00</c:formatCode>
                <c:ptCount val="26"/>
                <c:pt idx="3">
                  <c:v>0.99099999999999999</c:v>
                </c:pt>
                <c:pt idx="5">
                  <c:v>0.92700000000000005</c:v>
                </c:pt>
                <c:pt idx="7">
                  <c:v>0.69099999999999995</c:v>
                </c:pt>
                <c:pt idx="9">
                  <c:v>0.34300000000000003</c:v>
                </c:pt>
                <c:pt idx="11">
                  <c:v>0.11899999999999999</c:v>
                </c:pt>
                <c:pt idx="13">
                  <c:v>3.3599999999999998E-2</c:v>
                </c:pt>
                <c:pt idx="15">
                  <c:v>0.01</c:v>
                </c:pt>
                <c:pt idx="17">
                  <c:v>4.0000000000000001E-3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E6-4D17-9107-974D78DAA47C}"/>
            </c:ext>
          </c:extLst>
        </c:ser>
        <c:ser>
          <c:idx val="4"/>
          <c:order val="4"/>
          <c:tx>
            <c:strRef>
              <c:f>'PSSCH_Test1(QPSK_TDLB100-2700)'!$AT$2</c:f>
              <c:strCache>
                <c:ptCount val="1"/>
                <c:pt idx="0">
                  <c:v>CompanyF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'PSSCH_Test1(QPSK_TDLB100-2700)'!$AT$3:$AT$28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E6-4D17-9107-974D78DAA47C}"/>
            </c:ext>
          </c:extLst>
        </c:ser>
        <c:ser>
          <c:idx val="5"/>
          <c:order val="5"/>
          <c:tx>
            <c:strRef>
              <c:f>'PSSCH_Test1(QPSK_TDLB100-2700)'!$AU$2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'PSSCH_Test1(QPSK_TDLB100-2700)'!$AU$3:$AU$28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E6-4D17-9107-974D78DAA47C}"/>
            </c:ext>
          </c:extLst>
        </c:ser>
        <c:ser>
          <c:idx val="6"/>
          <c:order val="6"/>
          <c:tx>
            <c:strRef>
              <c:f>'PSSCH_Test1(QPSK_TDLB100-2700)'!$AV$2</c:f>
              <c:strCache>
                <c:ptCount val="1"/>
              </c:strCache>
            </c:strRef>
          </c:tx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'PSSCH_Test1(QPSK_TDLB100-2700)'!$AV$3:$AV$28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E6-4D17-9107-974D78DAA47C}"/>
            </c:ext>
          </c:extLst>
        </c:ser>
        <c:ser>
          <c:idx val="7"/>
          <c:order val="7"/>
          <c:tx>
            <c:strRef>
              <c:f>'PSSCH_Test1(QPSK_TDLB100-2700)'!$AW$2</c:f>
              <c:strCache>
                <c:ptCount val="1"/>
              </c:strCache>
            </c:strRef>
          </c:tx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'PSSCH_Test1(QPSK_TDLB100-2700)'!$AW$3:$AW$28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E6-4D17-9107-974D78DAA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62310960"/>
        <c:axId val="-1162310416"/>
      </c:scatterChart>
      <c:valAx>
        <c:axId val="-1162310960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-1162310416"/>
        <c:crosses val="autoZero"/>
        <c:crossBetween val="midCat"/>
      </c:valAx>
      <c:valAx>
        <c:axId val="-1162310416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-11623109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'PSSCH_Test2(16QAM_TDLA30-1400)'!$C$2</c:f>
              <c:strCache>
                <c:ptCount val="1"/>
                <c:pt idx="0">
                  <c:v>CompanyA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'PSSCH_Test2(16QAM_TDLA30-1400)'!$C$3:$C$28</c:f>
              <c:numCache>
                <c:formatCode>0.00</c:formatCode>
                <c:ptCount val="26"/>
                <c:pt idx="3">
                  <c:v>0.90564999999999996</c:v>
                </c:pt>
                <c:pt idx="4">
                  <c:v>0.80930000000000002</c:v>
                </c:pt>
                <c:pt idx="5">
                  <c:v>0.73080000000000001</c:v>
                </c:pt>
                <c:pt idx="6">
                  <c:v>0.66925000000000001</c:v>
                </c:pt>
                <c:pt idx="7">
                  <c:v>0.61129999999999995</c:v>
                </c:pt>
                <c:pt idx="8">
                  <c:v>0.55879999999999996</c:v>
                </c:pt>
                <c:pt idx="9">
                  <c:v>0.54305000000000003</c:v>
                </c:pt>
                <c:pt idx="10">
                  <c:v>0.45839999999999997</c:v>
                </c:pt>
                <c:pt idx="11">
                  <c:v>0.42630000000000001</c:v>
                </c:pt>
                <c:pt idx="12">
                  <c:v>0.36885000000000001</c:v>
                </c:pt>
                <c:pt idx="13">
                  <c:v>0.30780000000000002</c:v>
                </c:pt>
                <c:pt idx="14">
                  <c:v>0.20255000000000001</c:v>
                </c:pt>
                <c:pt idx="15">
                  <c:v>0.13885</c:v>
                </c:pt>
                <c:pt idx="16">
                  <c:v>9.9900000000000003E-2</c:v>
                </c:pt>
                <c:pt idx="17">
                  <c:v>6.7799999999999999E-2</c:v>
                </c:pt>
                <c:pt idx="18">
                  <c:v>4.6550000000000001E-2</c:v>
                </c:pt>
                <c:pt idx="19">
                  <c:v>3.27E-2</c:v>
                </c:pt>
                <c:pt idx="20">
                  <c:v>2.3650000000000001E-2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00-4E40-8EFD-798A5CCDE916}"/>
            </c:ext>
          </c:extLst>
        </c:ser>
        <c:ser>
          <c:idx val="1"/>
          <c:order val="1"/>
          <c:tx>
            <c:strRef>
              <c:f>'PSSCH_Test2(16QAM_TDLA30-1400)'!$D$2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'PSSCH_Test2(16QAM_TDLA30-1400)'!$D$3:$D$28</c:f>
              <c:numCache>
                <c:formatCode>0.00</c:formatCode>
                <c:ptCount val="26"/>
                <c:pt idx="4">
                  <c:v>0.99963000000000002</c:v>
                </c:pt>
                <c:pt idx="5">
                  <c:v>0.99765000000000004</c:v>
                </c:pt>
                <c:pt idx="6">
                  <c:v>0.99158000000000002</c:v>
                </c:pt>
                <c:pt idx="7">
                  <c:v>0.97799999999999998</c:v>
                </c:pt>
                <c:pt idx="8">
                  <c:v>0.94740000000000002</c:v>
                </c:pt>
                <c:pt idx="9">
                  <c:v>0.89334999999999998</c:v>
                </c:pt>
                <c:pt idx="10">
                  <c:v>0.81286999999999998</c:v>
                </c:pt>
                <c:pt idx="11">
                  <c:v>0.70857999999999999</c:v>
                </c:pt>
                <c:pt idx="12">
                  <c:v>0.59418000000000004</c:v>
                </c:pt>
                <c:pt idx="13">
                  <c:v>0.48402000000000001</c:v>
                </c:pt>
                <c:pt idx="14">
                  <c:v>0.38538</c:v>
                </c:pt>
                <c:pt idx="15">
                  <c:v>0.30349999999999999</c:v>
                </c:pt>
                <c:pt idx="16">
                  <c:v>0.24110000000000001</c:v>
                </c:pt>
                <c:pt idx="17">
                  <c:v>0.19558</c:v>
                </c:pt>
                <c:pt idx="18">
                  <c:v>0.15973000000000001</c:v>
                </c:pt>
                <c:pt idx="19">
                  <c:v>0.13514999999999999</c:v>
                </c:pt>
                <c:pt idx="20">
                  <c:v>0.1177</c:v>
                </c:pt>
                <c:pt idx="21">
                  <c:v>0.10505</c:v>
                </c:pt>
                <c:pt idx="22">
                  <c:v>9.5299999999999996E-2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00-4E40-8EFD-798A5CCDE916}"/>
            </c:ext>
          </c:extLst>
        </c:ser>
        <c:ser>
          <c:idx val="2"/>
          <c:order val="2"/>
          <c:tx>
            <c:strRef>
              <c:f>'PSSCH_Test2(16QAM_TDLA30-1400)'!$E$2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'PSSCH_Test2(16QAM_TDLA30-1400)'!$E$3:$E$28</c:f>
              <c:numCache>
                <c:formatCode>0.00</c:formatCode>
                <c:ptCount val="26"/>
                <c:pt idx="3">
                  <c:v>1</c:v>
                </c:pt>
                <c:pt idx="4">
                  <c:v>0.99970000000000003</c:v>
                </c:pt>
                <c:pt idx="5">
                  <c:v>0.99880000000000002</c:v>
                </c:pt>
                <c:pt idx="6">
                  <c:v>0.99419999999999997</c:v>
                </c:pt>
                <c:pt idx="7">
                  <c:v>0.97450000000000003</c:v>
                </c:pt>
                <c:pt idx="8">
                  <c:v>0.93359999999999999</c:v>
                </c:pt>
                <c:pt idx="9">
                  <c:v>0.86019999999999996</c:v>
                </c:pt>
                <c:pt idx="10">
                  <c:v>0.75470000000000004</c:v>
                </c:pt>
                <c:pt idx="11">
                  <c:v>0.62080000000000002</c:v>
                </c:pt>
                <c:pt idx="12">
                  <c:v>0.4748</c:v>
                </c:pt>
                <c:pt idx="13">
                  <c:v>0.34079999999999999</c:v>
                </c:pt>
                <c:pt idx="14">
                  <c:v>0.24030000000000001</c:v>
                </c:pt>
                <c:pt idx="15">
                  <c:v>0.16400000000000001</c:v>
                </c:pt>
                <c:pt idx="16">
                  <c:v>0.1115</c:v>
                </c:pt>
                <c:pt idx="17">
                  <c:v>7.3300000000000004E-2</c:v>
                </c:pt>
                <c:pt idx="18">
                  <c:v>5.1999999999999998E-2</c:v>
                </c:pt>
                <c:pt idx="19">
                  <c:v>3.9E-2</c:v>
                </c:pt>
                <c:pt idx="20">
                  <c:v>2.7300000000000001E-2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00-4E40-8EFD-798A5CCDE916}"/>
            </c:ext>
          </c:extLst>
        </c:ser>
        <c:ser>
          <c:idx val="3"/>
          <c:order val="3"/>
          <c:tx>
            <c:strRef>
              <c:f>'PSSCH_Test2(16QAM_TDLA30-1400)'!$F$2</c:f>
              <c:strCache>
                <c:ptCount val="1"/>
                <c:pt idx="0">
                  <c:v>CompanyD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'PSSCH_Test2(16QAM_TDLA30-1400)'!$F$3:$F$28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00-4E40-8EFD-798A5CCDE916}"/>
            </c:ext>
          </c:extLst>
        </c:ser>
        <c:ser>
          <c:idx val="4"/>
          <c:order val="4"/>
          <c:tx>
            <c:strRef>
              <c:f>'PSSCH_Test2(16QAM_TDLA30-1400)'!$G$2</c:f>
              <c:strCache>
                <c:ptCount val="1"/>
                <c:pt idx="0">
                  <c:v>CompanyF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'PSSCH_Test2(16QAM_TDLA30-1400)'!$G$3:$G$28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00-4E40-8EFD-798A5CCDE916}"/>
            </c:ext>
          </c:extLst>
        </c:ser>
        <c:ser>
          <c:idx val="5"/>
          <c:order val="5"/>
          <c:tx>
            <c:strRef>
              <c:f>'PSSCH_Test2(16QAM_TDLA30-1400)'!$H$2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'PSSCH_Test2(16QAM_TDLA30-1400)'!$H$3:$H$28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00-4E40-8EFD-798A5CCDE916}"/>
            </c:ext>
          </c:extLst>
        </c:ser>
        <c:ser>
          <c:idx val="6"/>
          <c:order val="6"/>
          <c:tx>
            <c:strRef>
              <c:f>'PSSCH_Test2(16QAM_TDLA30-1400)'!$I$2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'PSSCH_Test2(16QAM_TDLA30-1400)'!$I$3:$I$28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00-4E40-8EFD-798A5CCDE916}"/>
            </c:ext>
          </c:extLst>
        </c:ser>
        <c:ser>
          <c:idx val="7"/>
          <c:order val="7"/>
          <c:tx>
            <c:strRef>
              <c:f>'PSSCH_Test2(16QAM_TDLA30-1400)'!$J$2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'PSSCH_Test2(16QAM_TDLA30-1400)'!$J$3:$J$28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00-4E40-8EFD-798A5CCDE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62309872"/>
        <c:axId val="-1162306608"/>
      </c:scatterChart>
      <c:valAx>
        <c:axId val="-1162309872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-1162306608"/>
        <c:crosses val="autoZero"/>
        <c:crossBetween val="midCat"/>
      </c:valAx>
      <c:valAx>
        <c:axId val="-1162306608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-116230987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4.png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21</xdr:row>
      <xdr:rowOff>0</xdr:rowOff>
    </xdr:from>
    <xdr:to>
      <xdr:col>2</xdr:col>
      <xdr:colOff>114300</xdr:colOff>
      <xdr:row>21</xdr:row>
      <xdr:rowOff>152400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5000625"/>
          <a:ext cx="762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28575</xdr:colOff>
      <xdr:row>22</xdr:row>
      <xdr:rowOff>0</xdr:rowOff>
    </xdr:from>
    <xdr:to>
      <xdr:col>2</xdr:col>
      <xdr:colOff>390525</xdr:colOff>
      <xdr:row>22</xdr:row>
      <xdr:rowOff>161925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5219700"/>
          <a:ext cx="3619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495300</xdr:colOff>
      <xdr:row>44</xdr:row>
      <xdr:rowOff>104775</xdr:rowOff>
    </xdr:from>
    <xdr:to>
      <xdr:col>8</xdr:col>
      <xdr:colOff>828675</xdr:colOff>
      <xdr:row>44</xdr:row>
      <xdr:rowOff>254794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10115550"/>
          <a:ext cx="333375" cy="111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476251</xdr:colOff>
      <xdr:row>32</xdr:row>
      <xdr:rowOff>139592</xdr:rowOff>
    </xdr:from>
    <xdr:to>
      <xdr:col>12</xdr:col>
      <xdr:colOff>690764</xdr:colOff>
      <xdr:row>60</xdr:row>
      <xdr:rowOff>68036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173182</xdr:colOff>
      <xdr:row>32</xdr:row>
      <xdr:rowOff>121228</xdr:rowOff>
    </xdr:from>
    <xdr:to>
      <xdr:col>25</xdr:col>
      <xdr:colOff>664786</xdr:colOff>
      <xdr:row>60</xdr:row>
      <xdr:rowOff>49672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173182</xdr:colOff>
      <xdr:row>32</xdr:row>
      <xdr:rowOff>121228</xdr:rowOff>
    </xdr:from>
    <xdr:to>
      <xdr:col>38</xdr:col>
      <xdr:colOff>500062</xdr:colOff>
      <xdr:row>60</xdr:row>
      <xdr:rowOff>49672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261936</xdr:colOff>
      <xdr:row>32</xdr:row>
      <xdr:rowOff>121228</xdr:rowOff>
    </xdr:from>
    <xdr:to>
      <xdr:col>51</xdr:col>
      <xdr:colOff>664785</xdr:colOff>
      <xdr:row>60</xdr:row>
      <xdr:rowOff>49672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476251</xdr:colOff>
      <xdr:row>32</xdr:row>
      <xdr:rowOff>139592</xdr:rowOff>
    </xdr:from>
    <xdr:to>
      <xdr:col>12</xdr:col>
      <xdr:colOff>690764</xdr:colOff>
      <xdr:row>60</xdr:row>
      <xdr:rowOff>68036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173182</xdr:colOff>
      <xdr:row>32</xdr:row>
      <xdr:rowOff>121228</xdr:rowOff>
    </xdr:from>
    <xdr:to>
      <xdr:col>25</xdr:col>
      <xdr:colOff>664786</xdr:colOff>
      <xdr:row>60</xdr:row>
      <xdr:rowOff>49672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173182</xdr:colOff>
      <xdr:row>32</xdr:row>
      <xdr:rowOff>121228</xdr:rowOff>
    </xdr:from>
    <xdr:to>
      <xdr:col>38</xdr:col>
      <xdr:colOff>500062</xdr:colOff>
      <xdr:row>60</xdr:row>
      <xdr:rowOff>49672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261936</xdr:colOff>
      <xdr:row>32</xdr:row>
      <xdr:rowOff>121228</xdr:rowOff>
    </xdr:from>
    <xdr:to>
      <xdr:col>51</xdr:col>
      <xdr:colOff>664785</xdr:colOff>
      <xdr:row>60</xdr:row>
      <xdr:rowOff>49672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277587</xdr:colOff>
      <xdr:row>50</xdr:row>
      <xdr:rowOff>138792</xdr:rowOff>
    </xdr:from>
    <xdr:to>
      <xdr:col>26</xdr:col>
      <xdr:colOff>187779</xdr:colOff>
      <xdr:row>59</xdr:row>
      <xdr:rowOff>116840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388930" y="9489621"/>
          <a:ext cx="8760278" cy="15129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476251</xdr:colOff>
      <xdr:row>32</xdr:row>
      <xdr:rowOff>139592</xdr:rowOff>
    </xdr:from>
    <xdr:to>
      <xdr:col>12</xdr:col>
      <xdr:colOff>690764</xdr:colOff>
      <xdr:row>60</xdr:row>
      <xdr:rowOff>68036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173182</xdr:colOff>
      <xdr:row>32</xdr:row>
      <xdr:rowOff>121228</xdr:rowOff>
    </xdr:from>
    <xdr:to>
      <xdr:col>25</xdr:col>
      <xdr:colOff>664786</xdr:colOff>
      <xdr:row>60</xdr:row>
      <xdr:rowOff>49672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173182</xdr:colOff>
      <xdr:row>32</xdr:row>
      <xdr:rowOff>121228</xdr:rowOff>
    </xdr:from>
    <xdr:to>
      <xdr:col>38</xdr:col>
      <xdr:colOff>500062</xdr:colOff>
      <xdr:row>60</xdr:row>
      <xdr:rowOff>49672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261936</xdr:colOff>
      <xdr:row>32</xdr:row>
      <xdr:rowOff>121228</xdr:rowOff>
    </xdr:from>
    <xdr:to>
      <xdr:col>51</xdr:col>
      <xdr:colOff>664785</xdr:colOff>
      <xdr:row>60</xdr:row>
      <xdr:rowOff>49672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476251</xdr:colOff>
      <xdr:row>32</xdr:row>
      <xdr:rowOff>139592</xdr:rowOff>
    </xdr:from>
    <xdr:to>
      <xdr:col>12</xdr:col>
      <xdr:colOff>690764</xdr:colOff>
      <xdr:row>60</xdr:row>
      <xdr:rowOff>68036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173182</xdr:colOff>
      <xdr:row>32</xdr:row>
      <xdr:rowOff>121228</xdr:rowOff>
    </xdr:from>
    <xdr:to>
      <xdr:col>25</xdr:col>
      <xdr:colOff>664786</xdr:colOff>
      <xdr:row>60</xdr:row>
      <xdr:rowOff>49672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173182</xdr:colOff>
      <xdr:row>32</xdr:row>
      <xdr:rowOff>121228</xdr:rowOff>
    </xdr:from>
    <xdr:to>
      <xdr:col>38</xdr:col>
      <xdr:colOff>500062</xdr:colOff>
      <xdr:row>60</xdr:row>
      <xdr:rowOff>49672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261936</xdr:colOff>
      <xdr:row>32</xdr:row>
      <xdr:rowOff>121228</xdr:rowOff>
    </xdr:from>
    <xdr:to>
      <xdr:col>51</xdr:col>
      <xdr:colOff>664785</xdr:colOff>
      <xdr:row>60</xdr:row>
      <xdr:rowOff>49672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127636</xdr:colOff>
      <xdr:row>32</xdr:row>
      <xdr:rowOff>142057</xdr:rowOff>
    </xdr:from>
    <xdr:to>
      <xdr:col>10</xdr:col>
      <xdr:colOff>431074</xdr:colOff>
      <xdr:row>56</xdr:row>
      <xdr:rowOff>125730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581026</xdr:colOff>
      <xdr:row>32</xdr:row>
      <xdr:rowOff>84362</xdr:rowOff>
    </xdr:from>
    <xdr:to>
      <xdr:col>23</xdr:col>
      <xdr:colOff>190500</xdr:colOff>
      <xdr:row>56</xdr:row>
      <xdr:rowOff>68035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458561</xdr:colOff>
      <xdr:row>2</xdr:row>
      <xdr:rowOff>152398</xdr:rowOff>
    </xdr:from>
    <xdr:to>
      <xdr:col>22</xdr:col>
      <xdr:colOff>462642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458561</xdr:colOff>
      <xdr:row>2</xdr:row>
      <xdr:rowOff>152398</xdr:rowOff>
    </xdr:from>
    <xdr:to>
      <xdr:col>22</xdr:col>
      <xdr:colOff>462642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workbookViewId="0">
      <selection activeCell="B9" sqref="B9"/>
    </sheetView>
  </sheetViews>
  <sheetFormatPr defaultRowHeight="14.4"/>
  <cols>
    <col min="1" max="1" width="68.109375" customWidth="1"/>
    <col min="2" max="2" width="32.5546875" customWidth="1"/>
  </cols>
  <sheetData>
    <row r="2" spans="1:4" ht="15.6">
      <c r="A2" s="24" t="s">
        <v>108</v>
      </c>
      <c r="B2" s="27" t="s">
        <v>169</v>
      </c>
      <c r="C2" s="1"/>
    </row>
    <row r="3" spans="1:4" ht="15.6">
      <c r="A3" s="24" t="s">
        <v>170</v>
      </c>
      <c r="B3" s="1"/>
      <c r="C3" s="1"/>
    </row>
    <row r="4" spans="1:4">
      <c r="A4" s="1"/>
      <c r="B4" s="1"/>
      <c r="C4" s="1"/>
    </row>
    <row r="5" spans="1:4">
      <c r="A5" s="28" t="s">
        <v>171</v>
      </c>
      <c r="B5" s="1"/>
      <c r="C5" s="1"/>
    </row>
    <row r="6" spans="1:4">
      <c r="A6" s="29" t="s">
        <v>6</v>
      </c>
      <c r="B6" s="1"/>
      <c r="C6" s="1"/>
    </row>
    <row r="7" spans="1:4">
      <c r="A7" s="28" t="s">
        <v>168</v>
      </c>
      <c r="B7" s="1" t="s">
        <v>192</v>
      </c>
      <c r="C7" s="1"/>
      <c r="D7" t="s">
        <v>193</v>
      </c>
    </row>
    <row r="8" spans="1:4">
      <c r="A8" s="29" t="s">
        <v>7</v>
      </c>
      <c r="B8" s="1"/>
      <c r="C8" s="1"/>
    </row>
    <row r="9" spans="1:4">
      <c r="B9" t="s">
        <v>194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85" zoomScaleNormal="85" workbookViewId="0">
      <selection activeCell="F33" sqref="F33"/>
    </sheetView>
  </sheetViews>
  <sheetFormatPr defaultColWidth="9.109375" defaultRowHeight="13.2"/>
  <cols>
    <col min="1" max="2" width="9.109375" style="1"/>
    <col min="3" max="5" width="10.88671875" style="1" customWidth="1"/>
    <col min="6" max="6" width="14.33203125" style="1" customWidth="1"/>
    <col min="7" max="10" width="10.88671875" style="1" customWidth="1"/>
    <col min="11" max="250" width="9.109375" style="1"/>
    <col min="251" max="251" width="9.44140625" style="1" customWidth="1"/>
    <col min="252" max="506" width="9.109375" style="1"/>
    <col min="507" max="507" width="9.44140625" style="1" customWidth="1"/>
    <col min="508" max="762" width="9.109375" style="1"/>
    <col min="763" max="763" width="9.44140625" style="1" customWidth="1"/>
    <col min="764" max="1018" width="9.109375" style="1"/>
    <col min="1019" max="1019" width="9.44140625" style="1" customWidth="1"/>
    <col min="1020" max="1274" width="9.109375" style="1"/>
    <col min="1275" max="1275" width="9.44140625" style="1" customWidth="1"/>
    <col min="1276" max="1530" width="9.109375" style="1"/>
    <col min="1531" max="1531" width="9.44140625" style="1" customWidth="1"/>
    <col min="1532" max="1786" width="9.109375" style="1"/>
    <col min="1787" max="1787" width="9.44140625" style="1" customWidth="1"/>
    <col min="1788" max="2042" width="9.109375" style="1"/>
    <col min="2043" max="2043" width="9.44140625" style="1" customWidth="1"/>
    <col min="2044" max="2298" width="9.109375" style="1"/>
    <col min="2299" max="2299" width="9.44140625" style="1" customWidth="1"/>
    <col min="2300" max="2554" width="9.109375" style="1"/>
    <col min="2555" max="2555" width="9.44140625" style="1" customWidth="1"/>
    <col min="2556" max="2810" width="9.109375" style="1"/>
    <col min="2811" max="2811" width="9.44140625" style="1" customWidth="1"/>
    <col min="2812" max="3066" width="9.109375" style="1"/>
    <col min="3067" max="3067" width="9.44140625" style="1" customWidth="1"/>
    <col min="3068" max="3322" width="9.109375" style="1"/>
    <col min="3323" max="3323" width="9.44140625" style="1" customWidth="1"/>
    <col min="3324" max="3578" width="9.109375" style="1"/>
    <col min="3579" max="3579" width="9.44140625" style="1" customWidth="1"/>
    <col min="3580" max="3834" width="9.109375" style="1"/>
    <col min="3835" max="3835" width="9.44140625" style="1" customWidth="1"/>
    <col min="3836" max="4090" width="9.109375" style="1"/>
    <col min="4091" max="4091" width="9.44140625" style="1" customWidth="1"/>
    <col min="4092" max="4346" width="9.109375" style="1"/>
    <col min="4347" max="4347" width="9.44140625" style="1" customWidth="1"/>
    <col min="4348" max="4602" width="9.109375" style="1"/>
    <col min="4603" max="4603" width="9.44140625" style="1" customWidth="1"/>
    <col min="4604" max="4858" width="9.109375" style="1"/>
    <col min="4859" max="4859" width="9.44140625" style="1" customWidth="1"/>
    <col min="4860" max="5114" width="9.109375" style="1"/>
    <col min="5115" max="5115" width="9.44140625" style="1" customWidth="1"/>
    <col min="5116" max="5370" width="9.109375" style="1"/>
    <col min="5371" max="5371" width="9.44140625" style="1" customWidth="1"/>
    <col min="5372" max="5626" width="9.109375" style="1"/>
    <col min="5627" max="5627" width="9.44140625" style="1" customWidth="1"/>
    <col min="5628" max="5882" width="9.109375" style="1"/>
    <col min="5883" max="5883" width="9.44140625" style="1" customWidth="1"/>
    <col min="5884" max="6138" width="9.109375" style="1"/>
    <col min="6139" max="6139" width="9.44140625" style="1" customWidth="1"/>
    <col min="6140" max="6394" width="9.109375" style="1"/>
    <col min="6395" max="6395" width="9.44140625" style="1" customWidth="1"/>
    <col min="6396" max="6650" width="9.109375" style="1"/>
    <col min="6651" max="6651" width="9.44140625" style="1" customWidth="1"/>
    <col min="6652" max="6906" width="9.109375" style="1"/>
    <col min="6907" max="6907" width="9.44140625" style="1" customWidth="1"/>
    <col min="6908" max="7162" width="9.109375" style="1"/>
    <col min="7163" max="7163" width="9.44140625" style="1" customWidth="1"/>
    <col min="7164" max="7418" width="9.109375" style="1"/>
    <col min="7419" max="7419" width="9.44140625" style="1" customWidth="1"/>
    <col min="7420" max="7674" width="9.109375" style="1"/>
    <col min="7675" max="7675" width="9.44140625" style="1" customWidth="1"/>
    <col min="7676" max="7930" width="9.109375" style="1"/>
    <col min="7931" max="7931" width="9.44140625" style="1" customWidth="1"/>
    <col min="7932" max="8186" width="9.109375" style="1"/>
    <col min="8187" max="8187" width="9.44140625" style="1" customWidth="1"/>
    <col min="8188" max="8442" width="9.109375" style="1"/>
    <col min="8443" max="8443" width="9.44140625" style="1" customWidth="1"/>
    <col min="8444" max="8698" width="9.109375" style="1"/>
    <col min="8699" max="8699" width="9.44140625" style="1" customWidth="1"/>
    <col min="8700" max="8954" width="9.109375" style="1"/>
    <col min="8955" max="8955" width="9.44140625" style="1" customWidth="1"/>
    <col min="8956" max="9210" width="9.109375" style="1"/>
    <col min="9211" max="9211" width="9.44140625" style="1" customWidth="1"/>
    <col min="9212" max="9466" width="9.109375" style="1"/>
    <col min="9467" max="9467" width="9.44140625" style="1" customWidth="1"/>
    <col min="9468" max="9722" width="9.109375" style="1"/>
    <col min="9723" max="9723" width="9.44140625" style="1" customWidth="1"/>
    <col min="9724" max="9978" width="9.109375" style="1"/>
    <col min="9979" max="9979" width="9.44140625" style="1" customWidth="1"/>
    <col min="9980" max="10234" width="9.109375" style="1"/>
    <col min="10235" max="10235" width="9.44140625" style="1" customWidth="1"/>
    <col min="10236" max="10490" width="9.109375" style="1"/>
    <col min="10491" max="10491" width="9.44140625" style="1" customWidth="1"/>
    <col min="10492" max="10746" width="9.109375" style="1"/>
    <col min="10747" max="10747" width="9.44140625" style="1" customWidth="1"/>
    <col min="10748" max="11002" width="9.109375" style="1"/>
    <col min="11003" max="11003" width="9.44140625" style="1" customWidth="1"/>
    <col min="11004" max="11258" width="9.109375" style="1"/>
    <col min="11259" max="11259" width="9.44140625" style="1" customWidth="1"/>
    <col min="11260" max="11514" width="9.109375" style="1"/>
    <col min="11515" max="11515" width="9.44140625" style="1" customWidth="1"/>
    <col min="11516" max="11770" width="9.109375" style="1"/>
    <col min="11771" max="11771" width="9.44140625" style="1" customWidth="1"/>
    <col min="11772" max="12026" width="9.109375" style="1"/>
    <col min="12027" max="12027" width="9.44140625" style="1" customWidth="1"/>
    <col min="12028" max="12282" width="9.109375" style="1"/>
    <col min="12283" max="12283" width="9.44140625" style="1" customWidth="1"/>
    <col min="12284" max="12538" width="9.109375" style="1"/>
    <col min="12539" max="12539" width="9.44140625" style="1" customWidth="1"/>
    <col min="12540" max="12794" width="9.109375" style="1"/>
    <col min="12795" max="12795" width="9.44140625" style="1" customWidth="1"/>
    <col min="12796" max="13050" width="9.109375" style="1"/>
    <col min="13051" max="13051" width="9.44140625" style="1" customWidth="1"/>
    <col min="13052" max="13306" width="9.109375" style="1"/>
    <col min="13307" max="13307" width="9.44140625" style="1" customWidth="1"/>
    <col min="13308" max="13562" width="9.109375" style="1"/>
    <col min="13563" max="13563" width="9.44140625" style="1" customWidth="1"/>
    <col min="13564" max="13818" width="9.109375" style="1"/>
    <col min="13819" max="13819" width="9.44140625" style="1" customWidth="1"/>
    <col min="13820" max="14074" width="9.109375" style="1"/>
    <col min="14075" max="14075" width="9.44140625" style="1" customWidth="1"/>
    <col min="14076" max="14330" width="9.109375" style="1"/>
    <col min="14331" max="14331" width="9.44140625" style="1" customWidth="1"/>
    <col min="14332" max="14586" width="9.109375" style="1"/>
    <col min="14587" max="14587" width="9.44140625" style="1" customWidth="1"/>
    <col min="14588" max="14842" width="9.109375" style="1"/>
    <col min="14843" max="14843" width="9.44140625" style="1" customWidth="1"/>
    <col min="14844" max="15098" width="9.109375" style="1"/>
    <col min="15099" max="15099" width="9.44140625" style="1" customWidth="1"/>
    <col min="15100" max="15354" width="9.109375" style="1"/>
    <col min="15355" max="15355" width="9.44140625" style="1" customWidth="1"/>
    <col min="15356" max="15610" width="9.109375" style="1"/>
    <col min="15611" max="15611" width="9.44140625" style="1" customWidth="1"/>
    <col min="15612" max="15866" width="9.109375" style="1"/>
    <col min="15867" max="15867" width="9.44140625" style="1" customWidth="1"/>
    <col min="15868" max="16122" width="9.109375" style="1"/>
    <col min="16123" max="16123" width="9.44140625" style="1" customWidth="1"/>
    <col min="16124" max="16384" width="9.109375" style="1"/>
  </cols>
  <sheetData>
    <row r="1" spans="1:10" ht="18" customHeight="1">
      <c r="A1" s="23"/>
      <c r="B1" s="128" t="s">
        <v>152</v>
      </c>
      <c r="C1" s="128"/>
      <c r="D1" s="128"/>
      <c r="E1" s="128"/>
      <c r="F1" s="128"/>
      <c r="G1" s="128"/>
      <c r="H1" s="128"/>
      <c r="I1" s="128"/>
      <c r="J1" s="128"/>
    </row>
    <row r="2" spans="1:10" ht="18.75" customHeight="1">
      <c r="B2" s="14" t="s">
        <v>5</v>
      </c>
      <c r="C2" s="15" t="s">
        <v>191</v>
      </c>
      <c r="D2" s="15" t="s">
        <v>195</v>
      </c>
      <c r="E2" s="15" t="s">
        <v>197</v>
      </c>
      <c r="F2" s="15" t="s">
        <v>209</v>
      </c>
      <c r="G2" s="15" t="s">
        <v>112</v>
      </c>
      <c r="H2" s="15" t="s">
        <v>113</v>
      </c>
      <c r="I2" s="15"/>
      <c r="J2" s="15"/>
    </row>
    <row r="3" spans="1:10" ht="16.5" customHeight="1">
      <c r="B3" s="13">
        <v>-8</v>
      </c>
      <c r="C3" s="19"/>
      <c r="D3" s="19">
        <v>0.79742999999999997</v>
      </c>
      <c r="E3" s="19"/>
      <c r="F3" s="19">
        <v>0.84799999999999998</v>
      </c>
      <c r="G3" s="19"/>
      <c r="H3" s="19"/>
      <c r="I3" s="19"/>
      <c r="J3" s="19"/>
    </row>
    <row r="4" spans="1:10" ht="15.75" customHeight="1">
      <c r="B4" s="13">
        <v>-7</v>
      </c>
      <c r="C4" s="19"/>
      <c r="D4" s="19">
        <v>0.73038000000000003</v>
      </c>
      <c r="E4" s="19"/>
      <c r="F4" s="19"/>
      <c r="G4" s="19"/>
      <c r="H4" s="19"/>
      <c r="I4" s="19"/>
      <c r="J4" s="19"/>
    </row>
    <row r="5" spans="1:10" ht="14.4">
      <c r="B5" s="13">
        <v>-6</v>
      </c>
      <c r="C5" s="19"/>
      <c r="D5" s="19">
        <v>0.63866999999999996</v>
      </c>
      <c r="E5" s="19"/>
      <c r="F5" s="19">
        <v>0.73099999999999998</v>
      </c>
      <c r="G5" s="19"/>
      <c r="H5" s="19"/>
      <c r="I5" s="19"/>
      <c r="J5" s="19"/>
    </row>
    <row r="6" spans="1:10" ht="14.4">
      <c r="B6" s="13">
        <v>-5</v>
      </c>
      <c r="C6" s="19"/>
      <c r="D6" s="19">
        <v>0.55020000000000002</v>
      </c>
      <c r="E6" s="19"/>
      <c r="F6" s="19"/>
      <c r="G6" s="19"/>
      <c r="H6" s="19"/>
      <c r="I6" s="19"/>
      <c r="J6" s="19"/>
    </row>
    <row r="7" spans="1:10" ht="14.4">
      <c r="B7" s="13">
        <v>-4</v>
      </c>
      <c r="C7" s="19"/>
      <c r="D7" s="19">
        <v>0.45931</v>
      </c>
      <c r="E7" s="19"/>
      <c r="F7" s="19">
        <v>0.57499999999999996</v>
      </c>
      <c r="G7" s="19"/>
      <c r="H7" s="19"/>
      <c r="I7" s="19"/>
      <c r="J7" s="19"/>
    </row>
    <row r="8" spans="1:10" ht="14.4">
      <c r="B8" s="13">
        <v>-3</v>
      </c>
      <c r="C8" s="19"/>
      <c r="D8" s="19">
        <v>0.37874000000000002</v>
      </c>
      <c r="E8" s="19"/>
      <c r="F8" s="19"/>
      <c r="G8" s="19"/>
      <c r="H8" s="19"/>
      <c r="I8" s="19"/>
      <c r="J8" s="19"/>
    </row>
    <row r="9" spans="1:10" ht="14.4">
      <c r="B9" s="13">
        <v>-2</v>
      </c>
      <c r="C9" s="19">
        <v>0.22893333333333299</v>
      </c>
      <c r="D9" s="19">
        <v>0.28184999999999999</v>
      </c>
      <c r="E9" s="19">
        <v>0.26395000000000002</v>
      </c>
      <c r="F9" s="19">
        <v>0.40799999999999997</v>
      </c>
      <c r="G9" s="19"/>
      <c r="H9" s="19"/>
      <c r="I9" s="19"/>
      <c r="J9" s="19"/>
    </row>
    <row r="10" spans="1:10" ht="14.4">
      <c r="B10" s="13">
        <v>-1</v>
      </c>
      <c r="C10" s="19">
        <v>0.1358</v>
      </c>
      <c r="D10" s="19">
        <v>0.21385999999999999</v>
      </c>
      <c r="E10" s="19">
        <v>0.19889999999999999</v>
      </c>
      <c r="F10" s="19"/>
      <c r="G10" s="19"/>
      <c r="H10" s="19"/>
      <c r="I10" s="19"/>
      <c r="J10" s="19"/>
    </row>
    <row r="11" spans="1:10" ht="14.4">
      <c r="B11" s="13">
        <v>0</v>
      </c>
      <c r="C11" s="19">
        <v>9.2799999999999994E-2</v>
      </c>
      <c r="D11" s="19">
        <v>0.16194</v>
      </c>
      <c r="E11" s="19">
        <v>0.14222499999999999</v>
      </c>
      <c r="F11" s="19">
        <v>0.24399999999999999</v>
      </c>
      <c r="G11" s="19"/>
      <c r="H11" s="19"/>
      <c r="I11" s="19"/>
      <c r="J11" s="19"/>
    </row>
    <row r="12" spans="1:10" ht="14.4">
      <c r="B12" s="13">
        <v>1</v>
      </c>
      <c r="C12" s="19">
        <v>6.7799999999999999E-2</v>
      </c>
      <c r="D12" s="19">
        <v>0.11011</v>
      </c>
      <c r="E12" s="19">
        <v>0.10087500000000001</v>
      </c>
      <c r="F12" s="19"/>
      <c r="G12" s="19"/>
      <c r="H12" s="19"/>
      <c r="I12" s="19"/>
      <c r="J12" s="19"/>
    </row>
    <row r="13" spans="1:10" ht="14.4">
      <c r="B13" s="13">
        <v>2</v>
      </c>
      <c r="C13" s="19">
        <v>4.4866666666666701E-2</v>
      </c>
      <c r="D13" s="19">
        <v>7.8004000000000004E-2</v>
      </c>
      <c r="E13" s="19">
        <v>7.0699999999999999E-2</v>
      </c>
      <c r="F13" s="19">
        <v>0.13</v>
      </c>
      <c r="G13" s="19"/>
      <c r="H13" s="19"/>
      <c r="I13" s="19"/>
      <c r="J13" s="19"/>
    </row>
    <row r="14" spans="1:10" ht="14.4">
      <c r="B14" s="13">
        <v>3</v>
      </c>
      <c r="C14" s="19">
        <v>3.5799999999999998E-2</v>
      </c>
      <c r="D14" s="19">
        <v>6.3109999999999999E-2</v>
      </c>
      <c r="E14" s="19">
        <v>4.8399999999999999E-2</v>
      </c>
      <c r="F14" s="19"/>
      <c r="G14" s="19"/>
      <c r="H14" s="19"/>
      <c r="I14" s="19"/>
      <c r="J14" s="19"/>
    </row>
    <row r="15" spans="1:10" ht="14.4">
      <c r="B15" s="13">
        <v>4</v>
      </c>
      <c r="C15" s="19">
        <v>2.20666666666667E-2</v>
      </c>
      <c r="D15" s="19">
        <v>3.5380000000000002E-2</v>
      </c>
      <c r="E15" s="19">
        <v>3.3099999999999997E-2</v>
      </c>
      <c r="F15" s="19">
        <v>6.5000000000000002E-2</v>
      </c>
      <c r="G15" s="19"/>
      <c r="H15" s="19"/>
      <c r="I15" s="19"/>
      <c r="J15" s="19"/>
    </row>
    <row r="16" spans="1:10" ht="14.4">
      <c r="B16" s="13">
        <v>5</v>
      </c>
      <c r="C16" s="19">
        <v>1.4200000000000001E-2</v>
      </c>
      <c r="D16" s="19">
        <v>2.3813999999999998E-2</v>
      </c>
      <c r="E16" s="19">
        <v>2.0725E-2</v>
      </c>
      <c r="F16" s="19"/>
      <c r="G16" s="19"/>
      <c r="H16" s="19"/>
      <c r="I16" s="19"/>
      <c r="J16" s="19"/>
    </row>
    <row r="17" spans="1:13" ht="14.4">
      <c r="B17" s="13">
        <v>6</v>
      </c>
      <c r="C17" s="19">
        <v>9.9333333333333305E-3</v>
      </c>
      <c r="D17" s="19">
        <v>1.5987999999999999E-2</v>
      </c>
      <c r="E17" s="19">
        <v>1.3875E-2</v>
      </c>
      <c r="F17" s="19">
        <v>2.7E-2</v>
      </c>
      <c r="G17" s="19"/>
      <c r="H17" s="19"/>
      <c r="I17" s="19"/>
      <c r="J17" s="19"/>
    </row>
    <row r="18" spans="1:13" ht="14.4">
      <c r="B18" s="13">
        <v>7</v>
      </c>
      <c r="C18" s="19">
        <v>5.2666666666666704E-3</v>
      </c>
      <c r="D18" s="19">
        <v>1.0888E-2</v>
      </c>
      <c r="E18" s="19">
        <v>9.1000000000000004E-3</v>
      </c>
      <c r="F18" s="19"/>
      <c r="G18" s="19"/>
      <c r="H18" s="19"/>
      <c r="I18" s="19"/>
      <c r="J18" s="19"/>
    </row>
    <row r="19" spans="1:13" ht="14.4">
      <c r="A19" s="2"/>
      <c r="B19" s="26">
        <v>8</v>
      </c>
      <c r="C19" s="19">
        <v>2.7333333333333298E-3</v>
      </c>
      <c r="D19" s="19">
        <v>6.5240000000000003E-3</v>
      </c>
      <c r="E19" s="19">
        <v>6.1000000000000004E-3</v>
      </c>
      <c r="F19" s="19">
        <v>1.0999999999999999E-2</v>
      </c>
      <c r="G19" s="19"/>
      <c r="H19" s="19"/>
      <c r="I19" s="19"/>
      <c r="J19" s="19"/>
    </row>
    <row r="20" spans="1:13" ht="14.4">
      <c r="A20" s="2"/>
      <c r="B20" s="26">
        <v>9</v>
      </c>
      <c r="C20" s="19"/>
      <c r="D20" s="19">
        <v>4.2500000000000003E-3</v>
      </c>
      <c r="E20" s="19">
        <v>3.8E-3</v>
      </c>
      <c r="F20" s="19"/>
      <c r="G20" s="19"/>
      <c r="H20" s="19"/>
      <c r="I20" s="19"/>
      <c r="J20" s="19"/>
    </row>
    <row r="21" spans="1:13" ht="14.4">
      <c r="A21" s="2"/>
      <c r="B21" s="26">
        <v>10</v>
      </c>
      <c r="C21" s="19"/>
      <c r="D21" s="19"/>
      <c r="E21" s="19"/>
      <c r="F21" s="19">
        <v>6.6E-3</v>
      </c>
      <c r="G21" s="19"/>
      <c r="H21" s="19"/>
      <c r="I21" s="19"/>
      <c r="J21" s="19"/>
    </row>
    <row r="22" spans="1:13" ht="14.4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</row>
    <row r="23" spans="1:13" ht="14.4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</row>
    <row r="24" spans="1:13" ht="14.4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4.4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4.4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4.4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4.4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4.4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" thickBot="1">
      <c r="A30" s="2"/>
      <c r="B30" s="7"/>
      <c r="C30" s="7" t="s">
        <v>0</v>
      </c>
      <c r="F30" s="7" t="s">
        <v>4</v>
      </c>
      <c r="G30" s="7"/>
      <c r="H30" s="8">
        <v>0.01</v>
      </c>
      <c r="I30" s="8"/>
      <c r="J30" s="8"/>
      <c r="K30" s="3"/>
      <c r="L30" s="3"/>
    </row>
    <row r="31" spans="1:13" ht="14.4" thickBot="1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CATT,GOHIGH</v>
      </c>
      <c r="G31" s="32" t="str">
        <f t="shared" si="0"/>
        <v>CompanyF</v>
      </c>
      <c r="H31" s="32" t="str">
        <f t="shared" si="0"/>
        <v>CompanyG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5.6" thickBot="1">
      <c r="A32" s="2"/>
      <c r="B32" s="31"/>
      <c r="C32" s="20">
        <f ca="1">IFERROR(FORECAST(LOG10($H$30),OFFSET($B$2,MATCH($H$30,C$3:C$28,-1),0,2,1),LOG10(OFFSET(C$2,MATCH($H$30,C$3:C$28,-1),0,2,1))),"")</f>
        <v>5.9812814729259358</v>
      </c>
      <c r="D32" s="20">
        <f t="shared" ref="D32:J32" ca="1" si="1">IFERROR(FORECAST(LOG10($H$30),OFFSET($B$2,MATCH($H$30,D$3:D$28,-1),0,2,1),LOG10(OFFSET(D$2,MATCH($H$30,D$3:D$28,-1),0,2,1))),"")</f>
        <v>7.1661080844057796</v>
      </c>
      <c r="E32" s="20">
        <f t="shared" ca="1" si="1"/>
        <v>6.7764165616949885</v>
      </c>
      <c r="F32" s="76">
        <v>8.52</v>
      </c>
      <c r="G32" s="20" t="str">
        <f t="shared" ca="1" si="1"/>
        <v/>
      </c>
      <c r="H32" s="20" t="str">
        <f t="shared" ca="1" si="1"/>
        <v/>
      </c>
      <c r="I32" s="20" t="str">
        <f t="shared" ca="1" si="1"/>
        <v/>
      </c>
      <c r="J32" s="20" t="str">
        <f t="shared" ca="1" si="1"/>
        <v/>
      </c>
      <c r="K32" s="25">
        <f ca="1">STDEV(C32:J32)</f>
        <v>1.0609002339478475</v>
      </c>
      <c r="L32" s="21">
        <f ca="1">MAX(C32:J32)-MIN(C32:J32)</f>
        <v>2.5387185270740638</v>
      </c>
      <c r="M32" s="22">
        <f ca="1">AVERAGE(C32:J32)</f>
        <v>7.1109515297566759</v>
      </c>
    </row>
    <row r="33" spans="1:12" ht="14.4">
      <c r="A33" s="3"/>
      <c r="B33" s="9"/>
      <c r="C33" s="6"/>
      <c r="D33" s="3"/>
      <c r="E33" s="3"/>
      <c r="F33" s="3"/>
    </row>
    <row r="34" spans="1:12" ht="14.4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4.4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4.4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4.4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4.4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4.4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4.4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4.4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4.4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4.4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4.4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4.4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4.4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4.4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4.4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4.4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4.4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4.4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4.4">
      <c r="F52" s="11"/>
      <c r="K52" s="2"/>
    </row>
    <row r="53" spans="1:12" ht="14.4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57"/>
  <sheetViews>
    <sheetView topLeftCell="D1" zoomScaleNormal="100" workbookViewId="0">
      <selection activeCell="N10" sqref="N10"/>
    </sheetView>
  </sheetViews>
  <sheetFormatPr defaultRowHeight="14.4"/>
  <cols>
    <col min="2" max="2" width="14" customWidth="1"/>
    <col min="3" max="3" width="19.109375" customWidth="1"/>
    <col min="5" max="8" width="11.88671875" customWidth="1"/>
    <col min="9" max="12" width="12.44140625" customWidth="1"/>
    <col min="13" max="13" width="12.33203125" customWidth="1"/>
    <col min="14" max="14" width="13" customWidth="1"/>
    <col min="15" max="15" width="11.6640625" customWidth="1"/>
    <col min="16" max="16" width="11.5546875" customWidth="1"/>
    <col min="17" max="20" width="11.33203125" customWidth="1"/>
  </cols>
  <sheetData>
    <row r="3" spans="2:20" ht="15" thickBot="1">
      <c r="B3" t="s">
        <v>9</v>
      </c>
    </row>
    <row r="4" spans="2:20" ht="15" thickBot="1">
      <c r="B4" s="98" t="s">
        <v>10</v>
      </c>
      <c r="C4" s="99"/>
      <c r="D4" s="34" t="s">
        <v>11</v>
      </c>
      <c r="E4" s="98" t="s">
        <v>12</v>
      </c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99"/>
    </row>
    <row r="5" spans="2:20" ht="15" thickBot="1">
      <c r="B5" s="101" t="s">
        <v>13</v>
      </c>
      <c r="C5" s="102"/>
      <c r="D5" s="35"/>
      <c r="E5" s="83" t="s">
        <v>114</v>
      </c>
      <c r="F5" s="84"/>
      <c r="G5" s="84"/>
      <c r="H5" s="84"/>
      <c r="I5" s="84"/>
      <c r="J5" s="84"/>
      <c r="K5" s="84"/>
      <c r="L5" s="85"/>
      <c r="M5" s="83" t="s">
        <v>14</v>
      </c>
      <c r="N5" s="84"/>
      <c r="O5" s="84"/>
      <c r="P5" s="85"/>
      <c r="Q5" s="83" t="s">
        <v>120</v>
      </c>
      <c r="R5" s="84"/>
      <c r="S5" s="84"/>
      <c r="T5" s="85"/>
    </row>
    <row r="6" spans="2:20" ht="15" thickBot="1">
      <c r="B6" s="103"/>
      <c r="C6" s="104"/>
      <c r="D6" s="35"/>
      <c r="E6" s="37" t="s">
        <v>115</v>
      </c>
      <c r="F6" s="37" t="s">
        <v>15</v>
      </c>
      <c r="G6" s="37" t="s">
        <v>16</v>
      </c>
      <c r="H6" s="37" t="s">
        <v>17</v>
      </c>
      <c r="I6" s="37" t="s">
        <v>116</v>
      </c>
      <c r="J6" s="37" t="s">
        <v>117</v>
      </c>
      <c r="K6" s="37" t="s">
        <v>118</v>
      </c>
      <c r="L6" s="37" t="s">
        <v>119</v>
      </c>
      <c r="M6" s="36" t="s">
        <v>18</v>
      </c>
      <c r="N6" s="37" t="s">
        <v>19</v>
      </c>
      <c r="O6" s="36" t="s">
        <v>20</v>
      </c>
      <c r="P6" s="37" t="s">
        <v>21</v>
      </c>
      <c r="Q6" s="36" t="s">
        <v>121</v>
      </c>
      <c r="R6" s="37" t="s">
        <v>22</v>
      </c>
      <c r="S6" s="36" t="s">
        <v>23</v>
      </c>
      <c r="T6" s="37" t="s">
        <v>24</v>
      </c>
    </row>
    <row r="7" spans="2:20" ht="15" thickBot="1">
      <c r="B7" s="107" t="s">
        <v>25</v>
      </c>
      <c r="C7" s="108"/>
      <c r="D7" s="35"/>
      <c r="E7" s="57" t="s">
        <v>26</v>
      </c>
      <c r="F7" s="57" t="s">
        <v>26</v>
      </c>
      <c r="G7" s="57" t="s">
        <v>26</v>
      </c>
      <c r="H7" s="57" t="s">
        <v>26</v>
      </c>
      <c r="I7" s="57" t="s">
        <v>26</v>
      </c>
      <c r="J7" s="57" t="s">
        <v>26</v>
      </c>
      <c r="K7" s="57" t="s">
        <v>26</v>
      </c>
      <c r="L7" s="57" t="s">
        <v>26</v>
      </c>
      <c r="M7" s="57" t="s">
        <v>26</v>
      </c>
      <c r="N7" s="57" t="s">
        <v>26</v>
      </c>
      <c r="O7" s="57" t="s">
        <v>26</v>
      </c>
      <c r="P7" s="57" t="s">
        <v>26</v>
      </c>
      <c r="Q7" s="57" t="s">
        <v>26</v>
      </c>
      <c r="R7" s="57" t="s">
        <v>26</v>
      </c>
      <c r="S7" s="57" t="s">
        <v>26</v>
      </c>
      <c r="T7" s="57" t="s">
        <v>26</v>
      </c>
    </row>
    <row r="8" spans="2:20" ht="27" thickBot="1">
      <c r="B8" s="105" t="s">
        <v>27</v>
      </c>
      <c r="C8" s="106"/>
      <c r="D8" s="37"/>
      <c r="E8" s="39" t="s">
        <v>30</v>
      </c>
      <c r="F8" s="39" t="s">
        <v>122</v>
      </c>
      <c r="G8" s="39" t="s">
        <v>122</v>
      </c>
      <c r="H8" s="39" t="s">
        <v>126</v>
      </c>
      <c r="I8" s="39" t="s">
        <v>127</v>
      </c>
      <c r="J8" s="39" t="s">
        <v>130</v>
      </c>
      <c r="K8" s="39" t="s">
        <v>132</v>
      </c>
      <c r="L8" s="39" t="s">
        <v>127</v>
      </c>
      <c r="M8" s="38" t="s">
        <v>29</v>
      </c>
      <c r="N8" s="38" t="s">
        <v>29</v>
      </c>
      <c r="O8" s="38" t="s">
        <v>29</v>
      </c>
      <c r="P8" s="38" t="s">
        <v>29</v>
      </c>
      <c r="Q8" s="38" t="s">
        <v>28</v>
      </c>
      <c r="R8" s="38" t="s">
        <v>28</v>
      </c>
      <c r="S8" s="38" t="s">
        <v>28</v>
      </c>
      <c r="T8" s="38" t="s">
        <v>28</v>
      </c>
    </row>
    <row r="9" spans="2:20" ht="15" thickBot="1">
      <c r="B9" s="107" t="s">
        <v>31</v>
      </c>
      <c r="C9" s="108"/>
      <c r="D9" s="35" t="s">
        <v>32</v>
      </c>
      <c r="E9" s="57">
        <v>20</v>
      </c>
      <c r="F9" s="57">
        <v>20</v>
      </c>
      <c r="G9" s="57">
        <v>20</v>
      </c>
      <c r="H9" s="57">
        <v>20</v>
      </c>
      <c r="I9" s="57">
        <v>20</v>
      </c>
      <c r="J9" s="57">
        <v>20</v>
      </c>
      <c r="K9" s="57">
        <v>20</v>
      </c>
      <c r="L9" s="57">
        <v>20</v>
      </c>
      <c r="M9" s="57">
        <v>20</v>
      </c>
      <c r="N9" s="57">
        <v>20</v>
      </c>
      <c r="O9" s="57">
        <v>20</v>
      </c>
      <c r="P9" s="57">
        <v>20</v>
      </c>
      <c r="Q9" s="57">
        <v>20</v>
      </c>
      <c r="R9" s="57">
        <v>20</v>
      </c>
      <c r="S9" s="57">
        <v>20</v>
      </c>
      <c r="T9" s="57">
        <v>20</v>
      </c>
    </row>
    <row r="10" spans="2:20" ht="15" thickBot="1">
      <c r="B10" s="105" t="s">
        <v>33</v>
      </c>
      <c r="C10" s="106"/>
      <c r="D10" s="40" t="s">
        <v>34</v>
      </c>
      <c r="E10" s="37">
        <v>20</v>
      </c>
      <c r="F10" s="37">
        <v>20</v>
      </c>
      <c r="G10" s="37">
        <v>20</v>
      </c>
      <c r="H10" s="37">
        <v>20</v>
      </c>
      <c r="I10" s="37">
        <v>20</v>
      </c>
      <c r="J10" s="37">
        <v>20</v>
      </c>
      <c r="K10" s="37">
        <v>20</v>
      </c>
      <c r="L10" s="37">
        <v>20</v>
      </c>
      <c r="M10" s="42">
        <v>10</v>
      </c>
      <c r="N10" s="42">
        <v>20</v>
      </c>
      <c r="O10" s="42">
        <v>10</v>
      </c>
      <c r="P10" s="42">
        <v>20</v>
      </c>
      <c r="Q10" s="41">
        <v>10</v>
      </c>
      <c r="R10" s="41">
        <v>20</v>
      </c>
      <c r="S10" s="41">
        <v>10</v>
      </c>
      <c r="T10" s="41">
        <v>20</v>
      </c>
    </row>
    <row r="11" spans="2:20" ht="27" thickBot="1">
      <c r="B11" s="88" t="s">
        <v>35</v>
      </c>
      <c r="C11" s="89"/>
      <c r="D11" s="38"/>
      <c r="E11" s="39" t="s">
        <v>37</v>
      </c>
      <c r="F11" s="39" t="s">
        <v>38</v>
      </c>
      <c r="G11" s="39" t="s">
        <v>125</v>
      </c>
      <c r="H11" s="39" t="s">
        <v>38</v>
      </c>
      <c r="I11" s="39" t="s">
        <v>125</v>
      </c>
      <c r="J11" s="39" t="s">
        <v>38</v>
      </c>
      <c r="K11" s="39" t="s">
        <v>133</v>
      </c>
      <c r="L11" s="39" t="s">
        <v>38</v>
      </c>
      <c r="M11" s="37" t="s">
        <v>36</v>
      </c>
      <c r="N11" s="37" t="s">
        <v>36</v>
      </c>
      <c r="O11" s="37" t="s">
        <v>36</v>
      </c>
      <c r="P11" s="37" t="s">
        <v>36</v>
      </c>
      <c r="Q11" s="37" t="s">
        <v>36</v>
      </c>
      <c r="R11" s="37" t="s">
        <v>36</v>
      </c>
      <c r="S11" s="37" t="s">
        <v>36</v>
      </c>
      <c r="T11" s="37" t="s">
        <v>36</v>
      </c>
    </row>
    <row r="12" spans="2:20" ht="15" thickBot="1">
      <c r="B12" s="109" t="s">
        <v>39</v>
      </c>
      <c r="C12" s="110"/>
      <c r="D12" s="35" t="s">
        <v>40</v>
      </c>
      <c r="E12" s="57">
        <v>30</v>
      </c>
      <c r="F12" s="57">
        <v>30</v>
      </c>
      <c r="G12" s="57">
        <v>30</v>
      </c>
      <c r="H12" s="57">
        <v>30</v>
      </c>
      <c r="I12" s="57">
        <v>30</v>
      </c>
      <c r="J12" s="57">
        <v>30</v>
      </c>
      <c r="K12" s="57">
        <v>30</v>
      </c>
      <c r="L12" s="57">
        <v>30</v>
      </c>
      <c r="M12" s="57">
        <v>30</v>
      </c>
      <c r="N12" s="57">
        <v>30</v>
      </c>
      <c r="O12" s="57">
        <v>30</v>
      </c>
      <c r="P12" s="57">
        <v>30</v>
      </c>
      <c r="Q12" s="57">
        <v>30</v>
      </c>
      <c r="R12" s="57">
        <v>30</v>
      </c>
      <c r="S12" s="57">
        <v>30</v>
      </c>
      <c r="T12" s="57">
        <v>30</v>
      </c>
    </row>
    <row r="13" spans="2:20" ht="15" thickBot="1">
      <c r="B13" s="107" t="s">
        <v>41</v>
      </c>
      <c r="C13" s="108"/>
      <c r="D13" s="35"/>
      <c r="E13" s="43" t="s">
        <v>42</v>
      </c>
      <c r="F13" s="43" t="s">
        <v>42</v>
      </c>
      <c r="G13" s="43" t="s">
        <v>42</v>
      </c>
      <c r="H13" s="43" t="s">
        <v>42</v>
      </c>
      <c r="I13" s="43" t="s">
        <v>42</v>
      </c>
      <c r="J13" s="43" t="s">
        <v>42</v>
      </c>
      <c r="K13" s="43" t="s">
        <v>42</v>
      </c>
      <c r="L13" s="43" t="s">
        <v>42</v>
      </c>
      <c r="M13" s="43" t="s">
        <v>42</v>
      </c>
      <c r="N13" s="43" t="s">
        <v>42</v>
      </c>
      <c r="O13" s="43" t="s">
        <v>42</v>
      </c>
      <c r="P13" s="43" t="s">
        <v>42</v>
      </c>
      <c r="Q13" s="43" t="s">
        <v>42</v>
      </c>
      <c r="R13" s="43" t="s">
        <v>42</v>
      </c>
      <c r="S13" s="43" t="s">
        <v>42</v>
      </c>
      <c r="T13" s="43" t="s">
        <v>42</v>
      </c>
    </row>
    <row r="14" spans="2:20" ht="15" thickBot="1">
      <c r="B14" s="107" t="s">
        <v>43</v>
      </c>
      <c r="C14" s="108"/>
      <c r="D14" s="35" t="s">
        <v>44</v>
      </c>
      <c r="E14" s="57">
        <v>600</v>
      </c>
      <c r="F14" s="57">
        <v>600</v>
      </c>
      <c r="G14" s="57">
        <v>600</v>
      </c>
      <c r="H14" s="57">
        <v>600</v>
      </c>
      <c r="I14" s="57">
        <v>600</v>
      </c>
      <c r="J14" s="57">
        <v>600</v>
      </c>
      <c r="K14" s="57">
        <v>600</v>
      </c>
      <c r="L14" s="57">
        <v>600</v>
      </c>
      <c r="M14" s="57">
        <v>600</v>
      </c>
      <c r="N14" s="57">
        <v>600</v>
      </c>
      <c r="O14" s="57">
        <v>600</v>
      </c>
      <c r="P14" s="57">
        <v>600</v>
      </c>
      <c r="Q14" s="57">
        <v>600</v>
      </c>
      <c r="R14" s="57">
        <v>600</v>
      </c>
      <c r="S14" s="57">
        <v>600</v>
      </c>
      <c r="T14" s="57">
        <v>600</v>
      </c>
    </row>
    <row r="15" spans="2:20" ht="15" thickBot="1">
      <c r="B15" s="107" t="s">
        <v>45</v>
      </c>
      <c r="C15" s="108"/>
      <c r="D15" s="35"/>
      <c r="E15" s="57">
        <v>9</v>
      </c>
      <c r="F15" s="57">
        <v>9</v>
      </c>
      <c r="G15" s="57">
        <v>9</v>
      </c>
      <c r="H15" s="57">
        <v>9</v>
      </c>
      <c r="I15" s="57">
        <v>9</v>
      </c>
      <c r="J15" s="57">
        <v>9</v>
      </c>
      <c r="K15" s="57">
        <v>9</v>
      </c>
      <c r="L15" s="57">
        <v>9</v>
      </c>
      <c r="M15" s="57">
        <v>9</v>
      </c>
      <c r="N15" s="57">
        <v>9</v>
      </c>
      <c r="O15" s="57">
        <v>9</v>
      </c>
      <c r="P15" s="57">
        <v>9</v>
      </c>
      <c r="Q15" s="57">
        <v>9</v>
      </c>
      <c r="R15" s="57">
        <v>9</v>
      </c>
      <c r="S15" s="57">
        <v>9</v>
      </c>
      <c r="T15" s="57">
        <v>9</v>
      </c>
    </row>
    <row r="16" spans="2:20" ht="15" thickBot="1">
      <c r="B16" s="107" t="s">
        <v>46</v>
      </c>
      <c r="C16" s="108"/>
      <c r="D16" s="35"/>
      <c r="E16" s="44" t="s">
        <v>47</v>
      </c>
      <c r="F16" s="44" t="s">
        <v>47</v>
      </c>
      <c r="G16" s="57">
        <v>12</v>
      </c>
      <c r="H16" s="57">
        <v>12</v>
      </c>
      <c r="I16" s="44" t="s">
        <v>128</v>
      </c>
      <c r="J16" s="44" t="s">
        <v>131</v>
      </c>
      <c r="K16" s="57">
        <v>12</v>
      </c>
      <c r="L16" s="57">
        <v>12</v>
      </c>
      <c r="M16" s="57">
        <v>12</v>
      </c>
      <c r="N16" s="57">
        <v>12</v>
      </c>
      <c r="O16" s="57">
        <v>12</v>
      </c>
      <c r="P16" s="57">
        <v>12</v>
      </c>
      <c r="Q16" s="44" t="s">
        <v>47</v>
      </c>
      <c r="R16" s="44" t="s">
        <v>47</v>
      </c>
      <c r="S16" s="57">
        <v>10</v>
      </c>
      <c r="T16" s="57">
        <v>12</v>
      </c>
    </row>
    <row r="17" spans="2:20" ht="15" thickBot="1">
      <c r="B17" s="105" t="s">
        <v>48</v>
      </c>
      <c r="C17" s="106"/>
      <c r="D17" s="40"/>
      <c r="E17" s="45">
        <v>3</v>
      </c>
      <c r="F17" s="45">
        <v>3</v>
      </c>
      <c r="G17" s="45">
        <v>3</v>
      </c>
      <c r="H17" s="45">
        <v>3</v>
      </c>
      <c r="I17" s="45">
        <v>3</v>
      </c>
      <c r="J17" s="45">
        <v>3</v>
      </c>
      <c r="K17" s="45">
        <v>3</v>
      </c>
      <c r="L17" s="45">
        <v>3</v>
      </c>
      <c r="M17" s="42">
        <v>2</v>
      </c>
      <c r="N17" s="42">
        <v>2</v>
      </c>
      <c r="O17" s="42">
        <v>3</v>
      </c>
      <c r="P17" s="42">
        <v>3</v>
      </c>
      <c r="Q17" s="58">
        <v>2</v>
      </c>
      <c r="R17" s="37">
        <v>2</v>
      </c>
      <c r="S17" s="58">
        <v>2</v>
      </c>
      <c r="T17" s="58">
        <v>2</v>
      </c>
    </row>
    <row r="18" spans="2:20" ht="15" thickBot="1">
      <c r="B18" s="105" t="s">
        <v>49</v>
      </c>
      <c r="C18" s="106"/>
      <c r="D18" s="37"/>
      <c r="E18" s="48" t="s">
        <v>47</v>
      </c>
      <c r="F18" s="49" t="s">
        <v>123</v>
      </c>
      <c r="G18" s="50">
        <v>4</v>
      </c>
      <c r="H18" s="50">
        <v>4</v>
      </c>
      <c r="I18" s="49" t="s">
        <v>47</v>
      </c>
      <c r="J18" s="49" t="s">
        <v>47</v>
      </c>
      <c r="K18" s="50">
        <v>4</v>
      </c>
      <c r="L18" s="50">
        <v>4</v>
      </c>
      <c r="M18" s="47">
        <v>3</v>
      </c>
      <c r="N18" s="47">
        <v>3</v>
      </c>
      <c r="O18" s="47">
        <v>4</v>
      </c>
      <c r="P18" s="47">
        <v>4</v>
      </c>
      <c r="Q18" s="46" t="s">
        <v>47</v>
      </c>
      <c r="R18" s="44" t="s">
        <v>47</v>
      </c>
      <c r="S18" s="37">
        <v>2</v>
      </c>
      <c r="T18" s="37">
        <v>2</v>
      </c>
    </row>
    <row r="19" spans="2:20" ht="15" thickBot="1">
      <c r="B19" s="107" t="s">
        <v>50</v>
      </c>
      <c r="C19" s="108"/>
      <c r="D19" s="35"/>
      <c r="E19" s="57">
        <v>2</v>
      </c>
      <c r="F19" s="57">
        <v>2</v>
      </c>
      <c r="G19" s="57">
        <v>2</v>
      </c>
      <c r="H19" s="57">
        <v>2</v>
      </c>
      <c r="I19" s="57">
        <v>2</v>
      </c>
      <c r="J19" s="57">
        <v>2</v>
      </c>
      <c r="K19" s="57">
        <v>2</v>
      </c>
      <c r="L19" s="57">
        <v>2</v>
      </c>
      <c r="M19" s="57">
        <v>4</v>
      </c>
      <c r="N19" s="57">
        <v>4</v>
      </c>
      <c r="O19" s="57">
        <v>4</v>
      </c>
      <c r="P19" s="57">
        <v>4</v>
      </c>
      <c r="Q19" s="57">
        <v>6</v>
      </c>
      <c r="R19" s="57">
        <v>6</v>
      </c>
      <c r="S19" s="57">
        <v>6</v>
      </c>
      <c r="T19" s="57">
        <v>6</v>
      </c>
    </row>
    <row r="20" spans="2:20" ht="15" thickBot="1">
      <c r="B20" s="107" t="s">
        <v>51</v>
      </c>
      <c r="C20" s="108"/>
      <c r="D20" s="35"/>
      <c r="E20" s="57">
        <v>4</v>
      </c>
      <c r="F20" s="57">
        <v>4</v>
      </c>
      <c r="G20" s="57">
        <v>4</v>
      </c>
      <c r="H20" s="57">
        <v>4</v>
      </c>
      <c r="I20" s="57">
        <v>4</v>
      </c>
      <c r="J20" s="57">
        <v>4</v>
      </c>
      <c r="K20" s="57">
        <v>4</v>
      </c>
      <c r="L20" s="57">
        <v>4</v>
      </c>
      <c r="M20" s="57">
        <v>11</v>
      </c>
      <c r="N20" s="57">
        <v>11</v>
      </c>
      <c r="O20" s="57">
        <v>11</v>
      </c>
      <c r="P20" s="57">
        <v>11</v>
      </c>
      <c r="Q20" s="57">
        <v>17</v>
      </c>
      <c r="R20" s="57">
        <v>17</v>
      </c>
      <c r="S20" s="57">
        <v>17</v>
      </c>
      <c r="T20" s="57">
        <v>17</v>
      </c>
    </row>
    <row r="21" spans="2:20" ht="32.25" customHeight="1" thickBot="1">
      <c r="B21" s="111" t="s">
        <v>52</v>
      </c>
      <c r="C21" s="51" t="s">
        <v>53</v>
      </c>
      <c r="D21" s="35" t="s">
        <v>54</v>
      </c>
      <c r="E21" s="57">
        <v>35</v>
      </c>
      <c r="F21" s="57">
        <v>35</v>
      </c>
      <c r="G21" s="57">
        <v>35</v>
      </c>
      <c r="H21" s="57">
        <v>35</v>
      </c>
      <c r="I21" s="57">
        <v>35</v>
      </c>
      <c r="J21" s="57">
        <v>35</v>
      </c>
      <c r="K21" s="57">
        <v>35</v>
      </c>
      <c r="L21" s="57">
        <v>35</v>
      </c>
      <c r="M21" s="57">
        <v>35</v>
      </c>
      <c r="N21" s="57">
        <v>35</v>
      </c>
      <c r="O21" s="57">
        <v>35</v>
      </c>
      <c r="P21" s="57">
        <v>35</v>
      </c>
      <c r="Q21" s="57">
        <v>35</v>
      </c>
      <c r="R21" s="57">
        <v>35</v>
      </c>
      <c r="S21" s="57">
        <v>35</v>
      </c>
      <c r="T21" s="57">
        <v>35</v>
      </c>
    </row>
    <row r="22" spans="2:20" ht="15" thickBot="1">
      <c r="B22" s="112"/>
      <c r="C22" s="51"/>
      <c r="D22" s="35"/>
      <c r="E22" s="57">
        <v>1</v>
      </c>
      <c r="F22" s="57">
        <v>1</v>
      </c>
      <c r="G22" s="57">
        <v>1</v>
      </c>
      <c r="H22" s="57">
        <v>1</v>
      </c>
      <c r="I22" s="57">
        <v>1</v>
      </c>
      <c r="J22" s="57">
        <v>1</v>
      </c>
      <c r="K22" s="57">
        <v>1</v>
      </c>
      <c r="L22" s="57">
        <v>1</v>
      </c>
      <c r="M22" s="57">
        <v>1</v>
      </c>
      <c r="N22" s="57">
        <v>1</v>
      </c>
      <c r="O22" s="57">
        <v>1</v>
      </c>
      <c r="P22" s="57">
        <v>1</v>
      </c>
      <c r="Q22" s="57">
        <v>1</v>
      </c>
      <c r="R22" s="57">
        <v>1</v>
      </c>
      <c r="S22" s="57">
        <v>1</v>
      </c>
      <c r="T22" s="57">
        <v>1</v>
      </c>
    </row>
    <row r="23" spans="2:20" ht="15" thickBot="1">
      <c r="B23" s="112"/>
      <c r="C23" s="51"/>
      <c r="D23" s="35"/>
      <c r="E23" s="57" t="s">
        <v>56</v>
      </c>
      <c r="F23" s="57" t="s">
        <v>56</v>
      </c>
      <c r="G23" s="57" t="s">
        <v>56</v>
      </c>
      <c r="H23" s="57" t="s">
        <v>56</v>
      </c>
      <c r="I23" s="57" t="s">
        <v>56</v>
      </c>
      <c r="J23" s="57" t="s">
        <v>56</v>
      </c>
      <c r="K23" s="57" t="s">
        <v>56</v>
      </c>
      <c r="L23" s="57" t="s">
        <v>56</v>
      </c>
      <c r="M23" s="57" t="s">
        <v>55</v>
      </c>
      <c r="N23" s="57" t="s">
        <v>55</v>
      </c>
      <c r="O23" s="57" t="s">
        <v>55</v>
      </c>
      <c r="P23" s="57" t="s">
        <v>55</v>
      </c>
      <c r="Q23" s="57" t="s">
        <v>55</v>
      </c>
      <c r="R23" s="57" t="s">
        <v>55</v>
      </c>
      <c r="S23" s="57" t="s">
        <v>55</v>
      </c>
      <c r="T23" s="57" t="s">
        <v>55</v>
      </c>
    </row>
    <row r="24" spans="2:20" ht="16.2" thickBot="1">
      <c r="B24" s="112"/>
      <c r="C24" s="52" t="s">
        <v>57</v>
      </c>
      <c r="D24" s="35" t="s">
        <v>58</v>
      </c>
      <c r="E24" s="57">
        <v>4</v>
      </c>
      <c r="F24" s="57">
        <v>4</v>
      </c>
      <c r="G24" s="57">
        <v>4</v>
      </c>
      <c r="H24" s="57">
        <v>4</v>
      </c>
      <c r="I24" s="57">
        <v>4</v>
      </c>
      <c r="J24" s="57">
        <v>4</v>
      </c>
      <c r="K24" s="57">
        <v>4</v>
      </c>
      <c r="L24" s="57">
        <v>4</v>
      </c>
      <c r="M24" s="57">
        <v>8</v>
      </c>
      <c r="N24" s="57">
        <v>8</v>
      </c>
      <c r="O24" s="57">
        <v>8</v>
      </c>
      <c r="P24" s="57">
        <v>8</v>
      </c>
      <c r="Q24" s="57">
        <v>3</v>
      </c>
      <c r="R24" s="57">
        <v>3</v>
      </c>
      <c r="S24" s="57">
        <v>3</v>
      </c>
      <c r="T24" s="57">
        <v>3</v>
      </c>
    </row>
    <row r="25" spans="2:20" ht="16.2" thickBot="1">
      <c r="B25" s="113"/>
      <c r="C25" s="52" t="s">
        <v>59</v>
      </c>
      <c r="D25" s="35" t="s">
        <v>60</v>
      </c>
      <c r="E25" s="57">
        <v>348</v>
      </c>
      <c r="F25" s="57">
        <v>348</v>
      </c>
      <c r="G25" s="57">
        <v>348</v>
      </c>
      <c r="H25" s="57">
        <v>348</v>
      </c>
      <c r="I25" s="57">
        <v>348</v>
      </c>
      <c r="J25" s="57">
        <v>348</v>
      </c>
      <c r="K25" s="57">
        <v>348</v>
      </c>
      <c r="L25" s="57">
        <v>348</v>
      </c>
      <c r="M25" s="57">
        <v>408</v>
      </c>
      <c r="N25" s="57">
        <v>408</v>
      </c>
      <c r="O25" s="57">
        <v>408</v>
      </c>
      <c r="P25" s="57">
        <v>408</v>
      </c>
      <c r="Q25" s="57">
        <v>348</v>
      </c>
      <c r="R25" s="57">
        <v>348</v>
      </c>
      <c r="S25" s="57">
        <v>348</v>
      </c>
      <c r="T25" s="57">
        <v>348</v>
      </c>
    </row>
    <row r="26" spans="2:20" ht="15" thickBot="1">
      <c r="B26" s="107" t="s">
        <v>61</v>
      </c>
      <c r="C26" s="108"/>
      <c r="D26" s="35" t="s">
        <v>54</v>
      </c>
      <c r="E26" s="57">
        <v>768</v>
      </c>
      <c r="F26" s="57">
        <v>704</v>
      </c>
      <c r="G26" s="57">
        <v>768</v>
      </c>
      <c r="H26" s="57">
        <v>704</v>
      </c>
      <c r="I26" s="57">
        <v>768</v>
      </c>
      <c r="J26" s="57">
        <v>704</v>
      </c>
      <c r="K26" s="57">
        <v>768</v>
      </c>
      <c r="L26" s="57">
        <v>704</v>
      </c>
      <c r="M26" s="57">
        <v>480</v>
      </c>
      <c r="N26" s="57">
        <v>1928</v>
      </c>
      <c r="O26" s="57">
        <v>480</v>
      </c>
      <c r="P26" s="57">
        <v>1800</v>
      </c>
      <c r="Q26" s="57">
        <v>984</v>
      </c>
      <c r="R26" s="57">
        <v>3496</v>
      </c>
      <c r="S26" s="57">
        <v>984</v>
      </c>
      <c r="T26" s="57">
        <v>3496</v>
      </c>
    </row>
    <row r="27" spans="2:20" ht="15" thickBot="1">
      <c r="B27" s="107" t="s">
        <v>62</v>
      </c>
      <c r="C27" s="108"/>
      <c r="D27" s="35" t="s">
        <v>54</v>
      </c>
      <c r="E27" s="44" t="s">
        <v>47</v>
      </c>
      <c r="F27" s="44" t="s">
        <v>124</v>
      </c>
      <c r="G27" s="57">
        <v>1128</v>
      </c>
      <c r="H27" s="57">
        <v>1064</v>
      </c>
      <c r="I27" s="44" t="s">
        <v>123</v>
      </c>
      <c r="J27" s="44" t="s">
        <v>131</v>
      </c>
      <c r="K27" s="57">
        <v>1128</v>
      </c>
      <c r="L27" s="57">
        <v>1064</v>
      </c>
      <c r="M27" s="57">
        <v>1032</v>
      </c>
      <c r="N27" s="57">
        <v>2856</v>
      </c>
      <c r="O27" s="57">
        <v>928</v>
      </c>
      <c r="P27" s="57">
        <v>2664</v>
      </c>
      <c r="Q27" s="46" t="s">
        <v>47</v>
      </c>
      <c r="R27" s="46" t="s">
        <v>47</v>
      </c>
      <c r="S27" s="57">
        <v>1928</v>
      </c>
      <c r="T27" s="57">
        <v>5248</v>
      </c>
    </row>
    <row r="28" spans="2:20" ht="15" thickBot="1">
      <c r="B28" s="107" t="s">
        <v>63</v>
      </c>
      <c r="C28" s="108"/>
      <c r="D28" s="35" t="s">
        <v>54</v>
      </c>
      <c r="E28" s="57">
        <v>24</v>
      </c>
      <c r="F28" s="57">
        <v>24</v>
      </c>
      <c r="G28" s="57">
        <v>24</v>
      </c>
      <c r="H28" s="57">
        <v>24</v>
      </c>
      <c r="I28" s="57">
        <v>24</v>
      </c>
      <c r="J28" s="57">
        <v>24</v>
      </c>
      <c r="K28" s="57">
        <v>24</v>
      </c>
      <c r="L28" s="57">
        <v>24</v>
      </c>
      <c r="M28" s="57">
        <v>24</v>
      </c>
      <c r="N28" s="57">
        <v>24</v>
      </c>
      <c r="O28" s="57">
        <v>24</v>
      </c>
      <c r="P28" s="57">
        <v>24</v>
      </c>
      <c r="Q28" s="57">
        <v>24</v>
      </c>
      <c r="R28" s="57">
        <v>24</v>
      </c>
      <c r="S28" s="57">
        <v>24</v>
      </c>
      <c r="T28" s="57">
        <v>24</v>
      </c>
    </row>
    <row r="29" spans="2:20" ht="15" thickBot="1">
      <c r="B29" s="107" t="s">
        <v>64</v>
      </c>
      <c r="C29" s="108"/>
      <c r="D29" s="35"/>
      <c r="E29" s="57">
        <v>1</v>
      </c>
      <c r="F29" s="57">
        <v>1</v>
      </c>
      <c r="G29" s="57">
        <v>1</v>
      </c>
      <c r="H29" s="57">
        <v>1</v>
      </c>
      <c r="I29" s="57">
        <v>1</v>
      </c>
      <c r="J29" s="57">
        <v>1</v>
      </c>
      <c r="K29" s="57">
        <v>1</v>
      </c>
      <c r="L29" s="57">
        <v>1</v>
      </c>
      <c r="M29" s="57">
        <v>1</v>
      </c>
      <c r="N29" s="57">
        <v>1</v>
      </c>
      <c r="O29" s="57">
        <v>1</v>
      </c>
      <c r="P29" s="57">
        <v>1</v>
      </c>
      <c r="Q29" s="57">
        <v>1</v>
      </c>
      <c r="R29" s="57">
        <v>1</v>
      </c>
      <c r="S29" s="57">
        <v>1</v>
      </c>
      <c r="T29" s="57">
        <v>1</v>
      </c>
    </row>
    <row r="30" spans="2:20" ht="15" thickBot="1">
      <c r="B30" s="107" t="s">
        <v>65</v>
      </c>
      <c r="C30" s="108"/>
      <c r="D30" s="35"/>
      <c r="E30" s="57">
        <v>2544</v>
      </c>
      <c r="F30" s="57">
        <v>2304</v>
      </c>
      <c r="G30" s="57">
        <v>2544</v>
      </c>
      <c r="H30" s="57">
        <v>2304</v>
      </c>
      <c r="I30" s="57">
        <v>2544</v>
      </c>
      <c r="J30" s="57">
        <v>2304</v>
      </c>
      <c r="K30" s="57">
        <v>2544</v>
      </c>
      <c r="L30" s="57">
        <v>2304</v>
      </c>
      <c r="M30" s="57">
        <v>1248</v>
      </c>
      <c r="N30" s="57">
        <v>5088</v>
      </c>
      <c r="O30" s="57">
        <v>1248</v>
      </c>
      <c r="P30" s="57">
        <v>4848</v>
      </c>
      <c r="Q30" s="57">
        <v>2232</v>
      </c>
      <c r="R30" s="57">
        <v>7992</v>
      </c>
      <c r="S30" s="57">
        <v>2232</v>
      </c>
      <c r="T30" s="57">
        <v>7992</v>
      </c>
    </row>
    <row r="31" spans="2:20" ht="15" thickBot="1">
      <c r="B31" s="107" t="s">
        <v>66</v>
      </c>
      <c r="C31" s="108"/>
      <c r="D31" s="35" t="s">
        <v>54</v>
      </c>
      <c r="E31" s="44" t="s">
        <v>47</v>
      </c>
      <c r="F31" s="44" t="s">
        <v>124</v>
      </c>
      <c r="G31" s="57">
        <v>3744</v>
      </c>
      <c r="H31" s="57">
        <v>3504</v>
      </c>
      <c r="I31" s="44" t="s">
        <v>129</v>
      </c>
      <c r="J31" s="44" t="s">
        <v>47</v>
      </c>
      <c r="K31" s="57">
        <v>3744</v>
      </c>
      <c r="L31" s="57">
        <v>3504</v>
      </c>
      <c r="M31" s="57">
        <v>2688</v>
      </c>
      <c r="N31" s="57">
        <v>7728</v>
      </c>
      <c r="O31" s="57">
        <v>2448</v>
      </c>
      <c r="P31" s="57">
        <v>7248</v>
      </c>
      <c r="Q31" s="46" t="s">
        <v>47</v>
      </c>
      <c r="R31" s="46" t="s">
        <v>47</v>
      </c>
      <c r="S31" s="57">
        <v>4392</v>
      </c>
      <c r="T31" s="57">
        <v>12312</v>
      </c>
    </row>
    <row r="32" spans="2:20" ht="16.5" customHeight="1" thickBot="1">
      <c r="B32" s="88" t="s">
        <v>67</v>
      </c>
      <c r="C32" s="89"/>
      <c r="D32" s="37" t="s">
        <v>68</v>
      </c>
      <c r="E32" s="39">
        <v>1</v>
      </c>
      <c r="F32" s="39">
        <v>1</v>
      </c>
      <c r="G32" s="39">
        <v>4</v>
      </c>
      <c r="H32" s="39">
        <v>4</v>
      </c>
      <c r="I32" s="39">
        <v>1</v>
      </c>
      <c r="J32" s="39">
        <v>1</v>
      </c>
      <c r="K32" s="39">
        <v>4</v>
      </c>
      <c r="L32" s="39">
        <v>4</v>
      </c>
      <c r="M32" s="37">
        <v>4</v>
      </c>
      <c r="N32" s="37">
        <v>4</v>
      </c>
      <c r="O32" s="37">
        <v>4</v>
      </c>
      <c r="P32" s="37">
        <v>4</v>
      </c>
      <c r="Q32" s="53">
        <v>1</v>
      </c>
      <c r="R32" s="53">
        <v>1</v>
      </c>
      <c r="S32" s="53">
        <v>4</v>
      </c>
      <c r="T32" s="53">
        <v>4</v>
      </c>
    </row>
    <row r="33" spans="2:20" ht="15" thickBot="1">
      <c r="B33" s="109" t="s">
        <v>69</v>
      </c>
      <c r="C33" s="110"/>
      <c r="D33" s="35" t="s">
        <v>68</v>
      </c>
      <c r="E33" s="57" t="s">
        <v>70</v>
      </c>
      <c r="F33" s="57" t="s">
        <v>70</v>
      </c>
      <c r="G33" s="57" t="s">
        <v>70</v>
      </c>
      <c r="H33" s="57" t="s">
        <v>70</v>
      </c>
      <c r="I33" s="57" t="s">
        <v>70</v>
      </c>
      <c r="J33" s="57" t="s">
        <v>70</v>
      </c>
      <c r="K33" s="57" t="s">
        <v>70</v>
      </c>
      <c r="L33" s="57" t="s">
        <v>70</v>
      </c>
      <c r="M33" s="57" t="s">
        <v>70</v>
      </c>
      <c r="N33" s="57" t="s">
        <v>70</v>
      </c>
      <c r="O33" s="57" t="s">
        <v>70</v>
      </c>
      <c r="P33" s="57" t="s">
        <v>70</v>
      </c>
      <c r="Q33" s="57" t="s">
        <v>70</v>
      </c>
      <c r="R33" s="57" t="s">
        <v>70</v>
      </c>
      <c r="S33" s="57" t="s">
        <v>70</v>
      </c>
      <c r="T33" s="57" t="s">
        <v>70</v>
      </c>
    </row>
    <row r="34" spans="2:20" ht="15" thickBot="1">
      <c r="B34" s="107" t="s">
        <v>71</v>
      </c>
      <c r="C34" s="108"/>
      <c r="D34" s="35"/>
      <c r="E34" s="57" t="s">
        <v>72</v>
      </c>
      <c r="F34" s="57" t="s">
        <v>72</v>
      </c>
      <c r="G34" s="57" t="s">
        <v>72</v>
      </c>
      <c r="H34" s="57" t="s">
        <v>72</v>
      </c>
      <c r="I34" s="57" t="s">
        <v>72</v>
      </c>
      <c r="J34" s="57" t="s">
        <v>72</v>
      </c>
      <c r="K34" s="57" t="s">
        <v>72</v>
      </c>
      <c r="L34" s="57" t="s">
        <v>72</v>
      </c>
      <c r="M34" s="57" t="s">
        <v>72</v>
      </c>
      <c r="N34" s="57" t="s">
        <v>72</v>
      </c>
      <c r="O34" s="57" t="s">
        <v>72</v>
      </c>
      <c r="P34" s="57" t="s">
        <v>72</v>
      </c>
      <c r="Q34" s="57" t="s">
        <v>72</v>
      </c>
      <c r="R34" s="57" t="s">
        <v>72</v>
      </c>
      <c r="S34" s="57" t="s">
        <v>72</v>
      </c>
      <c r="T34" s="57" t="s">
        <v>72</v>
      </c>
    </row>
    <row r="35" spans="2:20" ht="17.25" customHeight="1" thickBot="1">
      <c r="B35" s="107" t="s">
        <v>73</v>
      </c>
      <c r="C35" s="108"/>
      <c r="D35" s="37"/>
      <c r="E35" s="83" t="s">
        <v>74</v>
      </c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</row>
    <row r="38" spans="2:20" ht="15" thickBot="1">
      <c r="B38" t="s">
        <v>75</v>
      </c>
      <c r="H38" t="s">
        <v>76</v>
      </c>
      <c r="M38" t="s">
        <v>97</v>
      </c>
    </row>
    <row r="39" spans="2:20" ht="15" thickBot="1">
      <c r="B39" s="98" t="s">
        <v>10</v>
      </c>
      <c r="C39" s="99"/>
      <c r="D39" s="34" t="s">
        <v>11</v>
      </c>
      <c r="E39" s="34" t="s">
        <v>12</v>
      </c>
      <c r="F39" s="34" t="s">
        <v>12</v>
      </c>
      <c r="H39" s="98" t="s">
        <v>10</v>
      </c>
      <c r="I39" s="99"/>
      <c r="J39" s="34" t="s">
        <v>11</v>
      </c>
      <c r="K39" s="34" t="s">
        <v>12</v>
      </c>
      <c r="M39" s="98" t="s">
        <v>10</v>
      </c>
      <c r="N39" s="99"/>
      <c r="O39" s="56" t="s">
        <v>11</v>
      </c>
      <c r="P39" s="114" t="s">
        <v>12</v>
      </c>
      <c r="Q39" s="115"/>
    </row>
    <row r="40" spans="2:20" ht="15" thickBot="1">
      <c r="B40" s="88" t="s">
        <v>13</v>
      </c>
      <c r="C40" s="89"/>
      <c r="D40" s="35"/>
      <c r="E40" s="35" t="s">
        <v>77</v>
      </c>
      <c r="F40" s="35" t="s">
        <v>148</v>
      </c>
      <c r="H40" s="88" t="s">
        <v>13</v>
      </c>
      <c r="I40" s="89"/>
      <c r="J40" s="35"/>
      <c r="K40" s="35" t="s">
        <v>78</v>
      </c>
      <c r="M40" s="88" t="s">
        <v>13</v>
      </c>
      <c r="N40" s="89"/>
      <c r="O40" s="57"/>
      <c r="P40" s="83" t="s">
        <v>98</v>
      </c>
      <c r="Q40" s="85"/>
    </row>
    <row r="41" spans="2:20" ht="15" thickBot="1">
      <c r="B41" s="88" t="s">
        <v>25</v>
      </c>
      <c r="C41" s="89"/>
      <c r="D41" s="35"/>
      <c r="E41" s="35" t="s">
        <v>26</v>
      </c>
      <c r="F41" s="35" t="s">
        <v>26</v>
      </c>
      <c r="H41" s="88" t="s">
        <v>79</v>
      </c>
      <c r="I41" s="89"/>
      <c r="J41" s="35"/>
      <c r="K41" s="35">
        <v>0</v>
      </c>
      <c r="M41" s="88" t="s">
        <v>25</v>
      </c>
      <c r="N41" s="89"/>
      <c r="O41" s="57"/>
      <c r="P41" s="86" t="s">
        <v>26</v>
      </c>
      <c r="Q41" s="87"/>
    </row>
    <row r="42" spans="2:20" ht="27" thickBot="1">
      <c r="B42" s="88" t="s">
        <v>27</v>
      </c>
      <c r="C42" s="89"/>
      <c r="D42" s="35"/>
      <c r="E42" s="35" t="s">
        <v>29</v>
      </c>
      <c r="F42" s="35" t="s">
        <v>29</v>
      </c>
      <c r="H42" s="88" t="s">
        <v>25</v>
      </c>
      <c r="I42" s="89"/>
      <c r="J42" s="35"/>
      <c r="K42" s="35" t="s">
        <v>80</v>
      </c>
      <c r="M42" s="88" t="s">
        <v>27</v>
      </c>
      <c r="N42" s="89"/>
      <c r="O42" s="57"/>
      <c r="P42" s="83" t="s">
        <v>28</v>
      </c>
      <c r="Q42" s="85"/>
    </row>
    <row r="43" spans="2:20" ht="15" thickBot="1">
      <c r="B43" s="88" t="s">
        <v>31</v>
      </c>
      <c r="C43" s="89"/>
      <c r="D43" s="35" t="s">
        <v>32</v>
      </c>
      <c r="E43" s="35">
        <v>20</v>
      </c>
      <c r="F43" s="35">
        <v>20</v>
      </c>
      <c r="H43" s="88" t="s">
        <v>27</v>
      </c>
      <c r="I43" s="89"/>
      <c r="J43" s="35"/>
      <c r="K43" s="35" t="s">
        <v>28</v>
      </c>
      <c r="M43" s="88" t="s">
        <v>31</v>
      </c>
      <c r="N43" s="89"/>
      <c r="O43" s="57" t="s">
        <v>32</v>
      </c>
      <c r="P43" s="86">
        <v>20</v>
      </c>
      <c r="Q43" s="87"/>
    </row>
    <row r="44" spans="2:20" ht="15" thickBot="1">
      <c r="B44" s="88" t="s">
        <v>33</v>
      </c>
      <c r="C44" s="89"/>
      <c r="D44" s="35"/>
      <c r="E44" s="35">
        <v>10</v>
      </c>
      <c r="F44" s="35">
        <v>10</v>
      </c>
      <c r="H44" s="88" t="s">
        <v>31</v>
      </c>
      <c r="I44" s="89"/>
      <c r="J44" s="35" t="s">
        <v>32</v>
      </c>
      <c r="K44" s="35">
        <v>20</v>
      </c>
      <c r="M44" s="88" t="s">
        <v>33</v>
      </c>
      <c r="N44" s="89"/>
      <c r="O44" s="57"/>
      <c r="P44" s="83">
        <v>1</v>
      </c>
      <c r="Q44" s="85"/>
    </row>
    <row r="45" spans="2:20" ht="15" thickBot="1">
      <c r="B45" s="88" t="s">
        <v>39</v>
      </c>
      <c r="C45" s="89"/>
      <c r="D45" s="35" t="s">
        <v>40</v>
      </c>
      <c r="E45" s="35">
        <v>30</v>
      </c>
      <c r="F45" s="35">
        <v>30</v>
      </c>
      <c r="H45" s="116" t="s">
        <v>81</v>
      </c>
      <c r="I45" s="117"/>
      <c r="J45" s="38"/>
      <c r="K45" s="37">
        <v>1</v>
      </c>
      <c r="M45" s="88" t="s">
        <v>39</v>
      </c>
      <c r="N45" s="89"/>
      <c r="O45" s="57" t="s">
        <v>40</v>
      </c>
      <c r="P45" s="86">
        <v>30</v>
      </c>
      <c r="Q45" s="87"/>
    </row>
    <row r="46" spans="2:20" ht="15" thickBot="1">
      <c r="B46" s="88" t="s">
        <v>41</v>
      </c>
      <c r="C46" s="89"/>
      <c r="D46" s="35"/>
      <c r="E46" s="35" t="s">
        <v>42</v>
      </c>
      <c r="F46" s="35" t="s">
        <v>42</v>
      </c>
      <c r="H46" s="88" t="s">
        <v>33</v>
      </c>
      <c r="I46" s="89"/>
      <c r="J46" s="35"/>
      <c r="K46" s="35">
        <v>11</v>
      </c>
      <c r="M46" s="88" t="s">
        <v>41</v>
      </c>
      <c r="N46" s="89"/>
      <c r="O46" s="57"/>
      <c r="P46" s="83" t="s">
        <v>42</v>
      </c>
      <c r="Q46" s="85"/>
    </row>
    <row r="47" spans="2:20" ht="15" thickBot="1">
      <c r="B47" s="88" t="s">
        <v>43</v>
      </c>
      <c r="C47" s="89"/>
      <c r="D47" s="35" t="s">
        <v>44</v>
      </c>
      <c r="E47" s="35">
        <v>600</v>
      </c>
      <c r="F47" s="35">
        <v>600</v>
      </c>
      <c r="H47" s="88" t="s">
        <v>39</v>
      </c>
      <c r="I47" s="89"/>
      <c r="J47" s="35" t="s">
        <v>40</v>
      </c>
      <c r="K47" s="35">
        <v>30</v>
      </c>
      <c r="M47" s="88" t="s">
        <v>43</v>
      </c>
      <c r="N47" s="89"/>
      <c r="O47" s="57" t="s">
        <v>44</v>
      </c>
      <c r="P47" s="86">
        <v>600</v>
      </c>
      <c r="Q47" s="87"/>
    </row>
    <row r="48" spans="2:20" ht="15" thickBot="1">
      <c r="B48" s="88" t="s">
        <v>82</v>
      </c>
      <c r="C48" s="89"/>
      <c r="D48" s="35"/>
      <c r="E48" s="35">
        <v>2</v>
      </c>
      <c r="F48" s="35">
        <v>2</v>
      </c>
      <c r="H48" s="88" t="s">
        <v>41</v>
      </c>
      <c r="I48" s="89"/>
      <c r="J48" s="54"/>
      <c r="K48" s="54">
        <v>0</v>
      </c>
      <c r="M48" s="88" t="s">
        <v>99</v>
      </c>
      <c r="N48" s="89"/>
      <c r="O48" s="57"/>
      <c r="P48" s="83">
        <v>2</v>
      </c>
      <c r="Q48" s="85"/>
    </row>
    <row r="49" spans="2:17" ht="15" thickBot="1">
      <c r="B49" s="88" t="s">
        <v>50</v>
      </c>
      <c r="C49" s="89"/>
      <c r="D49" s="35"/>
      <c r="E49" s="35" t="s">
        <v>83</v>
      </c>
      <c r="F49" s="35" t="s">
        <v>83</v>
      </c>
      <c r="H49" s="88" t="s">
        <v>43</v>
      </c>
      <c r="I49" s="89"/>
      <c r="J49" s="35" t="s">
        <v>44</v>
      </c>
      <c r="K49" s="35">
        <v>0</v>
      </c>
      <c r="M49" s="88" t="s">
        <v>100</v>
      </c>
      <c r="N49" s="89"/>
      <c r="O49" s="57" t="s">
        <v>101</v>
      </c>
      <c r="P49" s="86">
        <v>1</v>
      </c>
      <c r="Q49" s="87"/>
    </row>
    <row r="50" spans="2:17" ht="15" thickBot="1">
      <c r="B50" s="116" t="s">
        <v>84</v>
      </c>
      <c r="C50" s="117"/>
      <c r="D50" s="37" t="s">
        <v>54</v>
      </c>
      <c r="E50" s="55">
        <v>24</v>
      </c>
      <c r="F50" s="55">
        <v>26</v>
      </c>
      <c r="H50" s="88" t="s">
        <v>85</v>
      </c>
      <c r="I50" s="89"/>
      <c r="J50" s="35"/>
      <c r="K50" s="35">
        <v>8</v>
      </c>
      <c r="M50" s="93" t="s">
        <v>102</v>
      </c>
      <c r="N50" s="94"/>
      <c r="O50" s="57" t="s">
        <v>68</v>
      </c>
      <c r="P50" s="83">
        <v>1</v>
      </c>
      <c r="Q50" s="85"/>
    </row>
    <row r="51" spans="2:17" ht="26.25" customHeight="1" thickBot="1">
      <c r="B51" s="88" t="s">
        <v>63</v>
      </c>
      <c r="C51" s="89"/>
      <c r="D51" s="35" t="s">
        <v>54</v>
      </c>
      <c r="E51" s="35">
        <v>24</v>
      </c>
      <c r="F51" s="35">
        <v>24</v>
      </c>
      <c r="H51" s="88" t="s">
        <v>50</v>
      </c>
      <c r="I51" s="89"/>
      <c r="J51" s="35"/>
      <c r="K51" s="35" t="s">
        <v>83</v>
      </c>
      <c r="M51" s="88" t="s">
        <v>103</v>
      </c>
      <c r="N51" s="89"/>
      <c r="O51" s="57"/>
      <c r="P51" s="86">
        <v>1</v>
      </c>
      <c r="Q51" s="87"/>
    </row>
    <row r="52" spans="2:17" ht="64.5" customHeight="1" thickBot="1">
      <c r="B52" s="88" t="s">
        <v>86</v>
      </c>
      <c r="C52" s="89"/>
      <c r="D52" s="35" t="s">
        <v>54</v>
      </c>
      <c r="E52" s="35"/>
      <c r="F52" s="35"/>
      <c r="H52" s="88" t="s">
        <v>87</v>
      </c>
      <c r="I52" s="89"/>
      <c r="J52" s="35" t="s">
        <v>54</v>
      </c>
      <c r="K52" s="35">
        <v>32</v>
      </c>
      <c r="M52" s="88" t="s">
        <v>104</v>
      </c>
      <c r="N52" s="89"/>
      <c r="O52" s="57"/>
      <c r="P52" s="83" t="s">
        <v>105</v>
      </c>
      <c r="Q52" s="85"/>
    </row>
    <row r="53" spans="2:17" ht="27.75" customHeight="1" thickBot="1">
      <c r="B53" s="88" t="s">
        <v>88</v>
      </c>
      <c r="C53" s="89"/>
      <c r="D53" s="35"/>
      <c r="E53" s="35" t="s">
        <v>89</v>
      </c>
      <c r="F53" s="35" t="s">
        <v>89</v>
      </c>
      <c r="H53" s="88" t="s">
        <v>63</v>
      </c>
      <c r="I53" s="89"/>
      <c r="J53" s="35" t="s">
        <v>54</v>
      </c>
      <c r="K53" s="35">
        <v>24</v>
      </c>
      <c r="M53" s="95" t="s">
        <v>106</v>
      </c>
      <c r="N53" s="96"/>
      <c r="O53" s="96"/>
      <c r="P53" s="96"/>
      <c r="Q53" s="97"/>
    </row>
    <row r="54" spans="2:17" ht="25.5" customHeight="1" thickBot="1">
      <c r="B54" s="116" t="s">
        <v>90</v>
      </c>
      <c r="C54" s="118"/>
      <c r="D54" s="118"/>
      <c r="E54" s="118"/>
      <c r="F54" s="117"/>
      <c r="H54" s="88" t="s">
        <v>86</v>
      </c>
      <c r="I54" s="89"/>
      <c r="J54" s="35" t="s">
        <v>54</v>
      </c>
      <c r="K54" s="35">
        <v>1782</v>
      </c>
      <c r="M54" s="90" t="s">
        <v>107</v>
      </c>
      <c r="N54" s="91"/>
      <c r="O54" s="91"/>
      <c r="P54" s="91"/>
      <c r="Q54" s="92"/>
    </row>
    <row r="55" spans="2:17" ht="27" thickBot="1">
      <c r="B55" s="95" t="s">
        <v>91</v>
      </c>
      <c r="C55" s="96"/>
      <c r="D55" s="96"/>
      <c r="E55" s="96"/>
      <c r="F55" s="97"/>
      <c r="H55" s="88" t="s">
        <v>92</v>
      </c>
      <c r="I55" s="89"/>
      <c r="J55" s="35"/>
      <c r="K55" s="35" t="s">
        <v>93</v>
      </c>
    </row>
    <row r="56" spans="2:17" ht="29.25" customHeight="1" thickBot="1">
      <c r="B56" s="90" t="s">
        <v>94</v>
      </c>
      <c r="C56" s="91"/>
      <c r="D56" s="91"/>
      <c r="E56" s="91"/>
      <c r="F56" s="92"/>
      <c r="H56" s="116" t="s">
        <v>95</v>
      </c>
      <c r="I56" s="118"/>
      <c r="J56" s="118"/>
      <c r="K56" s="117"/>
    </row>
    <row r="57" spans="2:17" ht="25.5" customHeight="1" thickBot="1">
      <c r="H57" s="90" t="s">
        <v>96</v>
      </c>
      <c r="I57" s="91"/>
      <c r="J57" s="91"/>
      <c r="K57" s="92"/>
    </row>
  </sheetData>
  <mergeCells count="99">
    <mergeCell ref="B56:F56"/>
    <mergeCell ref="H56:K56"/>
    <mergeCell ref="H57:K57"/>
    <mergeCell ref="B53:C53"/>
    <mergeCell ref="H53:I53"/>
    <mergeCell ref="B54:F54"/>
    <mergeCell ref="H54:I54"/>
    <mergeCell ref="B55:F55"/>
    <mergeCell ref="H55:I55"/>
    <mergeCell ref="B50:C50"/>
    <mergeCell ref="H50:I50"/>
    <mergeCell ref="B51:C51"/>
    <mergeCell ref="H51:I51"/>
    <mergeCell ref="B52:C52"/>
    <mergeCell ref="H52:I52"/>
    <mergeCell ref="B47:C47"/>
    <mergeCell ref="H47:I47"/>
    <mergeCell ref="B48:C48"/>
    <mergeCell ref="H48:I48"/>
    <mergeCell ref="B49:C49"/>
    <mergeCell ref="H49:I49"/>
    <mergeCell ref="B44:C44"/>
    <mergeCell ref="H44:I44"/>
    <mergeCell ref="B45:C45"/>
    <mergeCell ref="H45:I45"/>
    <mergeCell ref="B46:C46"/>
    <mergeCell ref="H46:I46"/>
    <mergeCell ref="B41:C41"/>
    <mergeCell ref="H41:I41"/>
    <mergeCell ref="B42:C42"/>
    <mergeCell ref="H42:I42"/>
    <mergeCell ref="B43:C43"/>
    <mergeCell ref="H43:I43"/>
    <mergeCell ref="B35:C35"/>
    <mergeCell ref="E35:T35"/>
    <mergeCell ref="B39:C39"/>
    <mergeCell ref="H39:I39"/>
    <mergeCell ref="B40:C40"/>
    <mergeCell ref="H40:I40"/>
    <mergeCell ref="M39:N39"/>
    <mergeCell ref="M40:N40"/>
    <mergeCell ref="P39:Q39"/>
    <mergeCell ref="P40:Q40"/>
    <mergeCell ref="B34:C34"/>
    <mergeCell ref="B19:C19"/>
    <mergeCell ref="B20:C20"/>
    <mergeCell ref="B21:B25"/>
    <mergeCell ref="B26:C26"/>
    <mergeCell ref="B27:C27"/>
    <mergeCell ref="B28:C28"/>
    <mergeCell ref="B29:C29"/>
    <mergeCell ref="B30:C30"/>
    <mergeCell ref="B31:C31"/>
    <mergeCell ref="B32:C32"/>
    <mergeCell ref="B33:C33"/>
    <mergeCell ref="B4:C4"/>
    <mergeCell ref="E4:T4"/>
    <mergeCell ref="B5:C6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M5:P5"/>
    <mergeCell ref="M54:Q54"/>
    <mergeCell ref="M46:N46"/>
    <mergeCell ref="M47:N47"/>
    <mergeCell ref="M48:N48"/>
    <mergeCell ref="M49:N49"/>
    <mergeCell ref="M50:N50"/>
    <mergeCell ref="M51:N51"/>
    <mergeCell ref="M52:N52"/>
    <mergeCell ref="P52:Q52"/>
    <mergeCell ref="P51:Q51"/>
    <mergeCell ref="M53:Q53"/>
    <mergeCell ref="P50:Q50"/>
    <mergeCell ref="P49:Q49"/>
    <mergeCell ref="P48:Q48"/>
    <mergeCell ref="P47:Q47"/>
    <mergeCell ref="P46:Q46"/>
    <mergeCell ref="Q5:T5"/>
    <mergeCell ref="E5:L5"/>
    <mergeCell ref="P45:Q45"/>
    <mergeCell ref="P43:Q43"/>
    <mergeCell ref="P44:Q44"/>
    <mergeCell ref="P42:Q42"/>
    <mergeCell ref="P41:Q41"/>
    <mergeCell ref="M41:N41"/>
    <mergeCell ref="M42:N42"/>
    <mergeCell ref="M43:N43"/>
    <mergeCell ref="M44:N44"/>
    <mergeCell ref="M45:N45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="55" zoomScaleNormal="55" workbookViewId="0">
      <selection activeCell="H10" sqref="H10"/>
    </sheetView>
  </sheetViews>
  <sheetFormatPr defaultRowHeight="14.4"/>
  <cols>
    <col min="1" max="1" width="32" bestFit="1" customWidth="1"/>
    <col min="2" max="2" width="0.6640625" customWidth="1"/>
    <col min="3" max="3" width="17.44140625" customWidth="1"/>
    <col min="4" max="7" width="14.88671875" customWidth="1"/>
    <col min="8" max="8" width="15.6640625" customWidth="1"/>
    <col min="9" max="14" width="14.88671875" customWidth="1"/>
  </cols>
  <sheetData>
    <row r="1" spans="1:15" ht="15" thickBot="1"/>
    <row r="2" spans="1:15" ht="27" customHeight="1" thickBot="1">
      <c r="A2" s="59" t="s">
        <v>8</v>
      </c>
      <c r="B2" s="123"/>
      <c r="C2" s="60"/>
      <c r="D2" s="61" t="str">
        <f>'PSSCH_Test1(QPSK_TDLA30-2700)'!C31</f>
        <v>LG</v>
      </c>
      <c r="E2" s="61" t="str">
        <f>'PSSCH_Test1(QPSK_TDLA30-2700)'!D31</f>
        <v>Intel</v>
      </c>
      <c r="F2" s="61" t="s">
        <v>199</v>
      </c>
      <c r="G2" s="61" t="s">
        <v>205</v>
      </c>
      <c r="H2" s="61" t="s">
        <v>207</v>
      </c>
      <c r="I2" s="61" t="str">
        <f>'PSSCH_Test1(QPSK_TDLA30-2700)'!H31</f>
        <v>CompanyG</v>
      </c>
      <c r="J2" s="61" t="str">
        <f>'PSSCH_Test1(QPSK_TDLA30-2700)'!I31</f>
        <v/>
      </c>
      <c r="K2" s="61" t="str">
        <f>'PSSCH_Test1(QPSK_TDLA30-2700)'!J31</f>
        <v/>
      </c>
      <c r="L2" s="61" t="str">
        <f>'PSSCH_Test1(QPSK_TDLA30-2700)'!K31</f>
        <v>STD</v>
      </c>
      <c r="M2" s="61" t="str">
        <f>'PSSCH_Test1(QPSK_TDLA30-2700)'!L31</f>
        <v>SPAN</v>
      </c>
      <c r="N2" s="62" t="str">
        <f>'PSSCH_Test1(QPSK_TDLA30-2700)'!M31</f>
        <v>AVE</v>
      </c>
      <c r="O2" s="33"/>
    </row>
    <row r="3" spans="1:15" ht="27" customHeight="1" thickBot="1">
      <c r="A3" s="119" t="s">
        <v>176</v>
      </c>
      <c r="B3" s="124"/>
      <c r="C3" s="63" t="s">
        <v>153</v>
      </c>
      <c r="D3" s="64">
        <f ca="1">'PSSCH_Test1(QPSK_TDLA30-2700)'!C32</f>
        <v>2.3384889691126212</v>
      </c>
      <c r="E3" s="65">
        <f ca="1">'PSSCH_Test1(QPSK_TDLA30-2700)'!D32</f>
        <v>6.578537260636562</v>
      </c>
      <c r="F3" s="65">
        <f ca="1">'PSSCH_Test1(QPSK_TDLA30-2700)'!E32</f>
        <v>1.8131744800255074</v>
      </c>
      <c r="G3" s="65" t="str">
        <f ca="1">'PSSCH_Test1(QPSK_TDLA30-2700)'!F32</f>
        <v/>
      </c>
      <c r="H3" s="65" t="str">
        <f ca="1">'PSSCH_Test1(QPSK_TDLA30-2700)'!G32</f>
        <v/>
      </c>
      <c r="I3" s="65" t="str">
        <f ca="1">'PSSCH_Test1(QPSK_TDLA30-2700)'!H32</f>
        <v/>
      </c>
      <c r="J3" s="65" t="str">
        <f ca="1">'PSSCH_Test1(QPSK_TDLA30-2700)'!I32</f>
        <v/>
      </c>
      <c r="K3" s="65" t="str">
        <f ca="1">'PSSCH_Test1(QPSK_TDLA30-2700)'!J32</f>
        <v/>
      </c>
      <c r="L3" s="65">
        <f ca="1">'PSSCH_Test1(QPSK_TDLA30-2700)'!K32</f>
        <v>2.6128734902954722</v>
      </c>
      <c r="M3" s="65">
        <f ca="1">'PSSCH_Test1(QPSK_TDLA30-2700)'!L32</f>
        <v>4.7653627806110546</v>
      </c>
      <c r="N3" s="66">
        <f ca="1">'PSSCH_Test1(QPSK_TDLA30-2700)'!M32</f>
        <v>3.576733569924897</v>
      </c>
    </row>
    <row r="4" spans="1:15" ht="27" customHeight="1" thickBot="1">
      <c r="A4" s="120"/>
      <c r="B4" s="124"/>
      <c r="C4" s="63" t="s">
        <v>154</v>
      </c>
      <c r="D4" s="67">
        <f ca="1">'PSSCH_Test1(QPSK_TDLA30-2700)'!P32</f>
        <v>3.210539195484742</v>
      </c>
      <c r="E4" s="68">
        <f ca="1">'PSSCH_Test1(QPSK_TDLA30-2700)'!Q32</f>
        <v>8.0264960563971641</v>
      </c>
      <c r="F4" s="68">
        <f ca="1">'PSSCH_Test1(QPSK_TDLA30-2700)'!R32</f>
        <v>2.0817006874115602</v>
      </c>
      <c r="G4" s="68" t="str">
        <f ca="1">'PSSCH_Test1(QPSK_TDLA30-2700)'!S32</f>
        <v/>
      </c>
      <c r="H4" s="68" t="str">
        <f ca="1">'PSSCH_Test1(QPSK_TDLA30-2700)'!T32</f>
        <v/>
      </c>
      <c r="I4" s="68" t="str">
        <f ca="1">'PSSCH_Test1(QPSK_TDLA30-2700)'!U32</f>
        <v/>
      </c>
      <c r="J4" s="68" t="str">
        <f ca="1">'PSSCH_Test1(QPSK_TDLA30-2700)'!V32</f>
        <v/>
      </c>
      <c r="K4" s="68" t="str">
        <f ca="1">'PSSCH_Test1(QPSK_TDLA30-2700)'!W32</f>
        <v/>
      </c>
      <c r="L4" s="68">
        <f ca="1">'PSSCH_Test1(QPSK_TDLA30-2700)'!X32</f>
        <v>3.157222113467022</v>
      </c>
      <c r="M4" s="68">
        <f ca="1">'PSSCH_Test1(QPSK_TDLA30-2700)'!Y32</f>
        <v>5.9447953689856039</v>
      </c>
      <c r="N4" s="69">
        <f ca="1">'PSSCH_Test1(QPSK_TDLA30-2700)'!Z32</f>
        <v>4.4395786464311557</v>
      </c>
    </row>
    <row r="5" spans="1:15" ht="27" customHeight="1" thickBot="1">
      <c r="A5" s="120"/>
      <c r="B5" s="124"/>
      <c r="C5" s="63" t="s">
        <v>155</v>
      </c>
      <c r="D5" s="67">
        <f ca="1">'PSSCH_Test1(QPSK_TDLA30-2700)'!AC32</f>
        <v>1.3057627223925037</v>
      </c>
      <c r="E5" s="68">
        <f ca="1">'PSSCH_Test1(QPSK_TDLA30-2700)'!AD32</f>
        <v>4.8901413961936804</v>
      </c>
      <c r="F5" s="68">
        <f ca="1">'PSSCH_Test1(QPSK_TDLA30-2700)'!AE32</f>
        <v>1.1965170208141243</v>
      </c>
      <c r="G5" s="68">
        <v>1.63</v>
      </c>
      <c r="H5" s="68">
        <v>3.81</v>
      </c>
      <c r="I5" s="68" t="str">
        <f ca="1">'PSSCH_Test1(QPSK_TDLA30-2700)'!AH32</f>
        <v/>
      </c>
      <c r="J5" s="68" t="str">
        <f ca="1">'PSSCH_Test1(QPSK_TDLA30-2700)'!AI32</f>
        <v/>
      </c>
      <c r="K5" s="68" t="str">
        <f ca="1">'PSSCH_Test1(QPSK_TDLA30-2700)'!AJ32</f>
        <v/>
      </c>
      <c r="L5" s="68">
        <f ca="1">'PSSCH_Test1(QPSK_TDLA30-2700)'!AK32</f>
        <v>1.8432482467041833</v>
      </c>
      <c r="M5" s="68">
        <f ca="1">'PSSCH_Test1(QPSK_TDLA30-2700)'!AL32</f>
        <v>3.6936243753795561</v>
      </c>
      <c r="N5" s="69">
        <f ca="1">'PSSCH_Test1(QPSK_TDLA30-2700)'!AM32</f>
        <v>2.8006052848500773</v>
      </c>
    </row>
    <row r="6" spans="1:15" ht="27" customHeight="1" thickBot="1">
      <c r="A6" s="121"/>
      <c r="B6" s="124"/>
      <c r="C6" s="63" t="s">
        <v>156</v>
      </c>
      <c r="D6" s="73">
        <f ca="1">'PSSCH_Test1(QPSK_TDLA30-2700)'!AP32</f>
        <v>1.1815676831777591</v>
      </c>
      <c r="E6" s="74">
        <f ca="1">'PSSCH_Test1(QPSK_TDLA30-2700)'!AQ32</f>
        <v>5.9811053434251029</v>
      </c>
      <c r="F6" s="74">
        <f ca="1">'PSSCH_Test1(QPSK_TDLA30-2700)'!AR32</f>
        <v>1.4160502162263886</v>
      </c>
      <c r="G6" s="74" t="str">
        <f ca="1">'PSSCH_Test1(QPSK_TDLA30-2700)'!AS32</f>
        <v/>
      </c>
      <c r="H6" s="74" t="str">
        <f ca="1">'PSSCH_Test1(QPSK_TDLA30-2700)'!AT32</f>
        <v/>
      </c>
      <c r="I6" s="74" t="str">
        <f ca="1">'PSSCH_Test1(QPSK_TDLA30-2700)'!AU32</f>
        <v/>
      </c>
      <c r="J6" s="74" t="str">
        <f ca="1">'PSSCH_Test1(QPSK_TDLA30-2700)'!AV32</f>
        <v/>
      </c>
      <c r="K6" s="74" t="str">
        <f ca="1">'PSSCH_Test1(QPSK_TDLA30-2700)'!AW32</f>
        <v/>
      </c>
      <c r="L6" s="74">
        <f ca="1">'PSSCH_Test1(QPSK_TDLA30-2700)'!AX32</f>
        <v>2.7058662237442781</v>
      </c>
      <c r="M6" s="74">
        <f ca="1">'PSSCH_Test1(QPSK_TDLA30-2700)'!AY32</f>
        <v>4.7995376602473439</v>
      </c>
      <c r="N6" s="75">
        <f ca="1">'PSSCH_Test1(QPSK_TDLA30-2700)'!AZ32</f>
        <v>2.8595744142764166</v>
      </c>
    </row>
    <row r="7" spans="1:15" ht="27" customHeight="1" thickBot="1">
      <c r="A7" s="119" t="s">
        <v>177</v>
      </c>
      <c r="B7" s="124"/>
      <c r="C7" s="63" t="s">
        <v>157</v>
      </c>
      <c r="D7" s="64">
        <f ca="1">'PSSCH_Test1(QPSK_TDLB100-2700)'!C32</f>
        <v>0.94302028348895606</v>
      </c>
      <c r="E7" s="65">
        <f ca="1">'PSSCH_Test1(QPSK_TDLB100-2700)'!D32</f>
        <v>4.4207198244282981</v>
      </c>
      <c r="F7" s="65">
        <f ca="1">'PSSCH_Test1(QPSK_TDLB100-2700)'!E32</f>
        <v>0.98741360177102111</v>
      </c>
      <c r="G7" s="65" t="str">
        <f ca="1">'PSSCH_Test1(QPSK_TDLB100-2700)'!F32</f>
        <v/>
      </c>
      <c r="H7" s="65" t="str">
        <f ca="1">'PSSCH_Test1(QPSK_TDLB100-2700)'!G32</f>
        <v/>
      </c>
      <c r="I7" s="65" t="str">
        <f ca="1">'PSSCH_Test1(QPSK_TDLB100-2700)'!H32</f>
        <v/>
      </c>
      <c r="J7" s="65" t="str">
        <f ca="1">'PSSCH_Test1(QPSK_TDLB100-2700)'!I32</f>
        <v/>
      </c>
      <c r="K7" s="65" t="str">
        <f ca="1">'PSSCH_Test1(QPSK_TDLB100-2700)'!J32</f>
        <v/>
      </c>
      <c r="L7" s="65">
        <f ca="1">'PSSCH_Test1(QPSK_TDLB100-2700)'!K32</f>
        <v>1.9951589945956265</v>
      </c>
      <c r="M7" s="65">
        <f ca="1">'PSSCH_Test1(QPSK_TDLB100-2700)'!L32</f>
        <v>3.4776995409393421</v>
      </c>
      <c r="N7" s="66">
        <f ca="1">'PSSCH_Test1(QPSK_TDLB100-2700)'!M32</f>
        <v>2.1170512365627583</v>
      </c>
    </row>
    <row r="8" spans="1:15" ht="27" customHeight="1" thickBot="1">
      <c r="A8" s="120"/>
      <c r="B8" s="124"/>
      <c r="C8" s="63" t="s">
        <v>158</v>
      </c>
      <c r="D8" s="67">
        <f ca="1">'PSSCH_Test1(QPSK_TDLB100-2700)'!P32</f>
        <v>1.361375142179285</v>
      </c>
      <c r="E8" s="68" t="str">
        <f ca="1">'PSSCH_Test1(QPSK_TDLB100-2700)'!Q32</f>
        <v/>
      </c>
      <c r="F8" s="68">
        <f ca="1">'PSSCH_Test1(QPSK_TDLB100-2700)'!R32</f>
        <v>1.2363264108464089</v>
      </c>
      <c r="G8" s="68" t="str">
        <f ca="1">'PSSCH_Test1(QPSK_TDLB100-2700)'!S32</f>
        <v/>
      </c>
      <c r="H8" s="68" t="str">
        <f ca="1">'PSSCH_Test1(QPSK_TDLB100-2700)'!T32</f>
        <v/>
      </c>
      <c r="I8" s="68" t="str">
        <f ca="1">'PSSCH_Test1(QPSK_TDLB100-2700)'!U32</f>
        <v/>
      </c>
      <c r="J8" s="68" t="str">
        <f ca="1">'PSSCH_Test1(QPSK_TDLB100-2700)'!V32</f>
        <v/>
      </c>
      <c r="K8" s="68" t="str">
        <f ca="1">'PSSCH_Test1(QPSK_TDLB100-2700)'!W32</f>
        <v/>
      </c>
      <c r="L8" s="68">
        <f ca="1">'PSSCH_Test1(QPSK_TDLB100-2700)'!X32</f>
        <v>8.8422805904251375E-2</v>
      </c>
      <c r="M8" s="68">
        <f ca="1">'PSSCH_Test1(QPSK_TDLB100-2700)'!Y32</f>
        <v>0.12504873133287608</v>
      </c>
      <c r="N8" s="69">
        <f ca="1">'PSSCH_Test1(QPSK_TDLB100-2700)'!Z32</f>
        <v>1.298850776512847</v>
      </c>
    </row>
    <row r="9" spans="1:15" ht="27" customHeight="1" thickBot="1">
      <c r="A9" s="120"/>
      <c r="B9" s="124"/>
      <c r="C9" s="63" t="s">
        <v>159</v>
      </c>
      <c r="D9" s="67">
        <f ca="1">'PSSCH_Test1(QPSK_TDLB100-2700)'!AC32</f>
        <v>4.5451657206196927E-2</v>
      </c>
      <c r="E9" s="68">
        <f ca="1">'PSSCH_Test1(QPSK_TDLB100-2700)'!AD32</f>
        <v>3.3462730929202067</v>
      </c>
      <c r="F9" s="68">
        <f ca="1">'PSSCH_Test1(QPSK_TDLB100-2700)'!AE32</f>
        <v>0.42775897075212699</v>
      </c>
      <c r="G9" s="68">
        <v>1.37</v>
      </c>
      <c r="H9" s="68" t="str">
        <f ca="1">'PSSCH_Test1(QPSK_TDLB100-2700)'!AG32</f>
        <v/>
      </c>
      <c r="I9" s="68" t="str">
        <f ca="1">'PSSCH_Test1(QPSK_TDLB100-2700)'!AH32</f>
        <v/>
      </c>
      <c r="J9" s="68" t="str">
        <f ca="1">'PSSCH_Test1(QPSK_TDLB100-2700)'!AI32</f>
        <v/>
      </c>
      <c r="K9" s="68" t="str">
        <f ca="1">'PSSCH_Test1(QPSK_TDLB100-2700)'!AJ32</f>
        <v/>
      </c>
      <c r="L9" s="68">
        <f ca="1">'PSSCH_Test1(QPSK_TDLB100-2700)'!AK32</f>
        <v>1.8055149641101622</v>
      </c>
      <c r="M9" s="68">
        <f ca="1">'PSSCH_Test1(QPSK_TDLB100-2700)'!AL32</f>
        <v>3.3008214357140098</v>
      </c>
      <c r="N9" s="69">
        <f ca="1">'PSSCH_Test1(QPSK_TDLB100-2700)'!AM32</f>
        <v>1.2731612402928436</v>
      </c>
    </row>
    <row r="10" spans="1:15" ht="27" customHeight="1" thickBot="1">
      <c r="A10" s="122"/>
      <c r="B10" s="124"/>
      <c r="C10" s="63" t="s">
        <v>160</v>
      </c>
      <c r="D10" s="73">
        <f ca="1">'PSSCH_Test1(QPSK_TDLB100-2700)'!AP32</f>
        <v>0.38066602034251718</v>
      </c>
      <c r="E10" s="74" t="str">
        <f ca="1">'PSSCH_Test1(QPSK_TDLB100-2700)'!AQ32</f>
        <v/>
      </c>
      <c r="F10" s="74">
        <f ca="1">'PSSCH_Test1(QPSK_TDLB100-2700)'!AR32</f>
        <v>0.62063954471541605</v>
      </c>
      <c r="G10" s="74">
        <f>'PSSCH_Test1(QPSK_TDLB100-2700)'!AS32</f>
        <v>3.27</v>
      </c>
      <c r="H10" s="74">
        <v>3.27</v>
      </c>
      <c r="I10" s="74" t="str">
        <f ca="1">'PSSCH_Test1(QPSK_TDLB100-2700)'!AU32</f>
        <v/>
      </c>
      <c r="J10" s="74" t="str">
        <f ca="1">'PSSCH_Test1(QPSK_TDLB100-2700)'!AV32</f>
        <v/>
      </c>
      <c r="K10" s="74" t="str">
        <f ca="1">'PSSCH_Test1(QPSK_TDLB100-2700)'!AW32</f>
        <v/>
      </c>
      <c r="L10" s="74">
        <f ca="1">'PSSCH_Test1(QPSK_TDLB100-2700)'!AX32</f>
        <v>1.603379189941722</v>
      </c>
      <c r="M10" s="74">
        <f ca="1">'PSSCH_Test1(QPSK_TDLB100-2700)'!AY32</f>
        <v>2.8893339796574828</v>
      </c>
      <c r="N10" s="75">
        <f ca="1">'PSSCH_Test1(QPSK_TDLB100-2700)'!AZ32</f>
        <v>1.4237685216859777</v>
      </c>
    </row>
    <row r="11" spans="1:15" ht="27" customHeight="1" thickBot="1">
      <c r="A11" s="119" t="s">
        <v>183</v>
      </c>
      <c r="B11" s="124"/>
      <c r="C11" s="63" t="s">
        <v>178</v>
      </c>
      <c r="D11" s="64">
        <f ca="1">'PSSCH_Test2(16QAM_TDLA30-1400)'!C32</f>
        <v>7.9969610395089248</v>
      </c>
      <c r="E11" s="65">
        <f ca="1">'PSSCH_Test2(16QAM_TDLA30-1400)'!D32</f>
        <v>13.505779206864613</v>
      </c>
      <c r="F11" s="65">
        <f ca="1">'PSSCH_Test2(16QAM_TDLA30-1400)'!E32</f>
        <v>8.2595083477515807</v>
      </c>
      <c r="G11" s="65" t="str">
        <f ca="1">'PSSCH_Test2(16QAM_TDLA30-1400)'!F32</f>
        <v/>
      </c>
      <c r="H11" s="65" t="str">
        <f ca="1">'PSSCH_Test2(16QAM_TDLA30-1400)'!G32</f>
        <v/>
      </c>
      <c r="I11" s="65" t="str">
        <f ca="1">'PSSCH_Test2(16QAM_TDLA30-1400)'!H32</f>
        <v/>
      </c>
      <c r="J11" s="65" t="str">
        <f ca="1">'PSSCH_Test2(16QAM_TDLA30-1400)'!I32</f>
        <v/>
      </c>
      <c r="K11" s="65" t="str">
        <f ca="1">'PSSCH_Test2(16QAM_TDLA30-1400)'!J32</f>
        <v/>
      </c>
      <c r="L11" s="65">
        <f ca="1">'PSSCH_Test2(16QAM_TDLA30-1400)'!K32</f>
        <v>3.1075007808320851</v>
      </c>
      <c r="M11" s="65">
        <f ca="1">'PSSCH_Test2(16QAM_TDLA30-1400)'!L32</f>
        <v>5.5088181673556882</v>
      </c>
      <c r="N11" s="66">
        <f ca="1">'PSSCH_Test2(16QAM_TDLA30-1400)'!M32</f>
        <v>9.9207495313750389</v>
      </c>
    </row>
    <row r="12" spans="1:15" ht="27" customHeight="1" thickBot="1">
      <c r="A12" s="120"/>
      <c r="B12" s="124"/>
      <c r="C12" s="63" t="s">
        <v>179</v>
      </c>
      <c r="D12" s="67">
        <f ca="1">'PSSCH_Test2(16QAM_TDLA30-1400)'!P32</f>
        <v>5.7663587002397172</v>
      </c>
      <c r="E12" s="68">
        <f ca="1">'PSSCH_Test2(16QAM_TDLA30-1400)'!Q32</f>
        <v>7.6752717132380956</v>
      </c>
      <c r="F12" s="68">
        <f ca="1">'PSSCH_Test2(16QAM_TDLA30-1400)'!R32</f>
        <v>6.9299140057304864</v>
      </c>
      <c r="G12" s="68" t="str">
        <f ca="1">'PSSCH_Test2(16QAM_TDLA30-1400)'!S32</f>
        <v/>
      </c>
      <c r="H12" s="68" t="str">
        <f ca="1">'PSSCH_Test2(16QAM_TDLA30-1400)'!T32</f>
        <v/>
      </c>
      <c r="I12" s="68" t="str">
        <f ca="1">'PSSCH_Test2(16QAM_TDLA30-1400)'!U32</f>
        <v/>
      </c>
      <c r="J12" s="68" t="str">
        <f ca="1">'PSSCH_Test2(16QAM_TDLA30-1400)'!V32</f>
        <v/>
      </c>
      <c r="K12" s="68" t="str">
        <f ca="1">'PSSCH_Test2(16QAM_TDLA30-1400)'!W32</f>
        <v/>
      </c>
      <c r="L12" s="68">
        <f ca="1">'PSSCH_Test2(16QAM_TDLA30-1400)'!X32</f>
        <v>0.96206097799388612</v>
      </c>
      <c r="M12" s="68">
        <f ca="1">'PSSCH_Test2(16QAM_TDLA30-1400)'!Y32</f>
        <v>1.9089130129983785</v>
      </c>
      <c r="N12" s="69">
        <f ca="1">'PSSCH_Test2(16QAM_TDLA30-1400)'!Z32</f>
        <v>6.7905148064027658</v>
      </c>
    </row>
    <row r="13" spans="1:15" ht="27" customHeight="1" thickBot="1">
      <c r="A13" s="120"/>
      <c r="B13" s="124"/>
      <c r="C13" s="63" t="s">
        <v>180</v>
      </c>
      <c r="D13" s="67">
        <f ca="1">'PSSCH_Test2(16QAM_TDLA30-1400)'!AC32</f>
        <v>6.479442592470007</v>
      </c>
      <c r="E13" s="68">
        <f ca="1">'PSSCH_Test2(16QAM_TDLA30-1400)'!AD32</f>
        <v>7.6380344477041335</v>
      </c>
      <c r="F13" s="68">
        <f ca="1">'PSSCH_Test2(16QAM_TDLA30-1400)'!AE32</f>
        <v>6.9799065045810291</v>
      </c>
      <c r="G13" s="68">
        <f>'PSSCH_Test2(16QAM_TDLA30-1400)'!AF32</f>
        <v>7.73</v>
      </c>
      <c r="H13" s="68">
        <v>7.73</v>
      </c>
      <c r="I13" s="68" t="str">
        <f ca="1">'PSSCH_Test2(16QAM_TDLA30-1400)'!AH32</f>
        <v/>
      </c>
      <c r="J13" s="68" t="str">
        <f ca="1">'PSSCH_Test2(16QAM_TDLA30-1400)'!AI32</f>
        <v/>
      </c>
      <c r="K13" s="68" t="str">
        <f ca="1">'PSSCH_Test2(16QAM_TDLA30-1400)'!AJ32</f>
        <v/>
      </c>
      <c r="L13" s="68">
        <f ca="1">'PSSCH_Test2(16QAM_TDLA30-1400)'!AK32</f>
        <v>0.58884939699290151</v>
      </c>
      <c r="M13" s="68">
        <f ca="1">'PSSCH_Test2(16QAM_TDLA30-1400)'!AL32</f>
        <v>1.2505574075299934</v>
      </c>
      <c r="N13" s="69">
        <f ca="1">'PSSCH_Test2(16QAM_TDLA30-1400)'!AM32</f>
        <v>7.2068458861887921</v>
      </c>
    </row>
    <row r="14" spans="1:15" ht="27" customHeight="1" thickBot="1">
      <c r="A14" s="122"/>
      <c r="B14" s="124"/>
      <c r="C14" s="63" t="s">
        <v>181</v>
      </c>
      <c r="D14" s="73">
        <f ca="1">'PSSCH_Test2(16QAM_TDLA30-1400)'!AP32</f>
        <v>5.2770262557262351</v>
      </c>
      <c r="E14" s="74">
        <f ca="1">'PSSCH_Test2(16QAM_TDLA30-1400)'!AQ32</f>
        <v>7.0840551238071923</v>
      </c>
      <c r="F14" s="74">
        <f ca="1">'PSSCH_Test2(16QAM_TDLA30-1400)'!AR32</f>
        <v>6.2903296217203817</v>
      </c>
      <c r="G14" s="74">
        <f>'PSSCH_Test2(16QAM_TDLA30-1400)'!AS32</f>
        <v>6.54</v>
      </c>
      <c r="H14" s="74">
        <v>6.54</v>
      </c>
      <c r="I14" s="74" t="str">
        <f ca="1">'PSSCH_Test2(16QAM_TDLA30-1400)'!AU32</f>
        <v/>
      </c>
      <c r="J14" s="74" t="str">
        <f ca="1">'PSSCH_Test2(16QAM_TDLA30-1400)'!AV32</f>
        <v/>
      </c>
      <c r="K14" s="74" t="str">
        <f ca="1">'PSSCH_Test2(16QAM_TDLA30-1400)'!AW32</f>
        <v/>
      </c>
      <c r="L14" s="74">
        <f ca="1">'PSSCH_Test2(16QAM_TDLA30-1400)'!AX32</f>
        <v>0.75694402966423813</v>
      </c>
      <c r="M14" s="74">
        <f ca="1">'PSSCH_Test2(16QAM_TDLA30-1400)'!AY32</f>
        <v>1.8070288680809572</v>
      </c>
      <c r="N14" s="75">
        <f ca="1">'PSSCH_Test2(16QAM_TDLA30-1400)'!AZ32</f>
        <v>6.297852750313452</v>
      </c>
    </row>
    <row r="15" spans="1:15" ht="27" customHeight="1" thickBot="1">
      <c r="A15" s="119" t="s">
        <v>182</v>
      </c>
      <c r="B15" s="124"/>
      <c r="C15" s="63" t="s">
        <v>184</v>
      </c>
      <c r="D15" s="64">
        <f ca="1">'PSSCH_Test3(64QAM_TDLA30-180)'!C32</f>
        <v>12.068378246438241</v>
      </c>
      <c r="E15" s="65">
        <f ca="1">'PSSCH_Test3(64QAM_TDLA30-180)'!D32</f>
        <v>12.94291913916841</v>
      </c>
      <c r="F15" s="65">
        <f ca="1">'PSSCH_Test3(64QAM_TDLA30-180)'!E32</f>
        <v>13.210063860406855</v>
      </c>
      <c r="G15" s="65">
        <f ca="1">'PSSCH_Test3(64QAM_TDLA30-180)'!F32</f>
        <v>13.296271615888333</v>
      </c>
      <c r="H15" s="65">
        <v>13.3</v>
      </c>
      <c r="I15" s="65" t="str">
        <f ca="1">'PSSCH_Test3(64QAM_TDLA30-180)'!H32</f>
        <v/>
      </c>
      <c r="J15" s="65" t="str">
        <f ca="1">'PSSCH_Test3(64QAM_TDLA30-180)'!I32</f>
        <v/>
      </c>
      <c r="K15" s="65" t="str">
        <f ca="1">'PSSCH_Test3(64QAM_TDLA30-180)'!J32</f>
        <v/>
      </c>
      <c r="L15" s="65">
        <f ca="1">'PSSCH_Test3(64QAM_TDLA30-180)'!K32</f>
        <v>0.56122232618741019</v>
      </c>
      <c r="M15" s="65">
        <f ca="1">'PSSCH_Test3(64QAM_TDLA30-180)'!L32</f>
        <v>1.2278933694500918</v>
      </c>
      <c r="N15" s="66">
        <f ca="1">'PSSCH_Test3(64QAM_TDLA30-180)'!M32</f>
        <v>12.879408215475461</v>
      </c>
    </row>
    <row r="16" spans="1:15" ht="27" customHeight="1" thickBot="1">
      <c r="A16" s="120"/>
      <c r="B16" s="124"/>
      <c r="C16" s="63" t="s">
        <v>185</v>
      </c>
      <c r="D16" s="67">
        <f ca="1">'PSSCH_Test3(64QAM_TDLA30-180)'!P32</f>
        <v>11.030365699534329</v>
      </c>
      <c r="E16" s="68">
        <f ca="1">'PSSCH_Test3(64QAM_TDLA30-180)'!Q32</f>
        <v>12.288978696236804</v>
      </c>
      <c r="F16" s="68">
        <f ca="1">'PSSCH_Test3(64QAM_TDLA30-180)'!R32</f>
        <v>12.007485211339439</v>
      </c>
      <c r="G16" s="68">
        <f ca="1">'PSSCH_Test3(64QAM_TDLA30-180)'!S32</f>
        <v>13.134808289593838</v>
      </c>
      <c r="H16" s="68">
        <v>13.13</v>
      </c>
      <c r="I16" s="68" t="str">
        <f ca="1">'PSSCH_Test3(64QAM_TDLA30-180)'!U32</f>
        <v/>
      </c>
      <c r="J16" s="68" t="str">
        <f ca="1">'PSSCH_Test3(64QAM_TDLA30-180)'!V32</f>
        <v/>
      </c>
      <c r="K16" s="68" t="str">
        <f ca="1">'PSSCH_Test3(64QAM_TDLA30-180)'!W32</f>
        <v/>
      </c>
      <c r="L16" s="68">
        <f ca="1">'PSSCH_Test3(64QAM_TDLA30-180)'!X32</f>
        <v>0.86761509498155243</v>
      </c>
      <c r="M16" s="68">
        <f ca="1">'PSSCH_Test3(64QAM_TDLA30-180)'!Y32</f>
        <v>2.1044425900595094</v>
      </c>
      <c r="N16" s="69">
        <f ca="1">'PSSCH_Test3(64QAM_TDLA30-180)'!Z32</f>
        <v>12.115409474176101</v>
      </c>
    </row>
    <row r="17" spans="1:14" ht="27" customHeight="1" thickBot="1">
      <c r="A17" s="120"/>
      <c r="B17" s="124"/>
      <c r="C17" s="63" t="s">
        <v>186</v>
      </c>
      <c r="D17" s="67">
        <f ca="1">'PSSCH_Test3(64QAM_TDLA30-180)'!AC32</f>
        <v>11.544266464881673</v>
      </c>
      <c r="E17" s="68">
        <f ca="1">'PSSCH_Test3(64QAM_TDLA30-180)'!AD32</f>
        <v>12.896839239008287</v>
      </c>
      <c r="F17" s="68">
        <f ca="1">'PSSCH_Test3(64QAM_TDLA30-180)'!AE32</f>
        <v>12.956080985930075</v>
      </c>
      <c r="G17" s="68">
        <v>12.86</v>
      </c>
      <c r="H17" s="68">
        <v>13.21</v>
      </c>
      <c r="I17" s="68" t="str">
        <f ca="1">'PSSCH_Test3(64QAM_TDLA30-180)'!AH32</f>
        <v/>
      </c>
      <c r="J17" s="68" t="str">
        <f ca="1">'PSSCH_Test3(64QAM_TDLA30-180)'!AI32</f>
        <v/>
      </c>
      <c r="K17" s="68" t="str">
        <f ca="1">'PSSCH_Test3(64QAM_TDLA30-180)'!AJ32</f>
        <v/>
      </c>
      <c r="L17" s="68">
        <f ca="1">'PSSCH_Test3(64QAM_TDLA30-180)'!AK32</f>
        <v>0.75074383523270849</v>
      </c>
      <c r="M17" s="68">
        <f ca="1">'PSSCH_Test3(64QAM_TDLA30-180)'!AL32</f>
        <v>1.6657335351183278</v>
      </c>
      <c r="N17" s="69">
        <f ca="1">'PSSCH_Test3(64QAM_TDLA30-180)'!AM32</f>
        <v>12.651796672455008</v>
      </c>
    </row>
    <row r="18" spans="1:14" ht="27" customHeight="1" thickBot="1">
      <c r="A18" s="122"/>
      <c r="B18" s="124"/>
      <c r="C18" s="63" t="s">
        <v>187</v>
      </c>
      <c r="D18" s="73">
        <f ca="1">'PSSCH_Test3(64QAM_TDLA30-180)'!AP32</f>
        <v>10.78297062367416</v>
      </c>
      <c r="E18" s="74">
        <f ca="1">'PSSCH_Test3(64QAM_TDLA30-180)'!AQ32</f>
        <v>12.192702958885217</v>
      </c>
      <c r="F18" s="74">
        <f ca="1">'PSSCH_Test3(64QAM_TDLA30-180)'!AR32</f>
        <v>12.150536027157763</v>
      </c>
      <c r="G18" s="74">
        <f>'PSSCH_Test3(64QAM_TDLA30-180)'!AS32</f>
        <v>13.01</v>
      </c>
      <c r="H18" s="74">
        <v>13.01</v>
      </c>
      <c r="I18" s="74" t="str">
        <f ca="1">'PSSCH_Test3(64QAM_TDLA30-180)'!AU32</f>
        <v/>
      </c>
      <c r="J18" s="74" t="str">
        <f ca="1">'PSSCH_Test3(64QAM_TDLA30-180)'!AV32</f>
        <v/>
      </c>
      <c r="K18" s="74" t="str">
        <f ca="1">'PSSCH_Test3(64QAM_TDLA30-180)'!AW32</f>
        <v/>
      </c>
      <c r="L18" s="74">
        <f ca="1">'PSSCH_Test3(64QAM_TDLA30-180)'!AX32</f>
        <v>0.92311389045101022</v>
      </c>
      <c r="M18" s="74">
        <f ca="1">'PSSCH_Test3(64QAM_TDLA30-180)'!AY32</f>
        <v>2.2270293763258397</v>
      </c>
      <c r="N18" s="75">
        <f ca="1">'PSSCH_Test3(64QAM_TDLA30-180)'!AZ32</f>
        <v>12.034052402429284</v>
      </c>
    </row>
    <row r="19" spans="1:14" ht="27" customHeight="1" thickBot="1">
      <c r="A19" s="120" t="s">
        <v>163</v>
      </c>
      <c r="B19" s="124"/>
      <c r="C19" s="63" t="s">
        <v>164</v>
      </c>
      <c r="D19" s="64">
        <f ca="1">PSCCH!C32</f>
        <v>3.881978720329033</v>
      </c>
      <c r="E19" s="65">
        <f ca="1">PSCCH!D32</f>
        <v>3.3425270674871417</v>
      </c>
      <c r="F19" s="65">
        <f ca="1">PSCCH!E32</f>
        <v>2.8358356469505228</v>
      </c>
      <c r="G19" s="65"/>
      <c r="H19" s="65">
        <v>1.89</v>
      </c>
      <c r="I19" s="65"/>
      <c r="J19" s="65" t="str">
        <f ca="1">PSCCH!I32</f>
        <v/>
      </c>
      <c r="K19" s="65" t="str">
        <f ca="1">PSCCH!J32</f>
        <v/>
      </c>
      <c r="L19" s="65">
        <f ca="1">PSCCH!K32</f>
        <v>0.84727891838352443</v>
      </c>
      <c r="M19" s="65">
        <f ca="1">PSCCH!L32</f>
        <v>1.9919787203290331</v>
      </c>
      <c r="N19" s="66">
        <f ca="1">PSCCH!M32</f>
        <v>2.9875853586916747</v>
      </c>
    </row>
    <row r="20" spans="1:14" ht="26.25" customHeight="1" thickBot="1">
      <c r="A20" s="122"/>
      <c r="B20" s="124"/>
      <c r="C20" s="71" t="s">
        <v>165</v>
      </c>
      <c r="D20" s="73">
        <f ca="1">PSCCH!O32</f>
        <v>4.412694787566247</v>
      </c>
      <c r="E20" s="74">
        <f ca="1">PSCCH!P32</f>
        <v>3.507026158191608</v>
      </c>
      <c r="F20" s="74">
        <f ca="1">PSCCH!Q32</f>
        <v>3.0963061818675621</v>
      </c>
      <c r="G20" s="74">
        <v>2.84</v>
      </c>
      <c r="H20" s="74">
        <v>2</v>
      </c>
      <c r="I20" s="74"/>
      <c r="J20" s="74" t="str">
        <f ca="1">PSCCH!U32</f>
        <v/>
      </c>
      <c r="K20" s="74" t="str">
        <f ca="1">PSCCH!V32</f>
        <v/>
      </c>
      <c r="L20" s="74">
        <f ca="1">PSCCH!W32</f>
        <v>1.0006629781559158</v>
      </c>
      <c r="M20" s="74">
        <f ca="1">PSCCH!X32</f>
        <v>2.412694787566247</v>
      </c>
      <c r="N20" s="75">
        <f ca="1">PSCCH!Y32</f>
        <v>3.2540067819063543</v>
      </c>
    </row>
    <row r="21" spans="1:14" ht="28.5" customHeight="1" thickBot="1">
      <c r="A21" s="72" t="s">
        <v>166</v>
      </c>
      <c r="B21" s="124"/>
      <c r="C21" s="79"/>
      <c r="D21" s="80">
        <f ca="1">PSBCH!C32</f>
        <v>-3.3241733001005525</v>
      </c>
      <c r="E21" s="81">
        <f ca="1">PSBCH!D32</f>
        <v>0.32366823810005485</v>
      </c>
      <c r="F21" s="81">
        <f ca="1">PSBCH!E32</f>
        <v>-3.2684168247045591</v>
      </c>
      <c r="G21" s="81">
        <v>-1.5</v>
      </c>
      <c r="H21" s="81">
        <v>-2</v>
      </c>
      <c r="I21" s="81" t="str">
        <f ca="1">PSBCH!H32</f>
        <v/>
      </c>
      <c r="J21" s="81" t="str">
        <f ca="1">PSBCH!I32</f>
        <v/>
      </c>
      <c r="K21" s="81" t="str">
        <f ca="1">PSBCH!J32</f>
        <v/>
      </c>
      <c r="L21" s="81">
        <f ca="1">PSBCH!K32</f>
        <v>1.7072073204857638</v>
      </c>
      <c r="M21" s="81">
        <f ca="1">PSBCH!L32</f>
        <v>3.6478415382006073</v>
      </c>
      <c r="N21" s="82">
        <f ca="1">PSBCH!M32</f>
        <v>-2.0672304716762642</v>
      </c>
    </row>
    <row r="22" spans="1:14" ht="28.5" customHeight="1" thickBot="1">
      <c r="A22" s="70" t="s">
        <v>167</v>
      </c>
      <c r="B22" s="125"/>
      <c r="C22" s="79"/>
      <c r="D22" s="77">
        <f ca="1">PSFCH!C32</f>
        <v>5.9812814729259358</v>
      </c>
      <c r="E22" s="76">
        <f ca="1">PSFCH!D32</f>
        <v>7.1661080844057796</v>
      </c>
      <c r="F22" s="76">
        <f ca="1">PSFCH!E32</f>
        <v>6.7764165616949885</v>
      </c>
      <c r="G22" s="76">
        <f>PSFCH!F32</f>
        <v>8.52</v>
      </c>
      <c r="H22" s="76" t="s">
        <v>208</v>
      </c>
      <c r="I22" s="76" t="str">
        <f ca="1">PSFCH!H32</f>
        <v/>
      </c>
      <c r="J22" s="76" t="str">
        <f ca="1">PSFCH!I32</f>
        <v/>
      </c>
      <c r="K22" s="76" t="str">
        <f ca="1">PSFCH!J32</f>
        <v/>
      </c>
      <c r="L22" s="76">
        <f ca="1">PSFCH!K32</f>
        <v>1.0609002339478475</v>
      </c>
      <c r="M22" s="76">
        <f ca="1">PSFCH!L32</f>
        <v>2.5387185270740638</v>
      </c>
      <c r="N22" s="78">
        <f ca="1">PSFCH!M32</f>
        <v>7.1109515297566759</v>
      </c>
    </row>
  </sheetData>
  <mergeCells count="6">
    <mergeCell ref="A3:A6"/>
    <mergeCell ref="A7:A10"/>
    <mergeCell ref="A19:A20"/>
    <mergeCell ref="B2:B22"/>
    <mergeCell ref="A11:A14"/>
    <mergeCell ref="A15:A18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1"/>
  <sheetViews>
    <sheetView topLeftCell="AE1" zoomScale="85" zoomScaleNormal="85" workbookViewId="0">
      <selection activeCell="AG28" sqref="AG28"/>
    </sheetView>
  </sheetViews>
  <sheetFormatPr defaultColWidth="9.109375" defaultRowHeight="13.2"/>
  <cols>
    <col min="1" max="2" width="9.109375" style="1"/>
    <col min="3" max="10" width="10.88671875" style="1" customWidth="1"/>
    <col min="11" max="13" width="9.109375" style="1"/>
    <col min="14" max="14" width="9.109375" style="1" customWidth="1"/>
    <col min="15" max="15" width="9.109375" style="1"/>
    <col min="16" max="23" width="10.44140625" style="1" customWidth="1"/>
    <col min="24" max="28" width="9.109375" style="1"/>
    <col min="29" max="31" width="10.33203125" style="1" customWidth="1"/>
    <col min="32" max="32" width="13.21875" style="1" customWidth="1"/>
    <col min="33" max="36" width="10.33203125" style="1" customWidth="1"/>
    <col min="37" max="41" width="9.109375" style="1"/>
    <col min="42" max="49" width="10.44140625" style="1" customWidth="1"/>
    <col min="50" max="263" width="9.109375" style="1"/>
    <col min="264" max="264" width="9.44140625" style="1" customWidth="1"/>
    <col min="265" max="519" width="9.109375" style="1"/>
    <col min="520" max="520" width="9.44140625" style="1" customWidth="1"/>
    <col min="521" max="775" width="9.109375" style="1"/>
    <col min="776" max="776" width="9.44140625" style="1" customWidth="1"/>
    <col min="777" max="1031" width="9.109375" style="1"/>
    <col min="1032" max="1032" width="9.44140625" style="1" customWidth="1"/>
    <col min="1033" max="1287" width="9.109375" style="1"/>
    <col min="1288" max="1288" width="9.44140625" style="1" customWidth="1"/>
    <col min="1289" max="1543" width="9.109375" style="1"/>
    <col min="1544" max="1544" width="9.44140625" style="1" customWidth="1"/>
    <col min="1545" max="1799" width="9.109375" style="1"/>
    <col min="1800" max="1800" width="9.44140625" style="1" customWidth="1"/>
    <col min="1801" max="2055" width="9.109375" style="1"/>
    <col min="2056" max="2056" width="9.44140625" style="1" customWidth="1"/>
    <col min="2057" max="2311" width="9.109375" style="1"/>
    <col min="2312" max="2312" width="9.44140625" style="1" customWidth="1"/>
    <col min="2313" max="2567" width="9.109375" style="1"/>
    <col min="2568" max="2568" width="9.44140625" style="1" customWidth="1"/>
    <col min="2569" max="2823" width="9.109375" style="1"/>
    <col min="2824" max="2824" width="9.44140625" style="1" customWidth="1"/>
    <col min="2825" max="3079" width="9.109375" style="1"/>
    <col min="3080" max="3080" width="9.44140625" style="1" customWidth="1"/>
    <col min="3081" max="3335" width="9.109375" style="1"/>
    <col min="3336" max="3336" width="9.44140625" style="1" customWidth="1"/>
    <col min="3337" max="3591" width="9.109375" style="1"/>
    <col min="3592" max="3592" width="9.44140625" style="1" customWidth="1"/>
    <col min="3593" max="3847" width="9.109375" style="1"/>
    <col min="3848" max="3848" width="9.44140625" style="1" customWidth="1"/>
    <col min="3849" max="4103" width="9.109375" style="1"/>
    <col min="4104" max="4104" width="9.44140625" style="1" customWidth="1"/>
    <col min="4105" max="4359" width="9.109375" style="1"/>
    <col min="4360" max="4360" width="9.44140625" style="1" customWidth="1"/>
    <col min="4361" max="4615" width="9.109375" style="1"/>
    <col min="4616" max="4616" width="9.44140625" style="1" customWidth="1"/>
    <col min="4617" max="4871" width="9.109375" style="1"/>
    <col min="4872" max="4872" width="9.44140625" style="1" customWidth="1"/>
    <col min="4873" max="5127" width="9.109375" style="1"/>
    <col min="5128" max="5128" width="9.44140625" style="1" customWidth="1"/>
    <col min="5129" max="5383" width="9.109375" style="1"/>
    <col min="5384" max="5384" width="9.44140625" style="1" customWidth="1"/>
    <col min="5385" max="5639" width="9.109375" style="1"/>
    <col min="5640" max="5640" width="9.44140625" style="1" customWidth="1"/>
    <col min="5641" max="5895" width="9.109375" style="1"/>
    <col min="5896" max="5896" width="9.44140625" style="1" customWidth="1"/>
    <col min="5897" max="6151" width="9.109375" style="1"/>
    <col min="6152" max="6152" width="9.44140625" style="1" customWidth="1"/>
    <col min="6153" max="6407" width="9.109375" style="1"/>
    <col min="6408" max="6408" width="9.44140625" style="1" customWidth="1"/>
    <col min="6409" max="6663" width="9.109375" style="1"/>
    <col min="6664" max="6664" width="9.44140625" style="1" customWidth="1"/>
    <col min="6665" max="6919" width="9.109375" style="1"/>
    <col min="6920" max="6920" width="9.44140625" style="1" customWidth="1"/>
    <col min="6921" max="7175" width="9.109375" style="1"/>
    <col min="7176" max="7176" width="9.44140625" style="1" customWidth="1"/>
    <col min="7177" max="7431" width="9.109375" style="1"/>
    <col min="7432" max="7432" width="9.44140625" style="1" customWidth="1"/>
    <col min="7433" max="7687" width="9.109375" style="1"/>
    <col min="7688" max="7688" width="9.44140625" style="1" customWidth="1"/>
    <col min="7689" max="7943" width="9.109375" style="1"/>
    <col min="7944" max="7944" width="9.44140625" style="1" customWidth="1"/>
    <col min="7945" max="8199" width="9.109375" style="1"/>
    <col min="8200" max="8200" width="9.44140625" style="1" customWidth="1"/>
    <col min="8201" max="8455" width="9.109375" style="1"/>
    <col min="8456" max="8456" width="9.44140625" style="1" customWidth="1"/>
    <col min="8457" max="8711" width="9.109375" style="1"/>
    <col min="8712" max="8712" width="9.44140625" style="1" customWidth="1"/>
    <col min="8713" max="8967" width="9.109375" style="1"/>
    <col min="8968" max="8968" width="9.44140625" style="1" customWidth="1"/>
    <col min="8969" max="9223" width="9.109375" style="1"/>
    <col min="9224" max="9224" width="9.44140625" style="1" customWidth="1"/>
    <col min="9225" max="9479" width="9.109375" style="1"/>
    <col min="9480" max="9480" width="9.44140625" style="1" customWidth="1"/>
    <col min="9481" max="9735" width="9.109375" style="1"/>
    <col min="9736" max="9736" width="9.44140625" style="1" customWidth="1"/>
    <col min="9737" max="9991" width="9.109375" style="1"/>
    <col min="9992" max="9992" width="9.44140625" style="1" customWidth="1"/>
    <col min="9993" max="10247" width="9.109375" style="1"/>
    <col min="10248" max="10248" width="9.44140625" style="1" customWidth="1"/>
    <col min="10249" max="10503" width="9.109375" style="1"/>
    <col min="10504" max="10504" width="9.44140625" style="1" customWidth="1"/>
    <col min="10505" max="10759" width="9.109375" style="1"/>
    <col min="10760" max="10760" width="9.44140625" style="1" customWidth="1"/>
    <col min="10761" max="11015" width="9.109375" style="1"/>
    <col min="11016" max="11016" width="9.44140625" style="1" customWidth="1"/>
    <col min="11017" max="11271" width="9.109375" style="1"/>
    <col min="11272" max="11272" width="9.44140625" style="1" customWidth="1"/>
    <col min="11273" max="11527" width="9.109375" style="1"/>
    <col min="11528" max="11528" width="9.44140625" style="1" customWidth="1"/>
    <col min="11529" max="11783" width="9.109375" style="1"/>
    <col min="11784" max="11784" width="9.44140625" style="1" customWidth="1"/>
    <col min="11785" max="12039" width="9.109375" style="1"/>
    <col min="12040" max="12040" width="9.44140625" style="1" customWidth="1"/>
    <col min="12041" max="12295" width="9.109375" style="1"/>
    <col min="12296" max="12296" width="9.44140625" style="1" customWidth="1"/>
    <col min="12297" max="12551" width="9.109375" style="1"/>
    <col min="12552" max="12552" width="9.44140625" style="1" customWidth="1"/>
    <col min="12553" max="12807" width="9.109375" style="1"/>
    <col min="12808" max="12808" width="9.44140625" style="1" customWidth="1"/>
    <col min="12809" max="13063" width="9.109375" style="1"/>
    <col min="13064" max="13064" width="9.44140625" style="1" customWidth="1"/>
    <col min="13065" max="13319" width="9.109375" style="1"/>
    <col min="13320" max="13320" width="9.44140625" style="1" customWidth="1"/>
    <col min="13321" max="13575" width="9.109375" style="1"/>
    <col min="13576" max="13576" width="9.44140625" style="1" customWidth="1"/>
    <col min="13577" max="13831" width="9.109375" style="1"/>
    <col min="13832" max="13832" width="9.44140625" style="1" customWidth="1"/>
    <col min="13833" max="14087" width="9.109375" style="1"/>
    <col min="14088" max="14088" width="9.44140625" style="1" customWidth="1"/>
    <col min="14089" max="14343" width="9.109375" style="1"/>
    <col min="14344" max="14344" width="9.44140625" style="1" customWidth="1"/>
    <col min="14345" max="14599" width="9.109375" style="1"/>
    <col min="14600" max="14600" width="9.44140625" style="1" customWidth="1"/>
    <col min="14601" max="14855" width="9.109375" style="1"/>
    <col min="14856" max="14856" width="9.44140625" style="1" customWidth="1"/>
    <col min="14857" max="15111" width="9.109375" style="1"/>
    <col min="15112" max="15112" width="9.44140625" style="1" customWidth="1"/>
    <col min="15113" max="15367" width="9.109375" style="1"/>
    <col min="15368" max="15368" width="9.44140625" style="1" customWidth="1"/>
    <col min="15369" max="15623" width="9.109375" style="1"/>
    <col min="15624" max="15624" width="9.44140625" style="1" customWidth="1"/>
    <col min="15625" max="15879" width="9.109375" style="1"/>
    <col min="15880" max="15880" width="9.44140625" style="1" customWidth="1"/>
    <col min="15881" max="16135" width="9.109375" style="1"/>
    <col min="16136" max="16136" width="9.44140625" style="1" customWidth="1"/>
    <col min="16137" max="16384" width="9.109375" style="1"/>
  </cols>
  <sheetData>
    <row r="1" spans="1:49" ht="18" customHeight="1">
      <c r="A1" s="23"/>
      <c r="B1" s="126" t="s">
        <v>134</v>
      </c>
      <c r="C1" s="126"/>
      <c r="D1" s="126"/>
      <c r="E1" s="126"/>
      <c r="F1" s="126"/>
      <c r="G1" s="126"/>
      <c r="H1" s="126"/>
      <c r="I1" s="126"/>
      <c r="J1" s="126"/>
      <c r="O1" s="126" t="s">
        <v>135</v>
      </c>
      <c r="P1" s="126"/>
      <c r="Q1" s="126"/>
      <c r="R1" s="126"/>
      <c r="S1" s="126"/>
      <c r="T1" s="126"/>
      <c r="U1" s="126"/>
      <c r="V1" s="126"/>
      <c r="W1" s="126"/>
      <c r="AB1" s="126" t="s">
        <v>162</v>
      </c>
      <c r="AC1" s="126"/>
      <c r="AD1" s="126"/>
      <c r="AE1" s="126"/>
      <c r="AF1" s="126"/>
      <c r="AG1" s="126"/>
      <c r="AH1" s="126"/>
      <c r="AI1" s="126"/>
      <c r="AJ1" s="126"/>
      <c r="AO1" s="126" t="s">
        <v>161</v>
      </c>
      <c r="AP1" s="126"/>
      <c r="AQ1" s="126"/>
      <c r="AR1" s="126"/>
      <c r="AS1" s="126"/>
      <c r="AT1" s="126"/>
      <c r="AU1" s="126"/>
      <c r="AV1" s="126"/>
      <c r="AW1" s="126"/>
    </row>
    <row r="2" spans="1:49" ht="18.75" customHeight="1">
      <c r="B2" s="14" t="s">
        <v>5</v>
      </c>
      <c r="C2" s="15" t="s">
        <v>172</v>
      </c>
      <c r="D2" s="15" t="s">
        <v>195</v>
      </c>
      <c r="E2" s="15" t="s">
        <v>197</v>
      </c>
      <c r="F2" s="15" t="s">
        <v>111</v>
      </c>
      <c r="G2" s="15" t="s">
        <v>112</v>
      </c>
      <c r="H2" s="15" t="s">
        <v>113</v>
      </c>
      <c r="I2" s="15"/>
      <c r="J2" s="15"/>
      <c r="O2" s="14" t="s">
        <v>5</v>
      </c>
      <c r="P2" s="15" t="s">
        <v>173</v>
      </c>
      <c r="Q2" s="15" t="s">
        <v>195</v>
      </c>
      <c r="R2" s="15" t="s">
        <v>196</v>
      </c>
      <c r="S2" s="15" t="s">
        <v>111</v>
      </c>
      <c r="T2" s="15" t="s">
        <v>112</v>
      </c>
      <c r="U2" s="15" t="s">
        <v>113</v>
      </c>
      <c r="V2" s="15"/>
      <c r="W2" s="15"/>
      <c r="AB2" s="14" t="s">
        <v>5</v>
      </c>
      <c r="AC2" s="15" t="s">
        <v>174</v>
      </c>
      <c r="AD2" s="15" t="s">
        <v>195</v>
      </c>
      <c r="AE2" s="15" t="s">
        <v>200</v>
      </c>
      <c r="AF2" s="15" t="s">
        <v>206</v>
      </c>
      <c r="AG2" s="15" t="s">
        <v>112</v>
      </c>
      <c r="AH2" s="15" t="s">
        <v>113</v>
      </c>
      <c r="AI2" s="15"/>
      <c r="AJ2" s="15"/>
      <c r="AO2" s="14" t="s">
        <v>5</v>
      </c>
      <c r="AP2" s="15" t="s">
        <v>175</v>
      </c>
      <c r="AQ2" s="15" t="s">
        <v>195</v>
      </c>
      <c r="AR2" s="15" t="s">
        <v>197</v>
      </c>
      <c r="AS2" s="15" t="s">
        <v>111</v>
      </c>
      <c r="AT2" s="15" t="s">
        <v>112</v>
      </c>
      <c r="AU2" s="15" t="s">
        <v>113</v>
      </c>
      <c r="AV2" s="15"/>
      <c r="AW2" s="15"/>
    </row>
    <row r="3" spans="1:49" ht="14.4">
      <c r="B3" s="13">
        <v>-8</v>
      </c>
      <c r="C3" s="19">
        <v>0.90280000000000005</v>
      </c>
      <c r="D3" s="19">
        <v>0.99975000000000003</v>
      </c>
      <c r="E3" s="19">
        <v>0.99980000000000002</v>
      </c>
      <c r="F3" s="19"/>
      <c r="G3" s="19"/>
      <c r="H3" s="19"/>
      <c r="I3" s="19"/>
      <c r="J3" s="19"/>
      <c r="O3" s="13">
        <v>-8</v>
      </c>
      <c r="P3" s="19">
        <v>0.92315000000000003</v>
      </c>
      <c r="Q3" s="19">
        <v>0.99965000000000004</v>
      </c>
      <c r="R3" s="19">
        <v>0.99960000000000004</v>
      </c>
      <c r="S3" s="19"/>
      <c r="T3" s="19"/>
      <c r="U3" s="19"/>
      <c r="V3" s="19"/>
      <c r="W3" s="19"/>
      <c r="AB3" s="13">
        <v>-8</v>
      </c>
      <c r="AC3" s="19">
        <v>0.85224999999999995</v>
      </c>
      <c r="AD3" s="19">
        <v>0.99990000000000001</v>
      </c>
      <c r="AE3" s="19">
        <v>1</v>
      </c>
      <c r="AF3" s="19"/>
      <c r="AG3" s="19"/>
      <c r="AH3" s="19"/>
      <c r="AI3" s="19"/>
      <c r="AJ3" s="19"/>
      <c r="AO3" s="13">
        <v>-8</v>
      </c>
      <c r="AP3" s="19">
        <v>0.86485000000000001</v>
      </c>
      <c r="AQ3" s="19">
        <v>0.99973000000000001</v>
      </c>
      <c r="AR3" s="19">
        <v>0.99970000000000003</v>
      </c>
      <c r="AS3" s="19"/>
      <c r="AT3" s="19"/>
      <c r="AU3" s="19"/>
      <c r="AV3" s="19"/>
      <c r="AW3" s="19"/>
    </row>
    <row r="4" spans="1:49" ht="14.4">
      <c r="B4" s="13">
        <v>-7</v>
      </c>
      <c r="C4" s="19">
        <v>0.80810000000000004</v>
      </c>
      <c r="D4" s="19">
        <v>0.99855000000000005</v>
      </c>
      <c r="E4" s="19">
        <v>0.99980000000000002</v>
      </c>
      <c r="F4" s="19"/>
      <c r="G4" s="19"/>
      <c r="H4" s="19"/>
      <c r="I4" s="19"/>
      <c r="J4" s="19"/>
      <c r="O4" s="13">
        <v>-7</v>
      </c>
      <c r="P4" s="19">
        <v>0.83835000000000004</v>
      </c>
      <c r="Q4" s="19">
        <v>0.99773000000000001</v>
      </c>
      <c r="R4" s="19">
        <v>0.99809999999999999</v>
      </c>
      <c r="S4" s="19"/>
      <c r="T4" s="19"/>
      <c r="U4" s="19"/>
      <c r="V4" s="19"/>
      <c r="W4" s="19"/>
      <c r="AB4" s="13">
        <v>-7</v>
      </c>
      <c r="AC4" s="19">
        <v>0.74919999999999998</v>
      </c>
      <c r="AD4" s="19">
        <v>0.99902999999999997</v>
      </c>
      <c r="AE4" s="19">
        <v>0.999</v>
      </c>
      <c r="AF4" s="19"/>
      <c r="AG4" s="19"/>
      <c r="AH4" s="19"/>
      <c r="AI4" s="19"/>
      <c r="AJ4" s="19"/>
      <c r="AO4" s="13">
        <v>-7</v>
      </c>
      <c r="AP4" s="19">
        <v>0.76229999999999998</v>
      </c>
      <c r="AQ4" s="19">
        <v>0.99848000000000003</v>
      </c>
      <c r="AR4" s="19">
        <v>0.99829999999999997</v>
      </c>
      <c r="AS4" s="19"/>
      <c r="AT4" s="19"/>
      <c r="AU4" s="19"/>
      <c r="AV4" s="19"/>
      <c r="AW4" s="19"/>
    </row>
    <row r="5" spans="1:49" ht="14.4">
      <c r="B5" s="13">
        <v>-6</v>
      </c>
      <c r="C5" s="19">
        <v>0.71775</v>
      </c>
      <c r="D5" s="19">
        <v>0.99170000000000003</v>
      </c>
      <c r="E5" s="19">
        <v>0.98919999999999997</v>
      </c>
      <c r="F5" s="19"/>
      <c r="G5" s="19"/>
      <c r="H5" s="19"/>
      <c r="I5" s="19"/>
      <c r="J5" s="19"/>
      <c r="O5" s="13">
        <v>-6</v>
      </c>
      <c r="P5" s="19">
        <v>0.75349999999999995</v>
      </c>
      <c r="Q5" s="19">
        <v>0.98802000000000001</v>
      </c>
      <c r="R5" s="19">
        <v>0.98560000000000003</v>
      </c>
      <c r="S5" s="19"/>
      <c r="T5" s="19"/>
      <c r="U5" s="19"/>
      <c r="V5" s="19"/>
      <c r="W5" s="19"/>
      <c r="AB5" s="13">
        <v>-6</v>
      </c>
      <c r="AC5" s="19">
        <v>0.66354999999999997</v>
      </c>
      <c r="AD5" s="19">
        <v>0.99470000000000003</v>
      </c>
      <c r="AE5" s="19">
        <v>0.99350000000000005</v>
      </c>
      <c r="AF5" s="19"/>
      <c r="AG5" s="19"/>
      <c r="AH5" s="19"/>
      <c r="AI5" s="19"/>
      <c r="AJ5" s="19"/>
      <c r="AO5" s="13">
        <v>-6</v>
      </c>
      <c r="AP5" s="19">
        <v>0.68184999999999996</v>
      </c>
      <c r="AQ5" s="19">
        <v>0.99173</v>
      </c>
      <c r="AR5" s="19">
        <v>0.99099999999999999</v>
      </c>
      <c r="AS5" s="19"/>
      <c r="AT5" s="19"/>
      <c r="AU5" s="19"/>
      <c r="AV5" s="19"/>
      <c r="AW5" s="19"/>
    </row>
    <row r="6" spans="1:49" ht="14.4">
      <c r="B6" s="13">
        <v>-5</v>
      </c>
      <c r="C6" s="19">
        <v>0.63824999999999998</v>
      </c>
      <c r="D6" s="19">
        <v>0.97082999999999997</v>
      </c>
      <c r="E6" s="19">
        <v>0.95279999999999998</v>
      </c>
      <c r="F6" s="19"/>
      <c r="G6" s="19"/>
      <c r="H6" s="19"/>
      <c r="I6" s="19"/>
      <c r="J6" s="19"/>
      <c r="O6" s="13">
        <v>-5</v>
      </c>
      <c r="P6" s="19">
        <v>0.66190000000000004</v>
      </c>
      <c r="Q6" s="19">
        <v>0.96355000000000002</v>
      </c>
      <c r="R6" s="19">
        <v>0.9456</v>
      </c>
      <c r="S6" s="19"/>
      <c r="T6" s="19"/>
      <c r="U6" s="19"/>
      <c r="V6" s="19"/>
      <c r="W6" s="19"/>
      <c r="AB6" s="13">
        <v>-5</v>
      </c>
      <c r="AC6" s="19">
        <v>0.58514999999999995</v>
      </c>
      <c r="AD6" s="19">
        <v>0.97519999999999996</v>
      </c>
      <c r="AE6" s="19">
        <v>0.96340000000000003</v>
      </c>
      <c r="AF6" s="19">
        <v>0.98</v>
      </c>
      <c r="AG6" s="19"/>
      <c r="AH6" s="19"/>
      <c r="AI6" s="19"/>
      <c r="AJ6" s="19"/>
      <c r="AO6" s="13">
        <v>-5</v>
      </c>
      <c r="AP6" s="19">
        <v>0.59819999999999995</v>
      </c>
      <c r="AQ6" s="19">
        <v>0.96972000000000003</v>
      </c>
      <c r="AR6" s="19">
        <v>0.96230000000000004</v>
      </c>
      <c r="AS6" s="19"/>
      <c r="AT6" s="19"/>
      <c r="AU6" s="19"/>
      <c r="AV6" s="19"/>
      <c r="AW6" s="19"/>
    </row>
    <row r="7" spans="1:49" ht="14.4">
      <c r="B7" s="13">
        <v>-4</v>
      </c>
      <c r="C7" s="19">
        <v>0.56235000000000002</v>
      </c>
      <c r="D7" s="19">
        <v>0.92378000000000005</v>
      </c>
      <c r="E7" s="19">
        <v>0.86599999999999999</v>
      </c>
      <c r="F7" s="19"/>
      <c r="G7" s="19"/>
      <c r="H7" s="19"/>
      <c r="I7" s="19"/>
      <c r="J7" s="19"/>
      <c r="O7" s="13">
        <v>-4</v>
      </c>
      <c r="P7" s="19">
        <v>0.58794999999999997</v>
      </c>
      <c r="Q7" s="19">
        <v>0.91017000000000003</v>
      </c>
      <c r="R7" s="19">
        <v>0.86519999999999997</v>
      </c>
      <c r="S7" s="19"/>
      <c r="T7" s="19"/>
      <c r="U7" s="19"/>
      <c r="V7" s="19"/>
      <c r="W7" s="19"/>
      <c r="AB7" s="13">
        <v>-4</v>
      </c>
      <c r="AC7" s="19">
        <v>0.50144999999999995</v>
      </c>
      <c r="AD7" s="19">
        <v>0.92425000000000002</v>
      </c>
      <c r="AE7" s="19">
        <v>0.88660000000000005</v>
      </c>
      <c r="AF7" s="19"/>
      <c r="AG7" s="19"/>
      <c r="AH7" s="19"/>
      <c r="AI7" s="19"/>
      <c r="AJ7" s="19"/>
      <c r="AO7" s="13">
        <v>-4</v>
      </c>
      <c r="AP7" s="19">
        <v>0.51739999999999997</v>
      </c>
      <c r="AQ7" s="19">
        <v>0.91285000000000005</v>
      </c>
      <c r="AR7" s="19">
        <v>0.88529999999999998</v>
      </c>
      <c r="AS7" s="19"/>
      <c r="AT7" s="19"/>
      <c r="AU7" s="19"/>
      <c r="AV7" s="19"/>
      <c r="AW7" s="19"/>
    </row>
    <row r="8" spans="1:49" ht="14.4">
      <c r="B8" s="13">
        <v>-3</v>
      </c>
      <c r="C8" s="19">
        <v>0.48094999999999999</v>
      </c>
      <c r="D8" s="19">
        <v>0.83979999999999999</v>
      </c>
      <c r="E8" s="19">
        <v>0.74080000000000001</v>
      </c>
      <c r="F8" s="19"/>
      <c r="G8" s="19"/>
      <c r="H8" s="19"/>
      <c r="I8" s="19"/>
      <c r="J8" s="19"/>
      <c r="O8" s="13">
        <v>-3</v>
      </c>
      <c r="P8" s="19">
        <v>0.50670000000000004</v>
      </c>
      <c r="Q8" s="19">
        <v>0.82210000000000005</v>
      </c>
      <c r="R8" s="19">
        <v>0.74219999999999997</v>
      </c>
      <c r="S8" s="19"/>
      <c r="T8" s="19"/>
      <c r="U8" s="19"/>
      <c r="V8" s="19"/>
      <c r="W8" s="19"/>
      <c r="AB8" s="13">
        <v>-3</v>
      </c>
      <c r="AC8" s="19">
        <v>0.40934999999999999</v>
      </c>
      <c r="AD8" s="19">
        <v>0.82555000000000001</v>
      </c>
      <c r="AE8" s="19">
        <v>0.76380000000000003</v>
      </c>
      <c r="AF8" s="19">
        <v>0.88</v>
      </c>
      <c r="AG8" s="19"/>
      <c r="AH8" s="19"/>
      <c r="AI8" s="19"/>
      <c r="AJ8" s="19"/>
      <c r="AO8" s="13">
        <v>-3</v>
      </c>
      <c r="AP8" s="19">
        <v>0.42680000000000001</v>
      </c>
      <c r="AQ8" s="19">
        <v>0.81072999999999995</v>
      </c>
      <c r="AR8" s="19">
        <v>0.74680000000000002</v>
      </c>
      <c r="AS8" s="19"/>
      <c r="AT8" s="19"/>
      <c r="AU8" s="19"/>
      <c r="AV8" s="19"/>
      <c r="AW8" s="19"/>
    </row>
    <row r="9" spans="1:49" ht="14.4">
      <c r="B9" s="13">
        <v>-2</v>
      </c>
      <c r="C9" s="19">
        <v>0.37214999999999998</v>
      </c>
      <c r="D9" s="19">
        <v>0.72260000000000002</v>
      </c>
      <c r="E9" s="19">
        <v>0.57509999999999994</v>
      </c>
      <c r="F9" s="19"/>
      <c r="G9" s="19"/>
      <c r="H9" s="19"/>
      <c r="I9" s="19"/>
      <c r="J9" s="19"/>
      <c r="O9" s="13">
        <v>-2</v>
      </c>
      <c r="P9" s="19">
        <v>0.40065000000000001</v>
      </c>
      <c r="Q9" s="19">
        <v>0.70425000000000004</v>
      </c>
      <c r="R9" s="19">
        <v>0.58699999999999997</v>
      </c>
      <c r="S9" s="19"/>
      <c r="T9" s="19"/>
      <c r="U9" s="19"/>
      <c r="V9" s="19"/>
      <c r="W9" s="19"/>
      <c r="AB9" s="13">
        <v>-2</v>
      </c>
      <c r="AC9" s="19">
        <v>0.33405000000000001</v>
      </c>
      <c r="AD9" s="19">
        <v>0.68784999999999996</v>
      </c>
      <c r="AE9" s="19">
        <v>0.56210000000000004</v>
      </c>
      <c r="AF9" s="19"/>
      <c r="AG9" s="19"/>
      <c r="AH9" s="19"/>
      <c r="AI9" s="19"/>
      <c r="AJ9" s="19"/>
      <c r="AO9" s="13">
        <v>-2</v>
      </c>
      <c r="AP9" s="19">
        <v>0.31780000000000003</v>
      </c>
      <c r="AQ9" s="19">
        <v>0.67137999999999998</v>
      </c>
      <c r="AR9" s="19">
        <v>0.57430000000000003</v>
      </c>
      <c r="AS9" s="19"/>
      <c r="AT9" s="19"/>
      <c r="AU9" s="19"/>
      <c r="AV9" s="19"/>
      <c r="AW9" s="19"/>
    </row>
    <row r="10" spans="1:49" ht="15.75" customHeight="1">
      <c r="B10" s="13">
        <v>-1</v>
      </c>
      <c r="C10" s="19">
        <v>0.28634999999999999</v>
      </c>
      <c r="D10" s="19">
        <v>0.58772999999999997</v>
      </c>
      <c r="E10" s="19">
        <v>0.40579999999999999</v>
      </c>
      <c r="F10" s="19"/>
      <c r="G10" s="19"/>
      <c r="H10" s="19"/>
      <c r="I10" s="19"/>
      <c r="J10" s="19"/>
      <c r="O10" s="13">
        <v>-1</v>
      </c>
      <c r="P10" s="19">
        <v>0.32074999999999998</v>
      </c>
      <c r="Q10" s="19">
        <v>0.57340000000000002</v>
      </c>
      <c r="R10" s="19">
        <v>0.42570000000000002</v>
      </c>
      <c r="S10" s="19"/>
      <c r="T10" s="19"/>
      <c r="U10" s="19"/>
      <c r="V10" s="19"/>
      <c r="W10" s="19"/>
      <c r="AB10" s="13">
        <v>-1</v>
      </c>
      <c r="AC10" s="19">
        <v>0.2429</v>
      </c>
      <c r="AD10" s="19">
        <v>0.53310000000000002</v>
      </c>
      <c r="AE10" s="19">
        <v>0.36899999999999999</v>
      </c>
      <c r="AF10" s="19">
        <v>0.62</v>
      </c>
      <c r="AG10" s="19"/>
      <c r="AH10" s="19"/>
      <c r="AI10" s="19"/>
      <c r="AJ10" s="19"/>
      <c r="AO10" s="13">
        <v>-1</v>
      </c>
      <c r="AP10" s="19">
        <v>0.2298</v>
      </c>
      <c r="AQ10" s="19">
        <v>0.52232000000000001</v>
      </c>
      <c r="AR10" s="19">
        <v>0.38900000000000001</v>
      </c>
      <c r="AS10" s="19"/>
      <c r="AT10" s="19"/>
      <c r="AU10" s="19"/>
      <c r="AV10" s="19"/>
      <c r="AW10" s="19"/>
    </row>
    <row r="11" spans="1:49" ht="14.4">
      <c r="B11" s="13">
        <v>0</v>
      </c>
      <c r="C11" s="19">
        <v>0.2122</v>
      </c>
      <c r="D11" s="19">
        <v>0.45832000000000001</v>
      </c>
      <c r="E11" s="19">
        <v>0.26469999999999999</v>
      </c>
      <c r="F11" s="19"/>
      <c r="G11" s="19"/>
      <c r="H11" s="19"/>
      <c r="I11" s="19"/>
      <c r="J11" s="19"/>
      <c r="O11" s="13">
        <v>0</v>
      </c>
      <c r="P11" s="19">
        <v>0.2472</v>
      </c>
      <c r="Q11" s="19">
        <v>0.4511</v>
      </c>
      <c r="R11" s="19">
        <v>0.2954</v>
      </c>
      <c r="S11" s="19"/>
      <c r="T11" s="19"/>
      <c r="U11" s="19"/>
      <c r="V11" s="19"/>
      <c r="W11" s="19"/>
      <c r="AB11" s="13">
        <v>0</v>
      </c>
      <c r="AC11" s="19">
        <v>0.16789999999999999</v>
      </c>
      <c r="AD11" s="19">
        <v>0.39069999999999999</v>
      </c>
      <c r="AE11" s="19">
        <v>0.21740000000000001</v>
      </c>
      <c r="AF11" s="19"/>
      <c r="AG11" s="19"/>
      <c r="AH11" s="19"/>
      <c r="AI11" s="19"/>
      <c r="AJ11" s="19"/>
      <c r="AO11" s="13">
        <v>0</v>
      </c>
      <c r="AP11" s="19">
        <v>0.15939999999999999</v>
      </c>
      <c r="AQ11" s="19">
        <v>0.38857000000000003</v>
      </c>
      <c r="AR11" s="19">
        <v>0.23430000000000001</v>
      </c>
      <c r="AS11" s="19"/>
      <c r="AT11" s="19"/>
      <c r="AU11" s="19"/>
      <c r="AV11" s="19"/>
      <c r="AW11" s="19"/>
    </row>
    <row r="12" spans="1:49" ht="14.4">
      <c r="B12" s="13">
        <v>1</v>
      </c>
      <c r="C12" s="19">
        <v>0.15195</v>
      </c>
      <c r="D12" s="19">
        <v>0.34672999999999998</v>
      </c>
      <c r="E12" s="19">
        <v>0.1605</v>
      </c>
      <c r="F12" s="19"/>
      <c r="G12" s="19"/>
      <c r="H12" s="19"/>
      <c r="I12" s="19"/>
      <c r="J12" s="19"/>
      <c r="O12" s="13">
        <v>1</v>
      </c>
      <c r="P12" s="19">
        <v>0.18534999999999999</v>
      </c>
      <c r="Q12" s="19">
        <v>0.34816999999999998</v>
      </c>
      <c r="R12" s="19">
        <v>0.18210000000000001</v>
      </c>
      <c r="S12" s="19"/>
      <c r="T12" s="19"/>
      <c r="U12" s="19"/>
      <c r="V12" s="19"/>
      <c r="W12" s="19"/>
      <c r="AB12" s="13">
        <v>1</v>
      </c>
      <c r="AC12" s="19">
        <v>0.11219999999999999</v>
      </c>
      <c r="AD12" s="19">
        <v>0.28137000000000001</v>
      </c>
      <c r="AE12" s="19">
        <v>0.1159</v>
      </c>
      <c r="AF12" s="19">
        <v>0.34</v>
      </c>
      <c r="AG12" s="19"/>
      <c r="AH12" s="19"/>
      <c r="AI12" s="19"/>
      <c r="AJ12" s="19"/>
      <c r="AO12" s="13">
        <v>1</v>
      </c>
      <c r="AP12" s="19">
        <v>0.10715</v>
      </c>
      <c r="AQ12" s="19">
        <v>0.28489999999999999</v>
      </c>
      <c r="AR12" s="19">
        <v>0.13189999999999999</v>
      </c>
      <c r="AS12" s="19"/>
      <c r="AT12" s="19"/>
      <c r="AU12" s="19"/>
      <c r="AV12" s="19"/>
      <c r="AW12" s="19"/>
    </row>
    <row r="13" spans="1:49" ht="14.4">
      <c r="B13" s="13">
        <v>2</v>
      </c>
      <c r="C13" s="19">
        <v>0.11135</v>
      </c>
      <c r="D13" s="19">
        <v>0.26174999999999998</v>
      </c>
      <c r="E13" s="19">
        <v>8.9700000000000002E-2</v>
      </c>
      <c r="F13" s="19"/>
      <c r="G13" s="19"/>
      <c r="H13" s="19"/>
      <c r="I13" s="19"/>
      <c r="J13" s="19"/>
      <c r="O13" s="13">
        <v>2</v>
      </c>
      <c r="P13" s="19">
        <v>0.14249999999999999</v>
      </c>
      <c r="Q13" s="19">
        <v>0.26728000000000002</v>
      </c>
      <c r="R13" s="19">
        <v>0.1043</v>
      </c>
      <c r="S13" s="19"/>
      <c r="T13" s="19"/>
      <c r="U13" s="19"/>
      <c r="V13" s="19"/>
      <c r="W13" s="19"/>
      <c r="AB13" s="13">
        <v>2</v>
      </c>
      <c r="AC13" s="19">
        <v>7.6999999999999999E-2</v>
      </c>
      <c r="AD13" s="19">
        <v>0.20393</v>
      </c>
      <c r="AE13" s="19">
        <v>5.4699999999999999E-2</v>
      </c>
      <c r="AF13" s="19"/>
      <c r="AG13" s="19"/>
      <c r="AH13" s="19"/>
      <c r="AI13" s="19"/>
      <c r="AJ13" s="19"/>
      <c r="AO13" s="13">
        <v>2</v>
      </c>
      <c r="AP13" s="19">
        <v>7.3249999999999996E-2</v>
      </c>
      <c r="AQ13" s="19">
        <v>0.21235000000000001</v>
      </c>
      <c r="AR13" s="19">
        <v>6.7799999999999999E-2</v>
      </c>
      <c r="AS13" s="19"/>
      <c r="AT13" s="19"/>
      <c r="AU13" s="19"/>
      <c r="AV13" s="19"/>
      <c r="AW13" s="19"/>
    </row>
    <row r="14" spans="1:49" ht="14.4">
      <c r="B14" s="13">
        <v>3</v>
      </c>
      <c r="C14" s="19">
        <v>8.1049999999999997E-2</v>
      </c>
      <c r="D14" s="19">
        <v>0.19908000000000001</v>
      </c>
      <c r="E14" s="19">
        <v>5.1200000000000002E-2</v>
      </c>
      <c r="F14" s="19"/>
      <c r="G14" s="19"/>
      <c r="H14" s="19"/>
      <c r="I14" s="19"/>
      <c r="J14" s="19"/>
      <c r="O14" s="13">
        <v>3</v>
      </c>
      <c r="P14" s="19">
        <v>0.10425</v>
      </c>
      <c r="Q14" s="19">
        <v>0.21029999999999999</v>
      </c>
      <c r="R14" s="19">
        <v>6.2300000000000001E-2</v>
      </c>
      <c r="S14" s="19"/>
      <c r="T14" s="19"/>
      <c r="U14" s="19"/>
      <c r="V14" s="19"/>
      <c r="W14" s="19"/>
      <c r="AB14" s="13">
        <v>3</v>
      </c>
      <c r="AC14" s="19">
        <v>5.525E-2</v>
      </c>
      <c r="AD14" s="19">
        <v>0.15337999999999999</v>
      </c>
      <c r="AE14" s="19">
        <v>2.6100000000000002E-2</v>
      </c>
      <c r="AF14" s="19">
        <v>0.15</v>
      </c>
      <c r="AG14" s="19"/>
      <c r="AH14" s="19"/>
      <c r="AI14" s="19"/>
      <c r="AJ14" s="19"/>
      <c r="AO14" s="13">
        <v>3</v>
      </c>
      <c r="AP14" s="19">
        <v>5.0349999999999999E-2</v>
      </c>
      <c r="AQ14" s="19">
        <v>0.1643</v>
      </c>
      <c r="AR14" s="19">
        <v>3.3099999999999997E-2</v>
      </c>
      <c r="AS14" s="19"/>
      <c r="AT14" s="19"/>
      <c r="AU14" s="19"/>
      <c r="AV14" s="19"/>
      <c r="AW14" s="19"/>
    </row>
    <row r="15" spans="1:49" ht="14.4">
      <c r="B15" s="13">
        <v>4</v>
      </c>
      <c r="C15" s="19">
        <v>6.9900000000000004E-2</v>
      </c>
      <c r="D15" s="19">
        <v>0.15615000000000001</v>
      </c>
      <c r="E15" s="19">
        <v>2.7E-2</v>
      </c>
      <c r="F15" s="19"/>
      <c r="G15" s="19"/>
      <c r="H15" s="19"/>
      <c r="I15" s="19"/>
      <c r="J15" s="19"/>
      <c r="O15" s="13">
        <v>4</v>
      </c>
      <c r="P15" s="19">
        <v>8.5550000000000001E-2</v>
      </c>
      <c r="Q15" s="19">
        <v>0.16966999999999999</v>
      </c>
      <c r="R15" s="19">
        <v>3.6900000000000002E-2</v>
      </c>
      <c r="S15" s="19"/>
      <c r="T15" s="19"/>
      <c r="U15" s="19"/>
      <c r="V15" s="19"/>
      <c r="W15" s="19"/>
      <c r="AB15" s="13">
        <v>4</v>
      </c>
      <c r="AC15" s="19">
        <v>3.27E-2</v>
      </c>
      <c r="AD15" s="19">
        <v>0.12125</v>
      </c>
      <c r="AE15" s="19">
        <v>1.18E-2</v>
      </c>
      <c r="AF15" s="19"/>
      <c r="AG15" s="19"/>
      <c r="AH15" s="19"/>
      <c r="AI15" s="19"/>
      <c r="AJ15" s="19"/>
      <c r="AO15" s="13">
        <v>4</v>
      </c>
      <c r="AP15" s="19">
        <v>4.7500000000000001E-2</v>
      </c>
      <c r="AQ15" s="19">
        <v>0.13442999999999999</v>
      </c>
      <c r="AR15" s="19">
        <v>1.61E-2</v>
      </c>
      <c r="AS15" s="19"/>
      <c r="AT15" s="19"/>
      <c r="AU15" s="19"/>
      <c r="AV15" s="19"/>
      <c r="AW15" s="19"/>
    </row>
    <row r="16" spans="1:49" ht="14.4">
      <c r="B16" s="13">
        <v>5</v>
      </c>
      <c r="C16" s="19">
        <v>5.67E-2</v>
      </c>
      <c r="D16" s="19">
        <v>0.12725</v>
      </c>
      <c r="E16" s="19">
        <v>1.55E-2</v>
      </c>
      <c r="F16" s="19"/>
      <c r="G16" s="19"/>
      <c r="H16" s="19"/>
      <c r="I16" s="19"/>
      <c r="J16" s="19"/>
      <c r="O16" s="13">
        <v>5</v>
      </c>
      <c r="P16" s="19">
        <v>7.0349999999999996E-2</v>
      </c>
      <c r="Q16" s="19">
        <v>0.14273</v>
      </c>
      <c r="R16" s="19">
        <v>2.1399999999999999E-2</v>
      </c>
      <c r="S16" s="19"/>
      <c r="T16" s="19"/>
      <c r="U16" s="19"/>
      <c r="V16" s="19"/>
      <c r="W16" s="19"/>
      <c r="AB16" s="13">
        <v>5</v>
      </c>
      <c r="AC16" s="19">
        <v>2.5100000000000001E-2</v>
      </c>
      <c r="AD16" s="19">
        <v>9.7650000000000001E-2</v>
      </c>
      <c r="AE16" s="19">
        <v>5.0000000000000001E-3</v>
      </c>
      <c r="AF16" s="19">
        <v>5.6000000000000001E-2</v>
      </c>
      <c r="AG16" s="19"/>
      <c r="AH16" s="19"/>
      <c r="AI16" s="19"/>
      <c r="AJ16" s="19"/>
      <c r="AO16" s="13">
        <v>5</v>
      </c>
      <c r="AP16" s="19">
        <v>3.805E-2</v>
      </c>
      <c r="AQ16" s="19">
        <v>0.11388</v>
      </c>
      <c r="AR16" s="19">
        <v>8.3400000000000002E-3</v>
      </c>
      <c r="AS16" s="19"/>
      <c r="AT16" s="19"/>
      <c r="AU16" s="19"/>
      <c r="AV16" s="19"/>
      <c r="AW16" s="19"/>
    </row>
    <row r="17" spans="1:52" ht="14.4">
      <c r="B17" s="13">
        <v>6</v>
      </c>
      <c r="C17" s="19">
        <v>4.65E-2</v>
      </c>
      <c r="D17" s="19">
        <v>0.10745</v>
      </c>
      <c r="E17" s="19">
        <v>8.6999999999999994E-3</v>
      </c>
      <c r="F17" s="19"/>
      <c r="G17" s="19"/>
      <c r="H17" s="19"/>
      <c r="I17" s="19"/>
      <c r="J17" s="19"/>
      <c r="O17" s="13">
        <v>6</v>
      </c>
      <c r="P17" s="19">
        <v>5.8400000000000001E-2</v>
      </c>
      <c r="Q17" s="19">
        <v>0.12335</v>
      </c>
      <c r="R17" s="19">
        <v>1.32E-2</v>
      </c>
      <c r="S17" s="19"/>
      <c r="T17" s="19"/>
      <c r="U17" s="19"/>
      <c r="V17" s="19"/>
      <c r="W17" s="19"/>
      <c r="AB17" s="13">
        <v>6</v>
      </c>
      <c r="AC17" s="19">
        <v>2.1049999999999999E-2</v>
      </c>
      <c r="AD17" s="19">
        <v>8.3875000000000005E-2</v>
      </c>
      <c r="AE17" s="19">
        <v>2.8E-3</v>
      </c>
      <c r="AF17" s="19"/>
      <c r="AG17" s="19"/>
      <c r="AH17" s="19"/>
      <c r="AI17" s="19"/>
      <c r="AJ17" s="19"/>
      <c r="AO17" s="13">
        <v>6</v>
      </c>
      <c r="AP17" s="19">
        <v>3.0800000000000001E-2</v>
      </c>
      <c r="AQ17" s="19">
        <v>9.9750000000000005E-2</v>
      </c>
      <c r="AR17" s="19">
        <v>4.7000000000000002E-3</v>
      </c>
      <c r="AS17" s="19"/>
      <c r="AT17" s="19"/>
      <c r="AU17" s="19"/>
      <c r="AV17" s="19"/>
      <c r="AW17" s="19"/>
    </row>
    <row r="18" spans="1:52" ht="14.4">
      <c r="B18" s="13">
        <v>7</v>
      </c>
      <c r="C18" s="19">
        <v>4.2049999999999997E-2</v>
      </c>
      <c r="D18" s="19">
        <v>9.4899999999999998E-2</v>
      </c>
      <c r="E18" s="19">
        <v>5.3E-3</v>
      </c>
      <c r="F18" s="19"/>
      <c r="G18" s="19"/>
      <c r="H18" s="19"/>
      <c r="I18" s="19"/>
      <c r="J18" s="19"/>
      <c r="O18" s="13">
        <v>7</v>
      </c>
      <c r="P18" s="19">
        <v>4.9849999999999998E-2</v>
      </c>
      <c r="Q18" s="19">
        <v>0.10958</v>
      </c>
      <c r="R18" s="19">
        <v>8.0000000000000002E-3</v>
      </c>
      <c r="S18" s="19"/>
      <c r="T18" s="19"/>
      <c r="U18" s="19"/>
      <c r="V18" s="19"/>
      <c r="W18" s="19"/>
      <c r="AB18" s="13">
        <v>7</v>
      </c>
      <c r="AC18" s="19">
        <v>1.78E-2</v>
      </c>
      <c r="AD18" s="19">
        <v>7.46E-2</v>
      </c>
      <c r="AE18" s="19">
        <v>1.6999999999999999E-3</v>
      </c>
      <c r="AF18" s="19">
        <v>2.8000000000000001E-2</v>
      </c>
      <c r="AG18" s="19"/>
      <c r="AH18" s="19"/>
      <c r="AI18" s="19"/>
      <c r="AJ18" s="19"/>
      <c r="AO18" s="13">
        <v>7</v>
      </c>
      <c r="AP18" s="19">
        <v>2.5700000000000001E-2</v>
      </c>
      <c r="AQ18" s="19">
        <v>8.9825000000000002E-2</v>
      </c>
      <c r="AR18" s="19">
        <v>2.49E-3</v>
      </c>
      <c r="AS18" s="19"/>
      <c r="AT18" s="19"/>
      <c r="AU18" s="19"/>
      <c r="AV18" s="19"/>
      <c r="AW18" s="19"/>
    </row>
    <row r="19" spans="1:52" ht="14.4">
      <c r="A19" s="2"/>
      <c r="B19" s="26">
        <v>8</v>
      </c>
      <c r="C19" s="19">
        <v>3.5950000000000003E-2</v>
      </c>
      <c r="D19" s="19">
        <v>8.5199999999999998E-2</v>
      </c>
      <c r="E19" s="19">
        <v>4.0000000000000001E-3</v>
      </c>
      <c r="F19" s="19"/>
      <c r="G19" s="19"/>
      <c r="H19" s="19"/>
      <c r="I19" s="19"/>
      <c r="J19" s="19"/>
      <c r="O19" s="26">
        <v>8</v>
      </c>
      <c r="P19" s="19">
        <v>4.3299999999999998E-2</v>
      </c>
      <c r="Q19" s="19">
        <v>0.10017</v>
      </c>
      <c r="R19" s="19">
        <v>5.5999999999999999E-3</v>
      </c>
      <c r="S19" s="19"/>
      <c r="T19" s="19"/>
      <c r="U19" s="19"/>
      <c r="V19" s="19"/>
      <c r="W19" s="19"/>
      <c r="AB19" s="26">
        <v>8</v>
      </c>
      <c r="AC19" s="19">
        <v>1.6400000000000001E-2</v>
      </c>
      <c r="AD19" s="19">
        <v>6.7224999999999993E-2</v>
      </c>
      <c r="AE19" s="19">
        <v>1E-3</v>
      </c>
      <c r="AF19" s="19"/>
      <c r="AG19" s="19"/>
      <c r="AH19" s="19"/>
      <c r="AI19" s="19"/>
      <c r="AJ19" s="19"/>
      <c r="AO19" s="26">
        <v>8</v>
      </c>
      <c r="AP19" s="19">
        <v>2.4150000000000001E-2</v>
      </c>
      <c r="AQ19" s="19">
        <v>8.2174999999999998E-2</v>
      </c>
      <c r="AR19" s="19">
        <v>1.8E-3</v>
      </c>
      <c r="AS19" s="19"/>
      <c r="AT19" s="19"/>
      <c r="AU19" s="19"/>
      <c r="AV19" s="19"/>
      <c r="AW19" s="19"/>
    </row>
    <row r="20" spans="1:52" ht="14.4">
      <c r="A20" s="2"/>
      <c r="B20" s="26">
        <v>9</v>
      </c>
      <c r="C20" s="19">
        <v>3.32E-2</v>
      </c>
      <c r="D20" s="19">
        <v>7.7975000000000003E-2</v>
      </c>
      <c r="E20" s="19">
        <v>2E-3</v>
      </c>
      <c r="F20" s="19"/>
      <c r="G20" s="19"/>
      <c r="H20" s="19"/>
      <c r="I20" s="19"/>
      <c r="J20" s="19"/>
      <c r="O20" s="26">
        <v>9</v>
      </c>
      <c r="P20" s="19">
        <v>3.8199999999999998E-2</v>
      </c>
      <c r="Q20" s="19">
        <v>9.3950000000000006E-2</v>
      </c>
      <c r="R20" s="19">
        <v>4.4999999999999997E-3</v>
      </c>
      <c r="S20" s="19"/>
      <c r="T20" s="19"/>
      <c r="U20" s="19"/>
      <c r="V20" s="19"/>
      <c r="W20" s="19"/>
      <c r="AB20" s="26">
        <v>9</v>
      </c>
      <c r="AC20" s="19">
        <v>1.435E-2</v>
      </c>
      <c r="AD20" s="19">
        <v>6.2375E-2</v>
      </c>
      <c r="AE20" s="19">
        <v>5.9999999999999995E-4</v>
      </c>
      <c r="AF20" s="19">
        <v>1.4999999999999999E-2</v>
      </c>
      <c r="AG20" s="19"/>
      <c r="AH20" s="19"/>
      <c r="AI20" s="19"/>
      <c r="AJ20" s="19"/>
      <c r="AO20" s="26">
        <v>9</v>
      </c>
      <c r="AP20" s="19">
        <v>2.1100000000000001E-2</v>
      </c>
      <c r="AQ20" s="19">
        <v>7.6874999999999999E-2</v>
      </c>
      <c r="AR20" s="19">
        <v>6.9999999999999999E-4</v>
      </c>
      <c r="AS20" s="19"/>
      <c r="AT20" s="19"/>
      <c r="AU20" s="19"/>
      <c r="AV20" s="19"/>
      <c r="AW20" s="19"/>
    </row>
    <row r="21" spans="1:52" ht="14.4">
      <c r="A21" s="2"/>
      <c r="B21" s="26">
        <v>10</v>
      </c>
      <c r="C21" s="19"/>
      <c r="D21" s="19">
        <v>7.3325000000000001E-2</v>
      </c>
      <c r="E21" s="19"/>
      <c r="F21" s="19"/>
      <c r="G21" s="19"/>
      <c r="H21" s="19"/>
      <c r="I21" s="19"/>
      <c r="J21" s="19"/>
      <c r="O21" s="26">
        <v>10</v>
      </c>
      <c r="P21" s="19"/>
      <c r="Q21" s="19">
        <v>8.8650000000000007E-2</v>
      </c>
      <c r="R21" s="19"/>
      <c r="S21" s="19"/>
      <c r="T21" s="19"/>
      <c r="U21" s="19"/>
      <c r="V21" s="19"/>
      <c r="W21" s="19"/>
      <c r="AB21" s="26">
        <v>10</v>
      </c>
      <c r="AC21" s="19"/>
      <c r="AD21" s="19">
        <v>5.9049999999999998E-2</v>
      </c>
      <c r="AE21" s="19"/>
      <c r="AF21" s="19"/>
      <c r="AG21" s="19"/>
      <c r="AH21" s="19"/>
      <c r="AI21" s="19"/>
      <c r="AJ21" s="19"/>
      <c r="AO21" s="26">
        <v>10</v>
      </c>
      <c r="AP21" s="19"/>
      <c r="AQ21" s="19">
        <v>7.3425000000000004E-2</v>
      </c>
      <c r="AR21" s="19"/>
      <c r="AS21" s="19"/>
      <c r="AT21" s="19"/>
      <c r="AU21" s="19"/>
      <c r="AV21" s="19"/>
      <c r="AW21" s="19"/>
    </row>
    <row r="22" spans="1:52" ht="14.4">
      <c r="A22" s="2"/>
      <c r="B22" s="26">
        <v>11</v>
      </c>
      <c r="C22" s="19"/>
      <c r="D22" s="19">
        <v>6.8974999999999995E-2</v>
      </c>
      <c r="E22" s="19"/>
      <c r="F22" s="19"/>
      <c r="G22" s="19"/>
      <c r="H22" s="19"/>
      <c r="I22" s="19"/>
      <c r="J22" s="19"/>
      <c r="O22" s="26">
        <v>11</v>
      </c>
      <c r="P22" s="19"/>
      <c r="Q22" s="19">
        <v>8.4750000000000006E-2</v>
      </c>
      <c r="R22" s="19"/>
      <c r="S22" s="19"/>
      <c r="T22" s="19"/>
      <c r="U22" s="19"/>
      <c r="V22" s="19"/>
      <c r="W22" s="19"/>
      <c r="AB22" s="26">
        <v>11</v>
      </c>
      <c r="AC22" s="19"/>
      <c r="AD22" s="19">
        <v>5.6250000000000001E-2</v>
      </c>
      <c r="AE22" s="19"/>
      <c r="AF22" s="19">
        <v>6.0000000000000001E-3</v>
      </c>
      <c r="AG22" s="19"/>
      <c r="AH22" s="19"/>
      <c r="AI22" s="19"/>
      <c r="AJ22" s="19"/>
      <c r="AO22" s="26">
        <v>11</v>
      </c>
      <c r="AP22" s="19"/>
      <c r="AQ22" s="19">
        <v>7.0574999999999999E-2</v>
      </c>
      <c r="AR22" s="19"/>
      <c r="AS22" s="19"/>
      <c r="AT22" s="19"/>
      <c r="AU22" s="19"/>
      <c r="AV22" s="19"/>
      <c r="AW22" s="19"/>
    </row>
    <row r="23" spans="1:52" ht="14.4">
      <c r="A23" s="2"/>
      <c r="B23" s="26">
        <v>12</v>
      </c>
      <c r="C23" s="19"/>
      <c r="D23" s="19">
        <v>6.59E-2</v>
      </c>
      <c r="E23" s="19"/>
      <c r="F23" s="19"/>
      <c r="G23" s="19"/>
      <c r="H23" s="19"/>
      <c r="I23" s="19"/>
      <c r="J23" s="19"/>
      <c r="O23" s="26">
        <v>12</v>
      </c>
      <c r="P23" s="19"/>
      <c r="Q23" s="19">
        <v>8.1699999999999995E-2</v>
      </c>
      <c r="R23" s="19"/>
      <c r="S23" s="19"/>
      <c r="T23" s="19"/>
      <c r="U23" s="19"/>
      <c r="V23" s="19"/>
      <c r="W23" s="19"/>
      <c r="AB23" s="26">
        <v>12</v>
      </c>
      <c r="AC23" s="19"/>
      <c r="AD23" s="19">
        <v>5.355E-2</v>
      </c>
      <c r="AE23" s="19"/>
      <c r="AF23" s="19"/>
      <c r="AG23" s="19"/>
      <c r="AH23" s="19"/>
      <c r="AI23" s="19"/>
      <c r="AJ23" s="19"/>
      <c r="AO23" s="26">
        <v>12</v>
      </c>
      <c r="AP23" s="19"/>
      <c r="AQ23" s="19">
        <v>6.7625000000000005E-2</v>
      </c>
      <c r="AR23" s="19"/>
      <c r="AS23" s="19"/>
      <c r="AT23" s="19"/>
      <c r="AU23" s="19"/>
      <c r="AV23" s="19"/>
      <c r="AW23" s="19"/>
    </row>
    <row r="24" spans="1:52" ht="14.4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  <c r="O24" s="26">
        <v>13</v>
      </c>
      <c r="P24" s="19"/>
      <c r="Q24" s="19"/>
      <c r="R24" s="19"/>
      <c r="S24" s="19"/>
      <c r="T24" s="19"/>
      <c r="U24" s="19"/>
      <c r="V24" s="19"/>
      <c r="W24" s="19"/>
      <c r="AB24" s="26">
        <v>13</v>
      </c>
      <c r="AC24" s="19"/>
      <c r="AD24" s="19"/>
      <c r="AE24" s="19"/>
      <c r="AF24" s="19"/>
      <c r="AG24" s="19"/>
      <c r="AH24" s="19"/>
      <c r="AI24" s="19"/>
      <c r="AJ24" s="19"/>
      <c r="AO24" s="26">
        <v>13</v>
      </c>
      <c r="AP24" s="19"/>
      <c r="AQ24" s="19"/>
      <c r="AR24" s="19"/>
      <c r="AS24" s="19"/>
      <c r="AT24" s="19"/>
      <c r="AU24" s="19"/>
      <c r="AV24" s="19"/>
      <c r="AW24" s="19"/>
    </row>
    <row r="25" spans="1:52" ht="14.4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  <c r="O25" s="26">
        <v>14</v>
      </c>
      <c r="P25" s="19"/>
      <c r="Q25" s="19"/>
      <c r="R25" s="19"/>
      <c r="S25" s="19"/>
      <c r="T25" s="19"/>
      <c r="U25" s="19"/>
      <c r="V25" s="19"/>
      <c r="W25" s="19"/>
      <c r="AB25" s="26">
        <v>14</v>
      </c>
      <c r="AC25" s="19"/>
      <c r="AD25" s="19"/>
      <c r="AE25" s="19"/>
      <c r="AF25" s="19"/>
      <c r="AG25" s="19"/>
      <c r="AH25" s="19"/>
      <c r="AI25" s="19"/>
      <c r="AJ25" s="19"/>
      <c r="AO25" s="26">
        <v>14</v>
      </c>
      <c r="AP25" s="19"/>
      <c r="AQ25" s="19"/>
      <c r="AR25" s="19"/>
      <c r="AS25" s="19"/>
      <c r="AT25" s="19"/>
      <c r="AU25" s="19"/>
      <c r="AV25" s="19"/>
      <c r="AW25" s="19"/>
    </row>
    <row r="26" spans="1:52" ht="14.4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  <c r="O26" s="26">
        <v>15</v>
      </c>
      <c r="P26" s="19"/>
      <c r="Q26" s="19"/>
      <c r="R26" s="19"/>
      <c r="S26" s="19"/>
      <c r="T26" s="19"/>
      <c r="U26" s="19"/>
      <c r="V26" s="19"/>
      <c r="W26" s="19"/>
      <c r="AB26" s="26">
        <v>15</v>
      </c>
      <c r="AC26" s="19"/>
      <c r="AD26" s="19"/>
      <c r="AE26" s="19"/>
      <c r="AF26" s="19"/>
      <c r="AG26" s="19"/>
      <c r="AH26" s="19"/>
      <c r="AI26" s="19"/>
      <c r="AJ26" s="19"/>
      <c r="AO26" s="26">
        <v>15</v>
      </c>
      <c r="AP26" s="19"/>
      <c r="AQ26" s="19"/>
      <c r="AR26" s="19"/>
      <c r="AS26" s="19"/>
      <c r="AT26" s="19"/>
      <c r="AU26" s="19"/>
      <c r="AV26" s="19"/>
      <c r="AW26" s="19"/>
    </row>
    <row r="27" spans="1:52" ht="14.4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  <c r="O27" s="26">
        <v>16</v>
      </c>
      <c r="P27" s="19"/>
      <c r="Q27" s="19"/>
      <c r="R27" s="19"/>
      <c r="S27" s="19"/>
      <c r="T27" s="19"/>
      <c r="U27" s="19"/>
      <c r="V27" s="19"/>
      <c r="W27" s="19"/>
      <c r="AB27" s="26">
        <v>16</v>
      </c>
      <c r="AC27" s="19"/>
      <c r="AD27" s="19"/>
      <c r="AE27" s="19"/>
      <c r="AF27" s="19"/>
      <c r="AG27" s="19"/>
      <c r="AH27" s="19"/>
      <c r="AI27" s="19"/>
      <c r="AJ27" s="19"/>
      <c r="AO27" s="26">
        <v>16</v>
      </c>
      <c r="AP27" s="19"/>
      <c r="AQ27" s="19"/>
      <c r="AR27" s="19"/>
      <c r="AS27" s="19"/>
      <c r="AT27" s="19"/>
      <c r="AU27" s="19"/>
      <c r="AV27" s="19"/>
      <c r="AW27" s="19"/>
    </row>
    <row r="28" spans="1:52" ht="14.4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  <c r="O28" s="26">
        <v>17</v>
      </c>
      <c r="P28" s="19"/>
      <c r="Q28" s="19"/>
      <c r="R28" s="19"/>
      <c r="S28" s="19"/>
      <c r="T28" s="19"/>
      <c r="U28" s="19"/>
      <c r="V28" s="19"/>
      <c r="W28" s="19"/>
      <c r="AB28" s="26">
        <v>17</v>
      </c>
      <c r="AC28" s="19"/>
      <c r="AD28" s="19"/>
      <c r="AE28" s="19"/>
      <c r="AF28" s="19"/>
      <c r="AG28" s="19"/>
      <c r="AH28" s="19"/>
      <c r="AI28" s="19"/>
      <c r="AJ28" s="19"/>
      <c r="AO28" s="26">
        <v>17</v>
      </c>
      <c r="AP28" s="19"/>
      <c r="AQ28" s="19"/>
      <c r="AR28" s="19"/>
      <c r="AS28" s="19"/>
      <c r="AT28" s="19"/>
      <c r="AU28" s="19"/>
      <c r="AV28" s="19"/>
      <c r="AW28" s="19"/>
    </row>
    <row r="29" spans="1:52" ht="14.4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  <c r="O29" s="2"/>
      <c r="P29" s="3"/>
      <c r="Q29" s="3"/>
      <c r="R29" s="5"/>
      <c r="S29" s="4"/>
      <c r="T29" s="3"/>
      <c r="U29" s="3"/>
      <c r="V29" s="3"/>
      <c r="W29" s="3"/>
      <c r="AB29" s="2"/>
      <c r="AC29" s="3"/>
      <c r="AD29" s="3"/>
      <c r="AE29" s="5"/>
      <c r="AF29" s="4"/>
      <c r="AG29" s="3"/>
      <c r="AH29" s="3"/>
      <c r="AI29" s="3"/>
      <c r="AJ29" s="3"/>
      <c r="AO29" s="2"/>
      <c r="AP29" s="3"/>
      <c r="AQ29" s="3"/>
      <c r="AR29" s="5"/>
      <c r="AS29" s="4"/>
      <c r="AT29" s="3"/>
      <c r="AU29" s="3"/>
      <c r="AV29" s="3"/>
      <c r="AW29" s="3"/>
    </row>
    <row r="30" spans="1:52" ht="1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  <c r="P30" s="7" t="s">
        <v>0</v>
      </c>
      <c r="S30" s="7" t="s">
        <v>4</v>
      </c>
      <c r="T30" s="7"/>
      <c r="U30" s="8">
        <v>0.1</v>
      </c>
      <c r="V30" s="8"/>
      <c r="W30" s="8"/>
      <c r="X30" s="3"/>
      <c r="Y30" s="3"/>
      <c r="AC30" s="7" t="s">
        <v>0</v>
      </c>
      <c r="AF30" s="7" t="s">
        <v>4</v>
      </c>
      <c r="AG30" s="7"/>
      <c r="AH30" s="8">
        <v>0.1</v>
      </c>
      <c r="AI30" s="8"/>
      <c r="AJ30" s="8"/>
      <c r="AK30" s="3"/>
      <c r="AL30" s="3"/>
      <c r="AP30" s="7" t="s">
        <v>0</v>
      </c>
      <c r="AS30" s="7" t="s">
        <v>4</v>
      </c>
      <c r="AT30" s="7"/>
      <c r="AU30" s="8">
        <v>0.1</v>
      </c>
      <c r="AV30" s="8"/>
      <c r="AW30" s="8"/>
      <c r="AX30" s="3"/>
      <c r="AY30" s="3"/>
    </row>
    <row r="31" spans="1:52" ht="13.8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CompanyD</v>
      </c>
      <c r="G31" s="32" t="str">
        <f t="shared" si="0"/>
        <v>CompanyF</v>
      </c>
      <c r="H31" s="32" t="str">
        <f t="shared" si="0"/>
        <v>CompanyG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  <c r="P31" s="32" t="str">
        <f t="shared" ref="P31:W31" si="1">IF(ISBLANK(P2), "", P2)</f>
        <v>LG</v>
      </c>
      <c r="Q31" s="32" t="str">
        <f t="shared" si="1"/>
        <v>Intel</v>
      </c>
      <c r="R31" s="32" t="str">
        <f t="shared" si="1"/>
        <v>Huawei</v>
      </c>
      <c r="S31" s="32" t="str">
        <f t="shared" si="1"/>
        <v>CompanyD</v>
      </c>
      <c r="T31" s="32" t="str">
        <f t="shared" si="1"/>
        <v>CompanyF</v>
      </c>
      <c r="U31" s="32" t="str">
        <f t="shared" si="1"/>
        <v>CompanyG</v>
      </c>
      <c r="V31" s="32" t="str">
        <f t="shared" si="1"/>
        <v/>
      </c>
      <c r="W31" s="32" t="str">
        <f t="shared" si="1"/>
        <v/>
      </c>
      <c r="X31" s="16" t="s">
        <v>1</v>
      </c>
      <c r="Y31" s="17" t="s">
        <v>2</v>
      </c>
      <c r="Z31" s="18" t="s">
        <v>3</v>
      </c>
      <c r="AC31" s="32" t="str">
        <f t="shared" ref="AC31:AJ31" si="2">IF(ISBLANK(AC2), "", AC2)</f>
        <v>LG</v>
      </c>
      <c r="AD31" s="32" t="str">
        <f t="shared" si="2"/>
        <v>Intel</v>
      </c>
      <c r="AE31" s="32" t="str">
        <f t="shared" si="2"/>
        <v>Huawei</v>
      </c>
      <c r="AF31" s="32" t="str">
        <f t="shared" si="2"/>
        <v>CATT,GOHIGH</v>
      </c>
      <c r="AG31" s="32" t="str">
        <f t="shared" si="2"/>
        <v>CompanyF</v>
      </c>
      <c r="AH31" s="32" t="str">
        <f t="shared" si="2"/>
        <v>CompanyG</v>
      </c>
      <c r="AI31" s="32" t="str">
        <f t="shared" si="2"/>
        <v/>
      </c>
      <c r="AJ31" s="32" t="str">
        <f t="shared" si="2"/>
        <v/>
      </c>
      <c r="AK31" s="16" t="s">
        <v>1</v>
      </c>
      <c r="AL31" s="17" t="s">
        <v>2</v>
      </c>
      <c r="AM31" s="18" t="s">
        <v>3</v>
      </c>
      <c r="AP31" s="32" t="str">
        <f t="shared" ref="AP31:AW31" si="3">IF(ISBLANK(AP2), "", AP2)</f>
        <v>LG</v>
      </c>
      <c r="AQ31" s="32" t="str">
        <f t="shared" si="3"/>
        <v>Intel</v>
      </c>
      <c r="AR31" s="32" t="str">
        <f t="shared" si="3"/>
        <v>Huawei</v>
      </c>
      <c r="AS31" s="32" t="str">
        <f t="shared" si="3"/>
        <v>CompanyD</v>
      </c>
      <c r="AT31" s="32" t="str">
        <f t="shared" si="3"/>
        <v>CompanyF</v>
      </c>
      <c r="AU31" s="32" t="str">
        <f t="shared" si="3"/>
        <v>CompanyG</v>
      </c>
      <c r="AV31" s="32" t="str">
        <f t="shared" si="3"/>
        <v/>
      </c>
      <c r="AW31" s="32" t="str">
        <f t="shared" si="3"/>
        <v/>
      </c>
      <c r="AX31" s="16" t="s">
        <v>1</v>
      </c>
      <c r="AY31" s="17" t="s">
        <v>2</v>
      </c>
      <c r="AZ31" s="18" t="s">
        <v>3</v>
      </c>
    </row>
    <row r="32" spans="1:52" ht="13.8" thickBot="1">
      <c r="A32" s="2"/>
      <c r="B32" s="31"/>
      <c r="C32" s="20">
        <f t="shared" ref="C32:J32" ca="1" si="4">IFERROR(FORECAST(LOG10($H$30),OFFSET($B$2,MATCH($H$30,C$3:C$28,-1),0,2,1),LOG10(OFFSET(C$2,MATCH($H$30,C$3:C$28,-1),0,2,1))),"")</f>
        <v>2.3384889691126212</v>
      </c>
      <c r="D32" s="20">
        <f t="shared" ca="1" si="4"/>
        <v>6.578537260636562</v>
      </c>
      <c r="E32" s="20">
        <f t="shared" ca="1" si="4"/>
        <v>1.8131744800255074</v>
      </c>
      <c r="F32" s="20" t="str">
        <f t="shared" ca="1" si="4"/>
        <v/>
      </c>
      <c r="G32" s="20" t="str">
        <f t="shared" ca="1" si="4"/>
        <v/>
      </c>
      <c r="H32" s="20" t="str">
        <f t="shared" ca="1" si="4"/>
        <v/>
      </c>
      <c r="I32" s="20" t="str">
        <f t="shared" ca="1" si="4"/>
        <v/>
      </c>
      <c r="J32" s="20" t="str">
        <f t="shared" ca="1" si="4"/>
        <v/>
      </c>
      <c r="K32" s="25">
        <f ca="1">STDEV(C32:J32)</f>
        <v>2.6128734902954722</v>
      </c>
      <c r="L32" s="21">
        <f ca="1">MAX(C32:J32)-MIN(C32:J32)</f>
        <v>4.7653627806110546</v>
      </c>
      <c r="M32" s="22">
        <f ca="1">AVERAGE(C32:J32)</f>
        <v>3.576733569924897</v>
      </c>
      <c r="P32" s="20">
        <f ca="1">IFERROR(FORECAST(LOG10($U$30),OFFSET($B$2,MATCH($U$30,P$3:P$28,-1),0,2,1),LOG10(OFFSET(P$2,MATCH($U$30,P$3:P$28,-1),0,2,1))),"")</f>
        <v>3.210539195484742</v>
      </c>
      <c r="Q32" s="20">
        <f t="shared" ref="Q32:W32" ca="1" si="5">IFERROR(FORECAST(LOG10($U$30),OFFSET($B$2,MATCH($U$30,Q$3:Q$28,-1),0,2,1),LOG10(OFFSET(Q$2,MATCH($U$30,Q$3:Q$28,-1),0,2,1))),"")</f>
        <v>8.0264960563971641</v>
      </c>
      <c r="R32" s="20">
        <f t="shared" ca="1" si="5"/>
        <v>2.0817006874115602</v>
      </c>
      <c r="S32" s="20" t="str">
        <f t="shared" ca="1" si="5"/>
        <v/>
      </c>
      <c r="T32" s="20" t="str">
        <f t="shared" ca="1" si="5"/>
        <v/>
      </c>
      <c r="U32" s="20" t="str">
        <f t="shared" ca="1" si="5"/>
        <v/>
      </c>
      <c r="V32" s="20" t="str">
        <f t="shared" ca="1" si="5"/>
        <v/>
      </c>
      <c r="W32" s="20" t="str">
        <f t="shared" ca="1" si="5"/>
        <v/>
      </c>
      <c r="X32" s="25">
        <f ca="1">STDEV(P32:W32)</f>
        <v>3.157222113467022</v>
      </c>
      <c r="Y32" s="21">
        <f ca="1">MAX(P32:W32)-MIN(P32:W32)</f>
        <v>5.9447953689856039</v>
      </c>
      <c r="Z32" s="22">
        <f ca="1">AVERAGE(P32:W32)</f>
        <v>4.4395786464311557</v>
      </c>
      <c r="AC32" s="20">
        <f ca="1">IFERROR(FORECAST(LOG10($AH$30),OFFSET($B$2,MATCH($AH$30,AC$3:AC$28,-1),0,2,1),LOG10(OFFSET(AC$2,MATCH($AH$30,AC$3:AC$28,-1),0,2,1))),"")</f>
        <v>1.3057627223925037</v>
      </c>
      <c r="AD32" s="20">
        <f t="shared" ref="AD32:AJ32" ca="1" si="6">IFERROR(FORECAST(LOG10($AH$30),OFFSET($B$2,MATCH($AH$30,AD$3:AD$28,-1),0,2,1),LOG10(OFFSET(AD$2,MATCH($AH$30,AD$3:AD$28,-1),0,2,1))),"")</f>
        <v>4.8901413961936804</v>
      </c>
      <c r="AE32" s="20">
        <f t="shared" ca="1" si="6"/>
        <v>1.1965170208141243</v>
      </c>
      <c r="AF32" s="20">
        <v>3.81</v>
      </c>
      <c r="AG32" s="20" t="str">
        <f t="shared" ca="1" si="6"/>
        <v/>
      </c>
      <c r="AH32" s="20" t="str">
        <f t="shared" ca="1" si="6"/>
        <v/>
      </c>
      <c r="AI32" s="20" t="str">
        <f t="shared" ca="1" si="6"/>
        <v/>
      </c>
      <c r="AJ32" s="20" t="str">
        <f t="shared" ca="1" si="6"/>
        <v/>
      </c>
      <c r="AK32" s="25">
        <f ca="1">STDEV(AC32:AJ32)</f>
        <v>1.8432482467041833</v>
      </c>
      <c r="AL32" s="21">
        <f ca="1">MAX(AC32:AJ32)-MIN(AC32:AJ32)</f>
        <v>3.6936243753795561</v>
      </c>
      <c r="AM32" s="22">
        <f ca="1">AVERAGE(AC32:AJ32)</f>
        <v>2.8006052848500773</v>
      </c>
      <c r="AP32" s="20">
        <f ca="1">IFERROR(FORECAST(LOG10($AU$30),OFFSET($B$2,MATCH($AU$30,AP$3:AP$28,-1),0,2,1),LOG10(OFFSET(AP$2,MATCH($AU$30,AP$3:AP$28,-1),0,2,1))),"")</f>
        <v>1.1815676831777591</v>
      </c>
      <c r="AQ32" s="20">
        <f t="shared" ref="AQ32:AW32" ca="1" si="7">IFERROR(FORECAST(LOG10($AU$30),OFFSET($B$2,MATCH($AU$30,AQ$3:AQ$28,-1),0,2,1),LOG10(OFFSET(AQ$2,MATCH($AU$30,AQ$3:AQ$28,-1),0,2,1))),"")</f>
        <v>5.9811053434251029</v>
      </c>
      <c r="AR32" s="20">
        <f t="shared" ca="1" si="7"/>
        <v>1.4160502162263886</v>
      </c>
      <c r="AS32" s="20" t="str">
        <f t="shared" ca="1" si="7"/>
        <v/>
      </c>
      <c r="AT32" s="20" t="str">
        <f t="shared" ca="1" si="7"/>
        <v/>
      </c>
      <c r="AU32" s="20" t="str">
        <f t="shared" ca="1" si="7"/>
        <v/>
      </c>
      <c r="AV32" s="20" t="str">
        <f t="shared" ca="1" si="7"/>
        <v/>
      </c>
      <c r="AW32" s="20" t="str">
        <f t="shared" ca="1" si="7"/>
        <v/>
      </c>
      <c r="AX32" s="25">
        <f ca="1">STDEV(AP32:AW32)</f>
        <v>2.7058662237442781</v>
      </c>
      <c r="AY32" s="21">
        <f ca="1">MAX(AP32:AW32)-MIN(AP32:AW32)</f>
        <v>4.7995376602473439</v>
      </c>
      <c r="AZ32" s="22">
        <f ca="1">AVERAGE(AP32:AW32)</f>
        <v>2.8595744142764166</v>
      </c>
    </row>
    <row r="33" spans="1:12" ht="14.4">
      <c r="A33" s="3"/>
      <c r="B33" s="9"/>
      <c r="C33" s="6"/>
      <c r="D33" s="3"/>
      <c r="E33" s="3"/>
      <c r="F33" s="3"/>
    </row>
    <row r="34" spans="1:12" ht="14.4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4.4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4.4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4.4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4.4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4.4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4.4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4.4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4.4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4.4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4.4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4.4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4.4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4.4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4.4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4.4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4.4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4.4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4.4">
      <c r="F52" s="11"/>
    </row>
    <row r="53" spans="1:12" ht="14.4">
      <c r="F53" s="11"/>
    </row>
    <row r="60" spans="1:12">
      <c r="C60" s="12"/>
    </row>
    <row r="61" spans="1:12">
      <c r="C61" s="12"/>
    </row>
  </sheetData>
  <mergeCells count="4">
    <mergeCell ref="B1:J1"/>
    <mergeCell ref="O1:W1"/>
    <mergeCell ref="AB1:AJ1"/>
    <mergeCell ref="AO1:AW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1"/>
  <sheetViews>
    <sheetView topLeftCell="Z1" zoomScale="70" zoomScaleNormal="70" workbookViewId="0">
      <selection activeCell="AW25" sqref="AW25"/>
    </sheetView>
  </sheetViews>
  <sheetFormatPr defaultColWidth="9.109375" defaultRowHeight="13.2"/>
  <cols>
    <col min="1" max="2" width="9.109375" style="1"/>
    <col min="3" max="10" width="10.88671875" style="1" customWidth="1"/>
    <col min="11" max="13" width="9.109375" style="1"/>
    <col min="14" max="14" width="9.109375" style="1" customWidth="1"/>
    <col min="15" max="15" width="9.109375" style="1"/>
    <col min="16" max="23" width="10.44140625" style="1" customWidth="1"/>
    <col min="24" max="28" width="9.109375" style="1"/>
    <col min="29" max="36" width="10.33203125" style="1" customWidth="1"/>
    <col min="37" max="41" width="9.109375" style="1"/>
    <col min="42" max="49" width="10.44140625" style="1" customWidth="1"/>
    <col min="50" max="263" width="9.109375" style="1"/>
    <col min="264" max="264" width="9.44140625" style="1" customWidth="1"/>
    <col min="265" max="519" width="9.109375" style="1"/>
    <col min="520" max="520" width="9.44140625" style="1" customWidth="1"/>
    <col min="521" max="775" width="9.109375" style="1"/>
    <col min="776" max="776" width="9.44140625" style="1" customWidth="1"/>
    <col min="777" max="1031" width="9.109375" style="1"/>
    <col min="1032" max="1032" width="9.44140625" style="1" customWidth="1"/>
    <col min="1033" max="1287" width="9.109375" style="1"/>
    <col min="1288" max="1288" width="9.44140625" style="1" customWidth="1"/>
    <col min="1289" max="1543" width="9.109375" style="1"/>
    <col min="1544" max="1544" width="9.44140625" style="1" customWidth="1"/>
    <col min="1545" max="1799" width="9.109375" style="1"/>
    <col min="1800" max="1800" width="9.44140625" style="1" customWidth="1"/>
    <col min="1801" max="2055" width="9.109375" style="1"/>
    <col min="2056" max="2056" width="9.44140625" style="1" customWidth="1"/>
    <col min="2057" max="2311" width="9.109375" style="1"/>
    <col min="2312" max="2312" width="9.44140625" style="1" customWidth="1"/>
    <col min="2313" max="2567" width="9.109375" style="1"/>
    <col min="2568" max="2568" width="9.44140625" style="1" customWidth="1"/>
    <col min="2569" max="2823" width="9.109375" style="1"/>
    <col min="2824" max="2824" width="9.44140625" style="1" customWidth="1"/>
    <col min="2825" max="3079" width="9.109375" style="1"/>
    <col min="3080" max="3080" width="9.44140625" style="1" customWidth="1"/>
    <col min="3081" max="3335" width="9.109375" style="1"/>
    <col min="3336" max="3336" width="9.44140625" style="1" customWidth="1"/>
    <col min="3337" max="3591" width="9.109375" style="1"/>
    <col min="3592" max="3592" width="9.44140625" style="1" customWidth="1"/>
    <col min="3593" max="3847" width="9.109375" style="1"/>
    <col min="3848" max="3848" width="9.44140625" style="1" customWidth="1"/>
    <col min="3849" max="4103" width="9.109375" style="1"/>
    <col min="4104" max="4104" width="9.44140625" style="1" customWidth="1"/>
    <col min="4105" max="4359" width="9.109375" style="1"/>
    <col min="4360" max="4360" width="9.44140625" style="1" customWidth="1"/>
    <col min="4361" max="4615" width="9.109375" style="1"/>
    <col min="4616" max="4616" width="9.44140625" style="1" customWidth="1"/>
    <col min="4617" max="4871" width="9.109375" style="1"/>
    <col min="4872" max="4872" width="9.44140625" style="1" customWidth="1"/>
    <col min="4873" max="5127" width="9.109375" style="1"/>
    <col min="5128" max="5128" width="9.44140625" style="1" customWidth="1"/>
    <col min="5129" max="5383" width="9.109375" style="1"/>
    <col min="5384" max="5384" width="9.44140625" style="1" customWidth="1"/>
    <col min="5385" max="5639" width="9.109375" style="1"/>
    <col min="5640" max="5640" width="9.44140625" style="1" customWidth="1"/>
    <col min="5641" max="5895" width="9.109375" style="1"/>
    <col min="5896" max="5896" width="9.44140625" style="1" customWidth="1"/>
    <col min="5897" max="6151" width="9.109375" style="1"/>
    <col min="6152" max="6152" width="9.44140625" style="1" customWidth="1"/>
    <col min="6153" max="6407" width="9.109375" style="1"/>
    <col min="6408" max="6408" width="9.44140625" style="1" customWidth="1"/>
    <col min="6409" max="6663" width="9.109375" style="1"/>
    <col min="6664" max="6664" width="9.44140625" style="1" customWidth="1"/>
    <col min="6665" max="6919" width="9.109375" style="1"/>
    <col min="6920" max="6920" width="9.44140625" style="1" customWidth="1"/>
    <col min="6921" max="7175" width="9.109375" style="1"/>
    <col min="7176" max="7176" width="9.44140625" style="1" customWidth="1"/>
    <col min="7177" max="7431" width="9.109375" style="1"/>
    <col min="7432" max="7432" width="9.44140625" style="1" customWidth="1"/>
    <col min="7433" max="7687" width="9.109375" style="1"/>
    <col min="7688" max="7688" width="9.44140625" style="1" customWidth="1"/>
    <col min="7689" max="7943" width="9.109375" style="1"/>
    <col min="7944" max="7944" width="9.44140625" style="1" customWidth="1"/>
    <col min="7945" max="8199" width="9.109375" style="1"/>
    <col min="8200" max="8200" width="9.44140625" style="1" customWidth="1"/>
    <col min="8201" max="8455" width="9.109375" style="1"/>
    <col min="8456" max="8456" width="9.44140625" style="1" customWidth="1"/>
    <col min="8457" max="8711" width="9.109375" style="1"/>
    <col min="8712" max="8712" width="9.44140625" style="1" customWidth="1"/>
    <col min="8713" max="8967" width="9.109375" style="1"/>
    <col min="8968" max="8968" width="9.44140625" style="1" customWidth="1"/>
    <col min="8969" max="9223" width="9.109375" style="1"/>
    <col min="9224" max="9224" width="9.44140625" style="1" customWidth="1"/>
    <col min="9225" max="9479" width="9.109375" style="1"/>
    <col min="9480" max="9480" width="9.44140625" style="1" customWidth="1"/>
    <col min="9481" max="9735" width="9.109375" style="1"/>
    <col min="9736" max="9736" width="9.44140625" style="1" customWidth="1"/>
    <col min="9737" max="9991" width="9.109375" style="1"/>
    <col min="9992" max="9992" width="9.44140625" style="1" customWidth="1"/>
    <col min="9993" max="10247" width="9.109375" style="1"/>
    <col min="10248" max="10248" width="9.44140625" style="1" customWidth="1"/>
    <col min="10249" max="10503" width="9.109375" style="1"/>
    <col min="10504" max="10504" width="9.44140625" style="1" customWidth="1"/>
    <col min="10505" max="10759" width="9.109375" style="1"/>
    <col min="10760" max="10760" width="9.44140625" style="1" customWidth="1"/>
    <col min="10761" max="11015" width="9.109375" style="1"/>
    <col min="11016" max="11016" width="9.44140625" style="1" customWidth="1"/>
    <col min="11017" max="11271" width="9.109375" style="1"/>
    <col min="11272" max="11272" width="9.44140625" style="1" customWidth="1"/>
    <col min="11273" max="11527" width="9.109375" style="1"/>
    <col min="11528" max="11528" width="9.44140625" style="1" customWidth="1"/>
    <col min="11529" max="11783" width="9.109375" style="1"/>
    <col min="11784" max="11784" width="9.44140625" style="1" customWidth="1"/>
    <col min="11785" max="12039" width="9.109375" style="1"/>
    <col min="12040" max="12040" width="9.44140625" style="1" customWidth="1"/>
    <col min="12041" max="12295" width="9.109375" style="1"/>
    <col min="12296" max="12296" width="9.44140625" style="1" customWidth="1"/>
    <col min="12297" max="12551" width="9.109375" style="1"/>
    <col min="12552" max="12552" width="9.44140625" style="1" customWidth="1"/>
    <col min="12553" max="12807" width="9.109375" style="1"/>
    <col min="12808" max="12808" width="9.44140625" style="1" customWidth="1"/>
    <col min="12809" max="13063" width="9.109375" style="1"/>
    <col min="13064" max="13064" width="9.44140625" style="1" customWidth="1"/>
    <col min="13065" max="13319" width="9.109375" style="1"/>
    <col min="13320" max="13320" width="9.44140625" style="1" customWidth="1"/>
    <col min="13321" max="13575" width="9.109375" style="1"/>
    <col min="13576" max="13576" width="9.44140625" style="1" customWidth="1"/>
    <col min="13577" max="13831" width="9.109375" style="1"/>
    <col min="13832" max="13832" width="9.44140625" style="1" customWidth="1"/>
    <col min="13833" max="14087" width="9.109375" style="1"/>
    <col min="14088" max="14088" width="9.44140625" style="1" customWidth="1"/>
    <col min="14089" max="14343" width="9.109375" style="1"/>
    <col min="14344" max="14344" width="9.44140625" style="1" customWidth="1"/>
    <col min="14345" max="14599" width="9.109375" style="1"/>
    <col min="14600" max="14600" width="9.44140625" style="1" customWidth="1"/>
    <col min="14601" max="14855" width="9.109375" style="1"/>
    <col min="14856" max="14856" width="9.44140625" style="1" customWidth="1"/>
    <col min="14857" max="15111" width="9.109375" style="1"/>
    <col min="15112" max="15112" width="9.44140625" style="1" customWidth="1"/>
    <col min="15113" max="15367" width="9.109375" style="1"/>
    <col min="15368" max="15368" width="9.44140625" style="1" customWidth="1"/>
    <col min="15369" max="15623" width="9.109375" style="1"/>
    <col min="15624" max="15624" width="9.44140625" style="1" customWidth="1"/>
    <col min="15625" max="15879" width="9.109375" style="1"/>
    <col min="15880" max="15880" width="9.44140625" style="1" customWidth="1"/>
    <col min="15881" max="16135" width="9.109375" style="1"/>
    <col min="16136" max="16136" width="9.44140625" style="1" customWidth="1"/>
    <col min="16137" max="16384" width="9.109375" style="1"/>
  </cols>
  <sheetData>
    <row r="1" spans="1:49" ht="18" customHeight="1">
      <c r="A1" s="23"/>
      <c r="B1" s="126" t="s">
        <v>136</v>
      </c>
      <c r="C1" s="126"/>
      <c r="D1" s="126"/>
      <c r="E1" s="126"/>
      <c r="F1" s="126"/>
      <c r="G1" s="126"/>
      <c r="H1" s="126"/>
      <c r="I1" s="126"/>
      <c r="J1" s="126"/>
      <c r="O1" s="126" t="s">
        <v>137</v>
      </c>
      <c r="P1" s="126"/>
      <c r="Q1" s="126"/>
      <c r="R1" s="126"/>
      <c r="S1" s="126"/>
      <c r="T1" s="126"/>
      <c r="U1" s="126"/>
      <c r="V1" s="126"/>
      <c r="W1" s="126"/>
      <c r="AB1" s="126" t="s">
        <v>138</v>
      </c>
      <c r="AC1" s="126"/>
      <c r="AD1" s="126"/>
      <c r="AE1" s="126"/>
      <c r="AF1" s="126"/>
      <c r="AG1" s="126"/>
      <c r="AH1" s="126"/>
      <c r="AI1" s="126"/>
      <c r="AJ1" s="126"/>
      <c r="AO1" s="126" t="s">
        <v>139</v>
      </c>
      <c r="AP1" s="126"/>
      <c r="AQ1" s="126"/>
      <c r="AR1" s="126"/>
      <c r="AS1" s="126"/>
      <c r="AT1" s="126"/>
      <c r="AU1" s="126"/>
      <c r="AV1" s="126"/>
      <c r="AW1" s="126"/>
    </row>
    <row r="2" spans="1:49" ht="18.75" customHeight="1">
      <c r="B2" s="14" t="s">
        <v>5</v>
      </c>
      <c r="C2" s="15" t="s">
        <v>175</v>
      </c>
      <c r="D2" s="15" t="s">
        <v>195</v>
      </c>
      <c r="E2" s="15" t="s">
        <v>197</v>
      </c>
      <c r="F2" s="15" t="s">
        <v>111</v>
      </c>
      <c r="G2" s="15" t="s">
        <v>112</v>
      </c>
      <c r="H2" s="15" t="s">
        <v>113</v>
      </c>
      <c r="I2" s="15"/>
      <c r="J2" s="15"/>
      <c r="O2" s="14" t="s">
        <v>5</v>
      </c>
      <c r="P2" s="15" t="s">
        <v>175</v>
      </c>
      <c r="Q2" s="15" t="s">
        <v>110</v>
      </c>
      <c r="R2" s="15" t="s">
        <v>197</v>
      </c>
      <c r="S2" s="15" t="s">
        <v>111</v>
      </c>
      <c r="T2" s="15" t="s">
        <v>112</v>
      </c>
      <c r="U2" s="15" t="s">
        <v>113</v>
      </c>
      <c r="V2" s="15"/>
      <c r="W2" s="15"/>
      <c r="AB2" s="14" t="s">
        <v>5</v>
      </c>
      <c r="AC2" s="15" t="s">
        <v>175</v>
      </c>
      <c r="AD2" s="15" t="s">
        <v>195</v>
      </c>
      <c r="AE2" s="15" t="s">
        <v>197</v>
      </c>
      <c r="AF2" s="15" t="s">
        <v>111</v>
      </c>
      <c r="AG2" s="15" t="s">
        <v>112</v>
      </c>
      <c r="AH2" s="15" t="s">
        <v>113</v>
      </c>
      <c r="AI2" s="15"/>
      <c r="AJ2" s="15"/>
      <c r="AO2" s="14" t="s">
        <v>5</v>
      </c>
      <c r="AP2" s="15" t="s">
        <v>175</v>
      </c>
      <c r="AQ2" s="15" t="s">
        <v>110</v>
      </c>
      <c r="AR2" s="15" t="s">
        <v>204</v>
      </c>
      <c r="AS2" s="15" t="s">
        <v>209</v>
      </c>
      <c r="AT2" s="15" t="s">
        <v>112</v>
      </c>
      <c r="AU2" s="15" t="s">
        <v>113</v>
      </c>
      <c r="AV2" s="15"/>
      <c r="AW2" s="15"/>
    </row>
    <row r="3" spans="1:49" ht="14.4">
      <c r="B3" s="13">
        <v>-8</v>
      </c>
      <c r="C3" s="19">
        <v>0.92110000000000003</v>
      </c>
      <c r="D3" s="19">
        <v>0.99995000000000001</v>
      </c>
      <c r="E3" s="19">
        <v>1</v>
      </c>
      <c r="F3" s="19"/>
      <c r="G3" s="19"/>
      <c r="H3" s="19"/>
      <c r="I3" s="19"/>
      <c r="J3" s="19"/>
      <c r="O3" s="13">
        <v>-8</v>
      </c>
      <c r="P3" s="19">
        <v>0.92715000000000003</v>
      </c>
      <c r="Q3" s="19"/>
      <c r="R3" s="19">
        <v>1</v>
      </c>
      <c r="S3" s="19"/>
      <c r="T3" s="19"/>
      <c r="U3" s="19"/>
      <c r="V3" s="19"/>
      <c r="W3" s="19"/>
      <c r="AB3" s="13">
        <v>-8</v>
      </c>
      <c r="AC3" s="19">
        <v>0.88249999999999995</v>
      </c>
      <c r="AD3" s="19">
        <v>1</v>
      </c>
      <c r="AE3" s="19">
        <v>1</v>
      </c>
      <c r="AF3" s="19"/>
      <c r="AG3" s="19"/>
      <c r="AH3" s="19"/>
      <c r="AI3" s="19"/>
      <c r="AJ3" s="19"/>
      <c r="AO3" s="13">
        <v>-8</v>
      </c>
      <c r="AP3" s="19">
        <v>0.90695000000000003</v>
      </c>
      <c r="AQ3" s="19"/>
      <c r="AR3" s="19">
        <v>1</v>
      </c>
      <c r="AS3" s="19"/>
      <c r="AT3" s="19"/>
      <c r="AU3" s="19"/>
      <c r="AV3" s="19"/>
      <c r="AW3" s="19"/>
    </row>
    <row r="4" spans="1:49" ht="14.4">
      <c r="B4" s="13">
        <v>-7</v>
      </c>
      <c r="C4" s="19">
        <v>0.80564999999999998</v>
      </c>
      <c r="D4" s="19">
        <v>0.99968000000000001</v>
      </c>
      <c r="E4" s="19">
        <v>1</v>
      </c>
      <c r="F4" s="19"/>
      <c r="G4" s="19"/>
      <c r="H4" s="19"/>
      <c r="I4" s="19"/>
      <c r="J4" s="19"/>
      <c r="O4" s="13">
        <v>-7</v>
      </c>
      <c r="P4" s="19">
        <v>0.83379999999999999</v>
      </c>
      <c r="Q4" s="19"/>
      <c r="R4" s="19">
        <v>0.997</v>
      </c>
      <c r="S4" s="19"/>
      <c r="T4" s="19"/>
      <c r="U4" s="19"/>
      <c r="V4" s="19"/>
      <c r="W4" s="19"/>
      <c r="AB4" s="13">
        <v>-7</v>
      </c>
      <c r="AC4" s="19">
        <v>0.75895000000000001</v>
      </c>
      <c r="AD4" s="19">
        <v>0.99987999999999999</v>
      </c>
      <c r="AE4" s="19">
        <v>0.99990000000000001</v>
      </c>
      <c r="AF4" s="19"/>
      <c r="AG4" s="19"/>
      <c r="AH4" s="19"/>
      <c r="AI4" s="19"/>
      <c r="AJ4" s="19"/>
      <c r="AO4" s="13">
        <v>-7</v>
      </c>
      <c r="AP4" s="19">
        <v>0.78480000000000005</v>
      </c>
      <c r="AQ4" s="19"/>
      <c r="AR4" s="19">
        <v>0.99970000000000003</v>
      </c>
      <c r="AS4" s="19"/>
      <c r="AT4" s="19"/>
      <c r="AU4" s="19"/>
      <c r="AV4" s="19"/>
      <c r="AW4" s="19"/>
    </row>
    <row r="5" spans="1:49" ht="14.4">
      <c r="B5" s="13">
        <v>-6</v>
      </c>
      <c r="C5" s="19">
        <v>0.70589999999999997</v>
      </c>
      <c r="D5" s="19">
        <v>0.99724999999999997</v>
      </c>
      <c r="E5" s="19">
        <v>0.995</v>
      </c>
      <c r="F5" s="19"/>
      <c r="G5" s="19"/>
      <c r="H5" s="19"/>
      <c r="I5" s="19"/>
      <c r="J5" s="19"/>
      <c r="O5" s="13">
        <v>-6</v>
      </c>
      <c r="P5" s="19">
        <v>0.72670000000000001</v>
      </c>
      <c r="Q5" s="19"/>
      <c r="R5" s="19">
        <v>0.99199999999999999</v>
      </c>
      <c r="S5" s="19"/>
      <c r="T5" s="19"/>
      <c r="U5" s="19"/>
      <c r="V5" s="19"/>
      <c r="W5" s="19"/>
      <c r="AB5" s="13">
        <v>-6</v>
      </c>
      <c r="AC5" s="19">
        <v>0.66895000000000004</v>
      </c>
      <c r="AD5" s="19">
        <v>0.99822999999999995</v>
      </c>
      <c r="AE5" s="19">
        <v>0.99780000000000002</v>
      </c>
      <c r="AF5" s="19"/>
      <c r="AG5" s="19"/>
      <c r="AH5" s="19"/>
      <c r="AI5" s="19"/>
      <c r="AJ5" s="19"/>
      <c r="AO5" s="13">
        <v>-6</v>
      </c>
      <c r="AP5" s="19">
        <v>0.68879999999999997</v>
      </c>
      <c r="AQ5" s="19"/>
      <c r="AR5" s="19">
        <v>0.99750000000000005</v>
      </c>
      <c r="AS5" s="19"/>
      <c r="AT5" s="19"/>
      <c r="AU5" s="19"/>
      <c r="AV5" s="19"/>
      <c r="AW5" s="19"/>
    </row>
    <row r="6" spans="1:49" ht="14.4">
      <c r="B6" s="13">
        <v>-5</v>
      </c>
      <c r="C6" s="19">
        <v>0.62849999999999995</v>
      </c>
      <c r="D6" s="19">
        <v>0.98699999999999999</v>
      </c>
      <c r="E6" s="19">
        <v>0.97299999999999998</v>
      </c>
      <c r="F6" s="19"/>
      <c r="G6" s="19"/>
      <c r="H6" s="19"/>
      <c r="I6" s="19"/>
      <c r="J6" s="19"/>
      <c r="O6" s="13">
        <v>-5</v>
      </c>
      <c r="P6" s="19">
        <v>0.64924999999999999</v>
      </c>
      <c r="Q6" s="19"/>
      <c r="R6" s="19">
        <v>0.97299999999999998</v>
      </c>
      <c r="S6" s="19"/>
      <c r="T6" s="19"/>
      <c r="U6" s="19"/>
      <c r="V6" s="19"/>
      <c r="W6" s="19"/>
      <c r="AB6" s="13">
        <v>-5</v>
      </c>
      <c r="AC6" s="19">
        <v>0.59094999999999998</v>
      </c>
      <c r="AD6" s="19">
        <v>0.99009999999999998</v>
      </c>
      <c r="AE6" s="19">
        <v>0.98599999999999999</v>
      </c>
      <c r="AF6" s="19"/>
      <c r="AG6" s="19"/>
      <c r="AH6" s="19"/>
      <c r="AI6" s="19"/>
      <c r="AJ6" s="19"/>
      <c r="AO6" s="13">
        <v>-5</v>
      </c>
      <c r="AP6" s="19">
        <v>0.61270000000000002</v>
      </c>
      <c r="AQ6" s="19"/>
      <c r="AR6" s="19">
        <v>0.98409999999999997</v>
      </c>
      <c r="AS6" s="19">
        <v>0.99099999999999999</v>
      </c>
      <c r="AT6" s="19"/>
      <c r="AU6" s="19"/>
      <c r="AV6" s="19"/>
      <c r="AW6" s="19"/>
    </row>
    <row r="7" spans="1:49" ht="14.4">
      <c r="B7" s="13">
        <v>-4</v>
      </c>
      <c r="C7" s="19">
        <v>0.55020000000000002</v>
      </c>
      <c r="D7" s="19">
        <v>0.95487</v>
      </c>
      <c r="E7" s="19">
        <v>0.91200000000000003</v>
      </c>
      <c r="F7" s="19"/>
      <c r="G7" s="19"/>
      <c r="H7" s="19"/>
      <c r="I7" s="19"/>
      <c r="J7" s="19"/>
      <c r="O7" s="13">
        <v>-4</v>
      </c>
      <c r="P7" s="19">
        <v>0.57035000000000002</v>
      </c>
      <c r="Q7" s="19"/>
      <c r="R7" s="19">
        <v>0.91</v>
      </c>
      <c r="S7" s="19"/>
      <c r="T7" s="19"/>
      <c r="U7" s="19"/>
      <c r="V7" s="19"/>
      <c r="W7" s="19"/>
      <c r="AB7" s="13">
        <v>-4</v>
      </c>
      <c r="AC7" s="19">
        <v>0.50334999999999996</v>
      </c>
      <c r="AD7" s="19">
        <v>0.95699999999999996</v>
      </c>
      <c r="AE7" s="19">
        <v>0.93410000000000004</v>
      </c>
      <c r="AF7" s="19"/>
      <c r="AG7" s="19"/>
      <c r="AH7" s="19"/>
      <c r="AI7" s="19"/>
      <c r="AJ7" s="19"/>
      <c r="AO7" s="13">
        <v>-4</v>
      </c>
      <c r="AP7" s="19">
        <v>0.53</v>
      </c>
      <c r="AQ7" s="19"/>
      <c r="AR7" s="19">
        <v>0.93289999999999995</v>
      </c>
      <c r="AS7" s="19"/>
      <c r="AT7" s="19"/>
      <c r="AU7" s="19"/>
      <c r="AV7" s="19"/>
      <c r="AW7" s="19"/>
    </row>
    <row r="8" spans="1:49" ht="14.4">
      <c r="B8" s="13">
        <v>-3</v>
      </c>
      <c r="C8" s="19">
        <v>0.46300000000000002</v>
      </c>
      <c r="D8" s="19">
        <v>0.88558000000000003</v>
      </c>
      <c r="E8" s="19">
        <v>0.79700000000000004</v>
      </c>
      <c r="F8" s="19"/>
      <c r="G8" s="19"/>
      <c r="H8" s="19"/>
      <c r="I8" s="19"/>
      <c r="J8" s="19"/>
      <c r="O8" s="13">
        <v>-3</v>
      </c>
      <c r="P8" s="19">
        <v>0.48620000000000002</v>
      </c>
      <c r="Q8" s="19"/>
      <c r="R8" s="19">
        <v>0.80700000000000005</v>
      </c>
      <c r="S8" s="19"/>
      <c r="T8" s="19"/>
      <c r="U8" s="19"/>
      <c r="V8" s="19"/>
      <c r="W8" s="19"/>
      <c r="AB8" s="13">
        <v>-3</v>
      </c>
      <c r="AC8" s="19">
        <v>0.40620000000000001</v>
      </c>
      <c r="AD8" s="19">
        <v>0.87319999999999998</v>
      </c>
      <c r="AE8" s="19">
        <v>0.79679999999999995</v>
      </c>
      <c r="AF8" s="19"/>
      <c r="AG8" s="19"/>
      <c r="AH8" s="19"/>
      <c r="AI8" s="19"/>
      <c r="AJ8" s="19"/>
      <c r="AO8" s="13">
        <v>-3</v>
      </c>
      <c r="AP8" s="19">
        <v>0.43435000000000001</v>
      </c>
      <c r="AQ8" s="19"/>
      <c r="AR8" s="19">
        <v>0.80169999999999997</v>
      </c>
      <c r="AS8" s="19">
        <v>0.92700000000000005</v>
      </c>
      <c r="AT8" s="19"/>
      <c r="AU8" s="19"/>
      <c r="AV8" s="19"/>
      <c r="AW8" s="19"/>
    </row>
    <row r="9" spans="1:49" ht="14.4">
      <c r="B9" s="13">
        <v>-2</v>
      </c>
      <c r="C9" s="19">
        <v>0.35875000000000001</v>
      </c>
      <c r="D9" s="19">
        <v>0.76559999999999995</v>
      </c>
      <c r="E9" s="19">
        <v>0.60099999999999998</v>
      </c>
      <c r="F9" s="19"/>
      <c r="G9" s="19"/>
      <c r="H9" s="19"/>
      <c r="I9" s="19"/>
      <c r="J9" s="19"/>
      <c r="O9" s="13">
        <v>-2</v>
      </c>
      <c r="P9" s="19">
        <v>0.36764999999999998</v>
      </c>
      <c r="Q9" s="19"/>
      <c r="R9" s="19">
        <v>0.60899999999999999</v>
      </c>
      <c r="S9" s="19"/>
      <c r="T9" s="19"/>
      <c r="U9" s="19"/>
      <c r="V9" s="19"/>
      <c r="W9" s="19"/>
      <c r="AB9" s="13">
        <v>-2</v>
      </c>
      <c r="AC9" s="19">
        <v>0.30375000000000002</v>
      </c>
      <c r="AD9" s="19">
        <v>0.73040000000000005</v>
      </c>
      <c r="AE9" s="19">
        <v>0.5756</v>
      </c>
      <c r="AF9" s="19"/>
      <c r="AG9" s="19"/>
      <c r="AH9" s="19"/>
      <c r="AI9" s="19"/>
      <c r="AJ9" s="19"/>
      <c r="AO9" s="13">
        <v>-2</v>
      </c>
      <c r="AP9" s="19">
        <v>0.33069999999999999</v>
      </c>
      <c r="AQ9" s="19"/>
      <c r="AR9" s="19">
        <v>0.58879999999999999</v>
      </c>
      <c r="AS9" s="19"/>
      <c r="AT9" s="19"/>
      <c r="AU9" s="19"/>
      <c r="AV9" s="19"/>
      <c r="AW9" s="19"/>
    </row>
    <row r="10" spans="1:49" ht="15.75" customHeight="1">
      <c r="B10" s="13">
        <v>-1</v>
      </c>
      <c r="C10" s="19">
        <v>0.2576</v>
      </c>
      <c r="D10" s="19">
        <v>0.61492999999999998</v>
      </c>
      <c r="E10" s="19">
        <v>0.39400000000000002</v>
      </c>
      <c r="F10" s="19"/>
      <c r="G10" s="19"/>
      <c r="H10" s="19"/>
      <c r="I10" s="19"/>
      <c r="J10" s="19"/>
      <c r="O10" s="13">
        <v>-1</v>
      </c>
      <c r="P10" s="19">
        <v>0.27224999999999999</v>
      </c>
      <c r="Q10" s="19"/>
      <c r="R10" s="19">
        <v>0.41499999999999998</v>
      </c>
      <c r="S10" s="19"/>
      <c r="T10" s="19"/>
      <c r="U10" s="19"/>
      <c r="V10" s="19"/>
      <c r="W10" s="19"/>
      <c r="AB10" s="13">
        <v>-1</v>
      </c>
      <c r="AC10" s="19">
        <v>0.19535</v>
      </c>
      <c r="AD10" s="19">
        <v>0.54867999999999995</v>
      </c>
      <c r="AE10" s="19">
        <v>0.33700000000000002</v>
      </c>
      <c r="AF10" s="19"/>
      <c r="AG10" s="19"/>
      <c r="AH10" s="19"/>
      <c r="AI10" s="19"/>
      <c r="AJ10" s="19"/>
      <c r="AO10" s="13">
        <v>-1</v>
      </c>
      <c r="AP10" s="19">
        <v>0.22120000000000001</v>
      </c>
      <c r="AQ10" s="19"/>
      <c r="AR10" s="19">
        <v>0.36270000000000002</v>
      </c>
      <c r="AS10" s="19">
        <v>0.69099999999999995</v>
      </c>
      <c r="AT10" s="19"/>
      <c r="AU10" s="19"/>
      <c r="AV10" s="19"/>
      <c r="AW10" s="19"/>
    </row>
    <row r="11" spans="1:49" ht="14.4">
      <c r="B11" s="13">
        <v>0</v>
      </c>
      <c r="C11" s="19">
        <v>0.16555</v>
      </c>
      <c r="D11" s="19">
        <v>0.45612000000000003</v>
      </c>
      <c r="E11" s="19">
        <v>0.22</v>
      </c>
      <c r="F11" s="19"/>
      <c r="G11" s="19"/>
      <c r="H11" s="19"/>
      <c r="I11" s="19"/>
      <c r="J11" s="19"/>
      <c r="O11" s="13">
        <v>0</v>
      </c>
      <c r="P11" s="19">
        <v>0.18684999999999999</v>
      </c>
      <c r="Q11" s="19"/>
      <c r="R11" s="19">
        <v>0.24</v>
      </c>
      <c r="S11" s="19"/>
      <c r="T11" s="19"/>
      <c r="U11" s="19"/>
      <c r="V11" s="19"/>
      <c r="W11" s="19"/>
      <c r="AB11" s="13">
        <v>0</v>
      </c>
      <c r="AC11" s="19">
        <v>0.10345</v>
      </c>
      <c r="AD11" s="19">
        <v>0.37669999999999998</v>
      </c>
      <c r="AE11" s="19">
        <v>0.15720000000000001</v>
      </c>
      <c r="AF11" s="19"/>
      <c r="AG11" s="19"/>
      <c r="AH11" s="19"/>
      <c r="AI11" s="19"/>
      <c r="AJ11" s="19"/>
      <c r="AO11" s="13">
        <v>0</v>
      </c>
      <c r="AP11" s="19">
        <v>0.1275</v>
      </c>
      <c r="AQ11" s="19"/>
      <c r="AR11" s="19">
        <v>0.1784</v>
      </c>
      <c r="AS11" s="19"/>
      <c r="AT11" s="19"/>
      <c r="AU11" s="19"/>
      <c r="AV11" s="19"/>
      <c r="AW11" s="19"/>
    </row>
    <row r="12" spans="1:49" ht="14.4">
      <c r="B12" s="13">
        <v>1</v>
      </c>
      <c r="C12" s="19">
        <v>9.7000000000000003E-2</v>
      </c>
      <c r="D12" s="19">
        <v>0.32096999999999998</v>
      </c>
      <c r="E12" s="19">
        <v>9.9000000000000005E-2</v>
      </c>
      <c r="F12" s="19"/>
      <c r="G12" s="19"/>
      <c r="H12" s="19"/>
      <c r="I12" s="19"/>
      <c r="J12" s="19"/>
      <c r="O12" s="13">
        <v>1</v>
      </c>
      <c r="P12" s="19">
        <v>0.11940000000000001</v>
      </c>
      <c r="Q12" s="19"/>
      <c r="R12" s="19">
        <v>0.11899999999999999</v>
      </c>
      <c r="S12" s="19"/>
      <c r="T12" s="19"/>
      <c r="U12" s="19"/>
      <c r="V12" s="19"/>
      <c r="W12" s="19"/>
      <c r="AB12" s="13">
        <v>1</v>
      </c>
      <c r="AC12" s="19">
        <v>4.9050000000000003E-2</v>
      </c>
      <c r="AD12" s="19">
        <v>0.24379999999999999</v>
      </c>
      <c r="AE12" s="19">
        <v>5.4600000000000003E-2</v>
      </c>
      <c r="AF12" s="19"/>
      <c r="AG12" s="19"/>
      <c r="AH12" s="19"/>
      <c r="AI12" s="19"/>
      <c r="AJ12" s="19"/>
      <c r="AO12" s="13">
        <v>1</v>
      </c>
      <c r="AP12" s="19">
        <v>6.7349999999999993E-2</v>
      </c>
      <c r="AQ12" s="19"/>
      <c r="AR12" s="19">
        <v>7.0199999999999999E-2</v>
      </c>
      <c r="AS12" s="19">
        <v>0.34300000000000003</v>
      </c>
      <c r="AT12" s="19"/>
      <c r="AU12" s="19"/>
      <c r="AV12" s="19"/>
      <c r="AW12" s="19"/>
    </row>
    <row r="13" spans="1:49" ht="14.4">
      <c r="B13" s="13">
        <v>2</v>
      </c>
      <c r="C13" s="19">
        <v>5.1650000000000001E-2</v>
      </c>
      <c r="D13" s="19">
        <v>0.22115000000000001</v>
      </c>
      <c r="E13" s="19">
        <v>4.5999999999999999E-2</v>
      </c>
      <c r="F13" s="19"/>
      <c r="G13" s="19"/>
      <c r="H13" s="19"/>
      <c r="I13" s="19"/>
      <c r="J13" s="19"/>
      <c r="O13" s="13">
        <v>2</v>
      </c>
      <c r="P13" s="19">
        <v>7.3099999999999998E-2</v>
      </c>
      <c r="Q13" s="19"/>
      <c r="R13" s="19">
        <v>5.7000000000000002E-2</v>
      </c>
      <c r="S13" s="19"/>
      <c r="T13" s="19"/>
      <c r="U13" s="19"/>
      <c r="V13" s="19"/>
      <c r="W13" s="19"/>
      <c r="AB13" s="13">
        <v>2</v>
      </c>
      <c r="AC13" s="19">
        <v>2.1749999999999999E-2</v>
      </c>
      <c r="AD13" s="19">
        <v>0.16155</v>
      </c>
      <c r="AE13" s="19">
        <v>1.67E-2</v>
      </c>
      <c r="AF13" s="19"/>
      <c r="AG13" s="19"/>
      <c r="AH13" s="19"/>
      <c r="AI13" s="19"/>
      <c r="AJ13" s="19"/>
      <c r="AO13" s="13">
        <v>2</v>
      </c>
      <c r="AP13" s="19">
        <v>3.6249999999999998E-2</v>
      </c>
      <c r="AQ13" s="19"/>
      <c r="AR13" s="19">
        <v>2.4299999999999999E-2</v>
      </c>
      <c r="AS13" s="19"/>
      <c r="AT13" s="19"/>
      <c r="AU13" s="19"/>
      <c r="AV13" s="19"/>
      <c r="AW13" s="19"/>
    </row>
    <row r="14" spans="1:49" ht="14.4">
      <c r="B14" s="13">
        <v>3</v>
      </c>
      <c r="C14" s="19">
        <v>2.8150000000000001E-2</v>
      </c>
      <c r="D14" s="19">
        <v>0.15387000000000001</v>
      </c>
      <c r="E14" s="19">
        <v>1.9E-2</v>
      </c>
      <c r="F14" s="19"/>
      <c r="G14" s="19"/>
      <c r="H14" s="19"/>
      <c r="I14" s="19"/>
      <c r="J14" s="19"/>
      <c r="O14" s="13">
        <v>3</v>
      </c>
      <c r="P14" s="19">
        <v>4.3900000000000002E-2</v>
      </c>
      <c r="Q14" s="19"/>
      <c r="R14" s="19">
        <v>2.8000000000000001E-2</v>
      </c>
      <c r="S14" s="19"/>
      <c r="T14" s="19"/>
      <c r="U14" s="19"/>
      <c r="V14" s="19"/>
      <c r="W14" s="19"/>
      <c r="AB14" s="13">
        <v>3</v>
      </c>
      <c r="AC14" s="19">
        <v>1.115E-2</v>
      </c>
      <c r="AD14" s="19">
        <v>0.1113</v>
      </c>
      <c r="AE14" s="19">
        <v>3.8999999999999998E-3</v>
      </c>
      <c r="AF14" s="19"/>
      <c r="AG14" s="19"/>
      <c r="AH14" s="19"/>
      <c r="AI14" s="19"/>
      <c r="AJ14" s="19"/>
      <c r="AO14" s="13">
        <v>3</v>
      </c>
      <c r="AP14" s="19">
        <v>1.89E-2</v>
      </c>
      <c r="AQ14" s="19"/>
      <c r="AR14" s="19">
        <v>8.6999999999999994E-3</v>
      </c>
      <c r="AS14" s="19">
        <v>0.11899999999999999</v>
      </c>
      <c r="AT14" s="19"/>
      <c r="AU14" s="19"/>
      <c r="AV14" s="19"/>
      <c r="AW14" s="19"/>
    </row>
    <row r="15" spans="1:49" ht="14.4">
      <c r="B15" s="13">
        <v>4</v>
      </c>
      <c r="C15" s="19">
        <v>1.4800000000000001E-2</v>
      </c>
      <c r="D15" s="19">
        <v>0.1116</v>
      </c>
      <c r="E15" s="19">
        <v>1.0999999999999999E-2</v>
      </c>
      <c r="F15" s="19"/>
      <c r="G15" s="19"/>
      <c r="H15" s="19"/>
      <c r="I15" s="19"/>
      <c r="J15" s="19"/>
      <c r="O15" s="13">
        <v>4</v>
      </c>
      <c r="P15" s="19">
        <v>2.5749999999999999E-2</v>
      </c>
      <c r="Q15" s="19"/>
      <c r="R15" s="19">
        <v>1.2999999999999999E-2</v>
      </c>
      <c r="S15" s="19"/>
      <c r="T15" s="19"/>
      <c r="U15" s="19"/>
      <c r="V15" s="19"/>
      <c r="W15" s="19"/>
      <c r="AB15" s="13">
        <v>4</v>
      </c>
      <c r="AC15" s="19">
        <v>6.5500000000000003E-3</v>
      </c>
      <c r="AD15" s="19">
        <v>8.1699999999999995E-2</v>
      </c>
      <c r="AE15" s="19">
        <v>1.1000000000000001E-3</v>
      </c>
      <c r="AF15" s="19"/>
      <c r="AG15" s="19"/>
      <c r="AH15" s="19"/>
      <c r="AI15" s="19"/>
      <c r="AJ15" s="19"/>
      <c r="AO15" s="13">
        <v>4</v>
      </c>
      <c r="AP15" s="19">
        <v>9.4000000000000004E-3</v>
      </c>
      <c r="AQ15" s="19"/>
      <c r="AR15" s="19">
        <v>2.3999999999999998E-3</v>
      </c>
      <c r="AS15" s="19"/>
      <c r="AT15" s="19"/>
      <c r="AU15" s="19"/>
      <c r="AV15" s="19"/>
      <c r="AW15" s="19"/>
    </row>
    <row r="16" spans="1:49" ht="14.4">
      <c r="B16" s="13">
        <v>5</v>
      </c>
      <c r="C16" s="19">
        <v>9.5999999999999992E-3</v>
      </c>
      <c r="D16" s="19">
        <v>8.5974999999999996E-2</v>
      </c>
      <c r="E16" s="19">
        <v>4.0000000000000001E-3</v>
      </c>
      <c r="F16" s="19"/>
      <c r="G16" s="19"/>
      <c r="H16" s="19"/>
      <c r="I16" s="19"/>
      <c r="J16" s="19"/>
      <c r="O16" s="13">
        <v>5</v>
      </c>
      <c r="P16" s="19">
        <v>1.685E-2</v>
      </c>
      <c r="Q16" s="19"/>
      <c r="R16" s="19">
        <v>6.0000000000000001E-3</v>
      </c>
      <c r="S16" s="19"/>
      <c r="T16" s="19"/>
      <c r="U16" s="19"/>
      <c r="V16" s="19"/>
      <c r="W16" s="19"/>
      <c r="AB16" s="13">
        <v>5</v>
      </c>
      <c r="AC16" s="19">
        <v>4.3E-3</v>
      </c>
      <c r="AD16" s="19">
        <v>6.3850000000000004E-2</v>
      </c>
      <c r="AE16" s="19">
        <v>4.0000000000000002E-4</v>
      </c>
      <c r="AF16" s="19"/>
      <c r="AG16" s="19"/>
      <c r="AH16" s="19"/>
      <c r="AI16" s="19"/>
      <c r="AJ16" s="19"/>
      <c r="AO16" s="13">
        <v>5</v>
      </c>
      <c r="AP16" s="19">
        <v>6.6499999999999997E-3</v>
      </c>
      <c r="AQ16" s="19"/>
      <c r="AR16" s="19">
        <v>5.0000000000000001E-4</v>
      </c>
      <c r="AS16" s="19">
        <v>3.3599999999999998E-2</v>
      </c>
      <c r="AT16" s="19"/>
      <c r="AU16" s="19"/>
      <c r="AV16" s="19"/>
      <c r="AW16" s="19"/>
    </row>
    <row r="17" spans="1:52" ht="14.4">
      <c r="B17" s="13">
        <v>6</v>
      </c>
      <c r="C17" s="19">
        <v>6.0000000000000001E-3</v>
      </c>
      <c r="D17" s="19">
        <v>6.8675E-2</v>
      </c>
      <c r="E17" s="19">
        <v>1E-3</v>
      </c>
      <c r="F17" s="19"/>
      <c r="G17" s="19"/>
      <c r="H17" s="19"/>
      <c r="I17" s="19"/>
      <c r="J17" s="19"/>
      <c r="O17" s="13">
        <v>6</v>
      </c>
      <c r="P17" s="19">
        <v>1.15E-2</v>
      </c>
      <c r="Q17" s="19"/>
      <c r="R17" s="19">
        <v>5.0000000000000001E-3</v>
      </c>
      <c r="S17" s="19"/>
      <c r="T17" s="19"/>
      <c r="U17" s="19"/>
      <c r="V17" s="19"/>
      <c r="W17" s="19"/>
      <c r="AB17" s="13">
        <v>6</v>
      </c>
      <c r="AC17" s="19">
        <v>2.2499999999999998E-3</v>
      </c>
      <c r="AD17" s="19">
        <v>5.1950000000000003E-2</v>
      </c>
      <c r="AE17" s="19">
        <v>1E-4</v>
      </c>
      <c r="AF17" s="19"/>
      <c r="AG17" s="19"/>
      <c r="AH17" s="19"/>
      <c r="AI17" s="19"/>
      <c r="AJ17" s="19"/>
      <c r="AO17" s="13">
        <v>6</v>
      </c>
      <c r="AP17" s="19">
        <v>4.45E-3</v>
      </c>
      <c r="AQ17" s="19"/>
      <c r="AR17" s="19">
        <v>2.9999999999999997E-4</v>
      </c>
      <c r="AS17" s="19"/>
      <c r="AT17" s="19"/>
      <c r="AU17" s="19"/>
      <c r="AV17" s="19"/>
      <c r="AW17" s="19"/>
    </row>
    <row r="18" spans="1:52" ht="14.4">
      <c r="B18" s="13">
        <v>7</v>
      </c>
      <c r="C18" s="19">
        <v>4.1000000000000003E-3</v>
      </c>
      <c r="D18" s="19">
        <v>5.6724999999999998E-2</v>
      </c>
      <c r="E18" s="19">
        <v>1E-3</v>
      </c>
      <c r="F18" s="19"/>
      <c r="G18" s="19"/>
      <c r="H18" s="19"/>
      <c r="I18" s="19"/>
      <c r="J18" s="19"/>
      <c r="O18" s="13">
        <v>7</v>
      </c>
      <c r="P18" s="19">
        <v>8.8000000000000005E-3</v>
      </c>
      <c r="Q18" s="19"/>
      <c r="R18" s="19">
        <v>2E-3</v>
      </c>
      <c r="S18" s="19"/>
      <c r="T18" s="19"/>
      <c r="U18" s="19"/>
      <c r="V18" s="19"/>
      <c r="W18" s="19"/>
      <c r="AB18" s="13">
        <v>7</v>
      </c>
      <c r="AC18" s="19">
        <v>1.9499999999999999E-3</v>
      </c>
      <c r="AD18" s="19">
        <v>4.3049999999999998E-2</v>
      </c>
      <c r="AE18" s="19">
        <v>1E-4</v>
      </c>
      <c r="AF18" s="19"/>
      <c r="AG18" s="19"/>
      <c r="AH18" s="19"/>
      <c r="AI18" s="19"/>
      <c r="AJ18" s="19"/>
      <c r="AO18" s="13">
        <v>7</v>
      </c>
      <c r="AP18" s="19">
        <v>2.8500000000000001E-3</v>
      </c>
      <c r="AQ18" s="19"/>
      <c r="AR18" s="19">
        <v>2.0000000000000001E-4</v>
      </c>
      <c r="AS18" s="19">
        <v>0.01</v>
      </c>
      <c r="AT18" s="19"/>
      <c r="AU18" s="19"/>
      <c r="AV18" s="19"/>
      <c r="AW18" s="19"/>
    </row>
    <row r="19" spans="1:52" ht="14.4">
      <c r="A19" s="2"/>
      <c r="B19" s="26">
        <v>8</v>
      </c>
      <c r="C19" s="19">
        <v>3.2499999999999999E-3</v>
      </c>
      <c r="D19" s="19">
        <v>4.8750000000000002E-2</v>
      </c>
      <c r="E19" s="19">
        <v>1E-3</v>
      </c>
      <c r="F19" s="19"/>
      <c r="G19" s="19"/>
      <c r="H19" s="19"/>
      <c r="I19" s="19"/>
      <c r="J19" s="19"/>
      <c r="O19" s="26">
        <v>8</v>
      </c>
      <c r="P19" s="19">
        <v>6.9499999999999996E-3</v>
      </c>
      <c r="Q19" s="19"/>
      <c r="R19" s="19">
        <v>4.0000000000000001E-3</v>
      </c>
      <c r="S19" s="19"/>
      <c r="T19" s="19"/>
      <c r="U19" s="19"/>
      <c r="V19" s="19"/>
      <c r="W19" s="19"/>
      <c r="AB19" s="26">
        <v>8</v>
      </c>
      <c r="AC19" s="19">
        <v>1.5E-3</v>
      </c>
      <c r="AD19" s="19">
        <v>3.6924999999999999E-2</v>
      </c>
      <c r="AE19" s="19">
        <v>1E-4</v>
      </c>
      <c r="AF19" s="19"/>
      <c r="AG19" s="19"/>
      <c r="AH19" s="19"/>
      <c r="AI19" s="19"/>
      <c r="AJ19" s="19"/>
      <c r="AO19" s="26">
        <v>8</v>
      </c>
      <c r="AP19" s="19">
        <v>2.2000000000000001E-3</v>
      </c>
      <c r="AQ19" s="19"/>
      <c r="AR19" s="19">
        <v>2.0000000000000001E-4</v>
      </c>
      <c r="AS19" s="19"/>
      <c r="AT19" s="19"/>
      <c r="AU19" s="19"/>
      <c r="AV19" s="19"/>
      <c r="AW19" s="19"/>
    </row>
    <row r="20" spans="1:52" ht="14.4">
      <c r="A20" s="2"/>
      <c r="B20" s="26">
        <v>9</v>
      </c>
      <c r="C20" s="19">
        <v>2.65E-3</v>
      </c>
      <c r="D20" s="19">
        <v>4.3124999999999997E-2</v>
      </c>
      <c r="E20" s="19">
        <v>1E-3</v>
      </c>
      <c r="F20" s="19"/>
      <c r="G20" s="19"/>
      <c r="H20" s="19"/>
      <c r="I20" s="19"/>
      <c r="J20" s="19"/>
      <c r="O20" s="26">
        <v>9</v>
      </c>
      <c r="P20" s="19">
        <v>5.8999999999999999E-3</v>
      </c>
      <c r="Q20" s="19"/>
      <c r="R20" s="19">
        <v>2E-3</v>
      </c>
      <c r="S20" s="19"/>
      <c r="T20" s="19"/>
      <c r="U20" s="19"/>
      <c r="V20" s="19"/>
      <c r="W20" s="19"/>
      <c r="AB20" s="26">
        <v>9</v>
      </c>
      <c r="AC20" s="19">
        <v>1.15E-3</v>
      </c>
      <c r="AD20" s="19">
        <v>3.2825E-2</v>
      </c>
      <c r="AE20" s="19">
        <v>1E-4</v>
      </c>
      <c r="AF20" s="19"/>
      <c r="AG20" s="19"/>
      <c r="AH20" s="19"/>
      <c r="AI20" s="19"/>
      <c r="AJ20" s="19"/>
      <c r="AO20" s="26">
        <v>9</v>
      </c>
      <c r="AP20" s="19">
        <v>1.6999999999999999E-3</v>
      </c>
      <c r="AQ20" s="19"/>
      <c r="AR20" s="19">
        <v>1E-4</v>
      </c>
      <c r="AS20" s="19">
        <v>4.0000000000000001E-3</v>
      </c>
      <c r="AT20" s="19"/>
      <c r="AU20" s="19"/>
      <c r="AV20" s="19"/>
      <c r="AW20" s="19"/>
    </row>
    <row r="21" spans="1:52" ht="14.4">
      <c r="A21" s="2"/>
      <c r="B21" s="26">
        <v>10</v>
      </c>
      <c r="C21" s="19"/>
      <c r="D21" s="19">
        <v>3.8875E-2</v>
      </c>
      <c r="E21" s="19"/>
      <c r="F21" s="19"/>
      <c r="G21" s="19"/>
      <c r="H21" s="19"/>
      <c r="I21" s="19"/>
      <c r="J21" s="19"/>
      <c r="O21" s="26">
        <v>10</v>
      </c>
      <c r="P21" s="19"/>
      <c r="Q21" s="19"/>
      <c r="R21" s="19"/>
      <c r="S21" s="19"/>
      <c r="T21" s="19"/>
      <c r="U21" s="19"/>
      <c r="V21" s="19"/>
      <c r="W21" s="19"/>
      <c r="AB21" s="26">
        <v>10</v>
      </c>
      <c r="AC21" s="19"/>
      <c r="AD21" s="19">
        <v>2.9575000000000001E-2</v>
      </c>
      <c r="AE21" s="19"/>
      <c r="AF21" s="19"/>
      <c r="AG21" s="19"/>
      <c r="AH21" s="19"/>
      <c r="AI21" s="19"/>
      <c r="AJ21" s="19"/>
      <c r="AO21" s="26">
        <v>10</v>
      </c>
      <c r="AP21" s="19"/>
      <c r="AQ21" s="19"/>
      <c r="AR21" s="19"/>
      <c r="AS21" s="19"/>
      <c r="AT21" s="19"/>
      <c r="AU21" s="19"/>
      <c r="AV21" s="19"/>
      <c r="AW21" s="19"/>
    </row>
    <row r="22" spans="1:52" ht="14.4">
      <c r="A22" s="2"/>
      <c r="B22" s="26">
        <v>11</v>
      </c>
      <c r="C22" s="19"/>
      <c r="D22" s="19">
        <v>3.6150000000000002E-2</v>
      </c>
      <c r="E22" s="19"/>
      <c r="F22" s="19"/>
      <c r="G22" s="19"/>
      <c r="H22" s="19"/>
      <c r="I22" s="19"/>
      <c r="J22" s="19"/>
      <c r="O22" s="26">
        <v>11</v>
      </c>
      <c r="P22" s="19"/>
      <c r="Q22" s="19"/>
      <c r="R22" s="19"/>
      <c r="S22" s="19"/>
      <c r="T22" s="19"/>
      <c r="U22" s="19"/>
      <c r="V22" s="19"/>
      <c r="W22" s="19"/>
      <c r="AB22" s="26">
        <v>11</v>
      </c>
      <c r="AC22" s="19"/>
      <c r="AD22" s="19">
        <v>2.6925000000000001E-2</v>
      </c>
      <c r="AE22" s="19"/>
      <c r="AF22" s="19"/>
      <c r="AG22" s="19"/>
      <c r="AH22" s="19"/>
      <c r="AI22" s="19"/>
      <c r="AJ22" s="19"/>
      <c r="AO22" s="26">
        <v>11</v>
      </c>
      <c r="AP22" s="19"/>
      <c r="AQ22" s="19"/>
      <c r="AR22" s="19"/>
      <c r="AS22" s="19"/>
      <c r="AT22" s="19"/>
      <c r="AU22" s="19"/>
      <c r="AV22" s="19"/>
      <c r="AW22" s="19"/>
    </row>
    <row r="23" spans="1:52" ht="14.4">
      <c r="A23" s="2"/>
      <c r="B23" s="26">
        <v>12</v>
      </c>
      <c r="C23" s="19"/>
      <c r="D23" s="19">
        <v>3.3924999999999997E-2</v>
      </c>
      <c r="E23" s="19"/>
      <c r="F23" s="19"/>
      <c r="G23" s="19"/>
      <c r="H23" s="19"/>
      <c r="I23" s="19"/>
      <c r="J23" s="19"/>
      <c r="O23" s="26">
        <v>12</v>
      </c>
      <c r="P23" s="19"/>
      <c r="Q23" s="19"/>
      <c r="R23" s="19"/>
      <c r="S23" s="19"/>
      <c r="T23" s="19"/>
      <c r="U23" s="19"/>
      <c r="V23" s="19"/>
      <c r="W23" s="19"/>
      <c r="AB23" s="26">
        <v>12</v>
      </c>
      <c r="AC23" s="19"/>
      <c r="AD23" s="19">
        <v>2.5024999999999999E-2</v>
      </c>
      <c r="AE23" s="19"/>
      <c r="AF23" s="19"/>
      <c r="AG23" s="19"/>
      <c r="AH23" s="19"/>
      <c r="AI23" s="19"/>
      <c r="AJ23" s="19"/>
      <c r="AO23" s="26">
        <v>12</v>
      </c>
      <c r="AP23" s="19"/>
      <c r="AQ23" s="19"/>
      <c r="AR23" s="19"/>
      <c r="AS23" s="19"/>
      <c r="AT23" s="19"/>
      <c r="AU23" s="19"/>
      <c r="AV23" s="19"/>
      <c r="AW23" s="19"/>
    </row>
    <row r="24" spans="1:52" ht="14.4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  <c r="O24" s="26">
        <v>13</v>
      </c>
      <c r="P24" s="19"/>
      <c r="Q24" s="19"/>
      <c r="R24" s="19"/>
      <c r="S24" s="19"/>
      <c r="T24" s="19"/>
      <c r="U24" s="19"/>
      <c r="V24" s="19"/>
      <c r="W24" s="19"/>
      <c r="AB24" s="26">
        <v>13</v>
      </c>
      <c r="AC24" s="19"/>
      <c r="AD24" s="19"/>
      <c r="AE24" s="19"/>
      <c r="AF24" s="19"/>
      <c r="AG24" s="19"/>
      <c r="AH24" s="19"/>
      <c r="AI24" s="19"/>
      <c r="AJ24" s="19"/>
      <c r="AO24" s="26">
        <v>13</v>
      </c>
      <c r="AP24" s="19"/>
      <c r="AQ24" s="19"/>
      <c r="AR24" s="19"/>
      <c r="AS24" s="19"/>
      <c r="AT24" s="19"/>
      <c r="AU24" s="19"/>
      <c r="AV24" s="19"/>
      <c r="AW24" s="19"/>
    </row>
    <row r="25" spans="1:52" ht="14.4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  <c r="O25" s="26">
        <v>14</v>
      </c>
      <c r="P25" s="19"/>
      <c r="Q25" s="19"/>
      <c r="R25" s="19"/>
      <c r="S25" s="19"/>
      <c r="T25" s="19"/>
      <c r="U25" s="19"/>
      <c r="V25" s="19"/>
      <c r="W25" s="19"/>
      <c r="AB25" s="26">
        <v>14</v>
      </c>
      <c r="AC25" s="19"/>
      <c r="AD25" s="19"/>
      <c r="AE25" s="19"/>
      <c r="AF25" s="19"/>
      <c r="AG25" s="19"/>
      <c r="AH25" s="19"/>
      <c r="AI25" s="19"/>
      <c r="AJ25" s="19"/>
      <c r="AO25" s="26">
        <v>14</v>
      </c>
      <c r="AP25" s="19"/>
      <c r="AQ25" s="19"/>
      <c r="AR25" s="19"/>
      <c r="AS25" s="19"/>
      <c r="AT25" s="19"/>
      <c r="AU25" s="19"/>
      <c r="AV25" s="19"/>
      <c r="AW25" s="19"/>
    </row>
    <row r="26" spans="1:52" ht="14.4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  <c r="O26" s="26">
        <v>15</v>
      </c>
      <c r="P26" s="19"/>
      <c r="Q26" s="19"/>
      <c r="R26" s="19"/>
      <c r="S26" s="19"/>
      <c r="T26" s="19"/>
      <c r="U26" s="19"/>
      <c r="V26" s="19"/>
      <c r="W26" s="19"/>
      <c r="AB26" s="26">
        <v>15</v>
      </c>
      <c r="AC26" s="19"/>
      <c r="AD26" s="19"/>
      <c r="AE26" s="19"/>
      <c r="AF26" s="19"/>
      <c r="AG26" s="19"/>
      <c r="AH26" s="19"/>
      <c r="AI26" s="19"/>
      <c r="AJ26" s="19"/>
      <c r="AO26" s="26">
        <v>15</v>
      </c>
      <c r="AP26" s="19"/>
      <c r="AQ26" s="19"/>
      <c r="AR26" s="19"/>
      <c r="AS26" s="19"/>
      <c r="AT26" s="19"/>
      <c r="AU26" s="19"/>
      <c r="AV26" s="19"/>
      <c r="AW26" s="19"/>
    </row>
    <row r="27" spans="1:52" ht="14.4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  <c r="O27" s="26">
        <v>16</v>
      </c>
      <c r="P27" s="19"/>
      <c r="Q27" s="19"/>
      <c r="R27" s="19"/>
      <c r="S27" s="19"/>
      <c r="T27" s="19"/>
      <c r="U27" s="19"/>
      <c r="V27" s="19"/>
      <c r="W27" s="19"/>
      <c r="AB27" s="26">
        <v>16</v>
      </c>
      <c r="AC27" s="19"/>
      <c r="AD27" s="19"/>
      <c r="AE27" s="19"/>
      <c r="AF27" s="19"/>
      <c r="AG27" s="19"/>
      <c r="AH27" s="19"/>
      <c r="AI27" s="19"/>
      <c r="AJ27" s="19"/>
      <c r="AO27" s="26">
        <v>16</v>
      </c>
      <c r="AP27" s="19"/>
      <c r="AQ27" s="19"/>
      <c r="AR27" s="19"/>
      <c r="AS27" s="19"/>
      <c r="AT27" s="19"/>
      <c r="AU27" s="19"/>
      <c r="AV27" s="19"/>
      <c r="AW27" s="19"/>
    </row>
    <row r="28" spans="1:52" ht="14.4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  <c r="O28" s="26">
        <v>17</v>
      </c>
      <c r="P28" s="19"/>
      <c r="Q28" s="19"/>
      <c r="R28" s="19"/>
      <c r="S28" s="19"/>
      <c r="T28" s="19"/>
      <c r="U28" s="19"/>
      <c r="V28" s="19"/>
      <c r="W28" s="19"/>
      <c r="AB28" s="26">
        <v>17</v>
      </c>
      <c r="AC28" s="19"/>
      <c r="AD28" s="19"/>
      <c r="AE28" s="19"/>
      <c r="AF28" s="19"/>
      <c r="AG28" s="19"/>
      <c r="AH28" s="19"/>
      <c r="AI28" s="19"/>
      <c r="AJ28" s="19"/>
      <c r="AO28" s="26">
        <v>17</v>
      </c>
      <c r="AP28" s="19"/>
      <c r="AQ28" s="19"/>
      <c r="AR28" s="19"/>
      <c r="AS28" s="19"/>
      <c r="AT28" s="19"/>
      <c r="AU28" s="19"/>
      <c r="AV28" s="19"/>
      <c r="AW28" s="19"/>
    </row>
    <row r="29" spans="1:52" ht="14.4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  <c r="O29" s="2"/>
      <c r="P29" s="3"/>
      <c r="Q29" s="3"/>
      <c r="R29" s="5"/>
      <c r="S29" s="4"/>
      <c r="T29" s="3"/>
      <c r="U29" s="3"/>
      <c r="V29" s="3"/>
      <c r="W29" s="3"/>
      <c r="AB29" s="2"/>
      <c r="AC29" s="3"/>
      <c r="AD29" s="3"/>
      <c r="AE29" s="5"/>
      <c r="AF29" s="4"/>
      <c r="AG29" s="3"/>
      <c r="AH29" s="3"/>
      <c r="AI29" s="3"/>
      <c r="AJ29" s="3"/>
      <c r="AO29" s="2"/>
      <c r="AP29" s="3"/>
      <c r="AQ29" s="3"/>
      <c r="AR29" s="5"/>
      <c r="AS29" s="4"/>
      <c r="AT29" s="3"/>
      <c r="AU29" s="3"/>
      <c r="AV29" s="3"/>
      <c r="AW29" s="3"/>
    </row>
    <row r="30" spans="1:52" ht="1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  <c r="P30" s="7" t="s">
        <v>0</v>
      </c>
      <c r="S30" s="7" t="s">
        <v>4</v>
      </c>
      <c r="T30" s="7"/>
      <c r="U30" s="8">
        <v>0.1</v>
      </c>
      <c r="V30" s="8"/>
      <c r="W30" s="8"/>
      <c r="X30" s="3"/>
      <c r="Y30" s="3"/>
      <c r="AC30" s="7" t="s">
        <v>0</v>
      </c>
      <c r="AF30" s="7" t="s">
        <v>4</v>
      </c>
      <c r="AG30" s="7"/>
      <c r="AH30" s="8">
        <v>0.1</v>
      </c>
      <c r="AI30" s="8"/>
      <c r="AJ30" s="8"/>
      <c r="AK30" s="3"/>
      <c r="AL30" s="3"/>
      <c r="AP30" s="7" t="s">
        <v>0</v>
      </c>
      <c r="AS30" s="7" t="s">
        <v>4</v>
      </c>
      <c r="AT30" s="7"/>
      <c r="AU30" s="8">
        <v>0.1</v>
      </c>
      <c r="AV30" s="8"/>
      <c r="AW30" s="8"/>
      <c r="AX30" s="3"/>
      <c r="AY30" s="3"/>
    </row>
    <row r="31" spans="1:52" ht="13.8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CompanyD</v>
      </c>
      <c r="G31" s="32" t="str">
        <f t="shared" si="0"/>
        <v>CompanyF</v>
      </c>
      <c r="H31" s="32" t="str">
        <f t="shared" si="0"/>
        <v>CompanyG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  <c r="P31" s="32" t="str">
        <f t="shared" ref="P31:W31" si="1">IF(ISBLANK(P2), "", P2)</f>
        <v>LG</v>
      </c>
      <c r="Q31" s="32" t="str">
        <f t="shared" si="1"/>
        <v>CompanyB</v>
      </c>
      <c r="R31" s="32" t="str">
        <f t="shared" si="1"/>
        <v>Huawei</v>
      </c>
      <c r="S31" s="32" t="str">
        <f t="shared" si="1"/>
        <v>CompanyD</v>
      </c>
      <c r="T31" s="32" t="str">
        <f t="shared" si="1"/>
        <v>CompanyF</v>
      </c>
      <c r="U31" s="32" t="str">
        <f t="shared" si="1"/>
        <v>CompanyG</v>
      </c>
      <c r="V31" s="32" t="str">
        <f t="shared" si="1"/>
        <v/>
      </c>
      <c r="W31" s="32" t="str">
        <f t="shared" si="1"/>
        <v/>
      </c>
      <c r="X31" s="16" t="s">
        <v>1</v>
      </c>
      <c r="Y31" s="17" t="s">
        <v>2</v>
      </c>
      <c r="Z31" s="18" t="s">
        <v>3</v>
      </c>
      <c r="AC31" s="32" t="str">
        <f t="shared" ref="AC31:AJ31" si="2">IF(ISBLANK(AC2), "", AC2)</f>
        <v>LG</v>
      </c>
      <c r="AD31" s="32" t="str">
        <f t="shared" si="2"/>
        <v>Intel</v>
      </c>
      <c r="AE31" s="32" t="str">
        <f t="shared" si="2"/>
        <v>Huawei</v>
      </c>
      <c r="AF31" s="32" t="str">
        <f t="shared" si="2"/>
        <v>CompanyD</v>
      </c>
      <c r="AG31" s="32" t="str">
        <f t="shared" si="2"/>
        <v>CompanyF</v>
      </c>
      <c r="AH31" s="32" t="str">
        <f t="shared" si="2"/>
        <v>CompanyG</v>
      </c>
      <c r="AI31" s="32" t="str">
        <f t="shared" si="2"/>
        <v/>
      </c>
      <c r="AJ31" s="32" t="str">
        <f t="shared" si="2"/>
        <v/>
      </c>
      <c r="AK31" s="16" t="s">
        <v>1</v>
      </c>
      <c r="AL31" s="17" t="s">
        <v>2</v>
      </c>
      <c r="AM31" s="18" t="s">
        <v>3</v>
      </c>
      <c r="AP31" s="32" t="str">
        <f t="shared" ref="AP31:AW31" si="3">IF(ISBLANK(AP2), "", AP2)</f>
        <v>LG</v>
      </c>
      <c r="AQ31" s="32" t="str">
        <f t="shared" si="3"/>
        <v>CompanyB</v>
      </c>
      <c r="AR31" s="32" t="str">
        <f t="shared" si="3"/>
        <v>Huawei</v>
      </c>
      <c r="AS31" s="32" t="str">
        <f t="shared" si="3"/>
        <v>CATT,GOHIGH</v>
      </c>
      <c r="AT31" s="32" t="str">
        <f t="shared" si="3"/>
        <v>CompanyF</v>
      </c>
      <c r="AU31" s="32" t="str">
        <f t="shared" si="3"/>
        <v>CompanyG</v>
      </c>
      <c r="AV31" s="32" t="str">
        <f t="shared" si="3"/>
        <v/>
      </c>
      <c r="AW31" s="32" t="str">
        <f t="shared" si="3"/>
        <v/>
      </c>
      <c r="AX31" s="16" t="s">
        <v>1</v>
      </c>
      <c r="AY31" s="17" t="s">
        <v>2</v>
      </c>
      <c r="AZ31" s="18" t="s">
        <v>3</v>
      </c>
    </row>
    <row r="32" spans="1:52" ht="13.8" thickBot="1">
      <c r="A32" s="2"/>
      <c r="B32" s="31"/>
      <c r="C32" s="20">
        <f t="shared" ref="C32:J32" ca="1" si="4">IFERROR(FORECAST(LOG10($H$30),OFFSET($B$2,MATCH($H$30,C$3:C$28,-1),0,2,1),LOG10(OFFSET(C$2,MATCH($H$30,C$3:C$28,-1),0,2,1))),"")</f>
        <v>0.94302028348895606</v>
      </c>
      <c r="D32" s="20">
        <f t="shared" ca="1" si="4"/>
        <v>4.4207198244282981</v>
      </c>
      <c r="E32" s="20">
        <f t="shared" ca="1" si="4"/>
        <v>0.98741360177102111</v>
      </c>
      <c r="F32" s="20" t="str">
        <f t="shared" ca="1" si="4"/>
        <v/>
      </c>
      <c r="G32" s="20" t="str">
        <f t="shared" ca="1" si="4"/>
        <v/>
      </c>
      <c r="H32" s="20" t="str">
        <f t="shared" ca="1" si="4"/>
        <v/>
      </c>
      <c r="I32" s="20" t="str">
        <f t="shared" ca="1" si="4"/>
        <v/>
      </c>
      <c r="J32" s="20" t="str">
        <f t="shared" ca="1" si="4"/>
        <v/>
      </c>
      <c r="K32" s="25">
        <f ca="1">STDEV(C32:J32)</f>
        <v>1.9951589945956265</v>
      </c>
      <c r="L32" s="21">
        <f ca="1">MAX(C32:J32)-MIN(C32:J32)</f>
        <v>3.4776995409393421</v>
      </c>
      <c r="M32" s="22">
        <f ca="1">AVERAGE(C32:J32)</f>
        <v>2.1170512365627583</v>
      </c>
      <c r="P32" s="20">
        <f ca="1">IFERROR(FORECAST(LOG10($U$30),OFFSET($B$2,MATCH($U$30,P$3:P$28,-1),0,2,1),LOG10(OFFSET(P$2,MATCH($U$30,P$3:P$28,-1),0,2,1))),"")</f>
        <v>1.361375142179285</v>
      </c>
      <c r="Q32" s="20" t="str">
        <f t="shared" ref="Q32:W32" ca="1" si="5">IFERROR(FORECAST(LOG10($U$30),OFFSET($B$2,MATCH($U$30,Q$3:Q$28,-1),0,2,1),LOG10(OFFSET(Q$2,MATCH($U$30,Q$3:Q$28,-1),0,2,1))),"")</f>
        <v/>
      </c>
      <c r="R32" s="20">
        <f t="shared" ca="1" si="5"/>
        <v>1.2363264108464089</v>
      </c>
      <c r="S32" s="20" t="str">
        <f t="shared" ca="1" si="5"/>
        <v/>
      </c>
      <c r="T32" s="20" t="str">
        <f t="shared" ca="1" si="5"/>
        <v/>
      </c>
      <c r="U32" s="20" t="str">
        <f t="shared" ca="1" si="5"/>
        <v/>
      </c>
      <c r="V32" s="20" t="str">
        <f t="shared" ca="1" si="5"/>
        <v/>
      </c>
      <c r="W32" s="20" t="str">
        <f t="shared" ca="1" si="5"/>
        <v/>
      </c>
      <c r="X32" s="25">
        <f ca="1">STDEV(P32:W32)</f>
        <v>8.8422805904251375E-2</v>
      </c>
      <c r="Y32" s="21">
        <f ca="1">MAX(P32:W32)-MIN(P32:W32)</f>
        <v>0.12504873133287608</v>
      </c>
      <c r="Z32" s="22">
        <f ca="1">AVERAGE(P32:W32)</f>
        <v>1.298850776512847</v>
      </c>
      <c r="AC32" s="20">
        <f ca="1">IFERROR(FORECAST(LOG10($AH$30),OFFSET($B$2,MATCH($AH$30,AC$3:AC$28,-1),0,2,1),LOG10(OFFSET(AC$2,MATCH($AH$30,AC$3:AC$28,-1),0,2,1))),"")</f>
        <v>4.5451657206196927E-2</v>
      </c>
      <c r="AD32" s="20">
        <f t="shared" ref="AD32:AJ32" ca="1" si="6">IFERROR(FORECAST(LOG10($AH$30),OFFSET($B$2,MATCH($AH$30,AD$3:AD$28,-1),0,2,1),LOG10(OFFSET(AD$2,MATCH($AH$30,AD$3:AD$28,-1),0,2,1))),"")</f>
        <v>3.3462730929202067</v>
      </c>
      <c r="AE32" s="20">
        <f t="shared" ca="1" si="6"/>
        <v>0.42775897075212699</v>
      </c>
      <c r="AF32" s="20" t="str">
        <f t="shared" ca="1" si="6"/>
        <v/>
      </c>
      <c r="AG32" s="20" t="str">
        <f t="shared" ca="1" si="6"/>
        <v/>
      </c>
      <c r="AH32" s="20" t="str">
        <f t="shared" ca="1" si="6"/>
        <v/>
      </c>
      <c r="AI32" s="20" t="str">
        <f t="shared" ca="1" si="6"/>
        <v/>
      </c>
      <c r="AJ32" s="20" t="str">
        <f t="shared" ca="1" si="6"/>
        <v/>
      </c>
      <c r="AK32" s="25">
        <f ca="1">STDEV(AC32:AJ32)</f>
        <v>1.8055149641101622</v>
      </c>
      <c r="AL32" s="21">
        <f ca="1">MAX(AC32:AJ32)-MIN(AC32:AJ32)</f>
        <v>3.3008214357140098</v>
      </c>
      <c r="AM32" s="22">
        <f ca="1">AVERAGE(AC32:AJ32)</f>
        <v>1.2731612402928436</v>
      </c>
      <c r="AP32" s="20">
        <f ca="1">IFERROR(FORECAST(LOG10($AU$30),OFFSET($B$2,MATCH($AU$30,AP$3:AP$28,-1),0,2,1),LOG10(OFFSET(AP$2,MATCH($AU$30,AP$3:AP$28,-1),0,2,1))),"")</f>
        <v>0.38066602034251718</v>
      </c>
      <c r="AQ32" s="20" t="str">
        <f t="shared" ref="AQ32:AW32" ca="1" si="7">IFERROR(FORECAST(LOG10($AU$30),OFFSET($B$2,MATCH($AU$30,AQ$3:AQ$28,-1),0,2,1),LOG10(OFFSET(AQ$2,MATCH($AU$30,AQ$3:AQ$28,-1),0,2,1))),"")</f>
        <v/>
      </c>
      <c r="AR32" s="20">
        <f t="shared" ca="1" si="7"/>
        <v>0.62063954471541605</v>
      </c>
      <c r="AS32" s="20">
        <v>3.27</v>
      </c>
      <c r="AT32" s="20" t="str">
        <f t="shared" ca="1" si="7"/>
        <v/>
      </c>
      <c r="AU32" s="20" t="str">
        <f t="shared" ca="1" si="7"/>
        <v/>
      </c>
      <c r="AV32" s="20" t="str">
        <f t="shared" ca="1" si="7"/>
        <v/>
      </c>
      <c r="AW32" s="20" t="str">
        <f t="shared" ca="1" si="7"/>
        <v/>
      </c>
      <c r="AX32" s="25">
        <f ca="1">STDEV(AP32:AW32)</f>
        <v>1.603379189941722</v>
      </c>
      <c r="AY32" s="21">
        <f ca="1">MAX(AP32:AW32)-MIN(AP32:AW32)</f>
        <v>2.8893339796574828</v>
      </c>
      <c r="AZ32" s="22">
        <f ca="1">AVERAGE(AP32:AW32)</f>
        <v>1.4237685216859777</v>
      </c>
    </row>
    <row r="33" spans="1:12" ht="14.4">
      <c r="A33" s="3"/>
      <c r="B33" s="9"/>
      <c r="C33" s="6"/>
      <c r="D33" s="3"/>
      <c r="E33" s="3"/>
      <c r="F33" s="3"/>
    </row>
    <row r="34" spans="1:12" ht="14.4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4.4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4.4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4.4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4.4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4.4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4.4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4.4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4.4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4.4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4.4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4.4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4.4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4.4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4.4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4.4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4.4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4.4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4.4">
      <c r="F52" s="11"/>
    </row>
    <row r="53" spans="1:12" ht="14.4">
      <c r="F53" s="11"/>
    </row>
    <row r="60" spans="1:12">
      <c r="C60" s="12"/>
    </row>
    <row r="61" spans="1:12">
      <c r="C61" s="12"/>
    </row>
  </sheetData>
  <mergeCells count="4">
    <mergeCell ref="B1:J1"/>
    <mergeCell ref="O1:W1"/>
    <mergeCell ref="AB1:AJ1"/>
    <mergeCell ref="AO1:AW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1"/>
  <sheetViews>
    <sheetView topLeftCell="Z19" zoomScale="70" zoomScaleNormal="70" workbookViewId="0">
      <selection activeCell="AZ25" sqref="AZ25"/>
    </sheetView>
  </sheetViews>
  <sheetFormatPr defaultColWidth="9.109375" defaultRowHeight="13.2"/>
  <cols>
    <col min="1" max="2" width="9.109375" style="1"/>
    <col min="3" max="10" width="10.88671875" style="1" customWidth="1"/>
    <col min="11" max="13" width="9.109375" style="1"/>
    <col min="14" max="14" width="9.109375" style="1" customWidth="1"/>
    <col min="15" max="15" width="9.109375" style="1"/>
    <col min="16" max="23" width="10.44140625" style="1" customWidth="1"/>
    <col min="24" max="28" width="9.109375" style="1"/>
    <col min="29" max="36" width="10.33203125" style="1" customWidth="1"/>
    <col min="37" max="41" width="9.109375" style="1"/>
    <col min="42" max="44" width="10.44140625" style="1" customWidth="1"/>
    <col min="45" max="45" width="16.109375" style="1" customWidth="1"/>
    <col min="46" max="49" width="10.44140625" style="1" customWidth="1"/>
    <col min="50" max="263" width="9.109375" style="1"/>
    <col min="264" max="264" width="9.44140625" style="1" customWidth="1"/>
    <col min="265" max="519" width="9.109375" style="1"/>
    <col min="520" max="520" width="9.44140625" style="1" customWidth="1"/>
    <col min="521" max="775" width="9.109375" style="1"/>
    <col min="776" max="776" width="9.44140625" style="1" customWidth="1"/>
    <col min="777" max="1031" width="9.109375" style="1"/>
    <col min="1032" max="1032" width="9.44140625" style="1" customWidth="1"/>
    <col min="1033" max="1287" width="9.109375" style="1"/>
    <col min="1288" max="1288" width="9.44140625" style="1" customWidth="1"/>
    <col min="1289" max="1543" width="9.109375" style="1"/>
    <col min="1544" max="1544" width="9.44140625" style="1" customWidth="1"/>
    <col min="1545" max="1799" width="9.109375" style="1"/>
    <col min="1800" max="1800" width="9.44140625" style="1" customWidth="1"/>
    <col min="1801" max="2055" width="9.109375" style="1"/>
    <col min="2056" max="2056" width="9.44140625" style="1" customWidth="1"/>
    <col min="2057" max="2311" width="9.109375" style="1"/>
    <col min="2312" max="2312" width="9.44140625" style="1" customWidth="1"/>
    <col min="2313" max="2567" width="9.109375" style="1"/>
    <col min="2568" max="2568" width="9.44140625" style="1" customWidth="1"/>
    <col min="2569" max="2823" width="9.109375" style="1"/>
    <col min="2824" max="2824" width="9.44140625" style="1" customWidth="1"/>
    <col min="2825" max="3079" width="9.109375" style="1"/>
    <col min="3080" max="3080" width="9.44140625" style="1" customWidth="1"/>
    <col min="3081" max="3335" width="9.109375" style="1"/>
    <col min="3336" max="3336" width="9.44140625" style="1" customWidth="1"/>
    <col min="3337" max="3591" width="9.109375" style="1"/>
    <col min="3592" max="3592" width="9.44140625" style="1" customWidth="1"/>
    <col min="3593" max="3847" width="9.109375" style="1"/>
    <col min="3848" max="3848" width="9.44140625" style="1" customWidth="1"/>
    <col min="3849" max="4103" width="9.109375" style="1"/>
    <col min="4104" max="4104" width="9.44140625" style="1" customWidth="1"/>
    <col min="4105" max="4359" width="9.109375" style="1"/>
    <col min="4360" max="4360" width="9.44140625" style="1" customWidth="1"/>
    <col min="4361" max="4615" width="9.109375" style="1"/>
    <col min="4616" max="4616" width="9.44140625" style="1" customWidth="1"/>
    <col min="4617" max="4871" width="9.109375" style="1"/>
    <col min="4872" max="4872" width="9.44140625" style="1" customWidth="1"/>
    <col min="4873" max="5127" width="9.109375" style="1"/>
    <col min="5128" max="5128" width="9.44140625" style="1" customWidth="1"/>
    <col min="5129" max="5383" width="9.109375" style="1"/>
    <col min="5384" max="5384" width="9.44140625" style="1" customWidth="1"/>
    <col min="5385" max="5639" width="9.109375" style="1"/>
    <col min="5640" max="5640" width="9.44140625" style="1" customWidth="1"/>
    <col min="5641" max="5895" width="9.109375" style="1"/>
    <col min="5896" max="5896" width="9.44140625" style="1" customWidth="1"/>
    <col min="5897" max="6151" width="9.109375" style="1"/>
    <col min="6152" max="6152" width="9.44140625" style="1" customWidth="1"/>
    <col min="6153" max="6407" width="9.109375" style="1"/>
    <col min="6408" max="6408" width="9.44140625" style="1" customWidth="1"/>
    <col min="6409" max="6663" width="9.109375" style="1"/>
    <col min="6664" max="6664" width="9.44140625" style="1" customWidth="1"/>
    <col min="6665" max="6919" width="9.109375" style="1"/>
    <col min="6920" max="6920" width="9.44140625" style="1" customWidth="1"/>
    <col min="6921" max="7175" width="9.109375" style="1"/>
    <col min="7176" max="7176" width="9.44140625" style="1" customWidth="1"/>
    <col min="7177" max="7431" width="9.109375" style="1"/>
    <col min="7432" max="7432" width="9.44140625" style="1" customWidth="1"/>
    <col min="7433" max="7687" width="9.109375" style="1"/>
    <col min="7688" max="7688" width="9.44140625" style="1" customWidth="1"/>
    <col min="7689" max="7943" width="9.109375" style="1"/>
    <col min="7944" max="7944" width="9.44140625" style="1" customWidth="1"/>
    <col min="7945" max="8199" width="9.109375" style="1"/>
    <col min="8200" max="8200" width="9.44140625" style="1" customWidth="1"/>
    <col min="8201" max="8455" width="9.109375" style="1"/>
    <col min="8456" max="8456" width="9.44140625" style="1" customWidth="1"/>
    <col min="8457" max="8711" width="9.109375" style="1"/>
    <col min="8712" max="8712" width="9.44140625" style="1" customWidth="1"/>
    <col min="8713" max="8967" width="9.109375" style="1"/>
    <col min="8968" max="8968" width="9.44140625" style="1" customWidth="1"/>
    <col min="8969" max="9223" width="9.109375" style="1"/>
    <col min="9224" max="9224" width="9.44140625" style="1" customWidth="1"/>
    <col min="9225" max="9479" width="9.109375" style="1"/>
    <col min="9480" max="9480" width="9.44140625" style="1" customWidth="1"/>
    <col min="9481" max="9735" width="9.109375" style="1"/>
    <col min="9736" max="9736" width="9.44140625" style="1" customWidth="1"/>
    <col min="9737" max="9991" width="9.109375" style="1"/>
    <col min="9992" max="9992" width="9.44140625" style="1" customWidth="1"/>
    <col min="9993" max="10247" width="9.109375" style="1"/>
    <col min="10248" max="10248" width="9.44140625" style="1" customWidth="1"/>
    <col min="10249" max="10503" width="9.109375" style="1"/>
    <col min="10504" max="10504" width="9.44140625" style="1" customWidth="1"/>
    <col min="10505" max="10759" width="9.109375" style="1"/>
    <col min="10760" max="10760" width="9.44140625" style="1" customWidth="1"/>
    <col min="10761" max="11015" width="9.109375" style="1"/>
    <col min="11016" max="11016" width="9.44140625" style="1" customWidth="1"/>
    <col min="11017" max="11271" width="9.109375" style="1"/>
    <col min="11272" max="11272" width="9.44140625" style="1" customWidth="1"/>
    <col min="11273" max="11527" width="9.109375" style="1"/>
    <col min="11528" max="11528" width="9.44140625" style="1" customWidth="1"/>
    <col min="11529" max="11783" width="9.109375" style="1"/>
    <col min="11784" max="11784" width="9.44140625" style="1" customWidth="1"/>
    <col min="11785" max="12039" width="9.109375" style="1"/>
    <col min="12040" max="12040" width="9.44140625" style="1" customWidth="1"/>
    <col min="12041" max="12295" width="9.109375" style="1"/>
    <col min="12296" max="12296" width="9.44140625" style="1" customWidth="1"/>
    <col min="12297" max="12551" width="9.109375" style="1"/>
    <col min="12552" max="12552" width="9.44140625" style="1" customWidth="1"/>
    <col min="12553" max="12807" width="9.109375" style="1"/>
    <col min="12808" max="12808" width="9.44140625" style="1" customWidth="1"/>
    <col min="12809" max="13063" width="9.109375" style="1"/>
    <col min="13064" max="13064" width="9.44140625" style="1" customWidth="1"/>
    <col min="13065" max="13319" width="9.109375" style="1"/>
    <col min="13320" max="13320" width="9.44140625" style="1" customWidth="1"/>
    <col min="13321" max="13575" width="9.109375" style="1"/>
    <col min="13576" max="13576" width="9.44140625" style="1" customWidth="1"/>
    <col min="13577" max="13831" width="9.109375" style="1"/>
    <col min="13832" max="13832" width="9.44140625" style="1" customWidth="1"/>
    <col min="13833" max="14087" width="9.109375" style="1"/>
    <col min="14088" max="14088" width="9.44140625" style="1" customWidth="1"/>
    <col min="14089" max="14343" width="9.109375" style="1"/>
    <col min="14344" max="14344" width="9.44140625" style="1" customWidth="1"/>
    <col min="14345" max="14599" width="9.109375" style="1"/>
    <col min="14600" max="14600" width="9.44140625" style="1" customWidth="1"/>
    <col min="14601" max="14855" width="9.109375" style="1"/>
    <col min="14856" max="14856" width="9.44140625" style="1" customWidth="1"/>
    <col min="14857" max="15111" width="9.109375" style="1"/>
    <col min="15112" max="15112" width="9.44140625" style="1" customWidth="1"/>
    <col min="15113" max="15367" width="9.109375" style="1"/>
    <col min="15368" max="15368" width="9.44140625" style="1" customWidth="1"/>
    <col min="15369" max="15623" width="9.109375" style="1"/>
    <col min="15624" max="15624" width="9.44140625" style="1" customWidth="1"/>
    <col min="15625" max="15879" width="9.109375" style="1"/>
    <col min="15880" max="15880" width="9.44140625" style="1" customWidth="1"/>
    <col min="15881" max="16135" width="9.109375" style="1"/>
    <col min="16136" max="16136" width="9.44140625" style="1" customWidth="1"/>
    <col min="16137" max="16384" width="9.109375" style="1"/>
  </cols>
  <sheetData>
    <row r="1" spans="1:49" ht="18" customHeight="1">
      <c r="A1" s="23"/>
      <c r="B1" s="126" t="s">
        <v>140</v>
      </c>
      <c r="C1" s="126"/>
      <c r="D1" s="126"/>
      <c r="E1" s="126"/>
      <c r="F1" s="126"/>
      <c r="G1" s="126"/>
      <c r="H1" s="126"/>
      <c r="I1" s="126"/>
      <c r="J1" s="126"/>
      <c r="O1" s="126" t="s">
        <v>141</v>
      </c>
      <c r="P1" s="126"/>
      <c r="Q1" s="126"/>
      <c r="R1" s="126"/>
      <c r="S1" s="126"/>
      <c r="T1" s="126"/>
      <c r="U1" s="126"/>
      <c r="V1" s="126"/>
      <c r="W1" s="126"/>
      <c r="AB1" s="126" t="s">
        <v>142</v>
      </c>
      <c r="AC1" s="126"/>
      <c r="AD1" s="126"/>
      <c r="AE1" s="126"/>
      <c r="AF1" s="126"/>
      <c r="AG1" s="126"/>
      <c r="AH1" s="126"/>
      <c r="AI1" s="126"/>
      <c r="AJ1" s="126"/>
      <c r="AO1" s="126" t="s">
        <v>143</v>
      </c>
      <c r="AP1" s="126"/>
      <c r="AQ1" s="126"/>
      <c r="AR1" s="126"/>
      <c r="AS1" s="126"/>
      <c r="AT1" s="126"/>
      <c r="AU1" s="126"/>
      <c r="AV1" s="126"/>
      <c r="AW1" s="126"/>
    </row>
    <row r="2" spans="1:49" ht="18.75" customHeight="1">
      <c r="B2" s="14" t="s">
        <v>5</v>
      </c>
      <c r="C2" s="15" t="s">
        <v>109</v>
      </c>
      <c r="D2" s="15" t="s">
        <v>195</v>
      </c>
      <c r="E2" s="15" t="s">
        <v>202</v>
      </c>
      <c r="F2" s="15" t="s">
        <v>111</v>
      </c>
      <c r="G2" s="15" t="s">
        <v>112</v>
      </c>
      <c r="H2" s="15" t="s">
        <v>113</v>
      </c>
      <c r="I2" s="15"/>
      <c r="J2" s="15"/>
      <c r="O2" s="14" t="s">
        <v>5</v>
      </c>
      <c r="P2" s="15" t="s">
        <v>109</v>
      </c>
      <c r="Q2" s="15" t="s">
        <v>195</v>
      </c>
      <c r="R2" s="15" t="s">
        <v>201</v>
      </c>
      <c r="S2" s="15" t="s">
        <v>111</v>
      </c>
      <c r="T2" s="15" t="s">
        <v>112</v>
      </c>
      <c r="U2" s="15" t="s">
        <v>113</v>
      </c>
      <c r="V2" s="15"/>
      <c r="W2" s="15"/>
      <c r="AB2" s="14" t="s">
        <v>5</v>
      </c>
      <c r="AC2" s="15" t="s">
        <v>109</v>
      </c>
      <c r="AD2" s="15" t="s">
        <v>195</v>
      </c>
      <c r="AE2" s="15" t="s">
        <v>197</v>
      </c>
      <c r="AF2" s="15" t="s">
        <v>210</v>
      </c>
      <c r="AG2" s="15" t="s">
        <v>112</v>
      </c>
      <c r="AH2" s="15" t="s">
        <v>113</v>
      </c>
      <c r="AI2" s="15"/>
      <c r="AJ2" s="15"/>
      <c r="AO2" s="14" t="s">
        <v>5</v>
      </c>
      <c r="AP2" s="15" t="s">
        <v>109</v>
      </c>
      <c r="AQ2" s="15" t="s">
        <v>195</v>
      </c>
      <c r="AR2" s="15" t="s">
        <v>197</v>
      </c>
      <c r="AS2" s="15" t="s">
        <v>209</v>
      </c>
      <c r="AT2" s="15" t="s">
        <v>112</v>
      </c>
      <c r="AU2" s="15" t="s">
        <v>113</v>
      </c>
      <c r="AV2" s="15"/>
      <c r="AW2" s="15"/>
    </row>
    <row r="3" spans="1:49" ht="14.4">
      <c r="B3" s="13">
        <v>-8</v>
      </c>
      <c r="C3" s="19"/>
      <c r="D3" s="19"/>
      <c r="E3" s="19"/>
      <c r="F3" s="19"/>
      <c r="G3" s="19"/>
      <c r="H3" s="19"/>
      <c r="I3" s="19"/>
      <c r="J3" s="19"/>
      <c r="O3" s="13">
        <v>-8</v>
      </c>
      <c r="P3" s="19"/>
      <c r="Q3" s="19"/>
      <c r="R3" s="19"/>
      <c r="S3" s="19"/>
      <c r="T3" s="19"/>
      <c r="U3" s="19"/>
      <c r="V3" s="19"/>
      <c r="W3" s="19"/>
      <c r="AB3" s="13">
        <v>-8</v>
      </c>
      <c r="AC3" s="19"/>
      <c r="AD3" s="19"/>
      <c r="AE3" s="19"/>
      <c r="AF3" s="19"/>
      <c r="AG3" s="19"/>
      <c r="AH3" s="19"/>
      <c r="AI3" s="19"/>
      <c r="AJ3" s="19"/>
      <c r="AO3" s="13">
        <v>-8</v>
      </c>
      <c r="AP3" s="19"/>
      <c r="AQ3" s="19"/>
      <c r="AR3" s="19"/>
      <c r="AS3" s="19"/>
      <c r="AT3" s="19"/>
      <c r="AU3" s="19"/>
      <c r="AV3" s="19"/>
      <c r="AW3" s="19"/>
    </row>
    <row r="4" spans="1:49" ht="14.4">
      <c r="B4" s="13">
        <v>-7</v>
      </c>
      <c r="C4" s="19"/>
      <c r="D4" s="19"/>
      <c r="E4" s="19"/>
      <c r="F4" s="19"/>
      <c r="G4" s="19"/>
      <c r="H4" s="19"/>
      <c r="I4" s="19"/>
      <c r="J4" s="19"/>
      <c r="O4" s="13">
        <v>-7</v>
      </c>
      <c r="P4" s="19"/>
      <c r="Q4" s="19"/>
      <c r="R4" s="19"/>
      <c r="S4" s="19"/>
      <c r="T4" s="19"/>
      <c r="U4" s="19"/>
      <c r="V4" s="19"/>
      <c r="W4" s="19"/>
      <c r="AB4" s="13">
        <v>-7</v>
      </c>
      <c r="AC4" s="19"/>
      <c r="AD4" s="19"/>
      <c r="AE4" s="19"/>
      <c r="AF4" s="19"/>
      <c r="AG4" s="19"/>
      <c r="AH4" s="19"/>
      <c r="AI4" s="19"/>
      <c r="AJ4" s="19"/>
      <c r="AO4" s="13">
        <v>-7</v>
      </c>
      <c r="AP4" s="19"/>
      <c r="AQ4" s="19"/>
      <c r="AR4" s="19"/>
      <c r="AS4" s="19"/>
      <c r="AT4" s="19"/>
      <c r="AU4" s="19"/>
      <c r="AV4" s="19"/>
      <c r="AW4" s="19"/>
    </row>
    <row r="5" spans="1:49" ht="14.4">
      <c r="B5" s="13">
        <v>-6</v>
      </c>
      <c r="C5" s="19"/>
      <c r="D5" s="19"/>
      <c r="E5" s="19"/>
      <c r="F5" s="19"/>
      <c r="G5" s="19"/>
      <c r="H5" s="19"/>
      <c r="I5" s="19"/>
      <c r="J5" s="19"/>
      <c r="O5" s="13">
        <v>-6</v>
      </c>
      <c r="P5" s="19"/>
      <c r="Q5" s="19"/>
      <c r="R5" s="19"/>
      <c r="S5" s="19"/>
      <c r="T5" s="19"/>
      <c r="U5" s="19"/>
      <c r="V5" s="19"/>
      <c r="W5" s="19"/>
      <c r="AB5" s="13">
        <v>-6</v>
      </c>
      <c r="AC5" s="19"/>
      <c r="AD5" s="19"/>
      <c r="AE5" s="19"/>
      <c r="AF5" s="19"/>
      <c r="AG5" s="19"/>
      <c r="AH5" s="19"/>
      <c r="AI5" s="19"/>
      <c r="AJ5" s="19"/>
      <c r="AO5" s="13">
        <v>-6</v>
      </c>
      <c r="AP5" s="19"/>
      <c r="AQ5" s="19"/>
      <c r="AR5" s="19"/>
      <c r="AS5" s="19"/>
      <c r="AT5" s="19"/>
      <c r="AU5" s="19"/>
      <c r="AV5" s="19"/>
      <c r="AW5" s="19"/>
    </row>
    <row r="6" spans="1:49" ht="14.4">
      <c r="B6" s="13">
        <v>-5</v>
      </c>
      <c r="C6" s="19">
        <v>0.90564999999999996</v>
      </c>
      <c r="D6" s="19"/>
      <c r="E6" s="19">
        <v>1</v>
      </c>
      <c r="F6" s="19"/>
      <c r="G6" s="19"/>
      <c r="H6" s="19"/>
      <c r="I6" s="19"/>
      <c r="J6" s="19"/>
      <c r="O6" s="13">
        <v>-5</v>
      </c>
      <c r="P6" s="19">
        <v>0.86934999999999996</v>
      </c>
      <c r="Q6" s="19"/>
      <c r="R6" s="19">
        <v>1</v>
      </c>
      <c r="S6" s="19"/>
      <c r="T6" s="19"/>
      <c r="U6" s="19"/>
      <c r="V6" s="19"/>
      <c r="W6" s="19"/>
      <c r="AB6" s="13">
        <v>-5</v>
      </c>
      <c r="AC6" s="19">
        <v>0.87605</v>
      </c>
      <c r="AD6" s="19"/>
      <c r="AE6" s="19">
        <v>1</v>
      </c>
      <c r="AF6" s="19"/>
      <c r="AG6" s="19"/>
      <c r="AH6" s="19"/>
      <c r="AI6" s="19"/>
      <c r="AJ6" s="19"/>
      <c r="AO6" s="13">
        <v>-5</v>
      </c>
      <c r="AP6" s="19">
        <v>0.87409999999999999</v>
      </c>
      <c r="AQ6" s="19"/>
      <c r="AR6" s="19">
        <v>0.99990000000000001</v>
      </c>
      <c r="AS6" s="19"/>
      <c r="AT6" s="19"/>
      <c r="AU6" s="19"/>
      <c r="AV6" s="19"/>
      <c r="AW6" s="19"/>
    </row>
    <row r="7" spans="1:49" ht="14.4">
      <c r="B7" s="13">
        <v>-4</v>
      </c>
      <c r="C7" s="19">
        <v>0.80930000000000002</v>
      </c>
      <c r="D7" s="19">
        <v>0.99963000000000002</v>
      </c>
      <c r="E7" s="19">
        <v>0.99970000000000003</v>
      </c>
      <c r="F7" s="19"/>
      <c r="G7" s="19"/>
      <c r="H7" s="19"/>
      <c r="I7" s="19"/>
      <c r="J7" s="19"/>
      <c r="O7" s="13">
        <v>-4</v>
      </c>
      <c r="P7" s="19">
        <v>0.77725</v>
      </c>
      <c r="Q7" s="19">
        <v>0.99997999999999998</v>
      </c>
      <c r="R7" s="19">
        <v>1</v>
      </c>
      <c r="S7" s="19"/>
      <c r="T7" s="19"/>
      <c r="U7" s="19"/>
      <c r="V7" s="19"/>
      <c r="W7" s="19"/>
      <c r="AB7" s="13">
        <v>-4</v>
      </c>
      <c r="AC7" s="19">
        <v>0.78779999999999994</v>
      </c>
      <c r="AD7" s="19">
        <v>0.99924999999999997</v>
      </c>
      <c r="AE7" s="19">
        <v>0.99990000000000001</v>
      </c>
      <c r="AF7" s="19"/>
      <c r="AG7" s="19"/>
      <c r="AH7" s="19"/>
      <c r="AI7" s="19"/>
      <c r="AJ7" s="19"/>
      <c r="AO7" s="13">
        <v>-4</v>
      </c>
      <c r="AP7" s="19">
        <v>0.78125</v>
      </c>
      <c r="AQ7" s="19">
        <v>0.99985000000000002</v>
      </c>
      <c r="AR7" s="19">
        <v>0.99990000000000001</v>
      </c>
      <c r="AS7" s="19"/>
      <c r="AT7" s="19"/>
      <c r="AU7" s="19"/>
      <c r="AV7" s="19"/>
      <c r="AW7" s="19"/>
    </row>
    <row r="8" spans="1:49" ht="14.4">
      <c r="B8" s="13">
        <v>-3</v>
      </c>
      <c r="C8" s="19">
        <v>0.73080000000000001</v>
      </c>
      <c r="D8" s="19">
        <v>0.99765000000000004</v>
      </c>
      <c r="E8" s="19">
        <v>0.99880000000000002</v>
      </c>
      <c r="F8" s="19"/>
      <c r="G8" s="19"/>
      <c r="H8" s="19"/>
      <c r="I8" s="19"/>
      <c r="J8" s="19"/>
      <c r="O8" s="13">
        <v>-3</v>
      </c>
      <c r="P8" s="19">
        <v>0.69920000000000004</v>
      </c>
      <c r="Q8" s="19">
        <v>0.99960000000000004</v>
      </c>
      <c r="R8" s="19">
        <v>0.99970000000000003</v>
      </c>
      <c r="S8" s="19"/>
      <c r="T8" s="19"/>
      <c r="U8" s="19"/>
      <c r="V8" s="19"/>
      <c r="W8" s="19"/>
      <c r="AB8" s="13">
        <v>-3</v>
      </c>
      <c r="AC8" s="19">
        <v>0.71104999999999996</v>
      </c>
      <c r="AD8" s="19">
        <v>0.99668000000000001</v>
      </c>
      <c r="AE8" s="19">
        <v>0.99860000000000004</v>
      </c>
      <c r="AF8" s="19">
        <v>0.997</v>
      </c>
      <c r="AG8" s="19"/>
      <c r="AH8" s="19"/>
      <c r="AI8" s="19"/>
      <c r="AJ8" s="19"/>
      <c r="AO8" s="13">
        <v>-3</v>
      </c>
      <c r="AP8" s="19">
        <v>0.70150000000000001</v>
      </c>
      <c r="AQ8" s="19">
        <v>0.99883</v>
      </c>
      <c r="AR8" s="19">
        <v>0.99929999999999997</v>
      </c>
      <c r="AS8" s="19">
        <v>0.99299999999999999</v>
      </c>
      <c r="AT8" s="19"/>
      <c r="AU8" s="19"/>
      <c r="AV8" s="19"/>
      <c r="AW8" s="19"/>
    </row>
    <row r="9" spans="1:49" ht="14.4">
      <c r="B9" s="13">
        <v>-2</v>
      </c>
      <c r="C9" s="19">
        <v>0.66925000000000001</v>
      </c>
      <c r="D9" s="19">
        <v>0.99158000000000002</v>
      </c>
      <c r="E9" s="19">
        <v>0.99419999999999997</v>
      </c>
      <c r="F9" s="19"/>
      <c r="G9" s="19"/>
      <c r="H9" s="19"/>
      <c r="I9" s="19"/>
      <c r="J9" s="19"/>
      <c r="O9" s="13">
        <v>-2</v>
      </c>
      <c r="P9" s="19">
        <v>0.64024999999999999</v>
      </c>
      <c r="Q9" s="19">
        <v>0.99653000000000003</v>
      </c>
      <c r="R9" s="19">
        <v>0.99690000000000001</v>
      </c>
      <c r="S9" s="19"/>
      <c r="T9" s="19"/>
      <c r="U9" s="19"/>
      <c r="V9" s="19"/>
      <c r="W9" s="19"/>
      <c r="AB9" s="13">
        <v>-2</v>
      </c>
      <c r="AC9" s="19">
        <v>0.64934999999999998</v>
      </c>
      <c r="AD9" s="19">
        <v>0.98723000000000005</v>
      </c>
      <c r="AE9" s="19">
        <v>0.99419999999999997</v>
      </c>
      <c r="AF9" s="19"/>
      <c r="AG9" s="19"/>
      <c r="AH9" s="19"/>
      <c r="AI9" s="19"/>
      <c r="AJ9" s="19"/>
      <c r="AO9" s="13">
        <v>-2</v>
      </c>
      <c r="AP9" s="19">
        <v>0.63965000000000005</v>
      </c>
      <c r="AQ9" s="19">
        <v>0.99334999999999996</v>
      </c>
      <c r="AR9" s="19">
        <v>0.99539999999999995</v>
      </c>
      <c r="AS9" s="19"/>
      <c r="AT9" s="19"/>
      <c r="AU9" s="19"/>
      <c r="AV9" s="19"/>
      <c r="AW9" s="19"/>
    </row>
    <row r="10" spans="1:49" ht="15.75" customHeight="1">
      <c r="B10" s="13">
        <v>-1</v>
      </c>
      <c r="C10" s="19">
        <v>0.61129999999999995</v>
      </c>
      <c r="D10" s="19">
        <v>0.97799999999999998</v>
      </c>
      <c r="E10" s="19">
        <v>0.97450000000000003</v>
      </c>
      <c r="F10" s="19"/>
      <c r="G10" s="19"/>
      <c r="H10" s="19"/>
      <c r="I10" s="19"/>
      <c r="J10" s="19"/>
      <c r="O10" s="13">
        <v>-1</v>
      </c>
      <c r="P10" s="19">
        <v>0.58084999999999998</v>
      </c>
      <c r="Q10" s="19">
        <v>0.98270000000000002</v>
      </c>
      <c r="R10" s="19">
        <v>0.98309999999999997</v>
      </c>
      <c r="S10" s="19"/>
      <c r="T10" s="19"/>
      <c r="U10" s="19"/>
      <c r="V10" s="19"/>
      <c r="W10" s="19"/>
      <c r="AB10" s="13">
        <v>-1</v>
      </c>
      <c r="AC10" s="19">
        <v>0.59484999999999999</v>
      </c>
      <c r="AD10" s="19">
        <v>0.96113000000000004</v>
      </c>
      <c r="AE10" s="19">
        <v>0.9748</v>
      </c>
      <c r="AF10" s="19">
        <v>0.96</v>
      </c>
      <c r="AG10" s="19"/>
      <c r="AH10" s="19"/>
      <c r="AI10" s="19"/>
      <c r="AJ10" s="19"/>
      <c r="AO10" s="13">
        <v>-1</v>
      </c>
      <c r="AP10" s="19">
        <v>0.57874999999999999</v>
      </c>
      <c r="AQ10" s="19">
        <v>0.97441999999999995</v>
      </c>
      <c r="AR10" s="19">
        <v>0.97560000000000002</v>
      </c>
      <c r="AS10" s="19">
        <v>0.93400000000000005</v>
      </c>
      <c r="AT10" s="19"/>
      <c r="AU10" s="19"/>
      <c r="AV10" s="19"/>
      <c r="AW10" s="19"/>
    </row>
    <row r="11" spans="1:49" ht="14.4">
      <c r="B11" s="13">
        <v>0</v>
      </c>
      <c r="C11" s="19">
        <v>0.55879999999999996</v>
      </c>
      <c r="D11" s="19">
        <v>0.94740000000000002</v>
      </c>
      <c r="E11" s="19">
        <v>0.93359999999999999</v>
      </c>
      <c r="F11" s="19"/>
      <c r="G11" s="19"/>
      <c r="H11" s="19"/>
      <c r="I11" s="19"/>
      <c r="J11" s="19"/>
      <c r="O11" s="13">
        <v>0</v>
      </c>
      <c r="P11" s="19">
        <v>0.51795000000000002</v>
      </c>
      <c r="Q11" s="19">
        <v>0.94913000000000003</v>
      </c>
      <c r="R11" s="19">
        <v>0.94579999999999997</v>
      </c>
      <c r="S11" s="19"/>
      <c r="T11" s="19"/>
      <c r="U11" s="19"/>
      <c r="V11" s="19"/>
      <c r="W11" s="19"/>
      <c r="AB11" s="13">
        <v>0</v>
      </c>
      <c r="AC11" s="19">
        <v>0.53725000000000001</v>
      </c>
      <c r="AD11" s="19">
        <v>0.90625</v>
      </c>
      <c r="AE11" s="19">
        <v>0.92569999999999997</v>
      </c>
      <c r="AF11" s="19"/>
      <c r="AG11" s="19"/>
      <c r="AH11" s="19"/>
      <c r="AI11" s="19"/>
      <c r="AJ11" s="19"/>
      <c r="AO11" s="13">
        <v>0</v>
      </c>
      <c r="AP11" s="19">
        <v>0.51624999999999999</v>
      </c>
      <c r="AQ11" s="19">
        <v>0.92827999999999999</v>
      </c>
      <c r="AR11" s="19">
        <v>0.92749999999999999</v>
      </c>
      <c r="AS11" s="19"/>
      <c r="AT11" s="19"/>
      <c r="AU11" s="19"/>
      <c r="AV11" s="19"/>
      <c r="AW11" s="19"/>
    </row>
    <row r="12" spans="1:49" ht="14.4">
      <c r="B12" s="13">
        <v>1</v>
      </c>
      <c r="C12" s="19">
        <v>0.54305000000000003</v>
      </c>
      <c r="D12" s="19">
        <v>0.89334999999999998</v>
      </c>
      <c r="E12" s="19">
        <v>0.86019999999999996</v>
      </c>
      <c r="F12" s="19"/>
      <c r="G12" s="19"/>
      <c r="H12" s="19"/>
      <c r="I12" s="19"/>
      <c r="J12" s="19"/>
      <c r="O12" s="13">
        <v>1</v>
      </c>
      <c r="P12" s="19">
        <v>0.46894999999999998</v>
      </c>
      <c r="Q12" s="19">
        <v>0.87844999999999995</v>
      </c>
      <c r="R12" s="19">
        <v>0.86409999999999998</v>
      </c>
      <c r="S12" s="19"/>
      <c r="T12" s="19"/>
      <c r="U12" s="19"/>
      <c r="V12" s="19"/>
      <c r="W12" s="19"/>
      <c r="AB12" s="13">
        <v>1</v>
      </c>
      <c r="AC12" s="19">
        <v>0.48715000000000003</v>
      </c>
      <c r="AD12" s="19">
        <v>0.81547000000000003</v>
      </c>
      <c r="AE12" s="19">
        <v>0.83979999999999999</v>
      </c>
      <c r="AF12" s="19">
        <v>0.79700000000000004</v>
      </c>
      <c r="AG12" s="19"/>
      <c r="AH12" s="19"/>
      <c r="AI12" s="19"/>
      <c r="AJ12" s="19"/>
      <c r="AO12" s="13">
        <v>1</v>
      </c>
      <c r="AP12" s="19">
        <v>0.43995000000000001</v>
      </c>
      <c r="AQ12" s="19">
        <v>0.84250000000000003</v>
      </c>
      <c r="AR12" s="19">
        <v>0.82879999999999998</v>
      </c>
      <c r="AS12" s="19">
        <v>0.749</v>
      </c>
      <c r="AT12" s="19"/>
      <c r="AU12" s="19"/>
      <c r="AV12" s="19"/>
      <c r="AW12" s="19"/>
    </row>
    <row r="13" spans="1:49" ht="14.4">
      <c r="B13" s="13">
        <v>2</v>
      </c>
      <c r="C13" s="19">
        <v>0.45839999999999997</v>
      </c>
      <c r="D13" s="19">
        <v>0.81286999999999998</v>
      </c>
      <c r="E13" s="19">
        <v>0.75470000000000004</v>
      </c>
      <c r="F13" s="19"/>
      <c r="G13" s="19"/>
      <c r="H13" s="19"/>
      <c r="I13" s="19"/>
      <c r="J13" s="19"/>
      <c r="O13" s="13">
        <v>2</v>
      </c>
      <c r="P13" s="19">
        <v>0.39805000000000001</v>
      </c>
      <c r="Q13" s="19">
        <v>0.76748000000000005</v>
      </c>
      <c r="R13" s="19">
        <v>0.73609999999999998</v>
      </c>
      <c r="S13" s="19"/>
      <c r="T13" s="19"/>
      <c r="U13" s="19"/>
      <c r="V13" s="19"/>
      <c r="W13" s="19"/>
      <c r="AB13" s="13">
        <v>2</v>
      </c>
      <c r="AC13" s="19">
        <v>0.42175000000000001</v>
      </c>
      <c r="AD13" s="19">
        <v>0.69216999999999995</v>
      </c>
      <c r="AE13" s="19">
        <v>0.71519999999999995</v>
      </c>
      <c r="AF13" s="19"/>
      <c r="AG13" s="19"/>
      <c r="AH13" s="19"/>
      <c r="AI13" s="19"/>
      <c r="AJ13" s="19"/>
      <c r="AO13" s="13">
        <v>2</v>
      </c>
      <c r="AP13" s="19">
        <v>0.36554999999999999</v>
      </c>
      <c r="AQ13" s="19">
        <v>0.71801999999999999</v>
      </c>
      <c r="AR13" s="19">
        <v>0.68440000000000001</v>
      </c>
      <c r="AS13" s="19"/>
      <c r="AT13" s="19"/>
      <c r="AU13" s="19"/>
      <c r="AV13" s="19"/>
      <c r="AW13" s="19"/>
    </row>
    <row r="14" spans="1:49" ht="14.4">
      <c r="B14" s="13">
        <v>3</v>
      </c>
      <c r="C14" s="19">
        <v>0.42630000000000001</v>
      </c>
      <c r="D14" s="19">
        <v>0.70857999999999999</v>
      </c>
      <c r="E14" s="19">
        <v>0.62080000000000002</v>
      </c>
      <c r="F14" s="19"/>
      <c r="G14" s="19"/>
      <c r="H14" s="19"/>
      <c r="I14" s="19"/>
      <c r="J14" s="19"/>
      <c r="O14" s="13">
        <v>3</v>
      </c>
      <c r="P14" s="19">
        <v>0.32224999999999998</v>
      </c>
      <c r="Q14" s="19">
        <v>0.62495000000000001</v>
      </c>
      <c r="R14" s="19">
        <v>0.58050000000000002</v>
      </c>
      <c r="S14" s="19"/>
      <c r="T14" s="19"/>
      <c r="U14" s="19"/>
      <c r="V14" s="19"/>
      <c r="W14" s="19"/>
      <c r="AB14" s="13">
        <v>3</v>
      </c>
      <c r="AC14" s="19">
        <v>0.35075000000000001</v>
      </c>
      <c r="AD14" s="19">
        <v>0.54791999999999996</v>
      </c>
      <c r="AE14" s="19">
        <v>0.56620000000000004</v>
      </c>
      <c r="AF14" s="19">
        <v>0.53</v>
      </c>
      <c r="AG14" s="19"/>
      <c r="AH14" s="19"/>
      <c r="AI14" s="19"/>
      <c r="AJ14" s="19"/>
      <c r="AO14" s="13">
        <v>3</v>
      </c>
      <c r="AP14" s="19">
        <v>0.28144999999999998</v>
      </c>
      <c r="AQ14" s="19">
        <v>0.56669999999999998</v>
      </c>
      <c r="AR14" s="19">
        <v>0.51339999999999997</v>
      </c>
      <c r="AS14" s="19">
        <v>0.46</v>
      </c>
      <c r="AT14" s="19"/>
      <c r="AU14" s="19"/>
      <c r="AV14" s="19"/>
      <c r="AW14" s="19"/>
    </row>
    <row r="15" spans="1:49" ht="14.4">
      <c r="B15" s="13">
        <v>4</v>
      </c>
      <c r="C15" s="19">
        <v>0.36885000000000001</v>
      </c>
      <c r="D15" s="19">
        <v>0.59418000000000004</v>
      </c>
      <c r="E15" s="19">
        <v>0.4748</v>
      </c>
      <c r="F15" s="19"/>
      <c r="G15" s="19"/>
      <c r="H15" s="19"/>
      <c r="I15" s="19"/>
      <c r="J15" s="19"/>
      <c r="O15" s="13">
        <v>4</v>
      </c>
      <c r="P15" s="19">
        <v>0.23585</v>
      </c>
      <c r="Q15" s="19">
        <v>0.46915000000000001</v>
      </c>
      <c r="R15" s="19">
        <v>0.41370000000000001</v>
      </c>
      <c r="S15" s="19"/>
      <c r="T15" s="19"/>
      <c r="U15" s="19"/>
      <c r="V15" s="19"/>
      <c r="W15" s="19"/>
      <c r="AB15" s="13">
        <v>4</v>
      </c>
      <c r="AC15" s="19">
        <v>0.27434999999999998</v>
      </c>
      <c r="AD15" s="19">
        <v>0.40582000000000001</v>
      </c>
      <c r="AE15" s="19">
        <v>0.41399999999999998</v>
      </c>
      <c r="AF15" s="19"/>
      <c r="AG15" s="19"/>
      <c r="AH15" s="19"/>
      <c r="AI15" s="19"/>
      <c r="AJ15" s="19"/>
      <c r="AO15" s="13">
        <v>4</v>
      </c>
      <c r="AP15" s="19">
        <v>0.19595000000000001</v>
      </c>
      <c r="AQ15" s="19">
        <v>0.40756999999999999</v>
      </c>
      <c r="AR15" s="19">
        <v>0.34610000000000002</v>
      </c>
      <c r="AS15" s="19"/>
      <c r="AT15" s="19"/>
      <c r="AU15" s="19"/>
      <c r="AV15" s="19"/>
      <c r="AW15" s="19"/>
    </row>
    <row r="16" spans="1:49" ht="14.4">
      <c r="B16" s="13">
        <v>5</v>
      </c>
      <c r="C16" s="19">
        <v>0.30780000000000002</v>
      </c>
      <c r="D16" s="19">
        <v>0.48402000000000001</v>
      </c>
      <c r="E16" s="19">
        <v>0.34079999999999999</v>
      </c>
      <c r="F16" s="19"/>
      <c r="G16" s="19"/>
      <c r="H16" s="19"/>
      <c r="I16" s="19"/>
      <c r="J16" s="19"/>
      <c r="O16" s="13">
        <v>5</v>
      </c>
      <c r="P16" s="19">
        <v>0.15525</v>
      </c>
      <c r="Q16" s="19">
        <v>0.32483000000000001</v>
      </c>
      <c r="R16" s="19">
        <v>0.27289999999999998</v>
      </c>
      <c r="S16" s="19"/>
      <c r="T16" s="19"/>
      <c r="U16" s="19"/>
      <c r="V16" s="19"/>
      <c r="W16" s="19"/>
      <c r="AB16" s="13">
        <v>5</v>
      </c>
      <c r="AC16" s="19">
        <v>0.19819999999999999</v>
      </c>
      <c r="AD16" s="19">
        <v>0.28732999999999997</v>
      </c>
      <c r="AE16" s="19">
        <v>0.27800000000000002</v>
      </c>
      <c r="AF16" s="19">
        <v>0.28899999999999998</v>
      </c>
      <c r="AG16" s="19"/>
      <c r="AH16" s="19"/>
      <c r="AI16" s="19"/>
      <c r="AJ16" s="19"/>
      <c r="AO16" s="13">
        <v>5</v>
      </c>
      <c r="AP16" s="19">
        <v>0.11955</v>
      </c>
      <c r="AQ16" s="19">
        <v>0.27533000000000002</v>
      </c>
      <c r="AR16" s="19">
        <v>0.21160000000000001</v>
      </c>
      <c r="AS16" s="19">
        <v>0.218</v>
      </c>
      <c r="AT16" s="19"/>
      <c r="AU16" s="19"/>
      <c r="AV16" s="19"/>
      <c r="AW16" s="19"/>
    </row>
    <row r="17" spans="1:52" ht="14.4">
      <c r="B17" s="13">
        <v>6</v>
      </c>
      <c r="C17" s="19">
        <v>0.20255000000000001</v>
      </c>
      <c r="D17" s="19">
        <v>0.38538</v>
      </c>
      <c r="E17" s="19">
        <v>0.24030000000000001</v>
      </c>
      <c r="F17" s="19"/>
      <c r="G17" s="19"/>
      <c r="H17" s="19"/>
      <c r="I17" s="19"/>
      <c r="J17" s="19"/>
      <c r="O17" s="13">
        <v>6</v>
      </c>
      <c r="P17" s="19">
        <v>8.745E-2</v>
      </c>
      <c r="Q17" s="19">
        <v>0.21353</v>
      </c>
      <c r="R17" s="19">
        <v>0.16719999999999999</v>
      </c>
      <c r="S17" s="19"/>
      <c r="T17" s="19"/>
      <c r="U17" s="19"/>
      <c r="V17" s="19"/>
      <c r="W17" s="19"/>
      <c r="AB17" s="13">
        <v>6</v>
      </c>
      <c r="AC17" s="19">
        <v>0.13155</v>
      </c>
      <c r="AD17" s="19">
        <v>0.19356999999999999</v>
      </c>
      <c r="AE17" s="19">
        <v>0.17150000000000001</v>
      </c>
      <c r="AF17" s="19"/>
      <c r="AG17" s="19"/>
      <c r="AH17" s="19"/>
      <c r="AI17" s="19"/>
      <c r="AJ17" s="19"/>
      <c r="AO17" s="13">
        <v>6</v>
      </c>
      <c r="AP17" s="19">
        <v>6.275E-2</v>
      </c>
      <c r="AQ17" s="19">
        <v>0.17323</v>
      </c>
      <c r="AR17" s="19">
        <v>0.1216</v>
      </c>
      <c r="AS17" s="19"/>
      <c r="AT17" s="19"/>
      <c r="AU17" s="19"/>
      <c r="AV17" s="19"/>
      <c r="AW17" s="19"/>
    </row>
    <row r="18" spans="1:52" ht="14.4">
      <c r="B18" s="13">
        <v>7</v>
      </c>
      <c r="C18" s="19">
        <v>0.13885</v>
      </c>
      <c r="D18" s="19">
        <v>0.30349999999999999</v>
      </c>
      <c r="E18" s="19">
        <v>0.16400000000000001</v>
      </c>
      <c r="F18" s="19"/>
      <c r="G18" s="19"/>
      <c r="H18" s="19"/>
      <c r="I18" s="19"/>
      <c r="J18" s="19"/>
      <c r="O18" s="13">
        <v>7</v>
      </c>
      <c r="P18" s="19">
        <v>3.5950000000000003E-2</v>
      </c>
      <c r="Q18" s="19">
        <v>0.13577</v>
      </c>
      <c r="R18" s="19">
        <v>9.6199999999999994E-2</v>
      </c>
      <c r="S18" s="19"/>
      <c r="T18" s="19"/>
      <c r="U18" s="19"/>
      <c r="V18" s="19"/>
      <c r="W18" s="19"/>
      <c r="AB18" s="13">
        <v>7</v>
      </c>
      <c r="AC18" s="19">
        <v>7.4249999999999997E-2</v>
      </c>
      <c r="AD18" s="19">
        <v>0.1288</v>
      </c>
      <c r="AE18" s="19">
        <v>9.8900000000000002E-2</v>
      </c>
      <c r="AF18" s="19">
        <v>0.13500000000000001</v>
      </c>
      <c r="AG18" s="19"/>
      <c r="AH18" s="19"/>
      <c r="AI18" s="19"/>
      <c r="AJ18" s="19"/>
      <c r="AO18" s="13">
        <v>7</v>
      </c>
      <c r="AP18" s="19">
        <v>3.1899999999999998E-2</v>
      </c>
      <c r="AQ18" s="19">
        <v>0.1045</v>
      </c>
      <c r="AR18" s="19">
        <v>6.2E-2</v>
      </c>
      <c r="AS18" s="19">
        <v>7.9000000000000001E-2</v>
      </c>
      <c r="AT18" s="19"/>
      <c r="AU18" s="19"/>
      <c r="AV18" s="19"/>
      <c r="AW18" s="19"/>
    </row>
    <row r="19" spans="1:52" ht="14.4">
      <c r="A19" s="2"/>
      <c r="B19" s="26">
        <v>8</v>
      </c>
      <c r="C19" s="19">
        <v>9.9900000000000003E-2</v>
      </c>
      <c r="D19" s="19">
        <v>0.24110000000000001</v>
      </c>
      <c r="E19" s="19">
        <v>0.1115</v>
      </c>
      <c r="F19" s="19"/>
      <c r="G19" s="19"/>
      <c r="H19" s="19"/>
      <c r="I19" s="19"/>
      <c r="J19" s="19"/>
      <c r="O19" s="26">
        <v>8</v>
      </c>
      <c r="P19" s="19">
        <v>1.635E-2</v>
      </c>
      <c r="Q19" s="19">
        <v>8.6324999999999999E-2</v>
      </c>
      <c r="R19" s="19">
        <v>5.0099999999999999E-2</v>
      </c>
      <c r="S19" s="19"/>
      <c r="T19" s="19"/>
      <c r="U19" s="19"/>
      <c r="V19" s="19"/>
      <c r="W19" s="19"/>
      <c r="AB19" s="26">
        <v>8</v>
      </c>
      <c r="AC19" s="19">
        <v>4.24E-2</v>
      </c>
      <c r="AD19" s="19">
        <v>8.6624999999999994E-2</v>
      </c>
      <c r="AE19" s="19">
        <v>5.4199999999999998E-2</v>
      </c>
      <c r="AF19" s="19"/>
      <c r="AG19" s="19"/>
      <c r="AH19" s="19"/>
      <c r="AI19" s="19"/>
      <c r="AJ19" s="19"/>
      <c r="AO19" s="26">
        <v>8</v>
      </c>
      <c r="AP19" s="19">
        <v>1.2749999999999999E-2</v>
      </c>
      <c r="AQ19" s="19">
        <v>6.1899999999999997E-2</v>
      </c>
      <c r="AR19" s="19">
        <v>2.7300000000000001E-2</v>
      </c>
      <c r="AS19" s="19"/>
      <c r="AT19" s="19"/>
      <c r="AU19" s="19"/>
      <c r="AV19" s="19"/>
      <c r="AW19" s="19"/>
    </row>
    <row r="20" spans="1:52" ht="14.4">
      <c r="A20" s="2"/>
      <c r="B20" s="26">
        <v>9</v>
      </c>
      <c r="C20" s="19">
        <v>6.7799999999999999E-2</v>
      </c>
      <c r="D20" s="19">
        <v>0.19558</v>
      </c>
      <c r="E20" s="19">
        <v>7.3300000000000004E-2</v>
      </c>
      <c r="F20" s="19"/>
      <c r="G20" s="19"/>
      <c r="H20" s="19"/>
      <c r="I20" s="19"/>
      <c r="J20" s="19"/>
      <c r="O20" s="26">
        <v>9</v>
      </c>
      <c r="P20" s="19">
        <v>6.2500000000000003E-3</v>
      </c>
      <c r="Q20" s="19">
        <v>5.5324999999999999E-2</v>
      </c>
      <c r="R20" s="19">
        <v>2.58E-2</v>
      </c>
      <c r="S20" s="19"/>
      <c r="T20" s="19"/>
      <c r="U20" s="19"/>
      <c r="V20" s="19"/>
      <c r="W20" s="19"/>
      <c r="AB20" s="26">
        <v>9</v>
      </c>
      <c r="AC20" s="19">
        <v>2.1649999999999999E-2</v>
      </c>
      <c r="AD20" s="19">
        <v>6.0225000000000001E-2</v>
      </c>
      <c r="AE20" s="19">
        <v>2.87E-2</v>
      </c>
      <c r="AF20" s="19">
        <v>5.8999999999999997E-2</v>
      </c>
      <c r="AG20" s="19"/>
      <c r="AH20" s="19"/>
      <c r="AI20" s="19"/>
      <c r="AJ20" s="19"/>
      <c r="AO20" s="26">
        <v>9</v>
      </c>
      <c r="AP20" s="19">
        <v>4.7999999999999996E-3</v>
      </c>
      <c r="AQ20" s="19">
        <v>3.8074999999999998E-2</v>
      </c>
      <c r="AR20" s="19">
        <v>1.1900000000000001E-2</v>
      </c>
      <c r="AS20" s="19">
        <v>2.35E-2</v>
      </c>
      <c r="AT20" s="19"/>
      <c r="AU20" s="19"/>
      <c r="AV20" s="19"/>
      <c r="AW20" s="19"/>
    </row>
    <row r="21" spans="1:52" ht="14.4">
      <c r="A21" s="2"/>
      <c r="B21" s="26">
        <v>10</v>
      </c>
      <c r="C21" s="19">
        <v>4.6550000000000001E-2</v>
      </c>
      <c r="D21" s="19">
        <v>0.15973000000000001</v>
      </c>
      <c r="E21" s="19">
        <v>5.1999999999999998E-2</v>
      </c>
      <c r="F21" s="19"/>
      <c r="G21" s="19"/>
      <c r="H21" s="19"/>
      <c r="I21" s="19"/>
      <c r="J21" s="19"/>
      <c r="O21" s="26">
        <v>10</v>
      </c>
      <c r="P21" s="19">
        <v>2.5500000000000002E-3</v>
      </c>
      <c r="Q21" s="19">
        <v>3.7525000000000003E-2</v>
      </c>
      <c r="R21" s="19">
        <v>1.24E-2</v>
      </c>
      <c r="S21" s="19"/>
      <c r="T21" s="19"/>
      <c r="U21" s="19"/>
      <c r="V21" s="19"/>
      <c r="W21" s="19"/>
      <c r="AB21" s="26">
        <v>10</v>
      </c>
      <c r="AC21" s="19">
        <v>1.0699999999999999E-2</v>
      </c>
      <c r="AD21" s="19">
        <v>4.4350000000000001E-2</v>
      </c>
      <c r="AE21" s="19">
        <v>1.5699999999999999E-2</v>
      </c>
      <c r="AF21" s="19"/>
      <c r="AG21" s="19"/>
      <c r="AH21" s="19"/>
      <c r="AI21" s="19"/>
      <c r="AJ21" s="19"/>
      <c r="AO21" s="26">
        <v>10</v>
      </c>
      <c r="AP21" s="19">
        <v>1.8E-3</v>
      </c>
      <c r="AQ21" s="19">
        <v>2.6825000000000002E-2</v>
      </c>
      <c r="AR21" s="19">
        <v>3.3E-3</v>
      </c>
      <c r="AS21" s="19"/>
      <c r="AT21" s="19"/>
      <c r="AU21" s="19"/>
      <c r="AV21" s="19"/>
      <c r="AW21" s="19"/>
    </row>
    <row r="22" spans="1:52" ht="14.4">
      <c r="A22" s="2"/>
      <c r="B22" s="26">
        <v>11</v>
      </c>
      <c r="C22" s="19">
        <v>3.27E-2</v>
      </c>
      <c r="D22" s="19">
        <v>0.13514999999999999</v>
      </c>
      <c r="E22" s="19">
        <v>3.9E-2</v>
      </c>
      <c r="F22" s="19"/>
      <c r="G22" s="19"/>
      <c r="H22" s="19"/>
      <c r="I22" s="19"/>
      <c r="J22" s="19"/>
      <c r="O22" s="26">
        <v>11</v>
      </c>
      <c r="P22" s="19">
        <v>1.0499999999999999E-3</v>
      </c>
      <c r="Q22" s="19">
        <v>2.8674999999999999E-2</v>
      </c>
      <c r="R22" s="19">
        <v>6.7000000000000002E-3</v>
      </c>
      <c r="S22" s="19"/>
      <c r="T22" s="19"/>
      <c r="U22" s="19"/>
      <c r="V22" s="19"/>
      <c r="W22" s="19"/>
      <c r="AB22" s="26">
        <v>11</v>
      </c>
      <c r="AC22" s="19">
        <v>5.4000000000000003E-3</v>
      </c>
      <c r="AD22" s="19">
        <v>3.465E-2</v>
      </c>
      <c r="AE22" s="19">
        <v>8.0000000000000002E-3</v>
      </c>
      <c r="AF22" s="19">
        <v>2.6700000000000002E-2</v>
      </c>
      <c r="AG22" s="19"/>
      <c r="AH22" s="19"/>
      <c r="AI22" s="19"/>
      <c r="AJ22" s="19"/>
      <c r="AO22" s="26">
        <v>11</v>
      </c>
      <c r="AP22" s="19">
        <v>0</v>
      </c>
      <c r="AQ22" s="19">
        <v>2.0449999999999999E-2</v>
      </c>
      <c r="AR22" s="19">
        <v>1.4E-3</v>
      </c>
      <c r="AS22" s="19">
        <v>7.0000000000000001E-3</v>
      </c>
      <c r="AT22" s="19"/>
      <c r="AU22" s="19"/>
      <c r="AV22" s="19"/>
      <c r="AW22" s="19"/>
    </row>
    <row r="23" spans="1:52" ht="14.4">
      <c r="A23" s="2"/>
      <c r="B23" s="26">
        <v>12</v>
      </c>
      <c r="C23" s="19">
        <v>2.3650000000000001E-2</v>
      </c>
      <c r="D23" s="19">
        <v>0.1177</v>
      </c>
      <c r="E23" s="19">
        <v>2.7300000000000001E-2</v>
      </c>
      <c r="F23" s="19"/>
      <c r="G23" s="19"/>
      <c r="H23" s="19"/>
      <c r="I23" s="19"/>
      <c r="J23" s="19"/>
      <c r="O23" s="26">
        <v>12</v>
      </c>
      <c r="P23" s="19">
        <v>0</v>
      </c>
      <c r="Q23" s="19">
        <v>2.3650000000000001E-2</v>
      </c>
      <c r="R23" s="19">
        <v>3.2000000000000002E-3</v>
      </c>
      <c r="S23" s="19"/>
      <c r="T23" s="19"/>
      <c r="U23" s="19"/>
      <c r="V23" s="19"/>
      <c r="W23" s="19"/>
      <c r="AB23" s="26">
        <v>12</v>
      </c>
      <c r="AC23" s="19">
        <v>2.8500000000000001E-3</v>
      </c>
      <c r="AD23" s="19">
        <v>2.9149999999999999E-2</v>
      </c>
      <c r="AE23" s="19">
        <v>3.4499999999999999E-3</v>
      </c>
      <c r="AF23" s="19"/>
      <c r="AG23" s="19"/>
      <c r="AH23" s="19"/>
      <c r="AI23" s="19"/>
      <c r="AJ23" s="19"/>
      <c r="AO23" s="26">
        <v>12</v>
      </c>
      <c r="AP23" s="19">
        <v>0</v>
      </c>
      <c r="AQ23" s="19">
        <v>1.6574999999999999E-2</v>
      </c>
      <c r="AR23" s="19">
        <v>2.9999999999999997E-4</v>
      </c>
      <c r="AS23" s="19"/>
      <c r="AT23" s="19"/>
      <c r="AU23" s="19"/>
      <c r="AV23" s="19"/>
      <c r="AW23" s="19"/>
    </row>
    <row r="24" spans="1:52" ht="14.4">
      <c r="A24" s="2"/>
      <c r="B24" s="26">
        <v>13</v>
      </c>
      <c r="C24" s="19"/>
      <c r="D24" s="19">
        <v>0.10505</v>
      </c>
      <c r="E24" s="19"/>
      <c r="F24" s="19"/>
      <c r="G24" s="19"/>
      <c r="H24" s="19"/>
      <c r="I24" s="19"/>
      <c r="J24" s="19"/>
      <c r="O24" s="26">
        <v>13</v>
      </c>
      <c r="P24" s="19"/>
      <c r="Q24" s="19">
        <v>1.9900000000000001E-2</v>
      </c>
      <c r="R24" s="19"/>
      <c r="S24" s="19"/>
      <c r="T24" s="19"/>
      <c r="U24" s="19"/>
      <c r="V24" s="19"/>
      <c r="W24" s="19"/>
      <c r="AB24" s="26">
        <v>13</v>
      </c>
      <c r="AC24" s="19"/>
      <c r="AD24" s="19">
        <v>2.5100000000000001E-2</v>
      </c>
      <c r="AE24" s="19"/>
      <c r="AF24" s="19">
        <v>1.0500000000000001E-2</v>
      </c>
      <c r="AG24" s="19"/>
      <c r="AH24" s="19"/>
      <c r="AI24" s="19"/>
      <c r="AJ24" s="19"/>
      <c r="AO24" s="26">
        <v>13</v>
      </c>
      <c r="AP24" s="19"/>
      <c r="AQ24" s="19">
        <v>1.3875E-2</v>
      </c>
      <c r="AR24" s="19"/>
      <c r="AS24" s="19">
        <v>2E-3</v>
      </c>
      <c r="AT24" s="19"/>
      <c r="AU24" s="19"/>
      <c r="AV24" s="19"/>
      <c r="AW24" s="19"/>
    </row>
    <row r="25" spans="1:52" ht="14.4">
      <c r="A25" s="2"/>
      <c r="B25" s="26">
        <v>14</v>
      </c>
      <c r="C25" s="19"/>
      <c r="D25" s="19">
        <v>9.5299999999999996E-2</v>
      </c>
      <c r="E25" s="19"/>
      <c r="F25" s="19"/>
      <c r="G25" s="19"/>
      <c r="H25" s="19"/>
      <c r="I25" s="19"/>
      <c r="J25" s="19"/>
      <c r="O25" s="26">
        <v>14</v>
      </c>
      <c r="P25" s="19"/>
      <c r="Q25" s="19">
        <v>1.7350000000000001E-2</v>
      </c>
      <c r="R25" s="19"/>
      <c r="S25" s="19"/>
      <c r="T25" s="19"/>
      <c r="U25" s="19"/>
      <c r="V25" s="19"/>
      <c r="W25" s="19"/>
      <c r="AB25" s="26">
        <v>14</v>
      </c>
      <c r="AC25" s="19"/>
      <c r="AD25" s="19">
        <v>2.2450000000000001E-2</v>
      </c>
      <c r="AE25" s="19"/>
      <c r="AF25" s="19"/>
      <c r="AG25" s="19"/>
      <c r="AH25" s="19"/>
      <c r="AI25" s="19"/>
      <c r="AJ25" s="19"/>
      <c r="AO25" s="26">
        <v>14</v>
      </c>
      <c r="AP25" s="19"/>
      <c r="AQ25" s="19">
        <v>1.255E-2</v>
      </c>
      <c r="AR25" s="19"/>
      <c r="AS25" s="19"/>
      <c r="AT25" s="19"/>
      <c r="AU25" s="19"/>
      <c r="AV25" s="19"/>
      <c r="AW25" s="19"/>
    </row>
    <row r="26" spans="1:52" ht="14.4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  <c r="O26" s="26">
        <v>15</v>
      </c>
      <c r="P26" s="19"/>
      <c r="Q26" s="19"/>
      <c r="R26" s="19"/>
      <c r="S26" s="19"/>
      <c r="T26" s="19"/>
      <c r="U26" s="19"/>
      <c r="V26" s="19"/>
      <c r="W26" s="19"/>
      <c r="AB26" s="26">
        <v>15</v>
      </c>
      <c r="AC26" s="19"/>
      <c r="AD26" s="19"/>
      <c r="AE26" s="19"/>
      <c r="AF26" s="19"/>
      <c r="AG26" s="19"/>
      <c r="AH26" s="19"/>
      <c r="AI26" s="19"/>
      <c r="AJ26" s="19"/>
      <c r="AO26" s="26">
        <v>15</v>
      </c>
      <c r="AP26" s="19"/>
      <c r="AQ26" s="19"/>
      <c r="AR26" s="19"/>
      <c r="AS26" s="19"/>
      <c r="AT26" s="19"/>
      <c r="AU26" s="19"/>
      <c r="AV26" s="19"/>
      <c r="AW26" s="19"/>
    </row>
    <row r="27" spans="1:52" ht="14.4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  <c r="O27" s="26">
        <v>16</v>
      </c>
      <c r="P27" s="19"/>
      <c r="Q27" s="19"/>
      <c r="R27" s="19"/>
      <c r="S27" s="19"/>
      <c r="T27" s="19"/>
      <c r="U27" s="19"/>
      <c r="V27" s="19"/>
      <c r="W27" s="19"/>
      <c r="AB27" s="26">
        <v>16</v>
      </c>
      <c r="AC27" s="19"/>
      <c r="AD27" s="19"/>
      <c r="AE27" s="19"/>
      <c r="AF27" s="19"/>
      <c r="AG27" s="19"/>
      <c r="AH27" s="19"/>
      <c r="AI27" s="19"/>
      <c r="AJ27" s="19"/>
      <c r="AO27" s="26">
        <v>16</v>
      </c>
      <c r="AP27" s="19"/>
      <c r="AQ27" s="19"/>
      <c r="AR27" s="19"/>
      <c r="AS27" s="19"/>
      <c r="AT27" s="19"/>
      <c r="AU27" s="19"/>
      <c r="AV27" s="19"/>
      <c r="AW27" s="19"/>
    </row>
    <row r="28" spans="1:52" ht="14.4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  <c r="O28" s="26">
        <v>17</v>
      </c>
      <c r="P28" s="19"/>
      <c r="Q28" s="19"/>
      <c r="R28" s="19"/>
      <c r="S28" s="19"/>
      <c r="T28" s="19"/>
      <c r="U28" s="19"/>
      <c r="V28" s="19"/>
      <c r="W28" s="19"/>
      <c r="AB28" s="26">
        <v>17</v>
      </c>
      <c r="AC28" s="19"/>
      <c r="AD28" s="19"/>
      <c r="AE28" s="19"/>
      <c r="AF28" s="19"/>
      <c r="AG28" s="19"/>
      <c r="AH28" s="19"/>
      <c r="AI28" s="19"/>
      <c r="AJ28" s="19"/>
      <c r="AO28" s="26">
        <v>17</v>
      </c>
      <c r="AP28" s="19"/>
      <c r="AQ28" s="19"/>
      <c r="AR28" s="19"/>
      <c r="AS28" s="19"/>
      <c r="AT28" s="19"/>
      <c r="AU28" s="19"/>
      <c r="AV28" s="19"/>
      <c r="AW28" s="19"/>
    </row>
    <row r="29" spans="1:52" ht="14.4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  <c r="O29" s="2"/>
      <c r="P29" s="3"/>
      <c r="Q29" s="3"/>
      <c r="R29" s="5"/>
      <c r="S29" s="4"/>
      <c r="T29" s="3"/>
      <c r="U29" s="3"/>
      <c r="V29" s="3"/>
      <c r="W29" s="3"/>
      <c r="AB29" s="2"/>
      <c r="AC29" s="3"/>
      <c r="AD29" s="3"/>
      <c r="AE29" s="5"/>
      <c r="AF29" s="4"/>
      <c r="AG29" s="3"/>
      <c r="AH29" s="3"/>
      <c r="AI29" s="3"/>
      <c r="AJ29" s="3"/>
      <c r="AO29" s="2"/>
      <c r="AP29" s="3"/>
      <c r="AQ29" s="3"/>
      <c r="AR29" s="5"/>
      <c r="AS29" s="4"/>
      <c r="AT29" s="3"/>
      <c r="AU29" s="3"/>
      <c r="AV29" s="3"/>
      <c r="AW29" s="3"/>
    </row>
    <row r="30" spans="1:52" ht="1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  <c r="P30" s="7" t="s">
        <v>0</v>
      </c>
      <c r="S30" s="7" t="s">
        <v>4</v>
      </c>
      <c r="T30" s="7"/>
      <c r="U30" s="8">
        <v>0.1</v>
      </c>
      <c r="V30" s="8"/>
      <c r="W30" s="8"/>
      <c r="X30" s="3"/>
      <c r="Y30" s="3"/>
      <c r="AC30" s="7" t="s">
        <v>0</v>
      </c>
      <c r="AF30" s="7" t="s">
        <v>4</v>
      </c>
      <c r="AG30" s="7"/>
      <c r="AH30" s="8">
        <v>0.1</v>
      </c>
      <c r="AI30" s="8"/>
      <c r="AJ30" s="8"/>
      <c r="AK30" s="3"/>
      <c r="AL30" s="3"/>
      <c r="AP30" s="7" t="s">
        <v>0</v>
      </c>
      <c r="AS30" s="7" t="s">
        <v>4</v>
      </c>
      <c r="AT30" s="7"/>
      <c r="AU30" s="8">
        <v>0.1</v>
      </c>
      <c r="AV30" s="8"/>
      <c r="AW30" s="8"/>
      <c r="AX30" s="3"/>
      <c r="AY30" s="3"/>
    </row>
    <row r="31" spans="1:52" ht="13.8">
      <c r="A31" s="2"/>
      <c r="B31" s="30"/>
      <c r="C31" s="32" t="str">
        <f t="shared" ref="C31:J31" si="0">IF(ISBLANK(C2), "", C2)</f>
        <v>CompanyA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CompanyD</v>
      </c>
      <c r="G31" s="32" t="str">
        <f t="shared" si="0"/>
        <v>CompanyF</v>
      </c>
      <c r="H31" s="32" t="str">
        <f t="shared" si="0"/>
        <v>CompanyG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  <c r="P31" s="32" t="str">
        <f t="shared" ref="P31:W31" si="1">IF(ISBLANK(P2), "", P2)</f>
        <v>CompanyA</v>
      </c>
      <c r="Q31" s="32" t="str">
        <f t="shared" si="1"/>
        <v>Intel</v>
      </c>
      <c r="R31" s="32" t="str">
        <f t="shared" si="1"/>
        <v>Huawei</v>
      </c>
      <c r="S31" s="32" t="str">
        <f t="shared" si="1"/>
        <v>CompanyD</v>
      </c>
      <c r="T31" s="32" t="str">
        <f t="shared" si="1"/>
        <v>CompanyF</v>
      </c>
      <c r="U31" s="32" t="str">
        <f t="shared" si="1"/>
        <v>CompanyG</v>
      </c>
      <c r="V31" s="32" t="str">
        <f t="shared" si="1"/>
        <v/>
      </c>
      <c r="W31" s="32" t="str">
        <f t="shared" si="1"/>
        <v/>
      </c>
      <c r="X31" s="16" t="s">
        <v>1</v>
      </c>
      <c r="Y31" s="17" t="s">
        <v>2</v>
      </c>
      <c r="Z31" s="18" t="s">
        <v>3</v>
      </c>
      <c r="AC31" s="32" t="str">
        <f t="shared" ref="AC31:AJ31" si="2">IF(ISBLANK(AC2), "", AC2)</f>
        <v>CompanyA</v>
      </c>
      <c r="AD31" s="32" t="str">
        <f t="shared" si="2"/>
        <v>Intel</v>
      </c>
      <c r="AE31" s="32" t="str">
        <f t="shared" si="2"/>
        <v>Huawei</v>
      </c>
      <c r="AF31" s="32" t="str">
        <f t="shared" si="2"/>
        <v>CATT,GOHIGH</v>
      </c>
      <c r="AG31" s="32" t="str">
        <f t="shared" si="2"/>
        <v>CompanyF</v>
      </c>
      <c r="AH31" s="32" t="str">
        <f t="shared" si="2"/>
        <v>CompanyG</v>
      </c>
      <c r="AI31" s="32" t="str">
        <f t="shared" si="2"/>
        <v/>
      </c>
      <c r="AJ31" s="32" t="str">
        <f t="shared" si="2"/>
        <v/>
      </c>
      <c r="AK31" s="16" t="s">
        <v>1</v>
      </c>
      <c r="AL31" s="17" t="s">
        <v>2</v>
      </c>
      <c r="AM31" s="18" t="s">
        <v>3</v>
      </c>
      <c r="AP31" s="32" t="str">
        <f t="shared" ref="AP31:AW31" si="3">IF(ISBLANK(AP2), "", AP2)</f>
        <v>CompanyA</v>
      </c>
      <c r="AQ31" s="32" t="str">
        <f t="shared" si="3"/>
        <v>Intel</v>
      </c>
      <c r="AR31" s="32" t="str">
        <f t="shared" si="3"/>
        <v>Huawei</v>
      </c>
      <c r="AS31" s="32" t="str">
        <f t="shared" si="3"/>
        <v>CATT,GOHIGH</v>
      </c>
      <c r="AT31" s="32" t="str">
        <f t="shared" si="3"/>
        <v>CompanyF</v>
      </c>
      <c r="AU31" s="32" t="str">
        <f t="shared" si="3"/>
        <v>CompanyG</v>
      </c>
      <c r="AV31" s="32" t="str">
        <f t="shared" si="3"/>
        <v/>
      </c>
      <c r="AW31" s="32" t="str">
        <f t="shared" si="3"/>
        <v/>
      </c>
      <c r="AX31" s="16" t="s">
        <v>1</v>
      </c>
      <c r="AY31" s="17" t="s">
        <v>2</v>
      </c>
      <c r="AZ31" s="18" t="s">
        <v>3</v>
      </c>
    </row>
    <row r="32" spans="1:52" ht="13.8" thickBot="1">
      <c r="A32" s="2"/>
      <c r="B32" s="31"/>
      <c r="C32" s="20">
        <f t="shared" ref="C32:J32" ca="1" si="4">IFERROR(FORECAST(LOG10($H$30),OFFSET($B$2,MATCH($H$30,C$3:C$28,-1),0,2,1),LOG10(OFFSET(C$2,MATCH($H$30,C$3:C$28,-1),0,2,1))),"")</f>
        <v>7.9969610395089248</v>
      </c>
      <c r="D32" s="20">
        <f t="shared" ca="1" si="4"/>
        <v>13.505779206864613</v>
      </c>
      <c r="E32" s="20">
        <f t="shared" ca="1" si="4"/>
        <v>8.2595083477515807</v>
      </c>
      <c r="F32" s="20" t="str">
        <f t="shared" ca="1" si="4"/>
        <v/>
      </c>
      <c r="G32" s="20" t="str">
        <f t="shared" ca="1" si="4"/>
        <v/>
      </c>
      <c r="H32" s="20" t="str">
        <f t="shared" ca="1" si="4"/>
        <v/>
      </c>
      <c r="I32" s="20" t="str">
        <f t="shared" ca="1" si="4"/>
        <v/>
      </c>
      <c r="J32" s="20" t="str">
        <f t="shared" ca="1" si="4"/>
        <v/>
      </c>
      <c r="K32" s="25">
        <f ca="1">STDEV(C32:J32)</f>
        <v>3.1075007808320851</v>
      </c>
      <c r="L32" s="21">
        <f ca="1">MAX(C32:J32)-MIN(C32:J32)</f>
        <v>5.5088181673556882</v>
      </c>
      <c r="M32" s="22">
        <f ca="1">AVERAGE(C32:J32)</f>
        <v>9.9207495313750389</v>
      </c>
      <c r="P32" s="20">
        <f ca="1">IFERROR(FORECAST(LOG10($U$30),OFFSET($B$2,MATCH($U$30,P$3:P$28,-1),0,2,1),LOG10(OFFSET(P$2,MATCH($U$30,P$3:P$28,-1),0,2,1))),"")</f>
        <v>5.7663587002397172</v>
      </c>
      <c r="Q32" s="20">
        <f t="shared" ref="Q32:W32" ca="1" si="5">IFERROR(FORECAST(LOG10($U$30),OFFSET($B$2,MATCH($U$30,Q$3:Q$28,-1),0,2,1),LOG10(OFFSET(Q$2,MATCH($U$30,Q$3:Q$28,-1),0,2,1))),"")</f>
        <v>7.6752717132380956</v>
      </c>
      <c r="R32" s="20">
        <f t="shared" ca="1" si="5"/>
        <v>6.9299140057304864</v>
      </c>
      <c r="S32" s="20" t="str">
        <f t="shared" ca="1" si="5"/>
        <v/>
      </c>
      <c r="T32" s="20" t="str">
        <f t="shared" ca="1" si="5"/>
        <v/>
      </c>
      <c r="U32" s="20" t="str">
        <f t="shared" ca="1" si="5"/>
        <v/>
      </c>
      <c r="V32" s="20" t="str">
        <f t="shared" ca="1" si="5"/>
        <v/>
      </c>
      <c r="W32" s="20" t="str">
        <f t="shared" ca="1" si="5"/>
        <v/>
      </c>
      <c r="X32" s="25">
        <f ca="1">STDEV(P32:W32)</f>
        <v>0.96206097799388612</v>
      </c>
      <c r="Y32" s="21">
        <f ca="1">MAX(P32:W32)-MIN(P32:W32)</f>
        <v>1.9089130129983785</v>
      </c>
      <c r="Z32" s="22">
        <f ca="1">AVERAGE(P32:W32)</f>
        <v>6.7905148064027658</v>
      </c>
      <c r="AC32" s="20">
        <f ca="1">IFERROR(FORECAST(LOG10($AH$30),OFFSET($B$2,MATCH($AH$30,AC$3:AC$28,-1),0,2,1),LOG10(OFFSET(AC$2,MATCH($AH$30,AC$3:AC$28,-1),0,2,1))),"")</f>
        <v>6.479442592470007</v>
      </c>
      <c r="AD32" s="20">
        <f t="shared" ref="AD32:AJ32" ca="1" si="6">IFERROR(FORECAST(LOG10($AH$30),OFFSET($B$2,MATCH($AH$30,AD$3:AD$28,-1),0,2,1),LOG10(OFFSET(AD$2,MATCH($AH$30,AD$3:AD$28,-1),0,2,1))),"")</f>
        <v>7.6380344477041335</v>
      </c>
      <c r="AE32" s="20">
        <f t="shared" ca="1" si="6"/>
        <v>6.9799065045810291</v>
      </c>
      <c r="AF32" s="20">
        <v>7.73</v>
      </c>
      <c r="AG32" s="20" t="str">
        <f t="shared" ca="1" si="6"/>
        <v/>
      </c>
      <c r="AH32" s="20" t="str">
        <f t="shared" ca="1" si="6"/>
        <v/>
      </c>
      <c r="AI32" s="20" t="str">
        <f t="shared" ca="1" si="6"/>
        <v/>
      </c>
      <c r="AJ32" s="20" t="str">
        <f t="shared" ca="1" si="6"/>
        <v/>
      </c>
      <c r="AK32" s="25">
        <f ca="1">STDEV(AC32:AJ32)</f>
        <v>0.58884939699290151</v>
      </c>
      <c r="AL32" s="21">
        <f ca="1">MAX(AC32:AJ32)-MIN(AC32:AJ32)</f>
        <v>1.2505574075299934</v>
      </c>
      <c r="AM32" s="22">
        <f ca="1">AVERAGE(AC32:AJ32)</f>
        <v>7.2068458861887921</v>
      </c>
      <c r="AP32" s="20">
        <f ca="1">IFERROR(FORECAST(LOG10($AU$30),OFFSET($B$2,MATCH($AU$30,AP$3:AP$28,-1),0,2,1),LOG10(OFFSET(AP$2,MATCH($AU$30,AP$3:AP$28,-1),0,2,1))),"")</f>
        <v>5.2770262557262351</v>
      </c>
      <c r="AQ32" s="20">
        <f t="shared" ref="AQ32:AW32" ca="1" si="7">IFERROR(FORECAST(LOG10($AU$30),OFFSET($B$2,MATCH($AU$30,AQ$3:AQ$28,-1),0,2,1),LOG10(OFFSET(AQ$2,MATCH($AU$30,AQ$3:AQ$28,-1),0,2,1))),"")</f>
        <v>7.0840551238071923</v>
      </c>
      <c r="AR32" s="20">
        <f t="shared" ca="1" si="7"/>
        <v>6.2903296217203817</v>
      </c>
      <c r="AS32" s="20">
        <v>6.54</v>
      </c>
      <c r="AT32" s="20" t="str">
        <f t="shared" ca="1" si="7"/>
        <v/>
      </c>
      <c r="AU32" s="20" t="str">
        <f t="shared" ca="1" si="7"/>
        <v/>
      </c>
      <c r="AV32" s="20" t="str">
        <f t="shared" ca="1" si="7"/>
        <v/>
      </c>
      <c r="AW32" s="20" t="str">
        <f t="shared" ca="1" si="7"/>
        <v/>
      </c>
      <c r="AX32" s="25">
        <f ca="1">STDEV(AP32:AW32)</f>
        <v>0.75694402966423813</v>
      </c>
      <c r="AY32" s="21">
        <f ca="1">MAX(AP32:AW32)-MIN(AP32:AW32)</f>
        <v>1.8070288680809572</v>
      </c>
      <c r="AZ32" s="22">
        <f ca="1">AVERAGE(AP32:AW32)</f>
        <v>6.297852750313452</v>
      </c>
    </row>
    <row r="33" spans="1:12" ht="14.4">
      <c r="A33" s="3"/>
      <c r="B33" s="9"/>
      <c r="C33" s="6"/>
      <c r="D33" s="3"/>
      <c r="E33" s="3"/>
      <c r="F33" s="3"/>
    </row>
    <row r="34" spans="1:12" ht="14.4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4.4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4.4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4.4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4.4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4.4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4.4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4.4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4.4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4.4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4.4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4.4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4.4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4.4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4.4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4.4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4.4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4.4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4.4">
      <c r="F52" s="11"/>
    </row>
    <row r="53" spans="1:12" ht="14.4">
      <c r="F53" s="11"/>
    </row>
    <row r="60" spans="1:12">
      <c r="C60" s="12"/>
    </row>
    <row r="61" spans="1:12">
      <c r="C61" s="12"/>
    </row>
  </sheetData>
  <mergeCells count="4">
    <mergeCell ref="B1:J1"/>
    <mergeCell ref="O1:W1"/>
    <mergeCell ref="AB1:AJ1"/>
    <mergeCell ref="AO1:AW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1"/>
  <sheetViews>
    <sheetView topLeftCell="J25" zoomScale="115" zoomScaleNormal="115" workbookViewId="0">
      <selection activeCell="AS32" sqref="AS32"/>
    </sheetView>
  </sheetViews>
  <sheetFormatPr defaultColWidth="9.109375" defaultRowHeight="13.2"/>
  <cols>
    <col min="1" max="2" width="9.109375" style="1"/>
    <col min="3" max="10" width="10.88671875" style="1" customWidth="1"/>
    <col min="11" max="13" width="9.109375" style="1"/>
    <col min="14" max="14" width="9.109375" style="1" customWidth="1"/>
    <col min="15" max="15" width="9.109375" style="1"/>
    <col min="16" max="18" width="10.44140625" style="1" customWidth="1"/>
    <col min="19" max="19" width="14.33203125" style="1" customWidth="1"/>
    <col min="20" max="23" width="10.44140625" style="1" customWidth="1"/>
    <col min="24" max="28" width="9.109375" style="1"/>
    <col min="29" max="36" width="10.33203125" style="1" customWidth="1"/>
    <col min="37" max="41" width="9.109375" style="1"/>
    <col min="42" max="44" width="10.44140625" style="1" customWidth="1"/>
    <col min="45" max="45" width="14.21875" style="1" customWidth="1"/>
    <col min="46" max="49" width="10.44140625" style="1" customWidth="1"/>
    <col min="50" max="263" width="9.109375" style="1"/>
    <col min="264" max="264" width="9.44140625" style="1" customWidth="1"/>
    <col min="265" max="519" width="9.109375" style="1"/>
    <col min="520" max="520" width="9.44140625" style="1" customWidth="1"/>
    <col min="521" max="775" width="9.109375" style="1"/>
    <col min="776" max="776" width="9.44140625" style="1" customWidth="1"/>
    <col min="777" max="1031" width="9.109375" style="1"/>
    <col min="1032" max="1032" width="9.44140625" style="1" customWidth="1"/>
    <col min="1033" max="1287" width="9.109375" style="1"/>
    <col min="1288" max="1288" width="9.44140625" style="1" customWidth="1"/>
    <col min="1289" max="1543" width="9.109375" style="1"/>
    <col min="1544" max="1544" width="9.44140625" style="1" customWidth="1"/>
    <col min="1545" max="1799" width="9.109375" style="1"/>
    <col min="1800" max="1800" width="9.44140625" style="1" customWidth="1"/>
    <col min="1801" max="2055" width="9.109375" style="1"/>
    <col min="2056" max="2056" width="9.44140625" style="1" customWidth="1"/>
    <col min="2057" max="2311" width="9.109375" style="1"/>
    <col min="2312" max="2312" width="9.44140625" style="1" customWidth="1"/>
    <col min="2313" max="2567" width="9.109375" style="1"/>
    <col min="2568" max="2568" width="9.44140625" style="1" customWidth="1"/>
    <col min="2569" max="2823" width="9.109375" style="1"/>
    <col min="2824" max="2824" width="9.44140625" style="1" customWidth="1"/>
    <col min="2825" max="3079" width="9.109375" style="1"/>
    <col min="3080" max="3080" width="9.44140625" style="1" customWidth="1"/>
    <col min="3081" max="3335" width="9.109375" style="1"/>
    <col min="3336" max="3336" width="9.44140625" style="1" customWidth="1"/>
    <col min="3337" max="3591" width="9.109375" style="1"/>
    <col min="3592" max="3592" width="9.44140625" style="1" customWidth="1"/>
    <col min="3593" max="3847" width="9.109375" style="1"/>
    <col min="3848" max="3848" width="9.44140625" style="1" customWidth="1"/>
    <col min="3849" max="4103" width="9.109375" style="1"/>
    <col min="4104" max="4104" width="9.44140625" style="1" customWidth="1"/>
    <col min="4105" max="4359" width="9.109375" style="1"/>
    <col min="4360" max="4360" width="9.44140625" style="1" customWidth="1"/>
    <col min="4361" max="4615" width="9.109375" style="1"/>
    <col min="4616" max="4616" width="9.44140625" style="1" customWidth="1"/>
    <col min="4617" max="4871" width="9.109375" style="1"/>
    <col min="4872" max="4872" width="9.44140625" style="1" customWidth="1"/>
    <col min="4873" max="5127" width="9.109375" style="1"/>
    <col min="5128" max="5128" width="9.44140625" style="1" customWidth="1"/>
    <col min="5129" max="5383" width="9.109375" style="1"/>
    <col min="5384" max="5384" width="9.44140625" style="1" customWidth="1"/>
    <col min="5385" max="5639" width="9.109375" style="1"/>
    <col min="5640" max="5640" width="9.44140625" style="1" customWidth="1"/>
    <col min="5641" max="5895" width="9.109375" style="1"/>
    <col min="5896" max="5896" width="9.44140625" style="1" customWidth="1"/>
    <col min="5897" max="6151" width="9.109375" style="1"/>
    <col min="6152" max="6152" width="9.44140625" style="1" customWidth="1"/>
    <col min="6153" max="6407" width="9.109375" style="1"/>
    <col min="6408" max="6408" width="9.44140625" style="1" customWidth="1"/>
    <col min="6409" max="6663" width="9.109375" style="1"/>
    <col min="6664" max="6664" width="9.44140625" style="1" customWidth="1"/>
    <col min="6665" max="6919" width="9.109375" style="1"/>
    <col min="6920" max="6920" width="9.44140625" style="1" customWidth="1"/>
    <col min="6921" max="7175" width="9.109375" style="1"/>
    <col min="7176" max="7176" width="9.44140625" style="1" customWidth="1"/>
    <col min="7177" max="7431" width="9.109375" style="1"/>
    <col min="7432" max="7432" width="9.44140625" style="1" customWidth="1"/>
    <col min="7433" max="7687" width="9.109375" style="1"/>
    <col min="7688" max="7688" width="9.44140625" style="1" customWidth="1"/>
    <col min="7689" max="7943" width="9.109375" style="1"/>
    <col min="7944" max="7944" width="9.44140625" style="1" customWidth="1"/>
    <col min="7945" max="8199" width="9.109375" style="1"/>
    <col min="8200" max="8200" width="9.44140625" style="1" customWidth="1"/>
    <col min="8201" max="8455" width="9.109375" style="1"/>
    <col min="8456" max="8456" width="9.44140625" style="1" customWidth="1"/>
    <col min="8457" max="8711" width="9.109375" style="1"/>
    <col min="8712" max="8712" width="9.44140625" style="1" customWidth="1"/>
    <col min="8713" max="8967" width="9.109375" style="1"/>
    <col min="8968" max="8968" width="9.44140625" style="1" customWidth="1"/>
    <col min="8969" max="9223" width="9.109375" style="1"/>
    <col min="9224" max="9224" width="9.44140625" style="1" customWidth="1"/>
    <col min="9225" max="9479" width="9.109375" style="1"/>
    <col min="9480" max="9480" width="9.44140625" style="1" customWidth="1"/>
    <col min="9481" max="9735" width="9.109375" style="1"/>
    <col min="9736" max="9736" width="9.44140625" style="1" customWidth="1"/>
    <col min="9737" max="9991" width="9.109375" style="1"/>
    <col min="9992" max="9992" width="9.44140625" style="1" customWidth="1"/>
    <col min="9993" max="10247" width="9.109375" style="1"/>
    <col min="10248" max="10248" width="9.44140625" style="1" customWidth="1"/>
    <col min="10249" max="10503" width="9.109375" style="1"/>
    <col min="10504" max="10504" width="9.44140625" style="1" customWidth="1"/>
    <col min="10505" max="10759" width="9.109375" style="1"/>
    <col min="10760" max="10760" width="9.44140625" style="1" customWidth="1"/>
    <col min="10761" max="11015" width="9.109375" style="1"/>
    <col min="11016" max="11016" width="9.44140625" style="1" customWidth="1"/>
    <col min="11017" max="11271" width="9.109375" style="1"/>
    <col min="11272" max="11272" width="9.44140625" style="1" customWidth="1"/>
    <col min="11273" max="11527" width="9.109375" style="1"/>
    <col min="11528" max="11528" width="9.44140625" style="1" customWidth="1"/>
    <col min="11529" max="11783" width="9.109375" style="1"/>
    <col min="11784" max="11784" width="9.44140625" style="1" customWidth="1"/>
    <col min="11785" max="12039" width="9.109375" style="1"/>
    <col min="12040" max="12040" width="9.44140625" style="1" customWidth="1"/>
    <col min="12041" max="12295" width="9.109375" style="1"/>
    <col min="12296" max="12296" width="9.44140625" style="1" customWidth="1"/>
    <col min="12297" max="12551" width="9.109375" style="1"/>
    <col min="12552" max="12552" width="9.44140625" style="1" customWidth="1"/>
    <col min="12553" max="12807" width="9.109375" style="1"/>
    <col min="12808" max="12808" width="9.44140625" style="1" customWidth="1"/>
    <col min="12809" max="13063" width="9.109375" style="1"/>
    <col min="13064" max="13064" width="9.44140625" style="1" customWidth="1"/>
    <col min="13065" max="13319" width="9.109375" style="1"/>
    <col min="13320" max="13320" width="9.44140625" style="1" customWidth="1"/>
    <col min="13321" max="13575" width="9.109375" style="1"/>
    <col min="13576" max="13576" width="9.44140625" style="1" customWidth="1"/>
    <col min="13577" max="13831" width="9.109375" style="1"/>
    <col min="13832" max="13832" width="9.44140625" style="1" customWidth="1"/>
    <col min="13833" max="14087" width="9.109375" style="1"/>
    <col min="14088" max="14088" width="9.44140625" style="1" customWidth="1"/>
    <col min="14089" max="14343" width="9.109375" style="1"/>
    <col min="14344" max="14344" width="9.44140625" style="1" customWidth="1"/>
    <col min="14345" max="14599" width="9.109375" style="1"/>
    <col min="14600" max="14600" width="9.44140625" style="1" customWidth="1"/>
    <col min="14601" max="14855" width="9.109375" style="1"/>
    <col min="14856" max="14856" width="9.44140625" style="1" customWidth="1"/>
    <col min="14857" max="15111" width="9.109375" style="1"/>
    <col min="15112" max="15112" width="9.44140625" style="1" customWidth="1"/>
    <col min="15113" max="15367" width="9.109375" style="1"/>
    <col min="15368" max="15368" width="9.44140625" style="1" customWidth="1"/>
    <col min="15369" max="15623" width="9.109375" style="1"/>
    <col min="15624" max="15624" width="9.44140625" style="1" customWidth="1"/>
    <col min="15625" max="15879" width="9.109375" style="1"/>
    <col min="15880" max="15880" width="9.44140625" style="1" customWidth="1"/>
    <col min="15881" max="16135" width="9.109375" style="1"/>
    <col min="16136" max="16136" width="9.44140625" style="1" customWidth="1"/>
    <col min="16137" max="16384" width="9.109375" style="1"/>
  </cols>
  <sheetData>
    <row r="1" spans="1:49" ht="18" customHeight="1">
      <c r="A1" s="23"/>
      <c r="B1" s="126" t="s">
        <v>144</v>
      </c>
      <c r="C1" s="126"/>
      <c r="D1" s="126"/>
      <c r="E1" s="126"/>
      <c r="F1" s="126"/>
      <c r="G1" s="126"/>
      <c r="H1" s="126"/>
      <c r="I1" s="126"/>
      <c r="J1" s="126"/>
      <c r="O1" s="126" t="s">
        <v>145</v>
      </c>
      <c r="P1" s="126"/>
      <c r="Q1" s="126"/>
      <c r="R1" s="126"/>
      <c r="S1" s="126"/>
      <c r="T1" s="126"/>
      <c r="U1" s="126"/>
      <c r="V1" s="126"/>
      <c r="W1" s="126"/>
      <c r="AB1" s="126" t="s">
        <v>146</v>
      </c>
      <c r="AC1" s="126"/>
      <c r="AD1" s="126"/>
      <c r="AE1" s="126"/>
      <c r="AF1" s="126"/>
      <c r="AG1" s="126"/>
      <c r="AH1" s="126"/>
      <c r="AI1" s="126"/>
      <c r="AJ1" s="126"/>
      <c r="AO1" s="126" t="s">
        <v>147</v>
      </c>
      <c r="AP1" s="126"/>
      <c r="AQ1" s="126"/>
      <c r="AR1" s="126"/>
      <c r="AS1" s="126"/>
      <c r="AT1" s="126"/>
      <c r="AU1" s="126"/>
      <c r="AV1" s="126"/>
      <c r="AW1" s="126"/>
    </row>
    <row r="2" spans="1:49" ht="18.75" customHeight="1">
      <c r="B2" s="14" t="s">
        <v>5</v>
      </c>
      <c r="C2" s="15" t="s">
        <v>188</v>
      </c>
      <c r="D2" s="15" t="s">
        <v>110</v>
      </c>
      <c r="E2" s="15" t="s">
        <v>197</v>
      </c>
      <c r="F2" s="15" t="s">
        <v>209</v>
      </c>
      <c r="G2" s="15" t="s">
        <v>112</v>
      </c>
      <c r="H2" s="15" t="s">
        <v>113</v>
      </c>
      <c r="I2" s="15"/>
      <c r="J2" s="15"/>
      <c r="O2" s="14" t="s">
        <v>5</v>
      </c>
      <c r="P2" s="15" t="s">
        <v>188</v>
      </c>
      <c r="Q2" s="15" t="s">
        <v>110</v>
      </c>
      <c r="R2" s="15" t="s">
        <v>203</v>
      </c>
      <c r="S2" s="15" t="s">
        <v>210</v>
      </c>
      <c r="T2" s="15" t="s">
        <v>112</v>
      </c>
      <c r="U2" s="15" t="s">
        <v>113</v>
      </c>
      <c r="V2" s="15"/>
      <c r="W2" s="15"/>
      <c r="AB2" s="14" t="s">
        <v>5</v>
      </c>
      <c r="AC2" s="15" t="s">
        <v>188</v>
      </c>
      <c r="AD2" s="15" t="s">
        <v>110</v>
      </c>
      <c r="AE2" s="15" t="s">
        <v>196</v>
      </c>
      <c r="AF2" s="15" t="s">
        <v>209</v>
      </c>
      <c r="AG2" s="15" t="s">
        <v>112</v>
      </c>
      <c r="AH2" s="15" t="s">
        <v>113</v>
      </c>
      <c r="AI2" s="15"/>
      <c r="AJ2" s="15"/>
      <c r="AO2" s="14" t="s">
        <v>5</v>
      </c>
      <c r="AP2" s="15" t="s">
        <v>188</v>
      </c>
      <c r="AQ2" s="15" t="s">
        <v>110</v>
      </c>
      <c r="AR2" s="15" t="s">
        <v>197</v>
      </c>
      <c r="AS2" s="15" t="s">
        <v>209</v>
      </c>
      <c r="AT2" s="15" t="s">
        <v>112</v>
      </c>
      <c r="AU2" s="15" t="s">
        <v>113</v>
      </c>
      <c r="AV2" s="15"/>
      <c r="AW2" s="15"/>
    </row>
    <row r="3" spans="1:49" ht="14.4">
      <c r="B3" s="13">
        <v>-8</v>
      </c>
      <c r="C3" s="19"/>
      <c r="D3" s="19"/>
      <c r="E3" s="19"/>
      <c r="F3" s="19"/>
      <c r="G3" s="19"/>
      <c r="H3" s="19"/>
      <c r="I3" s="19"/>
      <c r="J3" s="19"/>
      <c r="O3" s="13">
        <v>-8</v>
      </c>
      <c r="P3" s="19"/>
      <c r="Q3" s="19"/>
      <c r="R3" s="19"/>
      <c r="S3" s="19"/>
      <c r="T3" s="19"/>
      <c r="U3" s="19"/>
      <c r="V3" s="19"/>
      <c r="W3" s="19"/>
      <c r="AB3" s="13">
        <v>-8</v>
      </c>
      <c r="AC3" s="19"/>
      <c r="AD3" s="19"/>
      <c r="AE3" s="19"/>
      <c r="AF3" s="19"/>
      <c r="AG3" s="19"/>
      <c r="AH3" s="19"/>
      <c r="AI3" s="19"/>
      <c r="AJ3" s="19"/>
      <c r="AO3" s="13">
        <v>-8</v>
      </c>
      <c r="AP3" s="19"/>
      <c r="AQ3" s="19"/>
      <c r="AR3" s="19"/>
      <c r="AS3" s="19"/>
      <c r="AT3" s="19"/>
      <c r="AU3" s="19"/>
      <c r="AV3" s="19"/>
      <c r="AW3" s="19"/>
    </row>
    <row r="4" spans="1:49" ht="14.4">
      <c r="B4" s="13">
        <v>-7</v>
      </c>
      <c r="C4" s="19"/>
      <c r="D4" s="19"/>
      <c r="E4" s="19"/>
      <c r="F4" s="19"/>
      <c r="G4" s="19"/>
      <c r="H4" s="19"/>
      <c r="I4" s="19"/>
      <c r="J4" s="19"/>
      <c r="O4" s="13">
        <v>-7</v>
      </c>
      <c r="P4" s="19"/>
      <c r="Q4" s="19"/>
      <c r="R4" s="19"/>
      <c r="S4" s="19"/>
      <c r="T4" s="19"/>
      <c r="U4" s="19"/>
      <c r="V4" s="19"/>
      <c r="W4" s="19"/>
      <c r="AB4" s="13">
        <v>-7</v>
      </c>
      <c r="AC4" s="19"/>
      <c r="AD4" s="19"/>
      <c r="AE4" s="19"/>
      <c r="AF4" s="19"/>
      <c r="AG4" s="19"/>
      <c r="AH4" s="19"/>
      <c r="AI4" s="19"/>
      <c r="AJ4" s="19"/>
      <c r="AO4" s="13">
        <v>-7</v>
      </c>
      <c r="AP4" s="19"/>
      <c r="AQ4" s="19"/>
      <c r="AR4" s="19"/>
      <c r="AS4" s="19"/>
      <c r="AT4" s="19"/>
      <c r="AU4" s="19"/>
      <c r="AV4" s="19"/>
      <c r="AW4" s="19"/>
    </row>
    <row r="5" spans="1:49" ht="14.4">
      <c r="B5" s="13">
        <v>-6</v>
      </c>
      <c r="C5" s="19"/>
      <c r="D5" s="19"/>
      <c r="E5" s="19"/>
      <c r="F5" s="19"/>
      <c r="G5" s="19"/>
      <c r="H5" s="19"/>
      <c r="I5" s="19"/>
      <c r="J5" s="19"/>
      <c r="O5" s="13">
        <v>-6</v>
      </c>
      <c r="P5" s="19"/>
      <c r="Q5" s="19"/>
      <c r="R5" s="19"/>
      <c r="S5" s="19"/>
      <c r="T5" s="19"/>
      <c r="U5" s="19"/>
      <c r="V5" s="19"/>
      <c r="W5" s="19"/>
      <c r="AB5" s="13">
        <v>-6</v>
      </c>
      <c r="AC5" s="19"/>
      <c r="AD5" s="19"/>
      <c r="AE5" s="19"/>
      <c r="AF5" s="19"/>
      <c r="AG5" s="19"/>
      <c r="AH5" s="19"/>
      <c r="AI5" s="19"/>
      <c r="AJ5" s="19"/>
      <c r="AO5" s="13">
        <v>-6</v>
      </c>
      <c r="AP5" s="19"/>
      <c r="AQ5" s="19"/>
      <c r="AR5" s="19"/>
      <c r="AS5" s="19"/>
      <c r="AT5" s="19"/>
      <c r="AU5" s="19"/>
      <c r="AV5" s="19"/>
      <c r="AW5" s="19"/>
    </row>
    <row r="6" spans="1:49" ht="14.4">
      <c r="B6" s="13">
        <v>-5</v>
      </c>
      <c r="C6" s="19"/>
      <c r="D6" s="19"/>
      <c r="E6" s="19"/>
      <c r="F6" s="19"/>
      <c r="G6" s="19"/>
      <c r="H6" s="19"/>
      <c r="I6" s="19"/>
      <c r="J6" s="19"/>
      <c r="O6" s="13">
        <v>-5</v>
      </c>
      <c r="P6" s="19"/>
      <c r="Q6" s="19"/>
      <c r="R6" s="19"/>
      <c r="S6" s="19"/>
      <c r="T6" s="19"/>
      <c r="U6" s="19"/>
      <c r="V6" s="19"/>
      <c r="W6" s="19"/>
      <c r="AB6" s="13">
        <v>-5</v>
      </c>
      <c r="AC6" s="19"/>
      <c r="AD6" s="19"/>
      <c r="AE6" s="19"/>
      <c r="AF6" s="19"/>
      <c r="AG6" s="19"/>
      <c r="AH6" s="19"/>
      <c r="AI6" s="19"/>
      <c r="AJ6" s="19"/>
      <c r="AO6" s="13">
        <v>-5</v>
      </c>
      <c r="AP6" s="19"/>
      <c r="AQ6" s="19"/>
      <c r="AR6" s="19"/>
      <c r="AS6" s="19"/>
      <c r="AT6" s="19"/>
      <c r="AU6" s="19"/>
      <c r="AV6" s="19"/>
      <c r="AW6" s="19"/>
    </row>
    <row r="7" spans="1:49" ht="14.4">
      <c r="B7" s="13">
        <v>-4</v>
      </c>
      <c r="C7" s="19"/>
      <c r="D7" s="19"/>
      <c r="E7" s="19"/>
      <c r="F7" s="19"/>
      <c r="G7" s="19"/>
      <c r="H7" s="19"/>
      <c r="I7" s="19"/>
      <c r="J7" s="19"/>
      <c r="O7" s="13">
        <v>-4</v>
      </c>
      <c r="P7" s="19"/>
      <c r="Q7" s="19"/>
      <c r="R7" s="19"/>
      <c r="S7" s="19"/>
      <c r="T7" s="19"/>
      <c r="U7" s="19"/>
      <c r="V7" s="19"/>
      <c r="W7" s="19"/>
      <c r="AB7" s="13">
        <v>-4</v>
      </c>
      <c r="AC7" s="19"/>
      <c r="AD7" s="19"/>
      <c r="AE7" s="19"/>
      <c r="AF7" s="19"/>
      <c r="AG7" s="19"/>
      <c r="AH7" s="19"/>
      <c r="AI7" s="19"/>
      <c r="AJ7" s="19"/>
      <c r="AO7" s="13">
        <v>-4</v>
      </c>
      <c r="AP7" s="19"/>
      <c r="AQ7" s="19"/>
      <c r="AR7" s="19"/>
      <c r="AS7" s="19"/>
      <c r="AT7" s="19"/>
      <c r="AU7" s="19"/>
      <c r="AV7" s="19"/>
      <c r="AW7" s="19"/>
    </row>
    <row r="8" spans="1:49" ht="14.4">
      <c r="B8" s="13">
        <v>-3</v>
      </c>
      <c r="C8" s="19">
        <v>0.94979999999999998</v>
      </c>
      <c r="D8" s="19"/>
      <c r="E8" s="19">
        <v>1</v>
      </c>
      <c r="F8" s="19"/>
      <c r="G8" s="19"/>
      <c r="H8" s="19"/>
      <c r="I8" s="19"/>
      <c r="J8" s="19"/>
      <c r="O8" s="13">
        <v>-3</v>
      </c>
      <c r="P8" s="19">
        <v>0.95984999999999998</v>
      </c>
      <c r="Q8" s="19"/>
      <c r="R8" s="19">
        <v>1</v>
      </c>
      <c r="S8" s="19"/>
      <c r="T8" s="19"/>
      <c r="U8" s="19"/>
      <c r="V8" s="19"/>
      <c r="W8" s="19"/>
      <c r="AB8" s="13">
        <v>-3</v>
      </c>
      <c r="AC8" s="19">
        <v>0.94699999999999995</v>
      </c>
      <c r="AD8" s="19"/>
      <c r="AE8" s="19">
        <v>1</v>
      </c>
      <c r="AF8" s="19"/>
      <c r="AG8" s="19"/>
      <c r="AH8" s="19"/>
      <c r="AI8" s="19"/>
      <c r="AJ8" s="19"/>
      <c r="AO8" s="13">
        <v>-3</v>
      </c>
      <c r="AP8" s="19">
        <v>0.96760000000000002</v>
      </c>
      <c r="AQ8" s="19"/>
      <c r="AR8" s="19">
        <v>1</v>
      </c>
      <c r="AS8" s="19"/>
      <c r="AT8" s="19"/>
      <c r="AU8" s="19"/>
      <c r="AV8" s="19"/>
      <c r="AW8" s="19"/>
    </row>
    <row r="9" spans="1:49" ht="14.4">
      <c r="B9" s="13">
        <v>-2</v>
      </c>
      <c r="C9" s="19">
        <v>0.89254999999999995</v>
      </c>
      <c r="D9" s="19"/>
      <c r="E9" s="19">
        <v>1</v>
      </c>
      <c r="F9" s="19"/>
      <c r="G9" s="19"/>
      <c r="H9" s="19"/>
      <c r="I9" s="19"/>
      <c r="J9" s="19"/>
      <c r="O9" s="13">
        <v>-2</v>
      </c>
      <c r="P9" s="19">
        <v>0.90475000000000005</v>
      </c>
      <c r="Q9" s="19"/>
      <c r="R9" s="19">
        <v>1</v>
      </c>
      <c r="S9" s="19"/>
      <c r="T9" s="19"/>
      <c r="U9" s="19"/>
      <c r="V9" s="19"/>
      <c r="W9" s="19"/>
      <c r="AB9" s="13">
        <v>-2</v>
      </c>
      <c r="AC9" s="19">
        <v>0.89205000000000001</v>
      </c>
      <c r="AD9" s="19"/>
      <c r="AE9" s="19">
        <v>1</v>
      </c>
      <c r="AF9" s="19"/>
      <c r="AG9" s="19"/>
      <c r="AH9" s="19"/>
      <c r="AI9" s="19"/>
      <c r="AJ9" s="19"/>
      <c r="AO9" s="13">
        <v>-2</v>
      </c>
      <c r="AP9" s="19">
        <v>0.91044999999999998</v>
      </c>
      <c r="AQ9" s="19"/>
      <c r="AR9" s="19">
        <v>1</v>
      </c>
      <c r="AS9" s="19"/>
      <c r="AT9" s="19"/>
      <c r="AU9" s="19"/>
      <c r="AV9" s="19"/>
      <c r="AW9" s="19"/>
    </row>
    <row r="10" spans="1:49" ht="15.75" customHeight="1">
      <c r="B10" s="13">
        <v>-1</v>
      </c>
      <c r="C10" s="19">
        <v>0.82279999999999998</v>
      </c>
      <c r="D10" s="19"/>
      <c r="E10" s="19">
        <v>1</v>
      </c>
      <c r="F10" s="19"/>
      <c r="G10" s="19"/>
      <c r="H10" s="19"/>
      <c r="I10" s="19"/>
      <c r="J10" s="19"/>
      <c r="O10" s="13">
        <v>-1</v>
      </c>
      <c r="P10" s="19">
        <v>0.82884999999999998</v>
      </c>
      <c r="Q10" s="19"/>
      <c r="R10" s="19">
        <v>1</v>
      </c>
      <c r="S10" s="19"/>
      <c r="T10" s="19"/>
      <c r="U10" s="19"/>
      <c r="V10" s="19"/>
      <c r="W10" s="19"/>
      <c r="AB10" s="13">
        <v>-1</v>
      </c>
      <c r="AC10" s="19">
        <v>0.82245000000000001</v>
      </c>
      <c r="AD10" s="19"/>
      <c r="AE10" s="19">
        <v>1</v>
      </c>
      <c r="AF10" s="19"/>
      <c r="AG10" s="19"/>
      <c r="AH10" s="19"/>
      <c r="AI10" s="19"/>
      <c r="AJ10" s="19"/>
      <c r="AO10" s="13">
        <v>-1</v>
      </c>
      <c r="AP10" s="19">
        <v>0.83620000000000005</v>
      </c>
      <c r="AQ10" s="19"/>
      <c r="AR10" s="19">
        <v>1</v>
      </c>
      <c r="AS10" s="19"/>
      <c r="AT10" s="19"/>
      <c r="AU10" s="19"/>
      <c r="AV10" s="19"/>
      <c r="AW10" s="19"/>
    </row>
    <row r="11" spans="1:49" ht="14.4">
      <c r="B11" s="13">
        <v>0</v>
      </c>
      <c r="C11" s="19">
        <v>0.75739999999999996</v>
      </c>
      <c r="D11" s="19">
        <v>0.99980000000000002</v>
      </c>
      <c r="E11" s="19">
        <v>0.99990000000000001</v>
      </c>
      <c r="F11" s="19"/>
      <c r="G11" s="19"/>
      <c r="H11" s="19"/>
      <c r="I11" s="19"/>
      <c r="J11" s="19"/>
      <c r="O11" s="13">
        <v>0</v>
      </c>
      <c r="P11" s="19">
        <v>0.75954999999999995</v>
      </c>
      <c r="Q11" s="19">
        <v>0.99983</v>
      </c>
      <c r="R11" s="19">
        <v>1</v>
      </c>
      <c r="S11" s="19"/>
      <c r="T11" s="19"/>
      <c r="U11" s="19"/>
      <c r="V11" s="19"/>
      <c r="W11" s="19"/>
      <c r="AB11" s="13">
        <v>0</v>
      </c>
      <c r="AC11" s="19">
        <v>0.75865000000000005</v>
      </c>
      <c r="AD11" s="19">
        <v>0.99973000000000001</v>
      </c>
      <c r="AE11" s="19">
        <v>0.99990000000000001</v>
      </c>
      <c r="AF11" s="19">
        <v>0.999</v>
      </c>
      <c r="AG11" s="19"/>
      <c r="AH11" s="19"/>
      <c r="AI11" s="19"/>
      <c r="AJ11" s="19"/>
      <c r="AO11" s="13">
        <v>0</v>
      </c>
      <c r="AP11" s="19">
        <v>0.75829999999999997</v>
      </c>
      <c r="AQ11" s="19">
        <v>0.99978</v>
      </c>
      <c r="AR11" s="19">
        <v>1</v>
      </c>
      <c r="AS11" s="19">
        <v>0.999</v>
      </c>
      <c r="AT11" s="19"/>
      <c r="AU11" s="19"/>
      <c r="AV11" s="19"/>
      <c r="AW11" s="19"/>
    </row>
    <row r="12" spans="1:49" ht="14.4">
      <c r="B12" s="13">
        <v>1</v>
      </c>
      <c r="C12" s="19">
        <v>0.70015000000000005</v>
      </c>
      <c r="D12" s="19">
        <v>0.99848000000000003</v>
      </c>
      <c r="E12" s="19">
        <v>0.99990000000000001</v>
      </c>
      <c r="F12" s="19"/>
      <c r="G12" s="19"/>
      <c r="H12" s="19"/>
      <c r="I12" s="19"/>
      <c r="J12" s="19"/>
      <c r="O12" s="13">
        <v>1</v>
      </c>
      <c r="P12" s="19">
        <v>0.69830000000000003</v>
      </c>
      <c r="Q12" s="19">
        <v>0.99934999999999996</v>
      </c>
      <c r="R12" s="19">
        <v>0.99880000000000002</v>
      </c>
      <c r="S12" s="19">
        <v>0.997</v>
      </c>
      <c r="T12" s="19"/>
      <c r="U12" s="19"/>
      <c r="V12" s="19"/>
      <c r="W12" s="19"/>
      <c r="AB12" s="13">
        <v>1</v>
      </c>
      <c r="AC12" s="19">
        <v>0.70040000000000002</v>
      </c>
      <c r="AD12" s="19">
        <v>0.99824999999999997</v>
      </c>
      <c r="AE12" s="19">
        <v>0.99960000000000004</v>
      </c>
      <c r="AF12" s="19"/>
      <c r="AG12" s="19"/>
      <c r="AH12" s="19"/>
      <c r="AI12" s="19"/>
      <c r="AJ12" s="19"/>
      <c r="AO12" s="13">
        <v>1</v>
      </c>
      <c r="AP12" s="19">
        <v>0.69499999999999995</v>
      </c>
      <c r="AQ12" s="19">
        <v>0.99912999999999996</v>
      </c>
      <c r="AR12" s="19">
        <v>0.99950000000000006</v>
      </c>
      <c r="AS12" s="19"/>
      <c r="AT12" s="19"/>
      <c r="AU12" s="19"/>
      <c r="AV12" s="19"/>
      <c r="AW12" s="19"/>
    </row>
    <row r="13" spans="1:49" ht="14.4">
      <c r="B13" s="13">
        <v>2</v>
      </c>
      <c r="C13" s="19">
        <v>0.6502</v>
      </c>
      <c r="D13" s="19">
        <v>0.99245000000000005</v>
      </c>
      <c r="E13" s="19">
        <v>0.99729999999999996</v>
      </c>
      <c r="F13" s="19"/>
      <c r="G13" s="19"/>
      <c r="H13" s="19"/>
      <c r="I13" s="19"/>
      <c r="J13" s="19"/>
      <c r="O13" s="13">
        <v>2</v>
      </c>
      <c r="P13" s="19">
        <v>0.64690000000000003</v>
      </c>
      <c r="Q13" s="19">
        <v>0.99548000000000003</v>
      </c>
      <c r="R13" s="19">
        <v>0.99309999999999998</v>
      </c>
      <c r="S13" s="19">
        <v>0.99199999999999999</v>
      </c>
      <c r="T13" s="19"/>
      <c r="U13" s="19"/>
      <c r="V13" s="19"/>
      <c r="W13" s="19"/>
      <c r="AB13" s="13">
        <v>2</v>
      </c>
      <c r="AC13" s="19">
        <v>0.65164999999999995</v>
      </c>
      <c r="AD13" s="19">
        <v>0.99212</v>
      </c>
      <c r="AE13" s="19">
        <v>0.99429999999999996</v>
      </c>
      <c r="AF13" s="19">
        <v>0.99</v>
      </c>
      <c r="AG13" s="19"/>
      <c r="AH13" s="19"/>
      <c r="AI13" s="19"/>
      <c r="AJ13" s="19"/>
      <c r="AO13" s="13">
        <v>2</v>
      </c>
      <c r="AP13" s="19">
        <v>0.64054999999999995</v>
      </c>
      <c r="AQ13" s="19">
        <v>0.99431999999999998</v>
      </c>
      <c r="AR13" s="19">
        <v>0.99480000000000002</v>
      </c>
      <c r="AS13" s="19">
        <v>0.99199999999999999</v>
      </c>
      <c r="AT13" s="19"/>
      <c r="AU13" s="19"/>
      <c r="AV13" s="19"/>
      <c r="AW13" s="19"/>
    </row>
    <row r="14" spans="1:49" ht="14.4">
      <c r="B14" s="13">
        <v>3</v>
      </c>
      <c r="C14" s="19">
        <v>0.61234999999999995</v>
      </c>
      <c r="D14" s="19">
        <v>0.97402999999999995</v>
      </c>
      <c r="E14" s="19">
        <v>0.98550000000000004</v>
      </c>
      <c r="F14" s="19"/>
      <c r="G14" s="19"/>
      <c r="H14" s="19"/>
      <c r="I14" s="19"/>
      <c r="J14" s="19"/>
      <c r="O14" s="13">
        <v>3</v>
      </c>
      <c r="P14" s="19">
        <v>0.59145000000000003</v>
      </c>
      <c r="Q14" s="19">
        <v>0.97997000000000001</v>
      </c>
      <c r="R14" s="19">
        <v>0.97109999999999996</v>
      </c>
      <c r="S14" s="19">
        <v>0.97899999999999998</v>
      </c>
      <c r="T14" s="19"/>
      <c r="U14" s="19"/>
      <c r="V14" s="19"/>
      <c r="W14" s="19"/>
      <c r="AB14" s="13">
        <v>3</v>
      </c>
      <c r="AC14" s="19">
        <v>0.60309999999999997</v>
      </c>
      <c r="AD14" s="19">
        <v>0.97377000000000002</v>
      </c>
      <c r="AE14" s="19">
        <v>0.97899999999999998</v>
      </c>
      <c r="AF14" s="19"/>
      <c r="AG14" s="19"/>
      <c r="AH14" s="19"/>
      <c r="AI14" s="19"/>
      <c r="AJ14" s="19"/>
      <c r="AO14" s="13">
        <v>3</v>
      </c>
      <c r="AP14" s="19">
        <v>0.59730000000000005</v>
      </c>
      <c r="AQ14" s="19">
        <v>0.97726999999999997</v>
      </c>
      <c r="AR14" s="19">
        <v>0.97750000000000004</v>
      </c>
      <c r="AS14" s="19"/>
      <c r="AT14" s="19"/>
      <c r="AU14" s="19"/>
      <c r="AV14" s="19"/>
      <c r="AW14" s="19"/>
    </row>
    <row r="15" spans="1:49" ht="14.4">
      <c r="B15" s="13">
        <v>4</v>
      </c>
      <c r="C15" s="19">
        <v>0.55989999999999995</v>
      </c>
      <c r="D15" s="19">
        <v>0.93117000000000005</v>
      </c>
      <c r="E15" s="19">
        <v>0.95299999999999996</v>
      </c>
      <c r="F15" s="19"/>
      <c r="G15" s="19"/>
      <c r="H15" s="19"/>
      <c r="I15" s="19"/>
      <c r="J15" s="19"/>
      <c r="O15" s="13">
        <v>4</v>
      </c>
      <c r="P15" s="19">
        <v>0.53810000000000002</v>
      </c>
      <c r="Q15" s="19">
        <v>0.94016999999999995</v>
      </c>
      <c r="R15" s="19">
        <v>0.92230000000000001</v>
      </c>
      <c r="S15" s="19">
        <v>0.94799999999999995</v>
      </c>
      <c r="T15" s="19"/>
      <c r="U15" s="19"/>
      <c r="V15" s="19"/>
      <c r="W15" s="19"/>
      <c r="AB15" s="13">
        <v>4</v>
      </c>
      <c r="AC15" s="19">
        <v>0.55000000000000004</v>
      </c>
      <c r="AD15" s="19">
        <v>0.92932000000000003</v>
      </c>
      <c r="AE15" s="19">
        <v>0.9425</v>
      </c>
      <c r="AF15" s="19">
        <v>0.93300000000000005</v>
      </c>
      <c r="AG15" s="19"/>
      <c r="AH15" s="19"/>
      <c r="AI15" s="19"/>
      <c r="AJ15" s="19"/>
      <c r="AO15" s="13">
        <v>4</v>
      </c>
      <c r="AP15" s="19">
        <v>0.54295000000000004</v>
      </c>
      <c r="AQ15" s="19">
        <v>0.93633</v>
      </c>
      <c r="AR15" s="19">
        <v>0.93600000000000005</v>
      </c>
      <c r="AS15" s="19">
        <v>0.94599999999999995</v>
      </c>
      <c r="AT15" s="19"/>
      <c r="AU15" s="19"/>
      <c r="AV15" s="19"/>
      <c r="AW15" s="19"/>
    </row>
    <row r="16" spans="1:49" ht="14.4">
      <c r="B16" s="13">
        <v>5</v>
      </c>
      <c r="C16" s="19">
        <v>0.50434999999999997</v>
      </c>
      <c r="D16" s="19">
        <v>0.85848000000000002</v>
      </c>
      <c r="E16" s="19">
        <v>0.89149999999999996</v>
      </c>
      <c r="F16" s="19">
        <v>0.86499999999999999</v>
      </c>
      <c r="G16" s="19"/>
      <c r="H16" s="19"/>
      <c r="I16" s="19"/>
      <c r="J16" s="19"/>
      <c r="O16" s="13">
        <v>5</v>
      </c>
      <c r="P16" s="19">
        <v>0.47985</v>
      </c>
      <c r="Q16" s="19">
        <v>0.86782999999999999</v>
      </c>
      <c r="R16" s="19">
        <v>0.84099999999999997</v>
      </c>
      <c r="S16" s="19">
        <v>0.89300000000000002</v>
      </c>
      <c r="T16" s="19"/>
      <c r="U16" s="19"/>
      <c r="V16" s="19"/>
      <c r="W16" s="19"/>
      <c r="AB16" s="13">
        <v>5</v>
      </c>
      <c r="AC16" s="19">
        <v>0.49395</v>
      </c>
      <c r="AD16" s="19">
        <v>0.85450000000000004</v>
      </c>
      <c r="AE16" s="19">
        <v>0.87329999999999997</v>
      </c>
      <c r="AF16" s="19"/>
      <c r="AG16" s="19"/>
      <c r="AH16" s="19"/>
      <c r="AI16" s="19"/>
      <c r="AJ16" s="19"/>
      <c r="AO16" s="13">
        <v>5</v>
      </c>
      <c r="AP16" s="19">
        <v>0.48594999999999999</v>
      </c>
      <c r="AQ16" s="19">
        <v>0.85985</v>
      </c>
      <c r="AR16" s="19">
        <v>0.8589</v>
      </c>
      <c r="AS16" s="19"/>
      <c r="AT16" s="19"/>
      <c r="AU16" s="19"/>
      <c r="AV16" s="19"/>
      <c r="AW16" s="19"/>
    </row>
    <row r="17" spans="1:52" ht="14.4">
      <c r="B17" s="13">
        <v>6</v>
      </c>
      <c r="C17" s="19">
        <v>0.44145000000000001</v>
      </c>
      <c r="D17" s="19">
        <v>0.75490000000000002</v>
      </c>
      <c r="E17" s="19">
        <v>0.80010000000000003</v>
      </c>
      <c r="F17" s="19">
        <v>0.77200000000000002</v>
      </c>
      <c r="G17" s="19"/>
      <c r="H17" s="19"/>
      <c r="I17" s="19"/>
      <c r="J17" s="19"/>
      <c r="O17" s="13">
        <v>6</v>
      </c>
      <c r="P17" s="19">
        <v>0.41470000000000001</v>
      </c>
      <c r="Q17" s="19">
        <v>0.76424999999999998</v>
      </c>
      <c r="R17" s="19">
        <v>0.72740000000000005</v>
      </c>
      <c r="S17" s="19">
        <v>0.80500000000000005</v>
      </c>
      <c r="T17" s="19"/>
      <c r="U17" s="19"/>
      <c r="V17" s="19"/>
      <c r="W17" s="19"/>
      <c r="AB17" s="13">
        <v>6</v>
      </c>
      <c r="AC17" s="19">
        <v>0.43030000000000002</v>
      </c>
      <c r="AD17" s="19">
        <v>0.75070000000000003</v>
      </c>
      <c r="AE17" s="19">
        <v>0.77490000000000003</v>
      </c>
      <c r="AF17" s="19">
        <v>0.76900000000000002</v>
      </c>
      <c r="AG17" s="19"/>
      <c r="AH17" s="19"/>
      <c r="AI17" s="19"/>
      <c r="AJ17" s="19"/>
      <c r="AO17" s="13">
        <v>6</v>
      </c>
      <c r="AP17" s="19">
        <v>0.42759999999999998</v>
      </c>
      <c r="AQ17" s="19">
        <v>0.75538000000000005</v>
      </c>
      <c r="AR17" s="19">
        <v>0.75</v>
      </c>
      <c r="AS17" s="19">
        <v>0.79300000000000004</v>
      </c>
      <c r="AT17" s="19"/>
      <c r="AU17" s="19"/>
      <c r="AV17" s="19"/>
      <c r="AW17" s="19"/>
    </row>
    <row r="18" spans="1:52" ht="14.4">
      <c r="B18" s="13">
        <v>7</v>
      </c>
      <c r="C18" s="19">
        <v>0.37664999999999998</v>
      </c>
      <c r="D18" s="19">
        <v>0.63485000000000003</v>
      </c>
      <c r="E18" s="19">
        <v>0.67930000000000001</v>
      </c>
      <c r="F18" s="19">
        <v>0.65700000000000003</v>
      </c>
      <c r="G18" s="19"/>
      <c r="H18" s="19"/>
      <c r="I18" s="19"/>
      <c r="J18" s="19"/>
      <c r="O18" s="13">
        <v>7</v>
      </c>
      <c r="P18" s="19">
        <v>0.34834999999999999</v>
      </c>
      <c r="Q18" s="19">
        <v>0.64132999999999996</v>
      </c>
      <c r="R18" s="19">
        <v>0.59940000000000004</v>
      </c>
      <c r="S18" s="19">
        <v>0.70299999999999996</v>
      </c>
      <c r="T18" s="19"/>
      <c r="U18" s="19"/>
      <c r="V18" s="19"/>
      <c r="W18" s="19"/>
      <c r="AB18" s="13">
        <v>7</v>
      </c>
      <c r="AC18" s="19">
        <v>0.36620000000000003</v>
      </c>
      <c r="AD18" s="19">
        <v>0.629</v>
      </c>
      <c r="AE18" s="19">
        <v>0.65200000000000002</v>
      </c>
      <c r="AF18" s="19"/>
      <c r="AG18" s="19"/>
      <c r="AH18" s="19"/>
      <c r="AI18" s="19"/>
      <c r="AJ18" s="19"/>
      <c r="AO18" s="13">
        <v>7</v>
      </c>
      <c r="AP18" s="19">
        <v>0.36109999999999998</v>
      </c>
      <c r="AQ18" s="19">
        <v>0.62890000000000001</v>
      </c>
      <c r="AR18" s="19">
        <v>0.62309999999999999</v>
      </c>
      <c r="AS18" s="19"/>
      <c r="AT18" s="19"/>
      <c r="AU18" s="19"/>
      <c r="AV18" s="19"/>
      <c r="AW18" s="19"/>
    </row>
    <row r="19" spans="1:52" ht="14.4">
      <c r="A19" s="2"/>
      <c r="B19" s="26">
        <v>8</v>
      </c>
      <c r="C19" s="19">
        <v>0.31254999999999999</v>
      </c>
      <c r="D19" s="19">
        <v>0.51214999999999999</v>
      </c>
      <c r="E19" s="19">
        <v>0.54769999999999996</v>
      </c>
      <c r="F19" s="19">
        <v>0.53800000000000003</v>
      </c>
      <c r="G19" s="19"/>
      <c r="H19" s="19"/>
      <c r="I19" s="19"/>
      <c r="J19" s="19"/>
      <c r="O19" s="26">
        <v>8</v>
      </c>
      <c r="P19" s="19">
        <v>0.27600000000000002</v>
      </c>
      <c r="Q19" s="19">
        <v>0.50548000000000004</v>
      </c>
      <c r="R19" s="19">
        <v>0.46760000000000002</v>
      </c>
      <c r="S19" s="19">
        <v>0.57599999999999996</v>
      </c>
      <c r="T19" s="19"/>
      <c r="U19" s="19"/>
      <c r="V19" s="19"/>
      <c r="W19" s="19"/>
      <c r="AB19" s="26">
        <v>8</v>
      </c>
      <c r="AC19" s="19">
        <v>0.29749999999999999</v>
      </c>
      <c r="AD19" s="19">
        <v>0.50665000000000004</v>
      </c>
      <c r="AE19" s="19">
        <v>0.52349999999999997</v>
      </c>
      <c r="AF19" s="19">
        <v>0.53600000000000003</v>
      </c>
      <c r="AG19" s="19"/>
      <c r="AH19" s="19"/>
      <c r="AI19" s="19"/>
      <c r="AJ19" s="19"/>
      <c r="AO19" s="26">
        <v>8</v>
      </c>
      <c r="AP19" s="19">
        <v>0.29370000000000002</v>
      </c>
      <c r="AQ19" s="19">
        <v>0.49417</v>
      </c>
      <c r="AR19" s="19">
        <v>0.4914</v>
      </c>
      <c r="AS19" s="19">
        <v>0.57399999999999995</v>
      </c>
      <c r="AT19" s="19"/>
      <c r="AU19" s="19"/>
      <c r="AV19" s="19"/>
      <c r="AW19" s="19"/>
    </row>
    <row r="20" spans="1:52" ht="14.4">
      <c r="A20" s="2"/>
      <c r="B20" s="26">
        <v>9</v>
      </c>
      <c r="C20" s="19">
        <v>0.25869999999999999</v>
      </c>
      <c r="D20" s="19">
        <v>0.39233000000000001</v>
      </c>
      <c r="E20" s="19">
        <v>0.4284</v>
      </c>
      <c r="F20" s="19">
        <v>0.42099999999999999</v>
      </c>
      <c r="G20" s="19"/>
      <c r="H20" s="19"/>
      <c r="I20" s="19"/>
      <c r="J20" s="19"/>
      <c r="O20" s="26">
        <v>9</v>
      </c>
      <c r="P20" s="19">
        <v>0.20910000000000001</v>
      </c>
      <c r="Q20" s="19">
        <v>0.37842999999999999</v>
      </c>
      <c r="R20" s="19">
        <v>0.34649999999999997</v>
      </c>
      <c r="S20" s="19">
        <v>0.44700000000000001</v>
      </c>
      <c r="T20" s="19"/>
      <c r="U20" s="19"/>
      <c r="V20" s="19"/>
      <c r="W20" s="19"/>
      <c r="AB20" s="26">
        <v>9</v>
      </c>
      <c r="AC20" s="19">
        <v>0.22705</v>
      </c>
      <c r="AD20" s="19">
        <v>0.38722000000000001</v>
      </c>
      <c r="AE20" s="19">
        <v>0.40329999999999999</v>
      </c>
      <c r="AF20" s="19"/>
      <c r="AG20" s="19"/>
      <c r="AH20" s="19"/>
      <c r="AI20" s="19"/>
      <c r="AJ20" s="19"/>
      <c r="AO20" s="26">
        <v>9</v>
      </c>
      <c r="AP20" s="19">
        <v>0.19384999999999999</v>
      </c>
      <c r="AQ20" s="19">
        <v>0.36812</v>
      </c>
      <c r="AR20" s="19">
        <v>0.36809999999999998</v>
      </c>
      <c r="AS20" s="19"/>
      <c r="AT20" s="19"/>
      <c r="AU20" s="19"/>
      <c r="AV20" s="19"/>
      <c r="AW20" s="19"/>
    </row>
    <row r="21" spans="1:52" ht="14.4">
      <c r="A21" s="2"/>
      <c r="B21" s="26">
        <v>10</v>
      </c>
      <c r="C21" s="19">
        <v>0.20050000000000001</v>
      </c>
      <c r="D21" s="19">
        <v>0.28887000000000002</v>
      </c>
      <c r="E21" s="19">
        <v>0.31909999999999999</v>
      </c>
      <c r="F21" s="19">
        <v>0.316</v>
      </c>
      <c r="G21" s="19"/>
      <c r="H21" s="19"/>
      <c r="I21" s="19"/>
      <c r="J21" s="19"/>
      <c r="O21" s="26">
        <v>10</v>
      </c>
      <c r="P21" s="19">
        <v>0.1479</v>
      </c>
      <c r="Q21" s="19">
        <v>0.26902999999999999</v>
      </c>
      <c r="R21" s="19">
        <v>0.24010000000000001</v>
      </c>
      <c r="S21" s="19">
        <v>0.33100000000000002</v>
      </c>
      <c r="T21" s="19"/>
      <c r="U21" s="19"/>
      <c r="V21" s="19"/>
      <c r="W21" s="19"/>
      <c r="AB21" s="26">
        <v>10</v>
      </c>
      <c r="AC21" s="19">
        <v>0.1704</v>
      </c>
      <c r="AD21" s="19">
        <v>0.28649999999999998</v>
      </c>
      <c r="AE21" s="19">
        <v>0.29580000000000001</v>
      </c>
      <c r="AF21" s="19">
        <v>0.309</v>
      </c>
      <c r="AG21" s="19"/>
      <c r="AH21" s="19"/>
      <c r="AI21" s="19"/>
      <c r="AJ21" s="19"/>
      <c r="AO21" s="26">
        <v>10</v>
      </c>
      <c r="AP21" s="19">
        <v>0.13805000000000001</v>
      </c>
      <c r="AQ21" s="19">
        <v>0.25955</v>
      </c>
      <c r="AR21" s="19">
        <v>0.25650000000000001</v>
      </c>
      <c r="AS21" s="19">
        <v>0.32500000000000001</v>
      </c>
      <c r="AT21" s="19"/>
      <c r="AU21" s="19"/>
      <c r="AV21" s="19"/>
      <c r="AW21" s="19"/>
    </row>
    <row r="22" spans="1:52" ht="14.4">
      <c r="A22" s="2"/>
      <c r="B22" s="26">
        <v>11</v>
      </c>
      <c r="C22" s="19">
        <v>0.14545</v>
      </c>
      <c r="D22" s="19">
        <v>0.20724999999999999</v>
      </c>
      <c r="E22" s="19">
        <v>0.22950000000000001</v>
      </c>
      <c r="F22" s="19">
        <v>0.22800000000000001</v>
      </c>
      <c r="G22" s="19"/>
      <c r="H22" s="19"/>
      <c r="I22" s="19"/>
      <c r="J22" s="19"/>
      <c r="O22" s="26">
        <v>11</v>
      </c>
      <c r="P22" s="19">
        <v>0.1014</v>
      </c>
      <c r="Q22" s="19">
        <v>0.18099999999999999</v>
      </c>
      <c r="R22" s="19">
        <v>0.15959999999999999</v>
      </c>
      <c r="S22" s="19">
        <v>0.23899999999999999</v>
      </c>
      <c r="T22" s="19"/>
      <c r="U22" s="19"/>
      <c r="V22" s="19"/>
      <c r="W22" s="19"/>
      <c r="AB22" s="26">
        <v>11</v>
      </c>
      <c r="AC22" s="19">
        <v>0.1235</v>
      </c>
      <c r="AD22" s="19">
        <v>0.20383000000000001</v>
      </c>
      <c r="AE22" s="19">
        <v>0.21190000000000001</v>
      </c>
      <c r="AF22" s="19"/>
      <c r="AG22" s="19"/>
      <c r="AH22" s="19"/>
      <c r="AI22" s="19"/>
      <c r="AJ22" s="19"/>
      <c r="AO22" s="26">
        <v>11</v>
      </c>
      <c r="AP22" s="19">
        <v>9.1450000000000004E-2</v>
      </c>
      <c r="AQ22" s="19">
        <v>0.17365</v>
      </c>
      <c r="AR22" s="19">
        <v>0.17199999999999999</v>
      </c>
      <c r="AS22" s="19"/>
      <c r="AT22" s="19"/>
      <c r="AU22" s="19"/>
      <c r="AV22" s="19"/>
      <c r="AW22" s="19"/>
    </row>
    <row r="23" spans="1:52" ht="14.4">
      <c r="A23" s="2"/>
      <c r="B23" s="26">
        <v>12</v>
      </c>
      <c r="C23" s="19">
        <v>0.10274999999999999</v>
      </c>
      <c r="D23" s="19">
        <v>0.14380000000000001</v>
      </c>
      <c r="E23" s="19">
        <v>0.1618</v>
      </c>
      <c r="F23" s="19">
        <v>0.16200000000000001</v>
      </c>
      <c r="G23" s="19"/>
      <c r="H23" s="19"/>
      <c r="I23" s="19"/>
      <c r="J23" s="19"/>
      <c r="O23" s="26">
        <v>12</v>
      </c>
      <c r="P23" s="19">
        <v>6.4149999999999999E-2</v>
      </c>
      <c r="Q23" s="19">
        <v>0.11509999999999999</v>
      </c>
      <c r="R23" s="19">
        <v>0.1004</v>
      </c>
      <c r="S23" s="19">
        <v>0.16800000000000001</v>
      </c>
      <c r="T23" s="19"/>
      <c r="U23" s="19"/>
      <c r="V23" s="19"/>
      <c r="W23" s="19"/>
      <c r="AB23" s="26">
        <v>12</v>
      </c>
      <c r="AC23" s="19">
        <v>8.3799999999999999E-2</v>
      </c>
      <c r="AD23" s="19">
        <v>0.14227999999999999</v>
      </c>
      <c r="AE23" s="19">
        <v>0.14849999999999999</v>
      </c>
      <c r="AF23" s="19">
        <v>0.16200000000000001</v>
      </c>
      <c r="AG23" s="19"/>
      <c r="AH23" s="19"/>
      <c r="AI23" s="19"/>
      <c r="AJ23" s="19"/>
      <c r="AO23" s="26">
        <v>12</v>
      </c>
      <c r="AP23" s="19">
        <v>5.5050000000000002E-2</v>
      </c>
      <c r="AQ23" s="19">
        <v>0.1101</v>
      </c>
      <c r="AR23" s="19">
        <v>0.1082</v>
      </c>
      <c r="AS23" s="19">
        <v>0.159</v>
      </c>
      <c r="AT23" s="19"/>
      <c r="AU23" s="19"/>
      <c r="AV23" s="19"/>
      <c r="AW23" s="19"/>
    </row>
    <row r="24" spans="1:52" ht="14.4">
      <c r="A24" s="2"/>
      <c r="B24" s="26">
        <v>13</v>
      </c>
      <c r="C24" s="19">
        <v>6.9099999999999995E-2</v>
      </c>
      <c r="D24" s="19">
        <v>9.7824999999999995E-2</v>
      </c>
      <c r="E24" s="19">
        <v>0.10970000000000001</v>
      </c>
      <c r="F24" s="19">
        <v>0.112</v>
      </c>
      <c r="G24" s="19"/>
      <c r="H24" s="19"/>
      <c r="I24" s="19"/>
      <c r="J24" s="19"/>
      <c r="O24" s="26">
        <v>13</v>
      </c>
      <c r="P24" s="19">
        <v>3.7900000000000003E-2</v>
      </c>
      <c r="Q24" s="19">
        <v>7.0749999999999993E-2</v>
      </c>
      <c r="R24" s="19">
        <v>5.8900000000000001E-2</v>
      </c>
      <c r="S24" s="19">
        <v>0.106</v>
      </c>
      <c r="T24" s="19"/>
      <c r="U24" s="19"/>
      <c r="V24" s="19"/>
      <c r="W24" s="19"/>
      <c r="AB24" s="26">
        <v>13</v>
      </c>
      <c r="AC24" s="19">
        <v>5.815E-2</v>
      </c>
      <c r="AD24" s="19">
        <v>9.6024999999999999E-2</v>
      </c>
      <c r="AE24" s="19">
        <v>9.8199999999999996E-2</v>
      </c>
      <c r="AF24" s="19"/>
      <c r="AG24" s="19"/>
      <c r="AH24" s="19"/>
      <c r="AI24" s="19"/>
      <c r="AJ24" s="19"/>
      <c r="AO24" s="26">
        <v>13</v>
      </c>
      <c r="AP24" s="19">
        <v>3.2000000000000001E-2</v>
      </c>
      <c r="AQ24" s="19">
        <v>6.6824999999999996E-2</v>
      </c>
      <c r="AR24" s="19">
        <v>6.4100000000000004E-2</v>
      </c>
      <c r="AS24" s="19"/>
      <c r="AT24" s="19"/>
      <c r="AU24" s="19"/>
      <c r="AV24" s="19"/>
      <c r="AW24" s="19"/>
    </row>
    <row r="25" spans="1:52" ht="14.4">
      <c r="A25" s="2"/>
      <c r="B25" s="26">
        <v>14</v>
      </c>
      <c r="C25" s="19">
        <v>4.4949999999999997E-2</v>
      </c>
      <c r="D25" s="19">
        <v>6.5725000000000006E-2</v>
      </c>
      <c r="E25" s="19">
        <v>7.0599999999999996E-2</v>
      </c>
      <c r="F25" s="19">
        <v>7.6399999999999996E-2</v>
      </c>
      <c r="G25" s="19"/>
      <c r="H25" s="19"/>
      <c r="I25" s="19"/>
      <c r="J25" s="19"/>
      <c r="O25" s="26">
        <v>14</v>
      </c>
      <c r="P25" s="19">
        <v>2.1250000000000002E-2</v>
      </c>
      <c r="Q25" s="19">
        <v>4.215E-2</v>
      </c>
      <c r="R25" s="19">
        <v>3.39E-2</v>
      </c>
      <c r="S25" s="19">
        <v>6.88E-2</v>
      </c>
      <c r="T25" s="19"/>
      <c r="U25" s="19"/>
      <c r="V25" s="19"/>
      <c r="W25" s="19"/>
      <c r="AB25" s="26">
        <v>14</v>
      </c>
      <c r="AC25" s="19">
        <v>3.78E-2</v>
      </c>
      <c r="AD25" s="19">
        <v>6.2799999999999995E-2</v>
      </c>
      <c r="AE25" s="19">
        <v>6.3399999999999998E-2</v>
      </c>
      <c r="AF25" s="19">
        <v>7.3200000000000001E-2</v>
      </c>
      <c r="AG25" s="19"/>
      <c r="AH25" s="19"/>
      <c r="AI25" s="19"/>
      <c r="AJ25" s="19"/>
      <c r="AO25" s="26">
        <v>14</v>
      </c>
      <c r="AP25" s="19">
        <v>1.7299999999999999E-2</v>
      </c>
      <c r="AQ25" s="19">
        <v>3.9024999999999997E-2</v>
      </c>
      <c r="AR25" s="19">
        <v>3.8300000000000001E-2</v>
      </c>
      <c r="AS25" s="19">
        <v>6.3399999999999998E-2</v>
      </c>
      <c r="AT25" s="19"/>
      <c r="AU25" s="19"/>
      <c r="AV25" s="19"/>
      <c r="AW25" s="19"/>
    </row>
    <row r="26" spans="1:52" ht="14.4">
      <c r="A26" s="2"/>
      <c r="B26" s="26">
        <v>15</v>
      </c>
      <c r="C26" s="19"/>
      <c r="D26" s="19">
        <v>4.1375000000000002E-2</v>
      </c>
      <c r="E26" s="19"/>
      <c r="F26" s="19">
        <v>4.7399999999999998E-2</v>
      </c>
      <c r="G26" s="19"/>
      <c r="H26" s="19"/>
      <c r="I26" s="19"/>
      <c r="J26" s="19"/>
      <c r="O26" s="26">
        <v>15</v>
      </c>
      <c r="P26" s="19"/>
      <c r="Q26" s="19">
        <v>2.3099999999999999E-2</v>
      </c>
      <c r="R26" s="19"/>
      <c r="S26" s="19">
        <v>3.7600000000000001E-2</v>
      </c>
      <c r="T26" s="19"/>
      <c r="U26" s="19"/>
      <c r="V26" s="19"/>
      <c r="W26" s="19"/>
      <c r="AB26" s="26">
        <v>15</v>
      </c>
      <c r="AC26" s="19"/>
      <c r="AD26" s="19">
        <v>4.0399999999999998E-2</v>
      </c>
      <c r="AE26" s="19"/>
      <c r="AF26" s="19"/>
      <c r="AG26" s="19"/>
      <c r="AH26" s="19"/>
      <c r="AI26" s="19"/>
      <c r="AJ26" s="19"/>
      <c r="AO26" s="26">
        <v>15</v>
      </c>
      <c r="AP26" s="19"/>
      <c r="AQ26" s="19">
        <v>2.1049999999999999E-2</v>
      </c>
      <c r="AR26" s="19"/>
      <c r="AS26" s="19"/>
      <c r="AT26" s="19"/>
      <c r="AU26" s="19"/>
      <c r="AV26" s="19"/>
      <c r="AW26" s="19"/>
    </row>
    <row r="27" spans="1:52" ht="14.4">
      <c r="A27" s="2"/>
      <c r="B27" s="26">
        <v>16</v>
      </c>
      <c r="C27" s="19"/>
      <c r="D27" s="19">
        <v>2.5675E-2</v>
      </c>
      <c r="E27" s="19"/>
      <c r="F27" s="19">
        <v>2.76E-2</v>
      </c>
      <c r="G27" s="19"/>
      <c r="H27" s="19"/>
      <c r="I27" s="19"/>
      <c r="J27" s="19"/>
      <c r="O27" s="26">
        <v>16</v>
      </c>
      <c r="P27" s="19"/>
      <c r="Q27" s="19">
        <v>1.2324999999999999E-2</v>
      </c>
      <c r="R27" s="19"/>
      <c r="S27" s="19">
        <v>2.24E-2</v>
      </c>
      <c r="T27" s="19"/>
      <c r="U27" s="19"/>
      <c r="V27" s="19"/>
      <c r="W27" s="19"/>
      <c r="AB27" s="26">
        <v>16</v>
      </c>
      <c r="AC27" s="19"/>
      <c r="AD27" s="19">
        <v>2.4825E-2</v>
      </c>
      <c r="AE27" s="19"/>
      <c r="AF27" s="19">
        <v>2.6599999999999999E-2</v>
      </c>
      <c r="AG27" s="19"/>
      <c r="AH27" s="19"/>
      <c r="AI27" s="19"/>
      <c r="AJ27" s="19"/>
      <c r="AO27" s="26">
        <v>16</v>
      </c>
      <c r="AP27" s="19"/>
      <c r="AQ27" s="19">
        <v>1.15E-2</v>
      </c>
      <c r="AR27" s="19"/>
      <c r="AS27" s="19">
        <v>2.0199999999999999E-2</v>
      </c>
      <c r="AT27" s="19"/>
      <c r="AU27" s="19"/>
      <c r="AV27" s="19"/>
      <c r="AW27" s="19"/>
    </row>
    <row r="28" spans="1:52" ht="14.4">
      <c r="A28" s="2"/>
      <c r="B28" s="26">
        <v>17</v>
      </c>
      <c r="C28" s="19"/>
      <c r="D28" s="19">
        <v>1.52E-2</v>
      </c>
      <c r="E28" s="19"/>
      <c r="F28" s="19">
        <v>1.72E-2</v>
      </c>
      <c r="G28" s="19"/>
      <c r="H28" s="19"/>
      <c r="I28" s="19"/>
      <c r="J28" s="19"/>
      <c r="O28" s="26">
        <v>17</v>
      </c>
      <c r="P28" s="19"/>
      <c r="Q28" s="19">
        <v>6.0749999999999997E-3</v>
      </c>
      <c r="R28" s="19"/>
      <c r="S28" s="19">
        <v>1.34E-2</v>
      </c>
      <c r="T28" s="19"/>
      <c r="U28" s="19"/>
      <c r="V28" s="19"/>
      <c r="W28" s="19"/>
      <c r="AB28" s="26">
        <v>17</v>
      </c>
      <c r="AC28" s="19"/>
      <c r="AD28" s="19">
        <v>1.4525E-2</v>
      </c>
      <c r="AE28" s="19"/>
      <c r="AF28" s="19"/>
      <c r="AG28" s="19"/>
      <c r="AH28" s="19"/>
      <c r="AI28" s="19"/>
      <c r="AJ28" s="19"/>
      <c r="AO28" s="26">
        <v>17</v>
      </c>
      <c r="AP28" s="19"/>
      <c r="AQ28" s="19">
        <v>5.6750000000000004E-3</v>
      </c>
      <c r="AR28" s="19"/>
      <c r="AS28" s="19"/>
      <c r="AT28" s="19"/>
      <c r="AU28" s="19"/>
      <c r="AV28" s="19"/>
      <c r="AW28" s="19"/>
    </row>
    <row r="29" spans="1:52" ht="14.4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  <c r="O29" s="2"/>
      <c r="P29" s="3"/>
      <c r="Q29" s="3"/>
      <c r="R29" s="5"/>
      <c r="S29" s="4"/>
      <c r="T29" s="3"/>
      <c r="U29" s="3"/>
      <c r="V29" s="3"/>
      <c r="W29" s="3"/>
      <c r="AB29" s="2"/>
      <c r="AC29" s="3"/>
      <c r="AD29" s="3"/>
      <c r="AE29" s="5"/>
      <c r="AF29" s="4"/>
      <c r="AG29" s="3"/>
      <c r="AH29" s="3"/>
      <c r="AI29" s="3"/>
      <c r="AJ29" s="3"/>
      <c r="AO29" s="2"/>
      <c r="AP29" s="3"/>
      <c r="AQ29" s="3"/>
      <c r="AR29" s="5"/>
      <c r="AS29" s="4"/>
      <c r="AT29" s="3"/>
      <c r="AU29" s="3"/>
      <c r="AV29" s="3"/>
      <c r="AW29" s="3"/>
    </row>
    <row r="30" spans="1:52" ht="1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  <c r="P30" s="7" t="s">
        <v>0</v>
      </c>
      <c r="S30" s="7" t="s">
        <v>4</v>
      </c>
      <c r="T30" s="7"/>
      <c r="U30" s="8">
        <v>0.1</v>
      </c>
      <c r="V30" s="8"/>
      <c r="W30" s="8"/>
      <c r="X30" s="3"/>
      <c r="Y30" s="3"/>
      <c r="AC30" s="7" t="s">
        <v>0</v>
      </c>
      <c r="AF30" s="7" t="s">
        <v>4</v>
      </c>
      <c r="AG30" s="7"/>
      <c r="AH30" s="8">
        <v>0.1</v>
      </c>
      <c r="AI30" s="8"/>
      <c r="AJ30" s="8"/>
      <c r="AK30" s="3"/>
      <c r="AL30" s="3"/>
      <c r="AP30" s="7" t="s">
        <v>0</v>
      </c>
      <c r="AS30" s="7" t="s">
        <v>4</v>
      </c>
      <c r="AT30" s="7"/>
      <c r="AU30" s="8">
        <v>0.1</v>
      </c>
      <c r="AV30" s="8"/>
      <c r="AW30" s="8"/>
      <c r="AX30" s="3"/>
      <c r="AY30" s="3"/>
    </row>
    <row r="31" spans="1:52" ht="13.8">
      <c r="A31" s="2"/>
      <c r="B31" s="30"/>
      <c r="C31" s="32" t="str">
        <f t="shared" ref="C31:J31" si="0">IF(ISBLANK(C2), "", C2)</f>
        <v>LG</v>
      </c>
      <c r="D31" s="32" t="str">
        <f t="shared" si="0"/>
        <v>CompanyB</v>
      </c>
      <c r="E31" s="32" t="str">
        <f t="shared" si="0"/>
        <v>Huawei</v>
      </c>
      <c r="F31" s="32" t="str">
        <f t="shared" si="0"/>
        <v>CATT,GOHIGH</v>
      </c>
      <c r="G31" s="32" t="str">
        <f t="shared" si="0"/>
        <v>CompanyF</v>
      </c>
      <c r="H31" s="32" t="str">
        <f t="shared" si="0"/>
        <v>CompanyG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  <c r="P31" s="32" t="str">
        <f t="shared" ref="P31:W31" si="1">IF(ISBLANK(P2), "", P2)</f>
        <v>LG</v>
      </c>
      <c r="Q31" s="32" t="str">
        <f t="shared" si="1"/>
        <v>CompanyB</v>
      </c>
      <c r="R31" s="32" t="str">
        <f t="shared" si="1"/>
        <v>Huawei</v>
      </c>
      <c r="S31" s="32" t="str">
        <f t="shared" si="1"/>
        <v>CATT,GOHIGH</v>
      </c>
      <c r="T31" s="32" t="str">
        <f t="shared" si="1"/>
        <v>CompanyF</v>
      </c>
      <c r="U31" s="32" t="str">
        <f t="shared" si="1"/>
        <v>CompanyG</v>
      </c>
      <c r="V31" s="32" t="str">
        <f t="shared" si="1"/>
        <v/>
      </c>
      <c r="W31" s="32" t="str">
        <f t="shared" si="1"/>
        <v/>
      </c>
      <c r="X31" s="16" t="s">
        <v>1</v>
      </c>
      <c r="Y31" s="17" t="s">
        <v>2</v>
      </c>
      <c r="Z31" s="18" t="s">
        <v>3</v>
      </c>
      <c r="AC31" s="32" t="str">
        <f t="shared" ref="AC31:AJ31" si="2">IF(ISBLANK(AC2), "", AC2)</f>
        <v>LG</v>
      </c>
      <c r="AD31" s="32" t="str">
        <f t="shared" si="2"/>
        <v>CompanyB</v>
      </c>
      <c r="AE31" s="32" t="str">
        <f t="shared" si="2"/>
        <v>Huawei</v>
      </c>
      <c r="AF31" s="32" t="str">
        <f t="shared" si="2"/>
        <v>CATT,GOHIGH</v>
      </c>
      <c r="AG31" s="32" t="str">
        <f t="shared" si="2"/>
        <v>CompanyF</v>
      </c>
      <c r="AH31" s="32" t="str">
        <f t="shared" si="2"/>
        <v>CompanyG</v>
      </c>
      <c r="AI31" s="32" t="str">
        <f t="shared" si="2"/>
        <v/>
      </c>
      <c r="AJ31" s="32" t="str">
        <f t="shared" si="2"/>
        <v/>
      </c>
      <c r="AK31" s="16" t="s">
        <v>1</v>
      </c>
      <c r="AL31" s="17" t="s">
        <v>2</v>
      </c>
      <c r="AM31" s="18" t="s">
        <v>3</v>
      </c>
      <c r="AP31" s="32" t="str">
        <f t="shared" ref="AP31:AW31" si="3">IF(ISBLANK(AP2), "", AP2)</f>
        <v>LG</v>
      </c>
      <c r="AQ31" s="32" t="str">
        <f t="shared" si="3"/>
        <v>CompanyB</v>
      </c>
      <c r="AR31" s="32" t="str">
        <f t="shared" si="3"/>
        <v>Huawei</v>
      </c>
      <c r="AS31" s="32" t="str">
        <f t="shared" si="3"/>
        <v>CATT,GOHIGH</v>
      </c>
      <c r="AT31" s="32" t="str">
        <f t="shared" si="3"/>
        <v>CompanyF</v>
      </c>
      <c r="AU31" s="32" t="str">
        <f t="shared" si="3"/>
        <v>CompanyG</v>
      </c>
      <c r="AV31" s="32" t="str">
        <f t="shared" si="3"/>
        <v/>
      </c>
      <c r="AW31" s="32" t="str">
        <f t="shared" si="3"/>
        <v/>
      </c>
      <c r="AX31" s="16" t="s">
        <v>1</v>
      </c>
      <c r="AY31" s="17" t="s">
        <v>2</v>
      </c>
      <c r="AZ31" s="18" t="s">
        <v>3</v>
      </c>
    </row>
    <row r="32" spans="1:52" ht="13.8" thickBot="1">
      <c r="A32" s="2"/>
      <c r="B32" s="31"/>
      <c r="C32" s="20">
        <f t="shared" ref="C32:J32" ca="1" si="4">IFERROR(FORECAST(LOG10($H$30),OFFSET($B$2,MATCH($H$30,C$3:C$28,-1),0,2,1),LOG10(OFFSET(C$2,MATCH($H$30,C$3:C$28,-1),0,2,1))),"")</f>
        <v>12.068378246438241</v>
      </c>
      <c r="D32" s="20">
        <f t="shared" ca="1" si="4"/>
        <v>12.94291913916841</v>
      </c>
      <c r="E32" s="20">
        <f t="shared" ca="1" si="4"/>
        <v>13.210063860406855</v>
      </c>
      <c r="F32" s="20">
        <f t="shared" ca="1" si="4"/>
        <v>13.296271615888333</v>
      </c>
      <c r="G32" s="20" t="str">
        <f t="shared" ca="1" si="4"/>
        <v/>
      </c>
      <c r="H32" s="20" t="str">
        <f t="shared" ca="1" si="4"/>
        <v/>
      </c>
      <c r="I32" s="20" t="str">
        <f t="shared" ca="1" si="4"/>
        <v/>
      </c>
      <c r="J32" s="20" t="str">
        <f t="shared" ca="1" si="4"/>
        <v/>
      </c>
      <c r="K32" s="25">
        <f ca="1">STDEV(C32:J32)</f>
        <v>0.56122232618741019</v>
      </c>
      <c r="L32" s="21">
        <f ca="1">MAX(C32:J32)-MIN(C32:J32)</f>
        <v>1.2278933694500918</v>
      </c>
      <c r="M32" s="22">
        <f ca="1">AVERAGE(C32:J32)</f>
        <v>12.879408215475461</v>
      </c>
      <c r="P32" s="20">
        <f ca="1">IFERROR(FORECAST(LOG10($U$30),OFFSET($B$2,MATCH($U$30,P$3:P$28,-1),0,2,1),LOG10(OFFSET(P$2,MATCH($U$30,P$3:P$28,-1),0,2,1))),"")</f>
        <v>11.030365699534329</v>
      </c>
      <c r="Q32" s="20">
        <f t="shared" ref="Q32:W32" ca="1" si="5">IFERROR(FORECAST(LOG10($U$30),OFFSET($B$2,MATCH($U$30,Q$3:Q$28,-1),0,2,1),LOG10(OFFSET(Q$2,MATCH($U$30,Q$3:Q$28,-1),0,2,1))),"")</f>
        <v>12.288978696236804</v>
      </c>
      <c r="R32" s="20">
        <f t="shared" ca="1" si="5"/>
        <v>12.007485211339439</v>
      </c>
      <c r="S32" s="20">
        <f t="shared" ca="1" si="5"/>
        <v>13.134808289593838</v>
      </c>
      <c r="T32" s="20" t="str">
        <f t="shared" ca="1" si="5"/>
        <v/>
      </c>
      <c r="U32" s="20" t="str">
        <f t="shared" ca="1" si="5"/>
        <v/>
      </c>
      <c r="V32" s="20" t="str">
        <f t="shared" ca="1" si="5"/>
        <v/>
      </c>
      <c r="W32" s="20" t="str">
        <f t="shared" ca="1" si="5"/>
        <v/>
      </c>
      <c r="X32" s="25">
        <f ca="1">STDEV(P32:W32)</f>
        <v>0.86761509498155243</v>
      </c>
      <c r="Y32" s="21">
        <f ca="1">MAX(P32:W32)-MIN(P32:W32)</f>
        <v>2.1044425900595094</v>
      </c>
      <c r="Z32" s="22">
        <f ca="1">AVERAGE(P32:W32)</f>
        <v>12.115409474176101</v>
      </c>
      <c r="AC32" s="20">
        <f ca="1">IFERROR(FORECAST(LOG10($AH$30),OFFSET($B$2,MATCH($AH$30,AC$3:AC$28,-1),0,2,1),LOG10(OFFSET(AC$2,MATCH($AH$30,AC$3:AC$28,-1),0,2,1))),"")</f>
        <v>11.544266464881673</v>
      </c>
      <c r="AD32" s="20">
        <f t="shared" ref="AD32:AJ32" ca="1" si="6">IFERROR(FORECAST(LOG10($AH$30),OFFSET($B$2,MATCH($AH$30,AD$3:AD$28,-1),0,2,1),LOG10(OFFSET(AD$2,MATCH($AH$30,AD$3:AD$28,-1),0,2,1))),"")</f>
        <v>12.896839239008287</v>
      </c>
      <c r="AE32" s="20">
        <f t="shared" ca="1" si="6"/>
        <v>12.956080985930075</v>
      </c>
      <c r="AF32" s="20">
        <v>13.21</v>
      </c>
      <c r="AG32" s="20" t="str">
        <f t="shared" ca="1" si="6"/>
        <v/>
      </c>
      <c r="AH32" s="20" t="str">
        <f t="shared" ca="1" si="6"/>
        <v/>
      </c>
      <c r="AI32" s="20" t="str">
        <f t="shared" ca="1" si="6"/>
        <v/>
      </c>
      <c r="AJ32" s="20" t="str">
        <f t="shared" ca="1" si="6"/>
        <v/>
      </c>
      <c r="AK32" s="25">
        <f ca="1">STDEV(AC32:AJ32)</f>
        <v>0.75074383523270849</v>
      </c>
      <c r="AL32" s="21">
        <f ca="1">MAX(AC32:AJ32)-MIN(AC32:AJ32)</f>
        <v>1.6657335351183278</v>
      </c>
      <c r="AM32" s="22">
        <f ca="1">AVERAGE(AC32:AJ32)</f>
        <v>12.651796672455008</v>
      </c>
      <c r="AP32" s="20">
        <f ca="1">IFERROR(FORECAST(LOG10($AU$30),OFFSET($B$2,MATCH($AU$30,AP$3:AP$28,-1),0,2,1),LOG10(OFFSET(AP$2,MATCH($AU$30,AP$3:AP$28,-1),0,2,1))),"")</f>
        <v>10.78297062367416</v>
      </c>
      <c r="AQ32" s="20">
        <f t="shared" ref="AQ32:AW32" ca="1" si="7">IFERROR(FORECAST(LOG10($AU$30),OFFSET($B$2,MATCH($AU$30,AQ$3:AQ$28,-1),0,2,1),LOG10(OFFSET(AQ$2,MATCH($AU$30,AQ$3:AQ$28,-1),0,2,1))),"")</f>
        <v>12.192702958885217</v>
      </c>
      <c r="AR32" s="20">
        <f t="shared" ca="1" si="7"/>
        <v>12.150536027157763</v>
      </c>
      <c r="AS32" s="20">
        <v>13.01</v>
      </c>
      <c r="AT32" s="20" t="str">
        <f t="shared" ca="1" si="7"/>
        <v/>
      </c>
      <c r="AU32" s="20" t="str">
        <f t="shared" ca="1" si="7"/>
        <v/>
      </c>
      <c r="AV32" s="20" t="str">
        <f t="shared" ca="1" si="7"/>
        <v/>
      </c>
      <c r="AW32" s="20" t="str">
        <f t="shared" ca="1" si="7"/>
        <v/>
      </c>
      <c r="AX32" s="25">
        <f ca="1">STDEV(AP32:AW32)</f>
        <v>0.92311389045101022</v>
      </c>
      <c r="AY32" s="21">
        <f ca="1">MAX(AP32:AW32)-MIN(AP32:AW32)</f>
        <v>2.2270293763258397</v>
      </c>
      <c r="AZ32" s="22">
        <f ca="1">AVERAGE(AP32:AW32)</f>
        <v>12.034052402429284</v>
      </c>
    </row>
    <row r="33" spans="1:12" ht="14.4">
      <c r="A33" s="3"/>
      <c r="B33" s="9"/>
      <c r="C33" s="6"/>
      <c r="D33" s="3"/>
      <c r="E33" s="3"/>
      <c r="F33" s="3"/>
    </row>
    <row r="34" spans="1:12" ht="14.4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4.4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4.4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4.4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4.4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4.4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4.4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4.4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4.4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4.4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4.4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4.4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4.4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4.4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4.4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4.4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4.4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4.4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4.4">
      <c r="F52" s="11"/>
    </row>
    <row r="53" spans="1:12" ht="14.4">
      <c r="F53" s="11"/>
    </row>
    <row r="60" spans="1:12">
      <c r="C60" s="12"/>
    </row>
    <row r="61" spans="1:12">
      <c r="C61" s="12"/>
    </row>
  </sheetData>
  <mergeCells count="4">
    <mergeCell ref="B1:J1"/>
    <mergeCell ref="O1:W1"/>
    <mergeCell ref="AB1:AJ1"/>
    <mergeCell ref="AO1:AW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topLeftCell="D25" zoomScaleNormal="100" workbookViewId="0">
      <selection activeCell="R32" sqref="R32"/>
    </sheetView>
  </sheetViews>
  <sheetFormatPr defaultColWidth="9.109375" defaultRowHeight="13.2"/>
  <cols>
    <col min="1" max="2" width="9.109375" style="1"/>
    <col min="3" max="5" width="10.88671875" style="1" customWidth="1"/>
    <col min="6" max="6" width="13.88671875" style="1" customWidth="1"/>
    <col min="7" max="10" width="10.88671875" style="1" customWidth="1"/>
    <col min="11" max="14" width="9.109375" style="1"/>
    <col min="15" max="17" width="10.88671875" style="1" customWidth="1"/>
    <col min="18" max="18" width="14.44140625" style="1" customWidth="1"/>
    <col min="19" max="22" width="10.88671875" style="1" customWidth="1"/>
    <col min="23" max="264" width="9.109375" style="1"/>
    <col min="265" max="265" width="9.44140625" style="1" customWidth="1"/>
    <col min="266" max="520" width="9.109375" style="1"/>
    <col min="521" max="521" width="9.44140625" style="1" customWidth="1"/>
    <col min="522" max="776" width="9.109375" style="1"/>
    <col min="777" max="777" width="9.44140625" style="1" customWidth="1"/>
    <col min="778" max="1032" width="9.109375" style="1"/>
    <col min="1033" max="1033" width="9.44140625" style="1" customWidth="1"/>
    <col min="1034" max="1288" width="9.109375" style="1"/>
    <col min="1289" max="1289" width="9.44140625" style="1" customWidth="1"/>
    <col min="1290" max="1544" width="9.109375" style="1"/>
    <col min="1545" max="1545" width="9.44140625" style="1" customWidth="1"/>
    <col min="1546" max="1800" width="9.109375" style="1"/>
    <col min="1801" max="1801" width="9.44140625" style="1" customWidth="1"/>
    <col min="1802" max="2056" width="9.109375" style="1"/>
    <col min="2057" max="2057" width="9.44140625" style="1" customWidth="1"/>
    <col min="2058" max="2312" width="9.109375" style="1"/>
    <col min="2313" max="2313" width="9.44140625" style="1" customWidth="1"/>
    <col min="2314" max="2568" width="9.109375" style="1"/>
    <col min="2569" max="2569" width="9.44140625" style="1" customWidth="1"/>
    <col min="2570" max="2824" width="9.109375" style="1"/>
    <col min="2825" max="2825" width="9.44140625" style="1" customWidth="1"/>
    <col min="2826" max="3080" width="9.109375" style="1"/>
    <col min="3081" max="3081" width="9.44140625" style="1" customWidth="1"/>
    <col min="3082" max="3336" width="9.109375" style="1"/>
    <col min="3337" max="3337" width="9.44140625" style="1" customWidth="1"/>
    <col min="3338" max="3592" width="9.109375" style="1"/>
    <col min="3593" max="3593" width="9.44140625" style="1" customWidth="1"/>
    <col min="3594" max="3848" width="9.109375" style="1"/>
    <col min="3849" max="3849" width="9.44140625" style="1" customWidth="1"/>
    <col min="3850" max="4104" width="9.109375" style="1"/>
    <col min="4105" max="4105" width="9.44140625" style="1" customWidth="1"/>
    <col min="4106" max="4360" width="9.109375" style="1"/>
    <col min="4361" max="4361" width="9.44140625" style="1" customWidth="1"/>
    <col min="4362" max="4616" width="9.109375" style="1"/>
    <col min="4617" max="4617" width="9.44140625" style="1" customWidth="1"/>
    <col min="4618" max="4872" width="9.109375" style="1"/>
    <col min="4873" max="4873" width="9.44140625" style="1" customWidth="1"/>
    <col min="4874" max="5128" width="9.109375" style="1"/>
    <col min="5129" max="5129" width="9.44140625" style="1" customWidth="1"/>
    <col min="5130" max="5384" width="9.109375" style="1"/>
    <col min="5385" max="5385" width="9.44140625" style="1" customWidth="1"/>
    <col min="5386" max="5640" width="9.109375" style="1"/>
    <col min="5641" max="5641" width="9.44140625" style="1" customWidth="1"/>
    <col min="5642" max="5896" width="9.109375" style="1"/>
    <col min="5897" max="5897" width="9.44140625" style="1" customWidth="1"/>
    <col min="5898" max="6152" width="9.109375" style="1"/>
    <col min="6153" max="6153" width="9.44140625" style="1" customWidth="1"/>
    <col min="6154" max="6408" width="9.109375" style="1"/>
    <col min="6409" max="6409" width="9.44140625" style="1" customWidth="1"/>
    <col min="6410" max="6664" width="9.109375" style="1"/>
    <col min="6665" max="6665" width="9.44140625" style="1" customWidth="1"/>
    <col min="6666" max="6920" width="9.109375" style="1"/>
    <col min="6921" max="6921" width="9.44140625" style="1" customWidth="1"/>
    <col min="6922" max="7176" width="9.109375" style="1"/>
    <col min="7177" max="7177" width="9.44140625" style="1" customWidth="1"/>
    <col min="7178" max="7432" width="9.109375" style="1"/>
    <col min="7433" max="7433" width="9.44140625" style="1" customWidth="1"/>
    <col min="7434" max="7688" width="9.109375" style="1"/>
    <col min="7689" max="7689" width="9.44140625" style="1" customWidth="1"/>
    <col min="7690" max="7944" width="9.109375" style="1"/>
    <col min="7945" max="7945" width="9.44140625" style="1" customWidth="1"/>
    <col min="7946" max="8200" width="9.109375" style="1"/>
    <col min="8201" max="8201" width="9.44140625" style="1" customWidth="1"/>
    <col min="8202" max="8456" width="9.109375" style="1"/>
    <col min="8457" max="8457" width="9.44140625" style="1" customWidth="1"/>
    <col min="8458" max="8712" width="9.109375" style="1"/>
    <col min="8713" max="8713" width="9.44140625" style="1" customWidth="1"/>
    <col min="8714" max="8968" width="9.109375" style="1"/>
    <col min="8969" max="8969" width="9.44140625" style="1" customWidth="1"/>
    <col min="8970" max="9224" width="9.109375" style="1"/>
    <col min="9225" max="9225" width="9.44140625" style="1" customWidth="1"/>
    <col min="9226" max="9480" width="9.109375" style="1"/>
    <col min="9481" max="9481" width="9.44140625" style="1" customWidth="1"/>
    <col min="9482" max="9736" width="9.109375" style="1"/>
    <col min="9737" max="9737" width="9.44140625" style="1" customWidth="1"/>
    <col min="9738" max="9992" width="9.109375" style="1"/>
    <col min="9993" max="9993" width="9.44140625" style="1" customWidth="1"/>
    <col min="9994" max="10248" width="9.109375" style="1"/>
    <col min="10249" max="10249" width="9.44140625" style="1" customWidth="1"/>
    <col min="10250" max="10504" width="9.109375" style="1"/>
    <col min="10505" max="10505" width="9.44140625" style="1" customWidth="1"/>
    <col min="10506" max="10760" width="9.109375" style="1"/>
    <col min="10761" max="10761" width="9.44140625" style="1" customWidth="1"/>
    <col min="10762" max="11016" width="9.109375" style="1"/>
    <col min="11017" max="11017" width="9.44140625" style="1" customWidth="1"/>
    <col min="11018" max="11272" width="9.109375" style="1"/>
    <col min="11273" max="11273" width="9.44140625" style="1" customWidth="1"/>
    <col min="11274" max="11528" width="9.109375" style="1"/>
    <col min="11529" max="11529" width="9.44140625" style="1" customWidth="1"/>
    <col min="11530" max="11784" width="9.109375" style="1"/>
    <col min="11785" max="11785" width="9.44140625" style="1" customWidth="1"/>
    <col min="11786" max="12040" width="9.109375" style="1"/>
    <col min="12041" max="12041" width="9.44140625" style="1" customWidth="1"/>
    <col min="12042" max="12296" width="9.109375" style="1"/>
    <col min="12297" max="12297" width="9.44140625" style="1" customWidth="1"/>
    <col min="12298" max="12552" width="9.109375" style="1"/>
    <col min="12553" max="12553" width="9.44140625" style="1" customWidth="1"/>
    <col min="12554" max="12808" width="9.109375" style="1"/>
    <col min="12809" max="12809" width="9.44140625" style="1" customWidth="1"/>
    <col min="12810" max="13064" width="9.109375" style="1"/>
    <col min="13065" max="13065" width="9.44140625" style="1" customWidth="1"/>
    <col min="13066" max="13320" width="9.109375" style="1"/>
    <col min="13321" max="13321" width="9.44140625" style="1" customWidth="1"/>
    <col min="13322" max="13576" width="9.109375" style="1"/>
    <col min="13577" max="13577" width="9.44140625" style="1" customWidth="1"/>
    <col min="13578" max="13832" width="9.109375" style="1"/>
    <col min="13833" max="13833" width="9.44140625" style="1" customWidth="1"/>
    <col min="13834" max="14088" width="9.109375" style="1"/>
    <col min="14089" max="14089" width="9.44140625" style="1" customWidth="1"/>
    <col min="14090" max="14344" width="9.109375" style="1"/>
    <col min="14345" max="14345" width="9.44140625" style="1" customWidth="1"/>
    <col min="14346" max="14600" width="9.109375" style="1"/>
    <col min="14601" max="14601" width="9.44140625" style="1" customWidth="1"/>
    <col min="14602" max="14856" width="9.109375" style="1"/>
    <col min="14857" max="14857" width="9.44140625" style="1" customWidth="1"/>
    <col min="14858" max="15112" width="9.109375" style="1"/>
    <col min="15113" max="15113" width="9.44140625" style="1" customWidth="1"/>
    <col min="15114" max="15368" width="9.109375" style="1"/>
    <col min="15369" max="15369" width="9.44140625" style="1" customWidth="1"/>
    <col min="15370" max="15624" width="9.109375" style="1"/>
    <col min="15625" max="15625" width="9.44140625" style="1" customWidth="1"/>
    <col min="15626" max="15880" width="9.109375" style="1"/>
    <col min="15881" max="15881" width="9.44140625" style="1" customWidth="1"/>
    <col min="15882" max="16136" width="9.109375" style="1"/>
    <col min="16137" max="16137" width="9.44140625" style="1" customWidth="1"/>
    <col min="16138" max="16384" width="9.109375" style="1"/>
  </cols>
  <sheetData>
    <row r="1" spans="1:22" ht="18" customHeight="1">
      <c r="A1" s="23"/>
      <c r="B1" s="127" t="s">
        <v>149</v>
      </c>
      <c r="C1" s="127"/>
      <c r="D1" s="127"/>
      <c r="E1" s="127"/>
      <c r="F1" s="127"/>
      <c r="G1" s="127"/>
      <c r="H1" s="127"/>
      <c r="I1" s="127"/>
      <c r="J1" s="127"/>
      <c r="N1" s="127" t="s">
        <v>150</v>
      </c>
      <c r="O1" s="127"/>
      <c r="P1" s="127"/>
      <c r="Q1" s="127"/>
      <c r="R1" s="127"/>
      <c r="S1" s="127"/>
      <c r="T1" s="127"/>
      <c r="U1" s="127"/>
      <c r="V1" s="127"/>
    </row>
    <row r="2" spans="1:22" ht="18.75" customHeight="1">
      <c r="B2" s="14" t="s">
        <v>5</v>
      </c>
      <c r="C2" s="15" t="s">
        <v>189</v>
      </c>
      <c r="D2" s="15" t="s">
        <v>195</v>
      </c>
      <c r="E2" s="15" t="s">
        <v>196</v>
      </c>
      <c r="F2" s="15" t="s">
        <v>209</v>
      </c>
      <c r="G2" s="15" t="s">
        <v>112</v>
      </c>
      <c r="H2" s="15" t="s">
        <v>113</v>
      </c>
      <c r="I2" s="15"/>
      <c r="J2" s="15"/>
      <c r="N2" s="14" t="s">
        <v>5</v>
      </c>
      <c r="O2" s="15" t="s">
        <v>190</v>
      </c>
      <c r="P2" s="15" t="s">
        <v>195</v>
      </c>
      <c r="Q2" s="15" t="s">
        <v>198</v>
      </c>
      <c r="R2" s="15" t="s">
        <v>209</v>
      </c>
      <c r="S2" s="15" t="s">
        <v>112</v>
      </c>
      <c r="T2" s="15" t="s">
        <v>113</v>
      </c>
      <c r="U2" s="15"/>
      <c r="V2" s="15"/>
    </row>
    <row r="3" spans="1:22" ht="16.5" customHeight="1">
      <c r="B3" s="13">
        <v>-8</v>
      </c>
      <c r="C3" s="19">
        <v>0.65149999999999997</v>
      </c>
      <c r="D3" s="19">
        <v>0.76544999999999996</v>
      </c>
      <c r="E3" s="19">
        <v>0.73509999999999998</v>
      </c>
      <c r="F3" s="19">
        <v>0.57799999999999996</v>
      </c>
      <c r="G3" s="19"/>
      <c r="H3" s="19"/>
      <c r="I3" s="19"/>
      <c r="J3" s="19"/>
      <c r="N3" s="13">
        <v>-8</v>
      </c>
      <c r="O3" s="19">
        <v>0.65405000000000002</v>
      </c>
      <c r="P3" s="19">
        <v>0.78219000000000005</v>
      </c>
      <c r="Q3" s="19">
        <v>0.75019999999999998</v>
      </c>
      <c r="R3" s="19">
        <v>0.55900000000000005</v>
      </c>
      <c r="S3" s="19"/>
      <c r="T3" s="19"/>
      <c r="U3" s="19"/>
      <c r="V3" s="19"/>
    </row>
    <row r="4" spans="1:22" ht="15.75" customHeight="1">
      <c r="B4" s="13">
        <v>-7</v>
      </c>
      <c r="C4" s="19">
        <v>0.52649999999999997</v>
      </c>
      <c r="D4" s="19">
        <v>0.64964999999999995</v>
      </c>
      <c r="E4" s="19">
        <v>0.60980000000000001</v>
      </c>
      <c r="F4" s="19"/>
      <c r="G4" s="19"/>
      <c r="H4" s="19"/>
      <c r="I4" s="19"/>
      <c r="J4" s="19"/>
      <c r="N4" s="13">
        <v>-7</v>
      </c>
      <c r="O4" s="19">
        <v>0.53154999999999997</v>
      </c>
      <c r="P4" s="19">
        <v>0.67066999999999999</v>
      </c>
      <c r="Q4" s="19">
        <v>0.63280000000000003</v>
      </c>
      <c r="R4" s="19"/>
      <c r="S4" s="19"/>
      <c r="T4" s="19"/>
      <c r="U4" s="19"/>
      <c r="V4" s="19"/>
    </row>
    <row r="5" spans="1:22" ht="14.4">
      <c r="B5" s="13">
        <v>-6</v>
      </c>
      <c r="C5" s="19">
        <v>0.41804999999999998</v>
      </c>
      <c r="D5" s="19">
        <v>0.52466000000000002</v>
      </c>
      <c r="E5" s="19">
        <v>0.46960000000000002</v>
      </c>
      <c r="F5" s="19">
        <v>0.34499999999999997</v>
      </c>
      <c r="G5" s="19"/>
      <c r="H5" s="19"/>
      <c r="I5" s="19"/>
      <c r="J5" s="19"/>
      <c r="N5" s="13">
        <v>-6</v>
      </c>
      <c r="O5" s="19">
        <v>0.41260000000000002</v>
      </c>
      <c r="P5" s="19">
        <v>0.54774</v>
      </c>
      <c r="Q5" s="19">
        <v>0.49320000000000003</v>
      </c>
      <c r="R5" s="19">
        <v>0.32900000000000001</v>
      </c>
      <c r="S5" s="19"/>
      <c r="T5" s="19"/>
      <c r="U5" s="19"/>
      <c r="V5" s="19"/>
    </row>
    <row r="6" spans="1:22" ht="14.4">
      <c r="B6" s="13">
        <v>-5</v>
      </c>
      <c r="C6" s="19">
        <v>0.31340000000000001</v>
      </c>
      <c r="D6" s="19">
        <v>0.40681</v>
      </c>
      <c r="E6" s="19">
        <v>0.35659999999999997</v>
      </c>
      <c r="F6" s="19"/>
      <c r="G6" s="19"/>
      <c r="H6" s="19"/>
      <c r="I6" s="19"/>
      <c r="J6" s="19"/>
      <c r="N6" s="13">
        <v>-5</v>
      </c>
      <c r="O6" s="19">
        <v>0.31204999999999999</v>
      </c>
      <c r="P6" s="19">
        <v>0.42544999999999999</v>
      </c>
      <c r="Q6" s="19">
        <v>0.37730000000000002</v>
      </c>
      <c r="R6" s="19"/>
      <c r="S6" s="19"/>
      <c r="T6" s="19"/>
      <c r="U6" s="19"/>
      <c r="V6" s="19"/>
    </row>
    <row r="7" spans="1:22" ht="14.4">
      <c r="B7" s="13">
        <v>-4</v>
      </c>
      <c r="C7" s="19">
        <v>0.23094999999999999</v>
      </c>
      <c r="D7" s="19">
        <v>0.30129</v>
      </c>
      <c r="E7" s="19">
        <v>0.25629999999999997</v>
      </c>
      <c r="F7" s="19">
        <v>0.17799999999999999</v>
      </c>
      <c r="G7" s="19"/>
      <c r="H7" s="19"/>
      <c r="I7" s="19"/>
      <c r="J7" s="19"/>
      <c r="N7" s="13">
        <v>-4</v>
      </c>
      <c r="O7" s="19">
        <v>0.2271</v>
      </c>
      <c r="P7" s="19">
        <v>0.31445000000000001</v>
      </c>
      <c r="Q7" s="19">
        <v>0.2712</v>
      </c>
      <c r="R7" s="19">
        <v>0.16900000000000001</v>
      </c>
      <c r="S7" s="19"/>
      <c r="T7" s="19"/>
      <c r="U7" s="19"/>
      <c r="V7" s="19"/>
    </row>
    <row r="8" spans="1:22" ht="14.4">
      <c r="B8" s="13">
        <v>-3</v>
      </c>
      <c r="C8" s="19">
        <v>0.16520000000000001</v>
      </c>
      <c r="D8" s="19">
        <v>0.21387999999999999</v>
      </c>
      <c r="E8" s="19">
        <v>0.1784</v>
      </c>
      <c r="F8" s="19"/>
      <c r="G8" s="19"/>
      <c r="H8" s="19"/>
      <c r="I8" s="19"/>
      <c r="J8" s="19"/>
      <c r="N8" s="13">
        <v>-3</v>
      </c>
      <c r="O8" s="19">
        <v>0.16084999999999999</v>
      </c>
      <c r="P8" s="19">
        <v>0.22664000000000001</v>
      </c>
      <c r="Q8" s="19">
        <v>0.1855</v>
      </c>
      <c r="R8" s="19"/>
      <c r="S8" s="19"/>
      <c r="T8" s="19"/>
      <c r="U8" s="19"/>
      <c r="V8" s="19"/>
    </row>
    <row r="9" spans="1:22" ht="14.4">
      <c r="B9" s="13">
        <v>-2</v>
      </c>
      <c r="C9" s="19">
        <v>0.12404999999999999</v>
      </c>
      <c r="D9" s="19">
        <v>0.14585999999999999</v>
      </c>
      <c r="E9" s="19">
        <v>0.1177</v>
      </c>
      <c r="F9" s="19">
        <v>8.2000000000000003E-2</v>
      </c>
      <c r="G9" s="19"/>
      <c r="H9" s="19"/>
      <c r="I9" s="19"/>
      <c r="J9" s="19"/>
      <c r="N9" s="13">
        <v>-2</v>
      </c>
      <c r="O9" s="19">
        <v>0.1152</v>
      </c>
      <c r="P9" s="19">
        <v>0.15559999999999999</v>
      </c>
      <c r="Q9" s="19">
        <v>0.12939999999999999</v>
      </c>
      <c r="R9" s="19">
        <v>7.5999999999999998E-2</v>
      </c>
      <c r="S9" s="19"/>
      <c r="T9" s="19"/>
      <c r="U9" s="19"/>
      <c r="V9" s="19"/>
    </row>
    <row r="10" spans="1:22" ht="14.4">
      <c r="B10" s="13">
        <v>-1</v>
      </c>
      <c r="C10" s="19">
        <v>8.6050000000000001E-2</v>
      </c>
      <c r="D10" s="19">
        <v>9.6149999999999999E-2</v>
      </c>
      <c r="E10" s="19">
        <v>7.5999999999999998E-2</v>
      </c>
      <c r="F10" s="19"/>
      <c r="G10" s="19"/>
      <c r="H10" s="19"/>
      <c r="I10" s="19"/>
      <c r="J10" s="19"/>
      <c r="N10" s="13">
        <v>-1</v>
      </c>
      <c r="O10" s="19">
        <v>8.0049999999999996E-2</v>
      </c>
      <c r="P10" s="19">
        <v>0.1027</v>
      </c>
      <c r="Q10" s="19">
        <v>8.2299999999999998E-2</v>
      </c>
      <c r="R10" s="19"/>
      <c r="S10" s="19"/>
      <c r="T10" s="19"/>
      <c r="U10" s="19"/>
      <c r="V10" s="19"/>
    </row>
    <row r="11" spans="1:22" ht="14.4">
      <c r="B11" s="13">
        <v>0</v>
      </c>
      <c r="C11" s="19">
        <v>5.2150000000000002E-2</v>
      </c>
      <c r="D11" s="19">
        <v>6.0330000000000002E-2</v>
      </c>
      <c r="E11" s="19">
        <v>4.7100000000000003E-2</v>
      </c>
      <c r="F11" s="19">
        <v>2.9899999999999999E-2</v>
      </c>
      <c r="G11" s="19"/>
      <c r="H11" s="19"/>
      <c r="I11" s="19"/>
      <c r="J11" s="19"/>
      <c r="N11" s="13">
        <v>0</v>
      </c>
      <c r="O11" s="19">
        <v>6.6750000000000004E-2</v>
      </c>
      <c r="P11" s="19">
        <v>6.5960000000000005E-2</v>
      </c>
      <c r="Q11" s="19">
        <v>5.2299999999999999E-2</v>
      </c>
      <c r="R11" s="19">
        <v>2.8400000000000002E-2</v>
      </c>
      <c r="S11" s="19"/>
      <c r="T11" s="19"/>
      <c r="U11" s="19"/>
      <c r="V11" s="19"/>
    </row>
    <row r="12" spans="1:22" ht="14.4">
      <c r="B12" s="13">
        <v>1</v>
      </c>
      <c r="C12" s="19">
        <v>3.8850000000000003E-2</v>
      </c>
      <c r="D12" s="19">
        <v>3.6580000000000001E-2</v>
      </c>
      <c r="E12" s="19">
        <v>2.9100000000000001E-2</v>
      </c>
      <c r="F12" s="19"/>
      <c r="G12" s="19"/>
      <c r="H12" s="19"/>
      <c r="I12" s="19"/>
      <c r="J12" s="19"/>
      <c r="N12" s="13">
        <v>1</v>
      </c>
      <c r="O12" s="19">
        <v>3.5549999999999998E-2</v>
      </c>
      <c r="P12" s="19">
        <v>4.0280000000000003E-2</v>
      </c>
      <c r="Q12" s="19">
        <v>3.1800000000000002E-2</v>
      </c>
      <c r="R12" s="19"/>
      <c r="S12" s="19"/>
      <c r="T12" s="19"/>
      <c r="U12" s="19"/>
      <c r="V12" s="19"/>
    </row>
    <row r="13" spans="1:22" ht="14.4">
      <c r="B13" s="13">
        <v>2</v>
      </c>
      <c r="C13" s="19">
        <v>2.3050000000000001E-2</v>
      </c>
      <c r="D13" s="19">
        <v>2.2009999999999998E-2</v>
      </c>
      <c r="E13" s="19">
        <v>1.8100000000000002E-2</v>
      </c>
      <c r="F13" s="19">
        <v>0.01</v>
      </c>
      <c r="G13" s="19"/>
      <c r="H13" s="19"/>
      <c r="I13" s="19"/>
      <c r="J13" s="19"/>
      <c r="N13" s="13">
        <v>2</v>
      </c>
      <c r="O13" s="19">
        <v>2.9850000000000002E-2</v>
      </c>
      <c r="P13" s="19">
        <v>2.3980000000000001E-2</v>
      </c>
      <c r="Q13" s="19">
        <v>1.7899999999999999E-2</v>
      </c>
      <c r="R13" s="19">
        <v>9.4000000000000004E-3</v>
      </c>
      <c r="S13" s="19"/>
      <c r="T13" s="19"/>
      <c r="U13" s="19"/>
      <c r="V13" s="19"/>
    </row>
    <row r="14" spans="1:22" ht="14.4">
      <c r="B14" s="13">
        <v>3</v>
      </c>
      <c r="C14" s="19">
        <v>1.72E-2</v>
      </c>
      <c r="D14" s="19">
        <v>1.2319999999999999E-2</v>
      </c>
      <c r="E14" s="19">
        <v>8.8999999999999999E-3</v>
      </c>
      <c r="F14" s="19"/>
      <c r="G14" s="19"/>
      <c r="H14" s="19"/>
      <c r="I14" s="19"/>
      <c r="J14" s="19"/>
      <c r="N14" s="13">
        <v>3</v>
      </c>
      <c r="O14" s="19">
        <v>1.5299999999999999E-2</v>
      </c>
      <c r="P14" s="19">
        <v>1.363E-2</v>
      </c>
      <c r="Q14" s="19">
        <v>1.0699999999999999E-2</v>
      </c>
      <c r="R14" s="19"/>
      <c r="S14" s="19"/>
      <c r="T14" s="19"/>
      <c r="U14" s="19"/>
      <c r="V14" s="19"/>
    </row>
    <row r="15" spans="1:22" ht="14.4">
      <c r="B15" s="13">
        <v>4</v>
      </c>
      <c r="C15" s="19">
        <v>9.2999999999999992E-3</v>
      </c>
      <c r="D15" s="19">
        <v>6.7000000000000002E-3</v>
      </c>
      <c r="E15" s="19">
        <v>4.4999999999999997E-3</v>
      </c>
      <c r="F15" s="19">
        <v>2.8999999999999998E-3</v>
      </c>
      <c r="G15" s="19"/>
      <c r="H15" s="19"/>
      <c r="I15" s="19"/>
      <c r="J15" s="19"/>
      <c r="N15" s="13">
        <v>4</v>
      </c>
      <c r="O15" s="19">
        <v>1.325E-2</v>
      </c>
      <c r="P15" s="19">
        <v>7.4000000000000003E-3</v>
      </c>
      <c r="Q15" s="19">
        <v>5.3E-3</v>
      </c>
      <c r="R15" s="19">
        <v>2.5999999999999999E-3</v>
      </c>
      <c r="S15" s="19"/>
      <c r="T15" s="19"/>
      <c r="U15" s="19"/>
      <c r="V15" s="19"/>
    </row>
    <row r="16" spans="1:22" ht="14.4">
      <c r="B16" s="13">
        <v>5</v>
      </c>
      <c r="C16" s="19">
        <v>7.1000000000000004E-3</v>
      </c>
      <c r="D16" s="19">
        <v>3.3899999999999998E-3</v>
      </c>
      <c r="E16" s="19">
        <v>2.0999999999999999E-3</v>
      </c>
      <c r="F16" s="19"/>
      <c r="G16" s="19"/>
      <c r="H16" s="19"/>
      <c r="I16" s="19"/>
      <c r="J16" s="19"/>
      <c r="N16" s="13">
        <v>5</v>
      </c>
      <c r="O16" s="19">
        <v>6.7000000000000002E-3</v>
      </c>
      <c r="P16" s="19">
        <v>3.6700000000000001E-3</v>
      </c>
      <c r="Q16" s="19">
        <v>3.2000000000000002E-3</v>
      </c>
      <c r="R16" s="19"/>
      <c r="S16" s="19"/>
      <c r="T16" s="19"/>
      <c r="U16" s="19"/>
      <c r="V16" s="19"/>
    </row>
    <row r="17" spans="1:25" ht="14.4">
      <c r="B17" s="13">
        <v>6</v>
      </c>
      <c r="C17" s="19">
        <v>3.8500000000000001E-3</v>
      </c>
      <c r="D17" s="19">
        <v>1.6299999999999999E-3</v>
      </c>
      <c r="E17" s="19">
        <v>1.2999999999999999E-3</v>
      </c>
      <c r="F17" s="19"/>
      <c r="G17" s="19"/>
      <c r="H17" s="19"/>
      <c r="I17" s="19"/>
      <c r="J17" s="19"/>
      <c r="N17" s="13">
        <v>6</v>
      </c>
      <c r="O17" s="19">
        <v>5.5500000000000002E-3</v>
      </c>
      <c r="P17" s="19">
        <v>1.8400000000000001E-3</v>
      </c>
      <c r="Q17" s="19">
        <v>1.4E-3</v>
      </c>
      <c r="R17" s="19"/>
      <c r="S17" s="19"/>
      <c r="T17" s="19"/>
      <c r="U17" s="19"/>
      <c r="V17" s="19"/>
    </row>
    <row r="18" spans="1:25" ht="14.4">
      <c r="B18" s="13">
        <v>7</v>
      </c>
      <c r="C18" s="19">
        <v>3.0999999999999999E-3</v>
      </c>
      <c r="D18" s="19">
        <v>6.8999999999999997E-4</v>
      </c>
      <c r="E18" s="19">
        <v>8.9999999999999998E-4</v>
      </c>
      <c r="F18" s="19"/>
      <c r="G18" s="19"/>
      <c r="H18" s="19"/>
      <c r="I18" s="19"/>
      <c r="J18" s="19"/>
      <c r="N18" s="13">
        <v>7</v>
      </c>
      <c r="O18" s="19">
        <v>2.8500000000000001E-3</v>
      </c>
      <c r="P18" s="19">
        <v>8.7000000000000001E-4</v>
      </c>
      <c r="Q18" s="19">
        <v>6.9999999999999999E-4</v>
      </c>
      <c r="R18" s="19"/>
      <c r="S18" s="19"/>
      <c r="T18" s="19"/>
      <c r="U18" s="19"/>
      <c r="V18" s="19"/>
    </row>
    <row r="19" spans="1:25" ht="14.4">
      <c r="A19" s="2"/>
      <c r="B19" s="26">
        <v>8</v>
      </c>
      <c r="C19" s="19"/>
      <c r="D19" s="19">
        <v>2.7999999999999998E-4</v>
      </c>
      <c r="E19" s="19">
        <v>4.0000000000000002E-4</v>
      </c>
      <c r="F19" s="19"/>
      <c r="G19" s="19"/>
      <c r="H19" s="19"/>
      <c r="I19" s="19"/>
      <c r="J19" s="19"/>
      <c r="N19" s="26">
        <v>8</v>
      </c>
      <c r="O19" s="19"/>
      <c r="P19" s="19">
        <v>3.5E-4</v>
      </c>
      <c r="Q19" s="19">
        <v>5.0000000000000001E-4</v>
      </c>
      <c r="R19" s="19"/>
      <c r="S19" s="19"/>
      <c r="T19" s="19"/>
      <c r="U19" s="19"/>
      <c r="V19" s="19"/>
    </row>
    <row r="20" spans="1:25" ht="14.4">
      <c r="A20" s="2"/>
      <c r="B20" s="26">
        <v>9</v>
      </c>
      <c r="C20" s="19"/>
      <c r="D20" s="19"/>
      <c r="E20" s="19"/>
      <c r="F20" s="19"/>
      <c r="G20" s="19"/>
      <c r="H20" s="19"/>
      <c r="I20" s="19"/>
      <c r="J20" s="19"/>
      <c r="N20" s="26">
        <v>9</v>
      </c>
      <c r="O20" s="19"/>
      <c r="P20" s="19"/>
      <c r="Q20" s="19"/>
      <c r="R20" s="19"/>
      <c r="S20" s="19"/>
      <c r="T20" s="19"/>
      <c r="U20" s="19"/>
      <c r="V20" s="19"/>
    </row>
    <row r="21" spans="1:25" ht="14.4">
      <c r="A21" s="2"/>
      <c r="B21" s="26">
        <v>10</v>
      </c>
      <c r="C21" s="19"/>
      <c r="D21" s="19"/>
      <c r="E21" s="19"/>
      <c r="F21" s="19"/>
      <c r="G21" s="19"/>
      <c r="H21" s="19"/>
      <c r="I21" s="19"/>
      <c r="J21" s="19"/>
      <c r="N21" s="26">
        <v>10</v>
      </c>
      <c r="O21" s="19"/>
      <c r="P21" s="19"/>
      <c r="Q21" s="19"/>
      <c r="R21" s="19"/>
      <c r="S21" s="19"/>
      <c r="T21" s="19"/>
      <c r="U21" s="19"/>
      <c r="V21" s="19"/>
    </row>
    <row r="22" spans="1:25" ht="14.4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  <c r="N22" s="26">
        <v>11</v>
      </c>
      <c r="O22" s="19"/>
      <c r="P22" s="19"/>
      <c r="Q22" s="19"/>
      <c r="R22" s="19"/>
      <c r="S22" s="19"/>
      <c r="T22" s="19"/>
      <c r="U22" s="19"/>
      <c r="V22" s="19"/>
    </row>
    <row r="23" spans="1:25" ht="14.4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  <c r="N23" s="26">
        <v>12</v>
      </c>
      <c r="O23" s="19"/>
      <c r="P23" s="19"/>
      <c r="Q23" s="19"/>
      <c r="R23" s="19"/>
      <c r="S23" s="19"/>
      <c r="T23" s="19"/>
      <c r="U23" s="19"/>
      <c r="V23" s="19"/>
    </row>
    <row r="24" spans="1:25" ht="14.4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  <c r="N24" s="26">
        <v>13</v>
      </c>
      <c r="O24" s="19"/>
      <c r="P24" s="19"/>
      <c r="Q24" s="19"/>
      <c r="R24" s="19"/>
      <c r="S24" s="19"/>
      <c r="T24" s="19"/>
      <c r="U24" s="19"/>
      <c r="V24" s="19"/>
    </row>
    <row r="25" spans="1:25" ht="14.4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  <c r="N25" s="26">
        <v>14</v>
      </c>
      <c r="O25" s="19"/>
      <c r="P25" s="19"/>
      <c r="Q25" s="19"/>
      <c r="R25" s="19"/>
      <c r="S25" s="19"/>
      <c r="T25" s="19"/>
      <c r="U25" s="19"/>
      <c r="V25" s="19"/>
    </row>
    <row r="26" spans="1:25" ht="14.4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  <c r="N26" s="26">
        <v>15</v>
      </c>
      <c r="O26" s="19"/>
      <c r="P26" s="19"/>
      <c r="Q26" s="19"/>
      <c r="R26" s="19"/>
      <c r="S26" s="19"/>
      <c r="T26" s="19"/>
      <c r="U26" s="19"/>
      <c r="V26" s="19"/>
    </row>
    <row r="27" spans="1:25" ht="14.4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  <c r="N27" s="26">
        <v>16</v>
      </c>
      <c r="O27" s="19"/>
      <c r="P27" s="19"/>
      <c r="Q27" s="19"/>
      <c r="R27" s="19"/>
      <c r="S27" s="19"/>
      <c r="T27" s="19"/>
      <c r="U27" s="19"/>
      <c r="V27" s="19"/>
    </row>
    <row r="28" spans="1:25" ht="14.4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  <c r="N28" s="26">
        <v>17</v>
      </c>
      <c r="O28" s="19"/>
      <c r="P28" s="19"/>
      <c r="Q28" s="19"/>
      <c r="R28" s="19"/>
      <c r="S28" s="19"/>
      <c r="T28" s="19"/>
      <c r="U28" s="19"/>
      <c r="V28" s="19"/>
    </row>
    <row r="29" spans="1:25" ht="14.4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  <c r="N29" s="2"/>
      <c r="O29" s="3"/>
      <c r="P29" s="3"/>
      <c r="Q29" s="5"/>
      <c r="R29" s="4"/>
      <c r="S29" s="3"/>
      <c r="T29" s="3"/>
      <c r="U29" s="3"/>
      <c r="V29" s="3"/>
      <c r="W29" s="3"/>
      <c r="X29" s="3"/>
    </row>
    <row r="30" spans="1:25" ht="15" thickBot="1">
      <c r="A30" s="2"/>
      <c r="B30" s="7"/>
      <c r="C30" s="7" t="s">
        <v>0</v>
      </c>
      <c r="F30" s="7" t="s">
        <v>4</v>
      </c>
      <c r="G30" s="7"/>
      <c r="H30" s="8">
        <v>0.01</v>
      </c>
      <c r="I30" s="8"/>
      <c r="J30" s="8"/>
      <c r="K30" s="3"/>
      <c r="L30" s="3"/>
      <c r="N30" s="7"/>
      <c r="O30" s="7" t="s">
        <v>0</v>
      </c>
      <c r="R30" s="7" t="s">
        <v>4</v>
      </c>
      <c r="S30" s="7"/>
      <c r="T30" s="8">
        <v>0.01</v>
      </c>
      <c r="U30" s="8"/>
      <c r="V30" s="8"/>
      <c r="W30" s="3"/>
      <c r="X30" s="3"/>
    </row>
    <row r="31" spans="1:25" ht="13.8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CATT,GOHIGH</v>
      </c>
      <c r="G31" s="32" t="str">
        <f t="shared" si="0"/>
        <v>CompanyF</v>
      </c>
      <c r="H31" s="32" t="str">
        <f t="shared" si="0"/>
        <v>CompanyG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  <c r="N31" s="30"/>
      <c r="O31" s="32" t="str">
        <f t="shared" ref="O31:V31" si="1">IF(ISBLANK(O2), "", O2)</f>
        <v>LG</v>
      </c>
      <c r="P31" s="32" t="str">
        <f t="shared" si="1"/>
        <v>Intel</v>
      </c>
      <c r="Q31" s="32" t="str">
        <f t="shared" si="1"/>
        <v>Huawei</v>
      </c>
      <c r="R31" s="32" t="str">
        <f t="shared" si="1"/>
        <v>CATT,GOHIGH</v>
      </c>
      <c r="S31" s="32" t="str">
        <f t="shared" si="1"/>
        <v>CompanyF</v>
      </c>
      <c r="T31" s="32" t="str">
        <f t="shared" si="1"/>
        <v>CompanyG</v>
      </c>
      <c r="U31" s="32" t="str">
        <f t="shared" si="1"/>
        <v/>
      </c>
      <c r="V31" s="32" t="str">
        <f t="shared" si="1"/>
        <v/>
      </c>
      <c r="W31" s="16" t="s">
        <v>1</v>
      </c>
      <c r="X31" s="17" t="s">
        <v>2</v>
      </c>
      <c r="Y31" s="18" t="s">
        <v>3</v>
      </c>
    </row>
    <row r="32" spans="1:25" ht="13.8" thickBot="1">
      <c r="A32" s="2"/>
      <c r="B32" s="31"/>
      <c r="C32" s="20">
        <f ca="1">IFERROR(FORECAST(LOG10($H$30),OFFSET($B$2,MATCH($H$30,C$3:C$28,-1),0,2,1),LOG10(OFFSET(C$2,MATCH($H$30,C$3:C$28,-1),0,2,1))),"")</f>
        <v>3.881978720329033</v>
      </c>
      <c r="D32" s="20">
        <f t="shared" ref="D32:J32" ca="1" si="2">IFERROR(FORECAST(LOG10($H$30),OFFSET($B$2,MATCH($H$30,D$3:D$28,-1),0,2,1),LOG10(OFFSET(D$2,MATCH($H$30,D$3:D$28,-1),0,2,1))),"")</f>
        <v>3.3425270674871417</v>
      </c>
      <c r="E32" s="20">
        <f t="shared" ca="1" si="2"/>
        <v>2.8358356469505228</v>
      </c>
      <c r="F32" s="20">
        <v>1.89</v>
      </c>
      <c r="G32" s="20" t="str">
        <f t="shared" ca="1" si="2"/>
        <v/>
      </c>
      <c r="H32" s="20" t="str">
        <f t="shared" ca="1" si="2"/>
        <v/>
      </c>
      <c r="I32" s="20" t="str">
        <f t="shared" ca="1" si="2"/>
        <v/>
      </c>
      <c r="J32" s="20" t="str">
        <f t="shared" ca="1" si="2"/>
        <v/>
      </c>
      <c r="K32" s="25">
        <f ca="1">STDEV(C32:J32)</f>
        <v>0.84727891838352443</v>
      </c>
      <c r="L32" s="21">
        <f ca="1">MAX(C32:J32)-MIN(C32:J32)</f>
        <v>1.9919787203290331</v>
      </c>
      <c r="M32" s="22">
        <f ca="1">AVERAGE(C32:J32)</f>
        <v>2.9875853586916747</v>
      </c>
      <c r="N32" s="31"/>
      <c r="O32" s="20">
        <f ca="1">IFERROR(FORECAST(LOG10($T$30),OFFSET($B$2,MATCH($T$30,O$3:O$28,-1),0,2,1),LOG10(OFFSET(O$2,MATCH($T$30,O$3:O$28,-1),0,2,1))),"")</f>
        <v>4.412694787566247</v>
      </c>
      <c r="P32" s="20">
        <f t="shared" ref="P32:V32" ca="1" si="3">IFERROR(FORECAST(LOG10($T$30),OFFSET($B$2,MATCH($T$30,P$3:P$28,-1),0,2,1),LOG10(OFFSET(P$2,MATCH($T$30,P$3:P$28,-1),0,2,1))),"")</f>
        <v>3.507026158191608</v>
      </c>
      <c r="Q32" s="20">
        <f t="shared" ca="1" si="3"/>
        <v>3.0963061818675621</v>
      </c>
      <c r="R32" s="20">
        <v>2</v>
      </c>
      <c r="S32" s="20" t="str">
        <f t="shared" ca="1" si="3"/>
        <v/>
      </c>
      <c r="T32" s="20" t="str">
        <f t="shared" ca="1" si="3"/>
        <v/>
      </c>
      <c r="U32" s="20" t="str">
        <f t="shared" ca="1" si="3"/>
        <v/>
      </c>
      <c r="V32" s="20" t="str">
        <f t="shared" ca="1" si="3"/>
        <v/>
      </c>
      <c r="W32" s="25">
        <f ca="1">STDEV(O32:V32)</f>
        <v>1.0006629781559158</v>
      </c>
      <c r="X32" s="21">
        <f ca="1">MAX(O32:V32)-MIN(O32:V32)</f>
        <v>2.412694787566247</v>
      </c>
      <c r="Y32" s="22">
        <f ca="1">AVERAGE(O32:V32)</f>
        <v>3.2540067819063543</v>
      </c>
    </row>
    <row r="33" spans="1:24" ht="14.4">
      <c r="A33" s="3"/>
      <c r="B33" s="9"/>
      <c r="C33" s="6"/>
      <c r="D33" s="3"/>
      <c r="E33" s="3"/>
      <c r="F33" s="3"/>
      <c r="N33" s="9"/>
      <c r="O33" s="6"/>
      <c r="P33" s="3"/>
      <c r="Q33" s="3"/>
      <c r="R33" s="3"/>
    </row>
    <row r="34" spans="1:24" ht="14.4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  <c r="N34" s="2"/>
      <c r="O34" s="2"/>
      <c r="P34" s="10"/>
      <c r="Q34" s="5"/>
      <c r="R34" s="3"/>
      <c r="S34" s="2"/>
      <c r="T34" s="2"/>
      <c r="U34" s="2"/>
      <c r="V34" s="2"/>
      <c r="W34" s="2"/>
      <c r="X34" s="2"/>
    </row>
    <row r="35" spans="1:24" ht="14.4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  <c r="N35" s="2"/>
      <c r="O35" s="2"/>
      <c r="P35" s="10"/>
      <c r="Q35" s="5"/>
      <c r="R35" s="3"/>
      <c r="S35" s="2"/>
      <c r="T35" s="2"/>
      <c r="U35" s="2"/>
      <c r="V35" s="2"/>
      <c r="W35" s="2"/>
      <c r="X35" s="2"/>
    </row>
    <row r="36" spans="1:24" ht="14.4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  <c r="N36" s="2"/>
      <c r="O36" s="2"/>
      <c r="P36" s="10"/>
      <c r="Q36" s="5"/>
      <c r="R36" s="3"/>
      <c r="S36" s="2"/>
      <c r="T36" s="2"/>
      <c r="U36" s="2"/>
      <c r="V36" s="2"/>
      <c r="W36" s="2"/>
      <c r="X36" s="2"/>
    </row>
    <row r="37" spans="1:24" ht="14.4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  <c r="N37" s="2"/>
      <c r="O37" s="2"/>
      <c r="P37" s="10"/>
      <c r="Q37" s="5"/>
      <c r="R37" s="3"/>
      <c r="S37" s="2"/>
      <c r="T37" s="2"/>
      <c r="U37" s="2"/>
      <c r="V37" s="2"/>
      <c r="W37" s="2"/>
      <c r="X37" s="2"/>
    </row>
    <row r="38" spans="1:24" ht="14.4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  <c r="N38" s="2"/>
      <c r="O38" s="2"/>
      <c r="P38" s="10"/>
      <c r="Q38" s="5"/>
      <c r="R38" s="3"/>
      <c r="S38" s="2"/>
      <c r="T38" s="2"/>
      <c r="U38" s="2"/>
      <c r="V38" s="2"/>
      <c r="W38" s="2"/>
      <c r="X38" s="2"/>
    </row>
    <row r="39" spans="1:24" ht="14.4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  <c r="N39" s="2"/>
      <c r="O39" s="2"/>
      <c r="P39" s="10"/>
      <c r="Q39" s="5"/>
      <c r="R39" s="3"/>
      <c r="S39" s="2"/>
      <c r="T39" s="2"/>
      <c r="U39" s="2"/>
      <c r="V39" s="2"/>
      <c r="W39" s="2"/>
      <c r="X39" s="2"/>
    </row>
    <row r="40" spans="1:24" ht="14.4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  <c r="N40" s="2"/>
      <c r="O40" s="2"/>
      <c r="P40" s="10"/>
      <c r="Q40" s="5"/>
      <c r="R40" s="3"/>
      <c r="S40" s="2"/>
      <c r="T40" s="2"/>
      <c r="U40" s="2"/>
      <c r="V40" s="2"/>
      <c r="W40" s="2"/>
      <c r="X40" s="2"/>
    </row>
    <row r="41" spans="1:24" ht="14.4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  <c r="N41" s="2"/>
      <c r="O41" s="2"/>
      <c r="P41" s="10"/>
      <c r="Q41" s="5"/>
      <c r="R41" s="3"/>
      <c r="S41" s="2"/>
      <c r="T41" s="2"/>
      <c r="U41" s="2"/>
      <c r="V41" s="2"/>
      <c r="W41" s="2"/>
      <c r="X41" s="2"/>
    </row>
    <row r="42" spans="1:24" ht="14.4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  <c r="N42" s="2"/>
      <c r="O42" s="2"/>
      <c r="P42" s="10"/>
      <c r="Q42" s="2"/>
      <c r="R42" s="3"/>
      <c r="S42" s="2"/>
      <c r="T42" s="2"/>
      <c r="U42" s="2"/>
      <c r="V42" s="2"/>
      <c r="W42" s="2"/>
      <c r="X42" s="2"/>
    </row>
    <row r="43" spans="1:24" ht="14.4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  <c r="N43" s="2"/>
      <c r="O43" s="2"/>
      <c r="P43" s="10"/>
      <c r="Q43" s="2"/>
      <c r="R43" s="3"/>
      <c r="S43" s="2"/>
      <c r="T43" s="2"/>
      <c r="U43" s="2"/>
      <c r="V43" s="2"/>
      <c r="W43" s="2"/>
      <c r="X43" s="2"/>
    </row>
    <row r="44" spans="1:24" ht="14.4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  <c r="N44" s="2"/>
      <c r="O44" s="2"/>
      <c r="P44" s="10"/>
      <c r="Q44" s="2"/>
      <c r="R44" s="3"/>
      <c r="S44" s="2"/>
      <c r="T44" s="2"/>
      <c r="U44" s="2"/>
      <c r="V44" s="2"/>
      <c r="W44" s="2"/>
      <c r="X44" s="2"/>
    </row>
    <row r="45" spans="1:24" ht="14.4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  <c r="N45" s="2"/>
      <c r="O45" s="2"/>
      <c r="P45" s="10"/>
      <c r="Q45" s="2"/>
      <c r="R45" s="3"/>
      <c r="S45" s="2"/>
      <c r="T45" s="2"/>
      <c r="U45" s="2"/>
      <c r="V45" s="2"/>
      <c r="W45" s="2"/>
      <c r="X45" s="2"/>
    </row>
    <row r="46" spans="1:24" ht="14.4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  <c r="N46" s="2"/>
      <c r="O46" s="2"/>
      <c r="P46" s="10"/>
      <c r="Q46" s="2"/>
      <c r="R46" s="3"/>
      <c r="S46" s="2"/>
      <c r="T46" s="2"/>
      <c r="U46" s="2"/>
      <c r="V46" s="2"/>
      <c r="W46" s="2"/>
      <c r="X46" s="2"/>
    </row>
    <row r="47" spans="1:24" ht="14.4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  <c r="N47" s="2"/>
      <c r="O47" s="2"/>
      <c r="P47" s="10"/>
      <c r="Q47" s="2"/>
      <c r="R47" s="3"/>
      <c r="S47" s="2"/>
      <c r="T47" s="2"/>
      <c r="U47" s="2"/>
      <c r="V47" s="2"/>
      <c r="W47" s="2"/>
      <c r="X47" s="2"/>
    </row>
    <row r="48" spans="1:24" ht="14.4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  <c r="N48" s="2"/>
      <c r="O48" s="2"/>
      <c r="P48" s="10"/>
      <c r="Q48" s="2"/>
      <c r="R48" s="3"/>
      <c r="S48" s="2"/>
      <c r="T48" s="2"/>
      <c r="U48" s="2"/>
      <c r="V48" s="2"/>
      <c r="W48" s="2"/>
      <c r="X48" s="2"/>
    </row>
    <row r="49" spans="1:24" ht="14.4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  <c r="N49" s="2"/>
      <c r="O49" s="2"/>
      <c r="P49" s="10"/>
      <c r="Q49" s="2"/>
      <c r="R49" s="3"/>
      <c r="S49" s="2"/>
      <c r="T49" s="2"/>
      <c r="U49" s="2"/>
      <c r="V49" s="2"/>
      <c r="W49" s="2"/>
      <c r="X49" s="2"/>
    </row>
    <row r="50" spans="1:24" ht="14.4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  <c r="N50" s="2"/>
      <c r="O50" s="2"/>
      <c r="P50" s="10"/>
      <c r="Q50" s="2"/>
      <c r="R50" s="3"/>
      <c r="S50" s="2"/>
      <c r="T50" s="2"/>
      <c r="U50" s="2"/>
      <c r="V50" s="2"/>
      <c r="W50" s="2"/>
      <c r="X50" s="2"/>
    </row>
    <row r="51" spans="1:24" ht="14.4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  <c r="N51" s="2"/>
      <c r="O51" s="10"/>
      <c r="P51" s="10"/>
      <c r="Q51" s="2"/>
      <c r="R51" s="3"/>
      <c r="S51" s="2"/>
      <c r="T51" s="2"/>
      <c r="U51" s="2"/>
      <c r="V51" s="2"/>
      <c r="W51" s="2"/>
      <c r="X51" s="2"/>
    </row>
    <row r="52" spans="1:24" ht="14.4">
      <c r="F52" s="11"/>
      <c r="K52" s="2"/>
      <c r="R52" s="11"/>
      <c r="W52" s="2"/>
    </row>
    <row r="53" spans="1:24" ht="14.4">
      <c r="F53" s="11"/>
      <c r="K53" s="2"/>
      <c r="R53" s="11"/>
      <c r="W53" s="2"/>
    </row>
    <row r="54" spans="1:24">
      <c r="K54" s="2"/>
      <c r="W54" s="2"/>
    </row>
    <row r="55" spans="1:24">
      <c r="K55" s="2"/>
      <c r="W55" s="2"/>
    </row>
    <row r="56" spans="1:24">
      <c r="K56" s="2"/>
      <c r="W56" s="2"/>
    </row>
    <row r="57" spans="1:24">
      <c r="K57" s="2"/>
      <c r="W57" s="2"/>
    </row>
    <row r="58" spans="1:24">
      <c r="K58" s="2"/>
      <c r="W58" s="2"/>
    </row>
    <row r="59" spans="1:24">
      <c r="K59" s="2"/>
      <c r="W59" s="2"/>
    </row>
    <row r="60" spans="1:24">
      <c r="C60" s="12"/>
      <c r="K60" s="2"/>
      <c r="O60" s="12"/>
      <c r="W60" s="2"/>
    </row>
    <row r="61" spans="1:24">
      <c r="C61" s="12"/>
      <c r="K61" s="2"/>
      <c r="O61" s="12"/>
      <c r="W61" s="2"/>
    </row>
    <row r="62" spans="1:24">
      <c r="K62" s="2"/>
      <c r="W62" s="2"/>
    </row>
    <row r="63" spans="1:24">
      <c r="K63" s="2"/>
      <c r="W63" s="2"/>
    </row>
    <row r="64" spans="1:24">
      <c r="K64" s="2"/>
      <c r="W64" s="2"/>
    </row>
    <row r="65" spans="11:23">
      <c r="K65" s="2"/>
      <c r="W65" s="2"/>
    </row>
    <row r="66" spans="11:23">
      <c r="K66" s="2"/>
      <c r="W66" s="2"/>
    </row>
    <row r="67" spans="11:23">
      <c r="K67" s="2"/>
      <c r="W67" s="2"/>
    </row>
    <row r="68" spans="11:23">
      <c r="K68" s="2"/>
      <c r="W68" s="2"/>
    </row>
    <row r="69" spans="11:23">
      <c r="K69" s="2"/>
      <c r="W69" s="2"/>
    </row>
    <row r="70" spans="11:23">
      <c r="K70" s="2"/>
      <c r="W70" s="2"/>
    </row>
    <row r="71" spans="11:23">
      <c r="K71" s="2"/>
      <c r="W71" s="2"/>
    </row>
    <row r="72" spans="11:23">
      <c r="K72" s="2"/>
      <c r="W72" s="2"/>
    </row>
    <row r="73" spans="11:23">
      <c r="K73" s="2"/>
      <c r="W73" s="2"/>
    </row>
    <row r="74" spans="11:23">
      <c r="K74" s="2"/>
      <c r="W74" s="2"/>
    </row>
  </sheetData>
  <mergeCells count="2">
    <mergeCell ref="B1:J1"/>
    <mergeCell ref="N1:V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70" zoomScaleNormal="70" workbookViewId="0">
      <selection activeCell="F2" sqref="F2"/>
    </sheetView>
  </sheetViews>
  <sheetFormatPr defaultColWidth="9.109375" defaultRowHeight="13.2"/>
  <cols>
    <col min="1" max="2" width="9.109375" style="1"/>
    <col min="3" max="5" width="10.88671875" style="1" customWidth="1"/>
    <col min="6" max="6" width="15" style="1" customWidth="1"/>
    <col min="7" max="10" width="10.88671875" style="1" customWidth="1"/>
    <col min="11" max="250" width="9.109375" style="1"/>
    <col min="251" max="251" width="9.44140625" style="1" customWidth="1"/>
    <col min="252" max="506" width="9.109375" style="1"/>
    <col min="507" max="507" width="9.44140625" style="1" customWidth="1"/>
    <col min="508" max="762" width="9.109375" style="1"/>
    <col min="763" max="763" width="9.44140625" style="1" customWidth="1"/>
    <col min="764" max="1018" width="9.109375" style="1"/>
    <col min="1019" max="1019" width="9.44140625" style="1" customWidth="1"/>
    <col min="1020" max="1274" width="9.109375" style="1"/>
    <col min="1275" max="1275" width="9.44140625" style="1" customWidth="1"/>
    <col min="1276" max="1530" width="9.109375" style="1"/>
    <col min="1531" max="1531" width="9.44140625" style="1" customWidth="1"/>
    <col min="1532" max="1786" width="9.109375" style="1"/>
    <col min="1787" max="1787" width="9.44140625" style="1" customWidth="1"/>
    <col min="1788" max="2042" width="9.109375" style="1"/>
    <col min="2043" max="2043" width="9.44140625" style="1" customWidth="1"/>
    <col min="2044" max="2298" width="9.109375" style="1"/>
    <col min="2299" max="2299" width="9.44140625" style="1" customWidth="1"/>
    <col min="2300" max="2554" width="9.109375" style="1"/>
    <col min="2555" max="2555" width="9.44140625" style="1" customWidth="1"/>
    <col min="2556" max="2810" width="9.109375" style="1"/>
    <col min="2811" max="2811" width="9.44140625" style="1" customWidth="1"/>
    <col min="2812" max="3066" width="9.109375" style="1"/>
    <col min="3067" max="3067" width="9.44140625" style="1" customWidth="1"/>
    <col min="3068" max="3322" width="9.109375" style="1"/>
    <col min="3323" max="3323" width="9.44140625" style="1" customWidth="1"/>
    <col min="3324" max="3578" width="9.109375" style="1"/>
    <col min="3579" max="3579" width="9.44140625" style="1" customWidth="1"/>
    <col min="3580" max="3834" width="9.109375" style="1"/>
    <col min="3835" max="3835" width="9.44140625" style="1" customWidth="1"/>
    <col min="3836" max="4090" width="9.109375" style="1"/>
    <col min="4091" max="4091" width="9.44140625" style="1" customWidth="1"/>
    <col min="4092" max="4346" width="9.109375" style="1"/>
    <col min="4347" max="4347" width="9.44140625" style="1" customWidth="1"/>
    <col min="4348" max="4602" width="9.109375" style="1"/>
    <col min="4603" max="4603" width="9.44140625" style="1" customWidth="1"/>
    <col min="4604" max="4858" width="9.109375" style="1"/>
    <col min="4859" max="4859" width="9.44140625" style="1" customWidth="1"/>
    <col min="4860" max="5114" width="9.109375" style="1"/>
    <col min="5115" max="5115" width="9.44140625" style="1" customWidth="1"/>
    <col min="5116" max="5370" width="9.109375" style="1"/>
    <col min="5371" max="5371" width="9.44140625" style="1" customWidth="1"/>
    <col min="5372" max="5626" width="9.109375" style="1"/>
    <col min="5627" max="5627" width="9.44140625" style="1" customWidth="1"/>
    <col min="5628" max="5882" width="9.109375" style="1"/>
    <col min="5883" max="5883" width="9.44140625" style="1" customWidth="1"/>
    <col min="5884" max="6138" width="9.109375" style="1"/>
    <col min="6139" max="6139" width="9.44140625" style="1" customWidth="1"/>
    <col min="6140" max="6394" width="9.109375" style="1"/>
    <col min="6395" max="6395" width="9.44140625" style="1" customWidth="1"/>
    <col min="6396" max="6650" width="9.109375" style="1"/>
    <col min="6651" max="6651" width="9.44140625" style="1" customWidth="1"/>
    <col min="6652" max="6906" width="9.109375" style="1"/>
    <col min="6907" max="6907" width="9.44140625" style="1" customWidth="1"/>
    <col min="6908" max="7162" width="9.109375" style="1"/>
    <col min="7163" max="7163" width="9.44140625" style="1" customWidth="1"/>
    <col min="7164" max="7418" width="9.109375" style="1"/>
    <col min="7419" max="7419" width="9.44140625" style="1" customWidth="1"/>
    <col min="7420" max="7674" width="9.109375" style="1"/>
    <col min="7675" max="7675" width="9.44140625" style="1" customWidth="1"/>
    <col min="7676" max="7930" width="9.109375" style="1"/>
    <col min="7931" max="7931" width="9.44140625" style="1" customWidth="1"/>
    <col min="7932" max="8186" width="9.109375" style="1"/>
    <col min="8187" max="8187" width="9.44140625" style="1" customWidth="1"/>
    <col min="8188" max="8442" width="9.109375" style="1"/>
    <col min="8443" max="8443" width="9.44140625" style="1" customWidth="1"/>
    <col min="8444" max="8698" width="9.109375" style="1"/>
    <col min="8699" max="8699" width="9.44140625" style="1" customWidth="1"/>
    <col min="8700" max="8954" width="9.109375" style="1"/>
    <col min="8955" max="8955" width="9.44140625" style="1" customWidth="1"/>
    <col min="8956" max="9210" width="9.109375" style="1"/>
    <col min="9211" max="9211" width="9.44140625" style="1" customWidth="1"/>
    <col min="9212" max="9466" width="9.109375" style="1"/>
    <col min="9467" max="9467" width="9.44140625" style="1" customWidth="1"/>
    <col min="9468" max="9722" width="9.109375" style="1"/>
    <col min="9723" max="9723" width="9.44140625" style="1" customWidth="1"/>
    <col min="9724" max="9978" width="9.109375" style="1"/>
    <col min="9979" max="9979" width="9.44140625" style="1" customWidth="1"/>
    <col min="9980" max="10234" width="9.109375" style="1"/>
    <col min="10235" max="10235" width="9.44140625" style="1" customWidth="1"/>
    <col min="10236" max="10490" width="9.109375" style="1"/>
    <col min="10491" max="10491" width="9.44140625" style="1" customWidth="1"/>
    <col min="10492" max="10746" width="9.109375" style="1"/>
    <col min="10747" max="10747" width="9.44140625" style="1" customWidth="1"/>
    <col min="10748" max="11002" width="9.109375" style="1"/>
    <col min="11003" max="11003" width="9.44140625" style="1" customWidth="1"/>
    <col min="11004" max="11258" width="9.109375" style="1"/>
    <col min="11259" max="11259" width="9.44140625" style="1" customWidth="1"/>
    <col min="11260" max="11514" width="9.109375" style="1"/>
    <col min="11515" max="11515" width="9.44140625" style="1" customWidth="1"/>
    <col min="11516" max="11770" width="9.109375" style="1"/>
    <col min="11771" max="11771" width="9.44140625" style="1" customWidth="1"/>
    <col min="11772" max="12026" width="9.109375" style="1"/>
    <col min="12027" max="12027" width="9.44140625" style="1" customWidth="1"/>
    <col min="12028" max="12282" width="9.109375" style="1"/>
    <col min="12283" max="12283" width="9.44140625" style="1" customWidth="1"/>
    <col min="12284" max="12538" width="9.109375" style="1"/>
    <col min="12539" max="12539" width="9.44140625" style="1" customWidth="1"/>
    <col min="12540" max="12794" width="9.109375" style="1"/>
    <col min="12795" max="12795" width="9.44140625" style="1" customWidth="1"/>
    <col min="12796" max="13050" width="9.109375" style="1"/>
    <col min="13051" max="13051" width="9.44140625" style="1" customWidth="1"/>
    <col min="13052" max="13306" width="9.109375" style="1"/>
    <col min="13307" max="13307" width="9.44140625" style="1" customWidth="1"/>
    <col min="13308" max="13562" width="9.109375" style="1"/>
    <col min="13563" max="13563" width="9.44140625" style="1" customWidth="1"/>
    <col min="13564" max="13818" width="9.109375" style="1"/>
    <col min="13819" max="13819" width="9.44140625" style="1" customWidth="1"/>
    <col min="13820" max="14074" width="9.109375" style="1"/>
    <col min="14075" max="14075" width="9.44140625" style="1" customWidth="1"/>
    <col min="14076" max="14330" width="9.109375" style="1"/>
    <col min="14331" max="14331" width="9.44140625" style="1" customWidth="1"/>
    <col min="14332" max="14586" width="9.109375" style="1"/>
    <col min="14587" max="14587" width="9.44140625" style="1" customWidth="1"/>
    <col min="14588" max="14842" width="9.109375" style="1"/>
    <col min="14843" max="14843" width="9.44140625" style="1" customWidth="1"/>
    <col min="14844" max="15098" width="9.109375" style="1"/>
    <col min="15099" max="15099" width="9.44140625" style="1" customWidth="1"/>
    <col min="15100" max="15354" width="9.109375" style="1"/>
    <col min="15355" max="15355" width="9.44140625" style="1" customWidth="1"/>
    <col min="15356" max="15610" width="9.109375" style="1"/>
    <col min="15611" max="15611" width="9.44140625" style="1" customWidth="1"/>
    <col min="15612" max="15866" width="9.109375" style="1"/>
    <col min="15867" max="15867" width="9.44140625" style="1" customWidth="1"/>
    <col min="15868" max="16122" width="9.109375" style="1"/>
    <col min="16123" max="16123" width="9.44140625" style="1" customWidth="1"/>
    <col min="16124" max="16384" width="9.109375" style="1"/>
  </cols>
  <sheetData>
    <row r="1" spans="1:10" ht="18" customHeight="1">
      <c r="A1" s="23"/>
      <c r="B1" s="128" t="s">
        <v>151</v>
      </c>
      <c r="C1" s="128"/>
      <c r="D1" s="128"/>
      <c r="E1" s="128"/>
      <c r="F1" s="128"/>
      <c r="G1" s="128"/>
      <c r="H1" s="128"/>
      <c r="I1" s="128"/>
      <c r="J1" s="128"/>
    </row>
    <row r="2" spans="1:10" ht="18.75" customHeight="1">
      <c r="B2" s="14" t="s">
        <v>5</v>
      </c>
      <c r="C2" s="15" t="s">
        <v>173</v>
      </c>
      <c r="D2" s="15" t="s">
        <v>110</v>
      </c>
      <c r="E2" s="15" t="s">
        <v>197</v>
      </c>
      <c r="F2" s="15" t="s">
        <v>209</v>
      </c>
      <c r="G2" s="15" t="s">
        <v>112</v>
      </c>
      <c r="H2" s="15" t="s">
        <v>113</v>
      </c>
      <c r="I2" s="15"/>
      <c r="J2" s="15"/>
    </row>
    <row r="3" spans="1:10" ht="16.5" customHeight="1">
      <c r="B3" s="13">
        <v>-14</v>
      </c>
      <c r="C3" s="19"/>
      <c r="D3" s="19">
        <v>0.97894999999999999</v>
      </c>
      <c r="E3" s="19"/>
      <c r="F3" s="19"/>
      <c r="G3" s="19"/>
      <c r="H3" s="19"/>
      <c r="I3" s="19"/>
      <c r="J3" s="19"/>
    </row>
    <row r="4" spans="1:10" ht="15.75" customHeight="1">
      <c r="B4" s="13">
        <v>-13</v>
      </c>
      <c r="C4" s="19"/>
      <c r="D4" s="19">
        <v>0.94504999999999995</v>
      </c>
      <c r="E4" s="19"/>
      <c r="F4" s="19"/>
      <c r="G4" s="19"/>
      <c r="H4" s="19"/>
      <c r="I4" s="19"/>
      <c r="J4" s="19"/>
    </row>
    <row r="5" spans="1:10" ht="14.4">
      <c r="B5" s="13">
        <v>-12</v>
      </c>
      <c r="C5" s="19"/>
      <c r="D5" s="19">
        <v>0.8871</v>
      </c>
      <c r="E5" s="19"/>
      <c r="F5" s="19"/>
      <c r="G5" s="19"/>
      <c r="H5" s="19"/>
      <c r="I5" s="19"/>
      <c r="J5" s="19"/>
    </row>
    <row r="6" spans="1:10" ht="14.4">
      <c r="B6" s="13">
        <v>-11</v>
      </c>
      <c r="C6" s="19"/>
      <c r="D6" s="19">
        <v>0.80015000000000003</v>
      </c>
      <c r="E6" s="19"/>
      <c r="F6" s="19"/>
      <c r="G6" s="19"/>
      <c r="H6" s="19"/>
      <c r="I6" s="19"/>
      <c r="J6" s="19"/>
    </row>
    <row r="7" spans="1:10" ht="14.4">
      <c r="B7" s="13">
        <v>-10</v>
      </c>
      <c r="C7" s="19"/>
      <c r="D7" s="19">
        <v>0.68700000000000006</v>
      </c>
      <c r="E7" s="19"/>
      <c r="F7" s="19"/>
      <c r="G7" s="19"/>
      <c r="H7" s="19"/>
      <c r="I7" s="19"/>
      <c r="J7" s="19"/>
    </row>
    <row r="8" spans="1:10" ht="14.4">
      <c r="B8" s="13">
        <v>-9</v>
      </c>
      <c r="C8" s="19"/>
      <c r="D8" s="19">
        <v>0.55984999999999996</v>
      </c>
      <c r="E8" s="19"/>
      <c r="F8" s="19"/>
      <c r="G8" s="19"/>
      <c r="H8" s="19"/>
      <c r="I8" s="19"/>
      <c r="J8" s="19"/>
    </row>
    <row r="9" spans="1:10" ht="14.4">
      <c r="B9" s="13">
        <v>-8</v>
      </c>
      <c r="C9" s="19">
        <v>7.9049999999999995E-2</v>
      </c>
      <c r="D9" s="19">
        <v>0.4385</v>
      </c>
      <c r="E9" s="19">
        <v>0.10829999999999999</v>
      </c>
      <c r="F9" s="19"/>
      <c r="G9" s="19"/>
      <c r="H9" s="19"/>
      <c r="I9" s="19"/>
      <c r="J9" s="19"/>
    </row>
    <row r="10" spans="1:10" ht="14.4">
      <c r="B10" s="13">
        <v>-7</v>
      </c>
      <c r="C10" s="19">
        <v>5.1950000000000003E-2</v>
      </c>
      <c r="D10" s="19">
        <v>0.32545000000000002</v>
      </c>
      <c r="E10" s="19">
        <v>7.2620000000000004E-2</v>
      </c>
      <c r="F10" s="19"/>
      <c r="G10" s="19"/>
      <c r="H10" s="19"/>
      <c r="I10" s="19"/>
      <c r="J10" s="19"/>
    </row>
    <row r="11" spans="1:10" ht="14.4">
      <c r="B11" s="13">
        <v>-6</v>
      </c>
      <c r="C11" s="19">
        <v>3.4750000000000003E-2</v>
      </c>
      <c r="D11" s="19">
        <v>0.22725000000000001</v>
      </c>
      <c r="E11" s="19">
        <v>4.2860000000000002E-2</v>
      </c>
      <c r="F11" s="19">
        <v>8.1799999999999998E-2</v>
      </c>
      <c r="G11" s="19"/>
      <c r="H11" s="19"/>
      <c r="I11" s="19"/>
      <c r="J11" s="19"/>
    </row>
    <row r="12" spans="1:10" ht="14.4">
      <c r="B12" s="13">
        <v>-5</v>
      </c>
      <c r="C12" s="19">
        <v>2.1899999999999999E-2</v>
      </c>
      <c r="D12" s="19">
        <v>0.15415000000000001</v>
      </c>
      <c r="E12" s="19">
        <v>2.6980000000000001E-2</v>
      </c>
      <c r="F12" s="19">
        <v>5.4800000000000001E-2</v>
      </c>
      <c r="G12" s="19"/>
      <c r="H12" s="19"/>
      <c r="I12" s="19"/>
      <c r="J12" s="19"/>
    </row>
    <row r="13" spans="1:10" ht="14.4">
      <c r="B13" s="13">
        <v>-4</v>
      </c>
      <c r="C13" s="19">
        <v>1.2749999999999999E-2</v>
      </c>
      <c r="D13" s="19">
        <v>9.98E-2</v>
      </c>
      <c r="E13" s="19">
        <v>1.448E-2</v>
      </c>
      <c r="F13" s="19">
        <v>3.32E-2</v>
      </c>
      <c r="G13" s="19"/>
      <c r="H13" s="19"/>
      <c r="I13" s="19"/>
      <c r="J13" s="19"/>
    </row>
    <row r="14" spans="1:10" ht="14.4">
      <c r="B14" s="13">
        <v>-3</v>
      </c>
      <c r="C14" s="19">
        <v>8.8999999999999999E-3</v>
      </c>
      <c r="D14" s="19">
        <v>6.1400000000000003E-2</v>
      </c>
      <c r="E14" s="19">
        <v>8.7299999999999999E-3</v>
      </c>
      <c r="F14" s="19">
        <v>1.8599999999999998E-2</v>
      </c>
      <c r="G14" s="19"/>
      <c r="H14" s="19"/>
      <c r="I14" s="19"/>
      <c r="J14" s="19"/>
    </row>
    <row r="15" spans="1:10" ht="14.4">
      <c r="B15" s="13">
        <v>-2</v>
      </c>
      <c r="C15" s="19">
        <v>3.65E-3</v>
      </c>
      <c r="D15" s="19">
        <v>3.6999999999999998E-2</v>
      </c>
      <c r="E15" s="19">
        <v>3.9699999999999996E-3</v>
      </c>
      <c r="F15" s="19">
        <v>0.01</v>
      </c>
      <c r="G15" s="19"/>
      <c r="H15" s="19"/>
      <c r="I15" s="19"/>
      <c r="J15" s="19"/>
    </row>
    <row r="16" spans="1:10" ht="14.4">
      <c r="B16" s="13">
        <v>-1</v>
      </c>
      <c r="C16" s="19">
        <v>2.4499999999999999E-3</v>
      </c>
      <c r="D16" s="19">
        <v>2.1049999999999999E-2</v>
      </c>
      <c r="E16" s="19">
        <v>2.3800000000000002E-3</v>
      </c>
      <c r="F16" s="19">
        <v>5.0000000000000001E-3</v>
      </c>
      <c r="G16" s="19"/>
      <c r="H16" s="19"/>
      <c r="I16" s="19"/>
      <c r="J16" s="19"/>
    </row>
    <row r="17" spans="1:13" ht="14.4">
      <c r="B17" s="13">
        <v>0</v>
      </c>
      <c r="C17" s="19">
        <v>1.1000000000000001E-3</v>
      </c>
      <c r="D17" s="19">
        <v>1.2200000000000001E-2</v>
      </c>
      <c r="E17" s="19">
        <v>7.9000000000000001E-4</v>
      </c>
      <c r="F17" s="19"/>
      <c r="G17" s="19"/>
      <c r="H17" s="19"/>
      <c r="I17" s="19"/>
      <c r="J17" s="19"/>
    </row>
    <row r="18" spans="1:13" ht="14.4">
      <c r="B18" s="13">
        <v>1</v>
      </c>
      <c r="C18" s="19">
        <v>6.9999999999999999E-4</v>
      </c>
      <c r="D18" s="19">
        <v>6.6E-3</v>
      </c>
      <c r="E18" s="19"/>
      <c r="F18" s="19"/>
      <c r="G18" s="19"/>
      <c r="H18" s="19"/>
      <c r="I18" s="19"/>
      <c r="J18" s="19"/>
    </row>
    <row r="19" spans="1:13" ht="14.4">
      <c r="A19" s="2"/>
      <c r="B19" s="13">
        <v>2</v>
      </c>
      <c r="C19" s="19">
        <v>2.9999999999999997E-4</v>
      </c>
      <c r="D19" s="19">
        <v>3.8999999999999998E-3</v>
      </c>
      <c r="E19" s="19"/>
      <c r="F19" s="19"/>
      <c r="G19" s="19"/>
      <c r="H19" s="19"/>
      <c r="I19" s="19"/>
      <c r="J19" s="19"/>
    </row>
    <row r="20" spans="1:13" ht="14.4">
      <c r="A20" s="2"/>
      <c r="B20" s="13">
        <v>3</v>
      </c>
      <c r="C20" s="19"/>
      <c r="D20" s="19"/>
      <c r="E20" s="19"/>
      <c r="F20" s="19"/>
      <c r="G20" s="19"/>
      <c r="H20" s="19"/>
      <c r="I20" s="19"/>
      <c r="J20" s="19"/>
    </row>
    <row r="21" spans="1:13" ht="14.4">
      <c r="A21" s="2"/>
      <c r="B21" s="13">
        <v>4</v>
      </c>
      <c r="C21" s="19"/>
      <c r="D21" s="19"/>
      <c r="E21" s="19"/>
      <c r="F21" s="19"/>
      <c r="G21" s="19"/>
      <c r="H21" s="19"/>
      <c r="I21" s="19"/>
      <c r="J21" s="19"/>
    </row>
    <row r="22" spans="1:13" ht="14.4">
      <c r="A22" s="2"/>
      <c r="B22" s="13">
        <v>5</v>
      </c>
      <c r="C22" s="19"/>
      <c r="D22" s="19"/>
      <c r="E22" s="19"/>
      <c r="F22" s="19"/>
      <c r="G22" s="19"/>
      <c r="H22" s="19"/>
      <c r="I22" s="19"/>
      <c r="J22" s="19"/>
    </row>
    <row r="23" spans="1:13" ht="14.4">
      <c r="A23" s="2"/>
      <c r="B23" s="13">
        <v>6</v>
      </c>
      <c r="C23" s="19"/>
      <c r="D23" s="19"/>
      <c r="E23" s="19"/>
      <c r="F23" s="19"/>
      <c r="G23" s="19"/>
      <c r="H23" s="19"/>
      <c r="I23" s="19"/>
      <c r="J23" s="19"/>
    </row>
    <row r="24" spans="1:13" ht="14.4">
      <c r="A24" s="2"/>
      <c r="B24" s="13">
        <v>7</v>
      </c>
      <c r="C24" s="19"/>
      <c r="D24" s="19"/>
      <c r="E24" s="19"/>
      <c r="F24" s="19"/>
      <c r="G24" s="19"/>
      <c r="H24" s="19"/>
      <c r="I24" s="19"/>
      <c r="J24" s="19"/>
    </row>
    <row r="25" spans="1:13" ht="14.4">
      <c r="A25" s="2"/>
      <c r="B25" s="13">
        <v>8</v>
      </c>
      <c r="C25" s="19"/>
      <c r="D25" s="19"/>
      <c r="E25" s="19"/>
      <c r="F25" s="19"/>
      <c r="G25" s="19"/>
      <c r="H25" s="19"/>
      <c r="I25" s="19"/>
      <c r="J25" s="19"/>
    </row>
    <row r="26" spans="1:13" ht="14.4">
      <c r="A26" s="2"/>
      <c r="B26" s="13">
        <v>9</v>
      </c>
      <c r="C26" s="19"/>
      <c r="D26" s="19"/>
      <c r="E26" s="19"/>
      <c r="F26" s="19"/>
      <c r="G26" s="19"/>
      <c r="H26" s="19"/>
      <c r="I26" s="19"/>
      <c r="J26" s="19"/>
    </row>
    <row r="27" spans="1:13" ht="14.4">
      <c r="A27" s="2"/>
      <c r="B27" s="13">
        <v>10</v>
      </c>
      <c r="C27" s="19"/>
      <c r="D27" s="19"/>
      <c r="E27" s="19"/>
      <c r="F27" s="19"/>
      <c r="G27" s="19"/>
      <c r="H27" s="19"/>
      <c r="I27" s="19"/>
      <c r="J27" s="19"/>
    </row>
    <row r="28" spans="1:13" ht="14.4">
      <c r="A28" s="2"/>
      <c r="B28" s="13">
        <v>11</v>
      </c>
      <c r="C28" s="19"/>
      <c r="D28" s="19"/>
      <c r="E28" s="19"/>
      <c r="F28" s="19"/>
      <c r="G28" s="19"/>
      <c r="H28" s="19"/>
      <c r="I28" s="19"/>
      <c r="J28" s="19"/>
    </row>
    <row r="29" spans="1:13" ht="14.4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" thickBot="1">
      <c r="A30" s="2"/>
      <c r="B30" s="7"/>
      <c r="C30" s="7" t="s">
        <v>0</v>
      </c>
      <c r="F30" s="7" t="s">
        <v>4</v>
      </c>
      <c r="G30" s="7"/>
      <c r="H30" s="8">
        <v>0.01</v>
      </c>
      <c r="I30" s="8"/>
      <c r="J30" s="8"/>
      <c r="K30" s="3"/>
      <c r="L30" s="3"/>
    </row>
    <row r="31" spans="1:13" ht="13.8">
      <c r="A31" s="2"/>
      <c r="B31" s="30"/>
      <c r="C31" s="32" t="str">
        <f t="shared" ref="C31:J31" si="0">IF(ISBLANK(C2), "", C2)</f>
        <v>LG</v>
      </c>
      <c r="D31" s="32" t="str">
        <f t="shared" si="0"/>
        <v>CompanyB</v>
      </c>
      <c r="E31" s="32" t="str">
        <f t="shared" si="0"/>
        <v>Huawei</v>
      </c>
      <c r="F31" s="32" t="str">
        <f t="shared" si="0"/>
        <v>CATT,GOHIGH</v>
      </c>
      <c r="G31" s="32" t="str">
        <f t="shared" si="0"/>
        <v>CompanyF</v>
      </c>
      <c r="H31" s="32" t="str">
        <f t="shared" si="0"/>
        <v>CompanyG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8" thickBot="1">
      <c r="A32" s="2"/>
      <c r="B32" s="31"/>
      <c r="C32" s="20">
        <f ca="1">IFERROR(FORECAST(LOG10($H$30),OFFSET($B$2,MATCH($H$30,C$3:C$28,-1),0,2,1),LOG10(OFFSET(C$2,MATCH($H$30,C$3:C$28,-1),0,2,1))),"")</f>
        <v>-3.3241733001005525</v>
      </c>
      <c r="D32" s="20">
        <f t="shared" ref="D32:J32" ca="1" si="1">IFERROR(FORECAST(LOG10($H$30),OFFSET($B$2,MATCH($H$30,D$3:D$28,-1),0,2,1),LOG10(OFFSET(D$2,MATCH($H$30,D$3:D$28,-1),0,2,1))),"")</f>
        <v>0.32366823810005485</v>
      </c>
      <c r="E32" s="20">
        <f t="shared" ca="1" si="1"/>
        <v>-3.2684168247045591</v>
      </c>
      <c r="F32" s="20">
        <f t="shared" ca="1" si="1"/>
        <v>-2</v>
      </c>
      <c r="G32" s="20" t="str">
        <f t="shared" ca="1" si="1"/>
        <v/>
      </c>
      <c r="H32" s="20" t="str">
        <f t="shared" ca="1" si="1"/>
        <v/>
      </c>
      <c r="I32" s="20" t="str">
        <f t="shared" ca="1" si="1"/>
        <v/>
      </c>
      <c r="J32" s="20" t="str">
        <f t="shared" ca="1" si="1"/>
        <v/>
      </c>
      <c r="K32" s="25">
        <f ca="1">STDEV(C32:J32)</f>
        <v>1.7072073204857638</v>
      </c>
      <c r="L32" s="21">
        <f ca="1">MAX(C32:J32)-MIN(C32:J32)</f>
        <v>3.6478415382006073</v>
      </c>
      <c r="M32" s="22">
        <f ca="1">AVERAGE(C32:J32)</f>
        <v>-2.0672304716762642</v>
      </c>
    </row>
    <row r="33" spans="1:12" ht="14.4">
      <c r="A33" s="3"/>
      <c r="B33" s="9"/>
      <c r="C33" s="6"/>
      <c r="D33" s="3"/>
      <c r="E33" s="3"/>
      <c r="F33" s="3"/>
    </row>
    <row r="34" spans="1:12" ht="14.4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4.4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4.4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4.4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4.4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4.4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4.4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4.4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4.4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4.4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4.4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4.4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4.4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4.4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4.4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4.4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4.4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4.4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4.4">
      <c r="F52" s="11"/>
      <c r="K52" s="2"/>
    </row>
    <row r="53" spans="1:12" ht="14.4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Cover</vt:lpstr>
      <vt:lpstr>Single link test case</vt:lpstr>
      <vt:lpstr>Alignment results</vt:lpstr>
      <vt:lpstr>PSSCH_Test1(QPSK_TDLA30-2700)</vt:lpstr>
      <vt:lpstr>PSSCH_Test1(QPSK_TDLB100-2700)</vt:lpstr>
      <vt:lpstr>PSSCH_Test2(16QAM_TDLA30-1400)</vt:lpstr>
      <vt:lpstr>PSSCH_Test3(64QAM_TDLA30-180)</vt:lpstr>
      <vt:lpstr>PSCCH</vt:lpstr>
      <vt:lpstr>PSBCH</vt:lpstr>
      <vt:lpstr>PSFCH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 Hwang2</dc:creator>
  <cp:lastModifiedBy>CATT</cp:lastModifiedBy>
  <dcterms:created xsi:type="dcterms:W3CDTF">2020-10-27T07:40:42Z</dcterms:created>
  <dcterms:modified xsi:type="dcterms:W3CDTF">2021-02-02T04:33:40Z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(2)tw5uUfctablBhUytYhDIt6A0S2MlmqLLlD6HJLb/LAm+UCo0otvovrnGT/5yA6kgFfBliC5r
TnBRtR3s7w7Sq/STWI7hYW55gJTmaa1hCIOW8GuGcw2RX4C9+q8DWWMUBUKIpw7Zq8UlLO1y
M04yY6rIdbzR7g0H0pVGiLsM/qdZw0T7hmzLMhfe+EeK5N0rxG1VvcgqC4QSoraogMLYAPr/
PSupgrEgi9XWlrrMy0</vt:lpwstr>
  </property>
  <property fmtid="{D5CDD505-2E9C-101B-9397-08002B2CF9AE}" pid="3" name="_2015_ms_pID_7253431">
    <vt:lpwstr>d5/kCFdU8/wtVWhQx4CT69eeM0/ZtYwM9aYpeMjqmEMXu7qfJ4jXQW
LBhpCQGaEZ7E1XPhLK2bvs5Mds2aL5Jm0apcfh0eyJYM8wqOJ9kjcXZBTxr5jUlDS5X3qslV
sDZrfOKKQP6b88gmuO7X0QpSjByljxLG6id0GRD4WCeaiwQyZAWPWaQZwkOlftSqOydl7vVz
L/Ddkm+TS7DDmj3E</vt:lpwstr>
  </property>
  <property fmtid="{D5CDD505-2E9C-101B-9397-08002B2CF9AE}" pid="4" name="_readonly">
    <vt:lpwstr/>
  </property>
  <property fmtid="{D5CDD505-2E9C-101B-9397-08002B2CF9AE}" pid="5" name="_change">
    <vt:lpwstr/>
  </property>
  <property fmtid="{D5CDD505-2E9C-101B-9397-08002B2CF9AE}" pid="6" name="_full-control">
    <vt:lpwstr/>
  </property>
  <property fmtid="{D5CDD505-2E9C-101B-9397-08002B2CF9AE}" pid="7" name="sflag">
    <vt:lpwstr>1611829330</vt:lpwstr>
  </property>
</Properties>
</file>