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0"/>
  </bookViews>
  <sheets>
    <sheet name="Cover page" sheetId="1" r:id="rId1"/>
    <sheet name="Summary" sheetId="2" r:id="rId2"/>
    <sheet name="Test1.1a" sheetId="18" r:id="rId3"/>
    <sheet name="Test 1.1b" sheetId="4" r:id="rId4"/>
    <sheet name="Test1.2a" sheetId="22" r:id="rId5"/>
    <sheet name="Test1.2b" sheetId="23" r:id="rId6"/>
    <sheet name="Test2.1a" sheetId="24" r:id="rId7"/>
    <sheet name="Test2.1b" sheetId="25" r:id="rId8"/>
    <sheet name="Test2.2a" sheetId="26" r:id="rId9"/>
    <sheet name="Test2.2b" sheetId="27" r:id="rId10"/>
    <sheet name="Test3.1a" sheetId="28" r:id="rId11"/>
    <sheet name="Test3.1b" sheetId="29" r:id="rId12"/>
    <sheet name="Test3.2a" sheetId="30" r:id="rId13"/>
    <sheet name="Test3.2b" sheetId="31" r:id="rId14"/>
  </sheets>
  <calcPr calcId="152511"/>
</workbook>
</file>

<file path=xl/calcChain.xml><?xml version="1.0" encoding="utf-8"?>
<calcChain xmlns="http://schemas.openxmlformats.org/spreadsheetml/2006/main">
  <c r="K51" i="31" l="1"/>
  <c r="J51" i="31"/>
  <c r="I51" i="31"/>
  <c r="H51" i="31"/>
  <c r="G51" i="31"/>
  <c r="F51" i="31"/>
  <c r="E51" i="31"/>
  <c r="D51" i="31"/>
  <c r="C51" i="31"/>
  <c r="B51" i="31"/>
  <c r="A31" i="3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30" i="31"/>
  <c r="K51" i="30"/>
  <c r="J51" i="30"/>
  <c r="I51" i="30"/>
  <c r="H51" i="30"/>
  <c r="G51" i="30"/>
  <c r="F51" i="30"/>
  <c r="E51" i="30"/>
  <c r="D51" i="30"/>
  <c r="C51" i="30"/>
  <c r="B51" i="30"/>
  <c r="A30" i="30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K51" i="29"/>
  <c r="J51" i="29"/>
  <c r="I51" i="29"/>
  <c r="H51" i="29"/>
  <c r="G51" i="29"/>
  <c r="F51" i="29"/>
  <c r="E51" i="29"/>
  <c r="D51" i="29"/>
  <c r="C51" i="29"/>
  <c r="B51" i="29"/>
  <c r="A30" i="29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K51" i="28"/>
  <c r="J51" i="28"/>
  <c r="I51" i="28"/>
  <c r="H51" i="28"/>
  <c r="G51" i="28"/>
  <c r="F51" i="28"/>
  <c r="E51" i="28"/>
  <c r="D51" i="28"/>
  <c r="C51" i="28"/>
  <c r="B51" i="28"/>
  <c r="A30" i="28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K51" i="27"/>
  <c r="J51" i="27"/>
  <c r="I51" i="27"/>
  <c r="H51" i="27"/>
  <c r="G51" i="27"/>
  <c r="F51" i="27"/>
  <c r="E51" i="27"/>
  <c r="D51" i="27"/>
  <c r="C51" i="27"/>
  <c r="B51" i="27"/>
  <c r="A30" i="27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K51" i="26"/>
  <c r="J51" i="26"/>
  <c r="I51" i="26"/>
  <c r="H51" i="26"/>
  <c r="G51" i="26"/>
  <c r="F51" i="26"/>
  <c r="E51" i="26"/>
  <c r="D51" i="26"/>
  <c r="C51" i="26"/>
  <c r="B51" i="26"/>
  <c r="A30" i="26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K51" i="25"/>
  <c r="J51" i="25"/>
  <c r="I51" i="25"/>
  <c r="H51" i="25"/>
  <c r="G51" i="25"/>
  <c r="F51" i="25"/>
  <c r="E51" i="25"/>
  <c r="D51" i="25"/>
  <c r="C51" i="25"/>
  <c r="B51" i="25"/>
  <c r="A31" i="25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30" i="25"/>
  <c r="K51" i="24"/>
  <c r="J51" i="24"/>
  <c r="I51" i="24"/>
  <c r="H51" i="24"/>
  <c r="G51" i="24"/>
  <c r="F51" i="24"/>
  <c r="E51" i="24"/>
  <c r="D51" i="24"/>
  <c r="C51" i="24"/>
  <c r="B51" i="24"/>
  <c r="A30" i="24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BL64" i="2"/>
  <c r="BM64" i="2" s="1"/>
  <c r="BK64" i="2"/>
  <c r="BJ64" i="2"/>
  <c r="BL63" i="2"/>
  <c r="BM63" i="2" s="1"/>
  <c r="BK63" i="2"/>
  <c r="BJ63" i="2"/>
  <c r="BL62" i="2"/>
  <c r="BM62" i="2" s="1"/>
  <c r="BK62" i="2"/>
  <c r="BJ62" i="2"/>
  <c r="BL61" i="2"/>
  <c r="BM61" i="2" s="1"/>
  <c r="BK61" i="2"/>
  <c r="BJ61" i="2"/>
  <c r="BK50" i="2"/>
  <c r="BJ50" i="2"/>
  <c r="BI50" i="2"/>
  <c r="BK49" i="2"/>
  <c r="BJ49" i="2"/>
  <c r="BI49" i="2"/>
  <c r="BJ48" i="2"/>
  <c r="BI48" i="2"/>
  <c r="BK36" i="2"/>
  <c r="BJ36" i="2"/>
  <c r="BI36" i="2"/>
  <c r="BK35" i="2"/>
  <c r="BJ35" i="2"/>
  <c r="BI35" i="2"/>
  <c r="BJ34" i="2"/>
  <c r="BI34" i="2"/>
  <c r="BK24" i="2"/>
  <c r="BJ24" i="2"/>
  <c r="BI24" i="2"/>
  <c r="BK23" i="2"/>
  <c r="BJ23" i="2"/>
  <c r="BI23" i="2"/>
  <c r="BJ22" i="2"/>
  <c r="BI22" i="2"/>
  <c r="BK9" i="2"/>
  <c r="BJ9" i="2"/>
  <c r="BI9" i="2"/>
  <c r="BK34" i="2"/>
  <c r="BK48" i="2"/>
  <c r="BK22" i="2"/>
  <c r="D4" i="23" l="1"/>
  <c r="B4" i="23"/>
  <c r="C4" i="23"/>
  <c r="C4" i="22"/>
  <c r="D4" i="22"/>
  <c r="B4" i="22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D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C59" i="18"/>
  <c r="B59" i="18"/>
  <c r="BK10" i="2"/>
  <c r="BJ10" i="2"/>
  <c r="BI10" i="2"/>
  <c r="BJ8" i="2"/>
  <c r="BI8" i="2"/>
  <c r="AM34" i="2"/>
  <c r="AN34" i="2" s="1"/>
  <c r="AL34" i="2"/>
  <c r="AK34" i="2"/>
  <c r="AM33" i="2"/>
  <c r="AN33" i="2" s="1"/>
  <c r="AL33" i="2"/>
  <c r="AK33" i="2"/>
  <c r="AM32" i="2"/>
  <c r="AN32" i="2" s="1"/>
  <c r="AL32" i="2"/>
  <c r="AK32" i="2"/>
  <c r="AM31" i="2"/>
  <c r="AN31" i="2" s="1"/>
  <c r="AL31" i="2"/>
  <c r="AK31" i="2"/>
  <c r="Q44" i="2"/>
  <c r="P44" i="2"/>
  <c r="O44" i="2"/>
  <c r="P43" i="2"/>
  <c r="O43" i="2"/>
  <c r="Q32" i="2"/>
  <c r="P32" i="2"/>
  <c r="O32" i="2"/>
  <c r="P31" i="2"/>
  <c r="O31" i="2"/>
  <c r="Q57" i="2"/>
  <c r="R57" i="2"/>
  <c r="S57" i="2"/>
  <c r="T57" i="2" s="1"/>
  <c r="Q58" i="2"/>
  <c r="R58" i="2"/>
  <c r="S58" i="2"/>
  <c r="T58" i="2" s="1"/>
  <c r="Q59" i="2"/>
  <c r="R59" i="2"/>
  <c r="S59" i="2"/>
  <c r="T59" i="2" s="1"/>
  <c r="Q60" i="2"/>
  <c r="R60" i="2"/>
  <c r="S60" i="2"/>
  <c r="T60" i="2" s="1"/>
  <c r="AK20" i="2"/>
  <c r="AJ20" i="2"/>
  <c r="AI20" i="2"/>
  <c r="AJ19" i="2"/>
  <c r="AI19" i="2"/>
  <c r="AK8" i="2"/>
  <c r="AJ8" i="2"/>
  <c r="AI8" i="2"/>
  <c r="AJ7" i="2"/>
  <c r="AI7" i="2"/>
  <c r="Q20" i="2"/>
  <c r="P20" i="2"/>
  <c r="O20" i="2"/>
  <c r="P19" i="2"/>
  <c r="O19" i="2"/>
  <c r="O7" i="2"/>
  <c r="P7" i="2"/>
  <c r="O8" i="2"/>
  <c r="P8" i="2"/>
  <c r="Q8" i="2"/>
  <c r="Q19" i="2"/>
  <c r="Q31" i="2"/>
  <c r="Q43" i="2"/>
  <c r="BK8" i="2"/>
  <c r="AK7" i="2"/>
  <c r="Q7" i="2"/>
  <c r="AK19" i="2"/>
  <c r="B4" i="4" l="1"/>
  <c r="D4" i="4"/>
  <c r="C4" i="4"/>
  <c r="D4" i="18"/>
  <c r="B4" i="18"/>
  <c r="C4" i="18"/>
</calcChain>
</file>

<file path=xl/sharedStrings.xml><?xml version="1.0" encoding="utf-8"?>
<sst xmlns="http://schemas.openxmlformats.org/spreadsheetml/2006/main" count="558" uniqueCount="84">
  <si>
    <t>Test point</t>
  </si>
  <si>
    <t xml:space="preserve">Absolute Throughput </t>
    <phoneticPr fontId="5" type="noConversion"/>
  </si>
  <si>
    <t>Intel</t>
    <phoneticPr fontId="1" type="noConversion"/>
  </si>
  <si>
    <t>SNR at 70% @ Max TP</t>
  </si>
  <si>
    <t>Max tput</t>
  </si>
  <si>
    <t>bps</t>
  </si>
  <si>
    <t>SNR @ 1% BLER</t>
    <phoneticPr fontId="1" type="noConversion"/>
  </si>
  <si>
    <t>Case:</t>
  </si>
  <si>
    <t>SCS</t>
  </si>
  <si>
    <t>Ericsson</t>
  </si>
  <si>
    <t>Huawei</t>
    <phoneticPr fontId="1" type="noConversion"/>
  </si>
  <si>
    <t>DoCoMo</t>
    <phoneticPr fontId="1" type="noConversion"/>
  </si>
  <si>
    <t>SPAN</t>
  </si>
  <si>
    <t>STD</t>
  </si>
  <si>
    <t>AVE</t>
    <phoneticPr fontId="1" type="noConversion"/>
  </si>
  <si>
    <t>Impairment results</t>
    <phoneticPr fontId="1" type="noConversion"/>
  </si>
  <si>
    <t>DoCoMo</t>
    <phoneticPr fontId="1" type="noConversion"/>
  </si>
  <si>
    <t>AVE</t>
  </si>
  <si>
    <t>Req</t>
  </si>
  <si>
    <t>Alignment Results for MCS13</t>
    <phoneticPr fontId="1" type="noConversion"/>
  </si>
  <si>
    <t>Alignment Results for MCS16</t>
    <phoneticPr fontId="1" type="noConversion"/>
  </si>
  <si>
    <t>Apple</t>
    <phoneticPr fontId="1" type="noConversion"/>
  </si>
  <si>
    <t>Qualcomm</t>
    <phoneticPr fontId="1" type="noConversion"/>
  </si>
  <si>
    <t>Apple</t>
    <phoneticPr fontId="1" type="noConversion"/>
  </si>
  <si>
    <t>Test 1.1a</t>
    <phoneticPr fontId="1" type="noConversion"/>
  </si>
  <si>
    <t>Test 1.1b</t>
    <phoneticPr fontId="1" type="noConversion"/>
  </si>
  <si>
    <t>Test 1.2a</t>
    <phoneticPr fontId="1" type="noConversion"/>
  </si>
  <si>
    <t>Test 1.2b</t>
    <phoneticPr fontId="1" type="noConversion"/>
  </si>
  <si>
    <t>Rx</t>
    <phoneticPr fontId="1" type="noConversion"/>
  </si>
  <si>
    <t>BW</t>
    <phoneticPr fontId="1" type="noConversion"/>
  </si>
  <si>
    <t>Ericsson</t>
    <phoneticPr fontId="1" type="noConversion"/>
  </si>
  <si>
    <t>Duplex</t>
    <phoneticPr fontId="1" type="noConversion"/>
  </si>
  <si>
    <t>FDD</t>
    <phoneticPr fontId="1" type="noConversion"/>
  </si>
  <si>
    <t>FDD</t>
    <phoneticPr fontId="1" type="noConversion"/>
  </si>
  <si>
    <t>TDD</t>
    <phoneticPr fontId="1" type="noConversion"/>
  </si>
  <si>
    <t>Alignment Results for MCS14</t>
    <phoneticPr fontId="1" type="noConversion"/>
  </si>
  <si>
    <t>Test 2.1a</t>
    <phoneticPr fontId="1" type="noConversion"/>
  </si>
  <si>
    <t>Test 2.1b</t>
    <phoneticPr fontId="1" type="noConversion"/>
  </si>
  <si>
    <t>Test 2.2a</t>
    <phoneticPr fontId="1" type="noConversion"/>
  </si>
  <si>
    <t>Test 2.2b</t>
    <phoneticPr fontId="1" type="noConversion"/>
  </si>
  <si>
    <t>Alignment Results for MCS4</t>
    <phoneticPr fontId="1" type="noConversion"/>
  </si>
  <si>
    <t>Alignment Results for MCS17</t>
    <phoneticPr fontId="1" type="noConversion"/>
  </si>
  <si>
    <t>Qualcomm</t>
    <phoneticPr fontId="1" type="noConversion"/>
  </si>
  <si>
    <t>Alignment Results for MCS15</t>
    <phoneticPr fontId="1" type="noConversion"/>
  </si>
  <si>
    <t>Alignment Results for MCS13 for 10% probability</t>
    <phoneticPr fontId="1" type="noConversion"/>
  </si>
  <si>
    <t>Test 3.1b</t>
    <phoneticPr fontId="1" type="noConversion"/>
  </si>
  <si>
    <t>Test 3.2a</t>
    <phoneticPr fontId="1" type="noConversion"/>
  </si>
  <si>
    <t>BLER</t>
  </si>
  <si>
    <t xml:space="preserve"> </t>
    <phoneticPr fontId="5" type="noConversion"/>
  </si>
  <si>
    <t>SNR [dB]</t>
  </si>
  <si>
    <t>Intel</t>
  </si>
  <si>
    <t>xx</t>
    <phoneticPr fontId="5" type="noConversion"/>
  </si>
  <si>
    <t>xx</t>
    <phoneticPr fontId="5" type="noConversion"/>
  </si>
  <si>
    <t>xx</t>
    <phoneticPr fontId="5" type="noConversion"/>
  </si>
  <si>
    <t>Huawei</t>
    <phoneticPr fontId="5" type="noConversion"/>
  </si>
  <si>
    <t>DoCoMo</t>
    <phoneticPr fontId="5" type="noConversion"/>
  </si>
  <si>
    <t>Apple</t>
    <phoneticPr fontId="5" type="noConversion"/>
  </si>
  <si>
    <t>Qualcomm</t>
    <phoneticPr fontId="1" type="noConversion"/>
  </si>
  <si>
    <t>PDSCH performance for high reliability with higher BLER</t>
    <phoneticPr fontId="1" type="noConversion"/>
  </si>
  <si>
    <t>PDSCH performance for high reliability with higher BLER FDD 4Rx</t>
    <phoneticPr fontId="1" type="noConversion"/>
  </si>
  <si>
    <t>PDSCH performance for high reliability with higher BLER FDD 2Rx</t>
    <phoneticPr fontId="1" type="noConversion"/>
  </si>
  <si>
    <t>PDSCH mapping Type B and processing capability 2</t>
    <phoneticPr fontId="1" type="noConversion"/>
  </si>
  <si>
    <t>Pre-emption Indication</t>
    <phoneticPr fontId="1" type="noConversion"/>
  </si>
  <si>
    <t>SNR @ 70% max TP</t>
    <phoneticPr fontId="1" type="noConversion"/>
  </si>
  <si>
    <t>SNR @ 70% max TP</t>
    <phoneticPr fontId="1" type="noConversion"/>
  </si>
  <si>
    <t>SNR @ 70% max TP</t>
    <phoneticPr fontId="1" type="noConversion"/>
  </si>
  <si>
    <t>Test 3.1a</t>
    <phoneticPr fontId="1" type="noConversion"/>
  </si>
  <si>
    <t>Test 3.2a</t>
    <phoneticPr fontId="1" type="noConversion"/>
  </si>
  <si>
    <t>with</t>
    <phoneticPr fontId="1" type="noConversion"/>
  </si>
  <si>
    <t>without</t>
    <phoneticPr fontId="1" type="noConversion"/>
  </si>
  <si>
    <t>HARQ Flush</t>
    <phoneticPr fontId="1" type="noConversion"/>
  </si>
  <si>
    <t>without</t>
    <phoneticPr fontId="1" type="noConversion"/>
  </si>
  <si>
    <t>Test 3.2b</t>
    <phoneticPr fontId="1" type="noConversion"/>
  </si>
  <si>
    <t>Alignment Results for MCS13 for 20% probability</t>
    <phoneticPr fontId="1" type="noConversion"/>
  </si>
  <si>
    <t>Alignment Results for MCS4 for 10% probability</t>
    <phoneticPr fontId="1" type="noConversion"/>
  </si>
  <si>
    <t>Test 3.1a</t>
    <phoneticPr fontId="1" type="noConversion"/>
  </si>
  <si>
    <t>SNR [dB]</t>
    <phoneticPr fontId="1" type="noConversion"/>
  </si>
  <si>
    <t>Ericsson</t>
    <phoneticPr fontId="1" type="noConversion"/>
  </si>
  <si>
    <t>Huawei</t>
    <phoneticPr fontId="1" type="noConversion"/>
  </si>
  <si>
    <t>Intel</t>
    <phoneticPr fontId="1" type="noConversion"/>
  </si>
  <si>
    <t>DoCoMo</t>
    <phoneticPr fontId="1" type="noConversion"/>
  </si>
  <si>
    <t>xxx</t>
    <phoneticPr fontId="1" type="noConversion"/>
  </si>
  <si>
    <t>xxx</t>
    <phoneticPr fontId="1" type="noConversion"/>
  </si>
  <si>
    <t>Absolute Throughput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</si>
</sst>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_ "/>
    <numFmt numFmtId="178" formatCode="0.00_);[Red]\(0.00\)"/>
    <numFmt numFmtId="179" formatCode="0.0000_ 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9"/>
      <name val="宋体"/>
      <family val="3"/>
      <charset val="134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sz val="10"/>
      <name val="Times New Roman"/>
      <family val="1"/>
    </font>
    <font>
      <sz val="10"/>
      <name val="ＭＳ Ｐゴシック"/>
      <family val="2"/>
      <charset val="128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9" fontId="3" fillId="0" borderId="0" xfId="1" applyNumberFormat="1" applyFont="1"/>
    <xf numFmtId="2" fontId="2" fillId="0" borderId="0" xfId="1" applyNumberFormat="1"/>
    <xf numFmtId="176" fontId="2" fillId="0" borderId="0" xfId="1" applyNumberFormat="1"/>
    <xf numFmtId="0" fontId="3" fillId="0" borderId="0" xfId="1" applyFont="1"/>
    <xf numFmtId="0" fontId="2" fillId="0" borderId="0" xfId="1"/>
    <xf numFmtId="0" fontId="0" fillId="0" borderId="0" xfId="1" applyFont="1" applyAlignment="1">
      <alignment horizontal="center" vertical="center" textRotation="90"/>
    </xf>
    <xf numFmtId="0" fontId="0" fillId="0" borderId="1" xfId="1" applyFont="1" applyFill="1" applyBorder="1" applyAlignment="1">
      <alignment horizontal="center" vertical="center" textRotation="90" wrapText="1"/>
    </xf>
    <xf numFmtId="0" fontId="2" fillId="0" borderId="0" xfId="1" applyAlignment="1">
      <alignment horizontal="center" vertical="center" textRotation="90"/>
    </xf>
    <xf numFmtId="2" fontId="0" fillId="2" borderId="0" xfId="0" applyNumberFormat="1" applyFill="1"/>
    <xf numFmtId="1" fontId="0" fillId="2" borderId="0" xfId="0" applyNumberFormat="1" applyFill="1"/>
    <xf numFmtId="177" fontId="2" fillId="0" borderId="0" xfId="1" applyNumberFormat="1"/>
    <xf numFmtId="9" fontId="0" fillId="0" borderId="0" xfId="0" applyNumberFormat="1" applyAlignment="1">
      <alignment horizontal="right"/>
    </xf>
    <xf numFmtId="176" fontId="2" fillId="0" borderId="0" xfId="1" applyNumberFormat="1" applyFont="1" applyBorder="1"/>
    <xf numFmtId="0" fontId="0" fillId="0" borderId="0" xfId="1" applyFont="1" applyAlignment="1">
      <alignment horizontal="right"/>
    </xf>
    <xf numFmtId="9" fontId="2" fillId="0" borderId="0" xfId="1" applyNumberFormat="1" applyFont="1" applyAlignment="1">
      <alignment horizontal="right"/>
    </xf>
    <xf numFmtId="177" fontId="2" fillId="0" borderId="0" xfId="1" applyNumberFormat="1" applyFont="1" applyFill="1" applyBorder="1"/>
    <xf numFmtId="0" fontId="2" fillId="0" borderId="0" xfId="1" applyFill="1"/>
    <xf numFmtId="0" fontId="2" fillId="0" borderId="0" xfId="1" applyAlignment="1">
      <alignment horizontal="right"/>
    </xf>
    <xf numFmtId="0" fontId="2" fillId="0" borderId="0" xfId="1" applyFont="1" applyAlignment="1">
      <alignment horizontal="right"/>
    </xf>
    <xf numFmtId="0" fontId="0" fillId="0" borderId="0" xfId="1" applyFont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17" xfId="1" applyFont="1" applyFill="1" applyBorder="1" applyAlignment="1">
      <alignment horizontal="center" vertical="center" textRotation="90" wrapText="1"/>
    </xf>
    <xf numFmtId="178" fontId="0" fillId="2" borderId="7" xfId="1" applyNumberFormat="1" applyFont="1" applyFill="1" applyBorder="1" applyAlignment="1">
      <alignment horizontal="center" vertical="center" textRotation="90"/>
    </xf>
    <xf numFmtId="178" fontId="0" fillId="4" borderId="8" xfId="1" applyNumberFormat="1" applyFont="1" applyFill="1" applyBorder="1" applyAlignment="1">
      <alignment horizontal="center" vertical="center" textRotation="90"/>
    </xf>
    <xf numFmtId="176" fontId="10" fillId="0" borderId="10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0" xfId="0" applyNumberFormat="1" applyFont="1" applyBorder="1"/>
    <xf numFmtId="2" fontId="0" fillId="0" borderId="10" xfId="0" applyNumberFormat="1" applyBorder="1"/>
    <xf numFmtId="176" fontId="0" fillId="2" borderId="10" xfId="1" applyNumberFormat="1" applyFont="1" applyFill="1" applyBorder="1" applyAlignment="1">
      <alignment horizontal="center"/>
    </xf>
    <xf numFmtId="176" fontId="3" fillId="4" borderId="12" xfId="0" applyNumberFormat="1" applyFont="1" applyFill="1" applyBorder="1" applyAlignment="1">
      <alignment horizont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10" fillId="0" borderId="14" xfId="0" applyNumberFormat="1" applyFont="1" applyBorder="1"/>
    <xf numFmtId="2" fontId="0" fillId="0" borderId="14" xfId="0" applyNumberFormat="1" applyBorder="1"/>
    <xf numFmtId="176" fontId="0" fillId="5" borderId="14" xfId="1" applyNumberFormat="1" applyFont="1" applyFill="1" applyBorder="1" applyAlignment="1">
      <alignment horizontal="center"/>
    </xf>
    <xf numFmtId="176" fontId="3" fillId="4" borderId="18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2" applyFont="1"/>
    <xf numFmtId="0" fontId="2" fillId="0" borderId="0" xfId="2"/>
    <xf numFmtId="177" fontId="2" fillId="0" borderId="0" xfId="2" applyNumberFormat="1"/>
    <xf numFmtId="0" fontId="2" fillId="0" borderId="0" xfId="2" applyFont="1"/>
    <xf numFmtId="0" fontId="11" fillId="0" borderId="0" xfId="0" applyFont="1"/>
    <xf numFmtId="0" fontId="0" fillId="0" borderId="0" xfId="2" applyFont="1"/>
    <xf numFmtId="11" fontId="2" fillId="0" borderId="0" xfId="2" applyNumberFormat="1"/>
    <xf numFmtId="0" fontId="0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2" fontId="2" fillId="0" borderId="0" xfId="2" applyNumberFormat="1" applyFont="1" applyAlignment="1">
      <alignment horizontal="right"/>
    </xf>
    <xf numFmtId="1" fontId="0" fillId="0" borderId="0" xfId="0" applyNumberFormat="1"/>
    <xf numFmtId="179" fontId="0" fillId="0" borderId="0" xfId="2" applyNumberFormat="1" applyFont="1" applyAlignment="1">
      <alignment horizontal="right"/>
    </xf>
    <xf numFmtId="176" fontId="2" fillId="0" borderId="0" xfId="2" applyNumberFormat="1"/>
    <xf numFmtId="9" fontId="2" fillId="0" borderId="0" xfId="2" applyNumberFormat="1" applyFont="1" applyAlignment="1">
      <alignment horizontal="right"/>
    </xf>
    <xf numFmtId="9" fontId="9" fillId="0" borderId="0" xfId="2" applyNumberFormat="1" applyFont="1" applyAlignment="1">
      <alignment horizontal="left" vertical="center"/>
    </xf>
    <xf numFmtId="9" fontId="3" fillId="0" borderId="0" xfId="2" applyNumberFormat="1" applyFont="1"/>
    <xf numFmtId="0" fontId="3" fillId="0" borderId="0" xfId="2" applyFont="1"/>
    <xf numFmtId="0" fontId="0" fillId="0" borderId="0" xfId="2" applyFont="1" applyAlignment="1">
      <alignment horizontal="right" textRotation="90"/>
    </xf>
    <xf numFmtId="0" fontId="2" fillId="0" borderId="0" xfId="2" applyFont="1" applyAlignment="1">
      <alignment textRotation="90"/>
    </xf>
    <xf numFmtId="0" fontId="2" fillId="0" borderId="0" xfId="2" applyAlignment="1">
      <alignment textRotation="90"/>
    </xf>
    <xf numFmtId="0" fontId="0" fillId="2" borderId="0" xfId="0" applyFill="1"/>
    <xf numFmtId="2" fontId="0" fillId="5" borderId="0" xfId="0" applyNumberFormat="1" applyFill="1"/>
    <xf numFmtId="2" fontId="2" fillId="2" borderId="0" xfId="2" applyNumberFormat="1" applyFill="1"/>
    <xf numFmtId="2" fontId="0" fillId="5" borderId="0" xfId="0" applyNumberFormat="1" applyFill="1" applyBorder="1"/>
    <xf numFmtId="2" fontId="0" fillId="6" borderId="0" xfId="0" applyNumberFormat="1" applyFill="1"/>
    <xf numFmtId="0" fontId="2" fillId="2" borderId="0" xfId="2" applyFill="1"/>
    <xf numFmtId="2" fontId="2" fillId="2" borderId="0" xfId="2" applyNumberFormat="1" applyFill="1" applyAlignment="1"/>
    <xf numFmtId="9" fontId="2" fillId="0" borderId="0" xfId="0" applyNumberFormat="1" applyFont="1" applyAlignment="1">
      <alignment horizontal="right"/>
    </xf>
    <xf numFmtId="176" fontId="2" fillId="0" borderId="0" xfId="2" applyNumberFormat="1" applyFont="1" applyBorder="1"/>
    <xf numFmtId="177" fontId="2" fillId="0" borderId="0" xfId="2" applyNumberFormat="1" applyAlignment="1"/>
    <xf numFmtId="0" fontId="2" fillId="0" borderId="0" xfId="2" applyFill="1"/>
    <xf numFmtId="11" fontId="0" fillId="0" borderId="0" xfId="0" applyNumberFormat="1"/>
    <xf numFmtId="177" fontId="2" fillId="0" borderId="0" xfId="2" applyNumberFormat="1" applyFill="1"/>
    <xf numFmtId="1" fontId="2" fillId="0" borderId="0" xfId="2" applyNumberFormat="1" applyBorder="1" applyAlignment="1">
      <alignment horizontal="center"/>
    </xf>
    <xf numFmtId="177" fontId="2" fillId="0" borderId="0" xfId="2" applyNumberFormat="1" applyFont="1" applyFill="1" applyBorder="1"/>
    <xf numFmtId="0" fontId="12" fillId="0" borderId="0" xfId="2" applyFont="1" applyFill="1"/>
    <xf numFmtId="0" fontId="2" fillId="0" borderId="0" xfId="2" applyBorder="1"/>
    <xf numFmtId="0" fontId="2" fillId="0" borderId="0" xfId="2" applyAlignment="1">
      <alignment horizontal="right"/>
    </xf>
    <xf numFmtId="0" fontId="13" fillId="0" borderId="0" xfId="2" applyFont="1" applyAlignment="1">
      <alignment horizontal="right" textRotation="90"/>
    </xf>
    <xf numFmtId="0" fontId="0" fillId="0" borderId="5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26" xfId="0" applyBorder="1"/>
    <xf numFmtId="0" fontId="0" fillId="0" borderId="2" xfId="0" applyBorder="1"/>
    <xf numFmtId="0" fontId="0" fillId="0" borderId="31" xfId="0" applyBorder="1"/>
    <xf numFmtId="0" fontId="3" fillId="0" borderId="15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3" borderId="10" xfId="0" applyFont="1" applyFill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 textRotation="90" wrapText="1"/>
    </xf>
    <xf numFmtId="0" fontId="0" fillId="3" borderId="16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0" fillId="0" borderId="0" xfId="0" applyNumberFormat="1" applyFill="1"/>
    <xf numFmtId="1" fontId="2" fillId="0" borderId="0" xfId="1" applyNumberFormat="1" applyBorder="1" applyAlignment="1">
      <alignment horizontal="center"/>
    </xf>
    <xf numFmtId="0" fontId="2" fillId="0" borderId="0" xfId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9" fontId="4" fillId="0" borderId="0" xfId="1" applyNumberFormat="1" applyFont="1" applyAlignment="1">
      <alignment horizontal="center"/>
    </xf>
    <xf numFmtId="9" fontId="3" fillId="0" borderId="0" xfId="1" applyNumberFormat="1" applyFont="1" applyAlignment="1">
      <alignment horizontal="center"/>
    </xf>
  </cellXfs>
  <cellStyles count="4">
    <cellStyle name="Normal 2" xfId="3"/>
    <cellStyle name="Normal_Chan_est_experiments_Cases 46.1 - 46.5" xfId="1"/>
    <cellStyle name="Normal_Chan_est_experiments_Cases 46.1 - 46.5 2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1"/>
          <c:order val="0"/>
          <c:tx>
            <c:strRef>
              <c:f>Test1.1a!$D$37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Test1.1a!$D$38:$D$58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1"/>
          <c:tx>
            <c:strRef>
              <c:f>Test1.1a!$B$37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Test1.1a!$B$38:$B$58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2"/>
          <c:tx>
            <c:strRef>
              <c:f>Test1.1a!$E$37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Test1.1a!$E$38:$E$58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3"/>
          <c:tx>
            <c:strRef>
              <c:f>Test1.1a!$F$37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Test1.1a!$F$38:$F$58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4"/>
          <c:tx>
            <c:strRef>
              <c:f>Test1.1a!$G$37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Test1.1a!$A$38:$A$58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Test1.1a!$G$38:$G$58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822752"/>
        <c:axId val="236823296"/>
      </c:scatterChart>
      <c:valAx>
        <c:axId val="236822752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36823296"/>
        <c:crossesAt val="0"/>
        <c:crossBetween val="midCat"/>
        <c:majorUnit val="2"/>
        <c:minorUnit val="1"/>
      </c:valAx>
      <c:valAx>
        <c:axId val="236823296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36822752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2547692179733572E-2"/>
          <c:h val="0.16799117570188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Test3.1b!$B$28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Test3.1b!$A$29:$A$49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Test3.1b!$B$29:$B$49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Test3.1b!$C$28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Test3.1b!$A$29:$A$49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Test3.1b!$C$29:$C$49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Test3.1b!$D$28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Test3.1b!$A$29:$A$49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Test3.1b!$D$29:$D$49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Test3.1b!$E$28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Test3.1b!$A$29:$A$49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Test3.1b!$E$29:$E$49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Test3.1b!$F$28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Test3.1b!$A$29:$A$49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Test3.1b!$F$29:$F$49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Test3.1b!$G$28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Test3.1b!$A$29:$A$49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Test3.1b!$G$29:$G$49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28112"/>
        <c:axId val="326131920"/>
      </c:scatterChart>
      <c:valAx>
        <c:axId val="326128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31920"/>
        <c:crosses val="autoZero"/>
        <c:crossBetween val="midCat"/>
        <c:majorUnit val="1"/>
      </c:valAx>
      <c:valAx>
        <c:axId val="3261319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28112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05210385537506E-2"/>
          <c:h val="0.2675724631996812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Test3.2a!$B$28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Test3.2a!$A$29:$A$49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Test3.2a!$B$29:$B$49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Test3.2a!$C$28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Test3.2a!$A$29:$A$49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Test3.2a!$C$29:$C$49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Test3.2a!$D$28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Test3.2a!$A$29:$A$49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Test3.2a!$D$29:$D$49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Test3.2a!$E$28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Test3.2a!$A$29:$A$49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Test3.2a!$E$29:$E$49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Test3.2a!$F$28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Test3.2a!$A$29:$A$49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Test3.2a!$F$29:$F$49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Test3.2a!$G$28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Test3.2a!$A$29:$A$49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Test3.2a!$G$29:$G$49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28656"/>
        <c:axId val="326130288"/>
      </c:scatterChart>
      <c:valAx>
        <c:axId val="326128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30288"/>
        <c:crosses val="autoZero"/>
        <c:crossBetween val="midCat"/>
        <c:majorUnit val="1"/>
      </c:valAx>
      <c:valAx>
        <c:axId val="32613028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28656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05210385537506E-2"/>
          <c:h val="0.2675724631996812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Test3.2b!$B$28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Test3.2b!$A$29:$A$49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Test3.2b!$B$29:$B$49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Test3.2b!$C$28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Test3.2b!$A$29:$A$49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Test3.2b!$C$29:$C$49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Test3.2b!$D$28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Test3.2b!$A$29:$A$49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Test3.2b!$D$29:$D$49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Test3.2b!$E$28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Test3.2b!$A$29:$A$49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Test3.2b!$E$29:$E$49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Test3.2b!$F$28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Test3.2b!$A$29:$A$49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Test3.2b!$F$29:$F$49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Test3.2b!$G$28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Test3.2b!$A$29:$A$49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Test3.2b!$G$29:$G$49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32464"/>
        <c:axId val="326133008"/>
      </c:scatterChart>
      <c:valAx>
        <c:axId val="3261324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33008"/>
        <c:crosses val="autoZero"/>
        <c:crossBetween val="midCat"/>
        <c:majorUnit val="1"/>
      </c:valAx>
      <c:valAx>
        <c:axId val="32613300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3246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05210385537506E-2"/>
          <c:h val="0.2675724631996812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1"/>
          <c:order val="0"/>
          <c:tx>
            <c:strRef>
              <c:f>'Test 1.1b'!$D$37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'Test 1.1b'!$A$38:$A$58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Test1.1a!$D$38:$D$58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1"/>
          <c:tx>
            <c:strRef>
              <c:f>'Test 1.1b'!$B$37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'Test 1.1b'!$A$38:$A$58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'Test 1.1b'!$B$38:$B$58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0"/>
          <c:order val="2"/>
          <c:tx>
            <c:strRef>
              <c:f>'Test 1.1b'!$C$37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'Test 1.1b'!$A$38:$A$58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'Test 1.1b'!$C$38:$C$58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'Test 1.1b'!$E$37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'Test 1.1b'!$A$38:$A$58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'Test 1.1b'!$E$38:$E$58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'Test 1.1b'!$F$37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'Test 1.1b'!$A$38:$A$58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'Test 1.1b'!$F$38:$F$58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'Test 1.1b'!$G$37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'Test 1.1b'!$A$38:$A$58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'Test 1.1b'!$G$38:$G$58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823840"/>
        <c:axId val="427147360"/>
      </c:scatterChart>
      <c:valAx>
        <c:axId val="236823840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47360"/>
        <c:crossesAt val="0"/>
        <c:crossBetween val="midCat"/>
        <c:majorUnit val="2"/>
        <c:minorUnit val="1"/>
      </c:valAx>
      <c:valAx>
        <c:axId val="427147360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36823840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8801027634309448E-2"/>
          <c:h val="0.193999854696643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Test1.2a!$B$37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Test1.2a!$A$38:$A$58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Test1.2a!$B$38:$B$58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Test1.2a!$C$37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Test1.2a!$A$38:$A$58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Test1.2a!$C$38:$C$58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Test1.2a!$D$37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Test1.2a!$A$38:$A$58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Test1.2a!$D$38:$D$58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Test1.2a!$E$37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Test1.2a!$A$38:$A$58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Test1.2a!$E$38:$E$58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Test1.2a!$F$37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Test1.2a!$A$38:$A$58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Test1.2a!$F$38:$F$58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Test1.2a!$G$37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Test1.2a!$A$38:$A$58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Test1.2a!$G$38:$G$58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1168"/>
        <c:axId val="427152256"/>
      </c:scatterChart>
      <c:valAx>
        <c:axId val="427151168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52256"/>
        <c:crossesAt val="0"/>
        <c:crossBetween val="midCat"/>
        <c:majorUnit val="2"/>
        <c:minorUnit val="1"/>
      </c:valAx>
      <c:valAx>
        <c:axId val="427152256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51168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9109278919543599E-2"/>
          <c:h val="0.19540904844521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Test1.2b!$B$37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Test1.2b!$A$38:$A$58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Test1.2b!$B$38:$B$58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Test1.2b!$C$37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Test1.2b!$A$38:$A$58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Test1.2b!$C$38:$C$58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Test1.2b!$D$37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Test1.2b!$A$38:$A$58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Test1.2b!$D$38:$D$58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Test1.2b!$E$37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Test1.2b!$A$38:$A$58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Test1.2b!$E$38:$E$58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Test1.2b!$F$37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Test1.2b!$A$38:$A$58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Test1.2b!$F$38:$F$58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Test1.2b!$G$37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Test1.2b!$A$38:$A$58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Test1.2b!$G$38:$G$58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2800"/>
        <c:axId val="427153344"/>
      </c:scatterChart>
      <c:valAx>
        <c:axId val="427152800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53344"/>
        <c:crossesAt val="0"/>
        <c:crossBetween val="midCat"/>
        <c:majorUnit val="2"/>
        <c:minorUnit val="1"/>
      </c:valAx>
      <c:valAx>
        <c:axId val="427153344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52800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8600563557677486E-2"/>
          <c:h val="0.203156543758021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Test2.1a!$B$28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Test2.1a!$A$29:$A$49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Test2.1a!$B$29:$B$49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Test2.1a!$C$28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Test2.1a!$C$29:$C$49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Test2.1a!$D$28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Test2.1a!$D$29:$D$49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Test2.1a!$E$28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Test2.1a!$A$29:$A$49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Test2.1a!$E$29:$E$49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Test2.1a!$F$28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Test2.1a!$F$29:$F$49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Test2.1a!$G$28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Test2.1a!$G$29:$G$49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3888"/>
        <c:axId val="427148448"/>
      </c:scatterChart>
      <c:valAx>
        <c:axId val="427153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48448"/>
        <c:crosses val="autoZero"/>
        <c:crossBetween val="midCat"/>
        <c:majorUnit val="1"/>
      </c:valAx>
      <c:valAx>
        <c:axId val="42714844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3888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120339196616047E-2"/>
          <c:h val="0.27281408811631108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Test2.1b!$B$28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Test2.1b!$A$29:$A$49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Test2.1b!$B$29:$B$49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Test2.1b!$C$28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Test2.1b!$C$29:$C$49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Test2.1b!$D$28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Test2.1b!$D$29:$D$49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Test2.1b!$E$28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Test2.1b!$A$29:$A$49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Test2.1b!$D$29:$D$49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Test2.1b!$F$28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Test2.1b!$F$29:$F$49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Test2.1b!$G$28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Test2.1b!$A$29:$A$49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Test2.1b!$G$29:$G$49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7904"/>
        <c:axId val="427150624"/>
      </c:scatterChart>
      <c:valAx>
        <c:axId val="427147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0624"/>
        <c:crosses val="autoZero"/>
        <c:crossBetween val="midCat"/>
        <c:majorUnit val="1"/>
      </c:valAx>
      <c:valAx>
        <c:axId val="42715062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4790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05210385537506E-2"/>
          <c:h val="0.2675724631996812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Test2.2a!$B$28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Test2.2a!$A$29:$A$49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Test2.2a!$B$29:$B$49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Test2.2a!$C$28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Test2.2a!$C$29:$C$49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Test2.2a!$D$28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Test2.2a!$D$29:$D$49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Test2.2a!$E$28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Test2.2a!$A$29:$A$49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Test2.2a!$E$29:$E$49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Test2.2a!$F$28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Test2.2a!$F$29:$F$49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Test2.2a!$G$28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Test2.2a!$A$29:$A$49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Test2.2a!$G$29:$G$49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8992"/>
        <c:axId val="427149536"/>
      </c:scatterChart>
      <c:valAx>
        <c:axId val="427148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49536"/>
        <c:crosses val="autoZero"/>
        <c:crossBetween val="midCat"/>
        <c:majorUnit val="1"/>
      </c:valAx>
      <c:valAx>
        <c:axId val="42714953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48992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05210385537506E-2"/>
          <c:h val="0.2675724631996812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Test2.2b!$B$28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Test2.2b!$A$29:$A$49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Test2.2b!$B$29:$B$49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Test2.2b!$C$28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Test2.2b!$C$29:$C$49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Test2.2b!$D$28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Test2.2b!$D$29:$D$49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Test2.2b!$E$28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Test2.2b!$A$29:$A$49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Test2.2b!$E$29:$E$49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Test2.2b!$F$28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Test2.2b!$F$29:$F$49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Test2.2b!$G$28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Test2.2b!$A$29:$A$49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Test2.2b!$G$29:$G$49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4432"/>
        <c:axId val="427150080"/>
      </c:scatterChart>
      <c:valAx>
        <c:axId val="427154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0080"/>
        <c:crosses val="autoZero"/>
        <c:crossBetween val="midCat"/>
        <c:majorUnit val="1"/>
      </c:valAx>
      <c:valAx>
        <c:axId val="42715008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4432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05210385537506E-2"/>
          <c:h val="0.2675724631996812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Test3.1a!$B$28</c:f>
              <c:strCache>
                <c:ptCount val="1"/>
                <c:pt idx="0">
                  <c:v>Qualcomm</c:v>
                </c:pt>
              </c:strCache>
            </c:strRef>
          </c:tx>
          <c:xVal>
            <c:numRef>
              <c:f>Test3.1a!$A$29:$A$49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Test3.1a!$B$29:$B$49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Test3.1a!$C$28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Test3.1a!$A$29:$A$49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Test3.1a!$C$29:$C$49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Test3.1a!$D$28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Test3.1a!$A$29:$A$49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Test3.1a!$D$29:$D$49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Test3.1a!$E$28</c:f>
              <c:strCache>
                <c:ptCount val="1"/>
                <c:pt idx="0">
                  <c:v>Apple</c:v>
                </c:pt>
              </c:strCache>
            </c:strRef>
          </c:tx>
          <c:xVal>
            <c:numRef>
              <c:f>Test3.1a!$A$29:$A$49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Test3.1a!$E$29:$E$49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Test3.1a!$F$28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Test3.1a!$A$29:$A$49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Test3.1a!$F$29:$F$49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Test3.1a!$G$28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Test3.1a!$A$29:$A$49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Test3.1a!$G$29:$G$49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29744"/>
        <c:axId val="326131376"/>
      </c:scatterChart>
      <c:valAx>
        <c:axId val="326129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31376"/>
        <c:crosses val="autoZero"/>
        <c:crossBetween val="midCat"/>
        <c:majorUnit val="1"/>
      </c:valAx>
      <c:valAx>
        <c:axId val="32613137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32612974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120339196616047E-2"/>
          <c:h val="0.27281408811631108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0</xdr:colOff>
      <xdr:row>43</xdr:row>
      <xdr:rowOff>123825</xdr:rowOff>
    </xdr:to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85800" y="171450"/>
          <a:ext cx="5486400" cy="73247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3GPP TSG-RAN WG4 Meeting #95-e                                                  R4-20xxxx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Electronic Meeting, 25th May - 5th June, 2020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Source: 	Huawei, HiSilicon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Title: 	Summary of simulation results of NR UE demod (FR1)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Agenda Item:	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6.9.1.2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Document for:  Information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Introduction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This contribution is summarised simulation results for NR UE demod (FR1) . </a:t>
          </a:r>
        </a:p>
        <a:p>
          <a:pPr eaLnBrk="1" fontAlgn="auto" latinLnBrk="0" hangingPunct="1"/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Test 1.1a: FDD   PDSCH high reliability with higher BLER,  10MHz&amp;15kHz, 2Rx  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1.1b: FDD   PDSCH high reliability with higher BLER,  10MHz&amp;15kHz, 4Rx  </a:t>
          </a:r>
          <a:endParaRPr lang="en-US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1.2a: TDD   PDSCH high reliability with higher BLER, 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1.2b: TDD   PDSCH high reliability with higher BLER,  40MHz&amp;30kHz, 4Rx  </a:t>
          </a:r>
          <a:endParaRPr lang="zh-CN" altLang="zh-CN">
            <a:effectLst/>
          </a:endParaRPr>
        </a:p>
        <a:p>
          <a:pPr eaLnBrk="1" fontAlgn="auto" latinLnBrk="0" hangingPunct="1"/>
          <a:endParaRPr lang="en-US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2.1a: FDD   PDSCH mapping Type B and processing capability 2, 10MHz&amp;15kHz,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2.1b: FDD   PDSCH mapping Type B and processing capability 2, 10MHz&amp;15kHz, 4Rx  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2.2a: TDD   PDSCH mapping Type B and processing capability 2,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2.2b: TDD   PDSCH mapping Type B and processing capability 2, 40MHz&amp;30kHz, 4Rx</a:t>
          </a:r>
          <a:endParaRPr lang="zh-CN" altLang="zh-CN">
            <a:effectLst/>
          </a:endParaRPr>
        </a:p>
        <a:p>
          <a:pPr eaLnBrk="1" fontAlgn="auto" latinLnBrk="0" hangingPunct="1"/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3.1a: FDD   Pre-emption, 10MHz&amp;15kHz,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3.1b: FDD   Pre-emption, 10MHz&amp;15kHz, 4Rx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3.2a: TDD   Pre-emption,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3.2b: TDD   Pre-emption, 40MHz&amp;30kHz, 4Rx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Simulation assumptions are based on [1]. 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Reference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[1]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R4-2005527, Way forward for NR UE URLLC performance requirements, #94bis, Intel Corporation.</a:t>
          </a:r>
          <a:endParaRPr lang="zh-CN" altLang="zh-CN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3" workbookViewId="0">
      <selection activeCell="J44" sqref="J44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opLeftCell="A12" workbookViewId="0">
      <selection activeCell="O39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abSelected="1" zoomScale="70" zoomScaleNormal="70" workbookViewId="0">
      <selection activeCell="Q41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opLeftCell="A12" workbookViewId="0">
      <selection activeCell="O41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opLeftCell="A14" workbookViewId="0">
      <selection activeCell="S39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opLeftCell="A19" workbookViewId="0">
      <selection activeCell="N33" sqref="N33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75"/>
  <sheetViews>
    <sheetView zoomScale="70" zoomScaleNormal="70" workbookViewId="0">
      <selection activeCell="AC26" sqref="AC26"/>
    </sheetView>
  </sheetViews>
  <sheetFormatPr defaultRowHeight="13.5"/>
  <cols>
    <col min="2" max="2" width="6.75" customWidth="1"/>
    <col min="3" max="3" width="7.875" bestFit="1" customWidth="1"/>
    <col min="4" max="4" width="8.75" customWidth="1"/>
    <col min="5" max="5" width="5.5" bestFit="1" customWidth="1"/>
    <col min="49" max="49" width="9" customWidth="1"/>
    <col min="53" max="53" width="15.5" customWidth="1"/>
  </cols>
  <sheetData>
    <row r="1" spans="2:65" ht="14.25" thickBot="1"/>
    <row r="2" spans="2:65" ht="27">
      <c r="B2" s="131" t="s">
        <v>58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  <c r="U2" s="63"/>
      <c r="V2" s="134" t="s">
        <v>61</v>
      </c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6"/>
      <c r="AS2" s="137" t="s">
        <v>62</v>
      </c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03"/>
    </row>
    <row r="3" spans="2:65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6"/>
      <c r="U3" s="105"/>
      <c r="V3" s="104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6"/>
      <c r="AS3" s="104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6"/>
    </row>
    <row r="4" spans="2:65" ht="18.75" thickBot="1">
      <c r="B4" s="104"/>
      <c r="C4" s="124" t="s">
        <v>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05"/>
      <c r="Q4" s="105"/>
      <c r="R4" s="105"/>
      <c r="S4" s="105"/>
      <c r="T4" s="106"/>
      <c r="U4" s="105"/>
      <c r="V4" s="104"/>
      <c r="W4" s="124" t="s">
        <v>40</v>
      </c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05"/>
      <c r="AK4" s="105"/>
      <c r="AL4" s="105"/>
      <c r="AM4" s="105"/>
      <c r="AN4" s="105"/>
      <c r="AO4" s="106"/>
      <c r="AS4" s="104"/>
      <c r="AT4" s="105"/>
      <c r="AU4" s="105"/>
      <c r="AV4" s="130" t="s">
        <v>44</v>
      </c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05"/>
      <c r="BJ4" s="105"/>
      <c r="BK4" s="105"/>
      <c r="BL4" s="105"/>
      <c r="BM4" s="106"/>
    </row>
    <row r="5" spans="2:65" ht="16.5" thickBot="1">
      <c r="B5" s="104"/>
      <c r="C5" s="125" t="s">
        <v>6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7"/>
      <c r="R5" s="105"/>
      <c r="S5" s="105"/>
      <c r="T5" s="106"/>
      <c r="U5" s="105"/>
      <c r="V5" s="104"/>
      <c r="W5" s="125" t="s">
        <v>63</v>
      </c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7"/>
      <c r="AL5" s="105"/>
      <c r="AM5" s="105"/>
      <c r="AN5" s="105"/>
      <c r="AO5" s="106"/>
      <c r="AS5" s="104"/>
      <c r="AT5" s="105"/>
      <c r="AU5" s="105"/>
      <c r="AV5" s="125" t="s">
        <v>65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7"/>
      <c r="BL5" s="105"/>
      <c r="BM5" s="106"/>
    </row>
    <row r="6" spans="2:65" ht="56.25" thickBot="1">
      <c r="B6" s="104"/>
      <c r="C6" s="21" t="s">
        <v>7</v>
      </c>
      <c r="D6" s="57" t="s">
        <v>31</v>
      </c>
      <c r="E6" s="57" t="s">
        <v>28</v>
      </c>
      <c r="F6" s="22" t="s">
        <v>29</v>
      </c>
      <c r="G6" s="22" t="s">
        <v>8</v>
      </c>
      <c r="H6" s="23" t="s">
        <v>30</v>
      </c>
      <c r="I6" s="23" t="s">
        <v>22</v>
      </c>
      <c r="J6" s="23" t="s">
        <v>10</v>
      </c>
      <c r="K6" s="23" t="s">
        <v>23</v>
      </c>
      <c r="L6" s="23" t="s">
        <v>11</v>
      </c>
      <c r="M6" s="23" t="s">
        <v>2</v>
      </c>
      <c r="N6" s="23"/>
      <c r="O6" s="24" t="s">
        <v>12</v>
      </c>
      <c r="P6" s="24" t="s">
        <v>13</v>
      </c>
      <c r="Q6" s="25" t="s">
        <v>14</v>
      </c>
      <c r="R6" s="105"/>
      <c r="S6" s="105"/>
      <c r="T6" s="106"/>
      <c r="U6" s="105"/>
      <c r="V6" s="104"/>
      <c r="W6" s="21" t="s">
        <v>7</v>
      </c>
      <c r="X6" s="57" t="s">
        <v>31</v>
      </c>
      <c r="Y6" s="57" t="s">
        <v>28</v>
      </c>
      <c r="Z6" s="22" t="s">
        <v>29</v>
      </c>
      <c r="AA6" s="22" t="s">
        <v>8</v>
      </c>
      <c r="AB6" s="23" t="s">
        <v>30</v>
      </c>
      <c r="AC6" s="23" t="s">
        <v>22</v>
      </c>
      <c r="AD6" s="23" t="s">
        <v>10</v>
      </c>
      <c r="AE6" s="23" t="s">
        <v>23</v>
      </c>
      <c r="AF6" s="23" t="s">
        <v>11</v>
      </c>
      <c r="AG6" s="23" t="s">
        <v>2</v>
      </c>
      <c r="AH6" s="23"/>
      <c r="AI6" s="24" t="s">
        <v>12</v>
      </c>
      <c r="AJ6" s="24" t="s">
        <v>13</v>
      </c>
      <c r="AK6" s="25" t="s">
        <v>14</v>
      </c>
      <c r="AL6" s="105"/>
      <c r="AM6" s="105"/>
      <c r="AN6" s="105"/>
      <c r="AO6" s="106"/>
      <c r="AS6" s="104"/>
      <c r="AT6" s="105"/>
      <c r="AU6" s="105"/>
      <c r="AV6" s="21" t="s">
        <v>7</v>
      </c>
      <c r="AW6" s="57" t="s">
        <v>31</v>
      </c>
      <c r="AX6" s="57" t="s">
        <v>28</v>
      </c>
      <c r="AY6" s="22" t="s">
        <v>29</v>
      </c>
      <c r="AZ6" s="22" t="s">
        <v>8</v>
      </c>
      <c r="BA6" s="22" t="s">
        <v>70</v>
      </c>
      <c r="BB6" s="23" t="s">
        <v>30</v>
      </c>
      <c r="BC6" s="23" t="s">
        <v>22</v>
      </c>
      <c r="BD6" s="23" t="s">
        <v>10</v>
      </c>
      <c r="BE6" s="23" t="s">
        <v>23</v>
      </c>
      <c r="BF6" s="23" t="s">
        <v>11</v>
      </c>
      <c r="BG6" s="23" t="s">
        <v>2</v>
      </c>
      <c r="BH6" s="23"/>
      <c r="BI6" s="24" t="s">
        <v>12</v>
      </c>
      <c r="BJ6" s="24" t="s">
        <v>13</v>
      </c>
      <c r="BK6" s="25" t="s">
        <v>14</v>
      </c>
      <c r="BL6" s="105"/>
      <c r="BM6" s="106"/>
    </row>
    <row r="7" spans="2:65" ht="14.25" thickBot="1">
      <c r="B7" s="104"/>
      <c r="C7" s="26" t="s">
        <v>24</v>
      </c>
      <c r="D7" s="58" t="s">
        <v>32</v>
      </c>
      <c r="E7" s="58">
        <v>2</v>
      </c>
      <c r="F7" s="60">
        <v>10</v>
      </c>
      <c r="G7" s="60">
        <v>15</v>
      </c>
      <c r="H7" s="28">
        <v>-3.59</v>
      </c>
      <c r="I7" s="29"/>
      <c r="J7" s="29">
        <v>1.5</v>
      </c>
      <c r="K7" s="29"/>
      <c r="L7" s="29"/>
      <c r="M7" s="29">
        <v>-3.2</v>
      </c>
      <c r="N7" s="29"/>
      <c r="O7" s="30">
        <f>MAX($H7,$I7,$J7,$K7,$L7,$M7,$N7)-MIN($H7,$I7,$J7,$K7,$L7,$M7,$N7)</f>
        <v>5.09</v>
      </c>
      <c r="P7" s="30">
        <f>STDEV($H7,$I7,$J7,$K7,$L7,$M7,$N7)</f>
        <v>2.8328489782078634</v>
      </c>
      <c r="Q7" s="31" t="e">
        <f ca="1">AV($H7,$I7,$J7,$K7,$L7,$M7,$N7)</f>
        <v>#NAME?</v>
      </c>
      <c r="R7" s="105"/>
      <c r="S7" s="105"/>
      <c r="T7" s="106"/>
      <c r="U7" s="105"/>
      <c r="V7" s="104"/>
      <c r="W7" s="26" t="s">
        <v>36</v>
      </c>
      <c r="X7" s="58" t="s">
        <v>32</v>
      </c>
      <c r="Y7" s="58">
        <v>2</v>
      </c>
      <c r="Z7" s="60">
        <v>10</v>
      </c>
      <c r="AA7" s="60">
        <v>15</v>
      </c>
      <c r="AB7" s="28">
        <v>-0.82</v>
      </c>
      <c r="AC7" s="29"/>
      <c r="AD7" s="29">
        <v>-2.4</v>
      </c>
      <c r="AE7" s="29"/>
      <c r="AF7" s="29"/>
      <c r="AG7" s="29"/>
      <c r="AH7" s="29"/>
      <c r="AI7" s="30">
        <f>MAX($H7,$I7,$J7,$K7,$L7,$M7,$N7)-MIN($H7,$I7,$J7,$K7,$L7,$M7,$N7)</f>
        <v>5.09</v>
      </c>
      <c r="AJ7" s="30">
        <f>STDEV($H7,$I7,$J7,$K7,$L7,$M7,$N7)</f>
        <v>2.8328489782078634</v>
      </c>
      <c r="AK7" s="31" t="e">
        <f ca="1">AV($H7,$I7,$J7,$K7,$L7,$M7,$N7)</f>
        <v>#NAME?</v>
      </c>
      <c r="AL7" s="105"/>
      <c r="AM7" s="105"/>
      <c r="AN7" s="105"/>
      <c r="AO7" s="106"/>
      <c r="AS7" s="104"/>
      <c r="AT7" s="105"/>
      <c r="AU7" s="105"/>
      <c r="AV7" s="139" t="s">
        <v>66</v>
      </c>
      <c r="AW7" s="128" t="s">
        <v>32</v>
      </c>
      <c r="AX7" s="128">
        <v>2</v>
      </c>
      <c r="AY7" s="128">
        <v>10</v>
      </c>
      <c r="AZ7" s="128">
        <v>15</v>
      </c>
      <c r="BA7" s="27" t="s">
        <v>68</v>
      </c>
      <c r="BB7" s="113"/>
      <c r="BC7" s="114"/>
      <c r="BD7" s="114"/>
      <c r="BE7" s="114"/>
      <c r="BF7" s="114"/>
      <c r="BG7" s="114"/>
      <c r="BH7" s="114"/>
      <c r="BI7" s="115"/>
      <c r="BJ7" s="115"/>
      <c r="BK7" s="116"/>
      <c r="BL7" s="105"/>
      <c r="BM7" s="106"/>
    </row>
    <row r="8" spans="2:65" ht="14.25" thickBot="1">
      <c r="B8" s="104"/>
      <c r="C8" s="32" t="s">
        <v>25</v>
      </c>
      <c r="D8" s="59" t="s">
        <v>33</v>
      </c>
      <c r="E8" s="59">
        <v>4</v>
      </c>
      <c r="F8" s="33">
        <v>10</v>
      </c>
      <c r="G8" s="33">
        <v>15</v>
      </c>
      <c r="H8" s="34">
        <v>-8.33</v>
      </c>
      <c r="I8" s="35"/>
      <c r="J8" s="35">
        <v>-3</v>
      </c>
      <c r="K8" s="35"/>
      <c r="L8" s="35"/>
      <c r="M8" s="35">
        <v>-5.6</v>
      </c>
      <c r="N8" s="35"/>
      <c r="O8" s="36">
        <f>MAX($H8,$I8,$J8,$K8,$L8,$M8,$N8)-MIN($H8,$I8,$J8,$K8,$L8,$M8,$N8)</f>
        <v>5.33</v>
      </c>
      <c r="P8" s="36">
        <f>STDEV($H8,$I8,$J8,$K8,$L8,$M8,$N8)</f>
        <v>2.6652642145448433</v>
      </c>
      <c r="Q8" s="37">
        <f>MIN($H8,$I8,$J8,$K8,$L8,$M8,$N8)</f>
        <v>-8.33</v>
      </c>
      <c r="R8" s="105"/>
      <c r="S8" s="105"/>
      <c r="T8" s="106"/>
      <c r="U8" s="105"/>
      <c r="V8" s="104"/>
      <c r="W8" s="32" t="s">
        <v>37</v>
      </c>
      <c r="X8" s="59" t="s">
        <v>33</v>
      </c>
      <c r="Y8" s="59">
        <v>4</v>
      </c>
      <c r="Z8" s="33">
        <v>10</v>
      </c>
      <c r="AA8" s="33">
        <v>15</v>
      </c>
      <c r="AB8" s="34">
        <v>-4.1100000000000003</v>
      </c>
      <c r="AC8" s="35"/>
      <c r="AD8" s="35">
        <v>-5.7</v>
      </c>
      <c r="AE8" s="35"/>
      <c r="AF8" s="35"/>
      <c r="AG8" s="35"/>
      <c r="AH8" s="35"/>
      <c r="AI8" s="36">
        <f>MAX($H8,$I8,$J8,$K8,$L8,$M8,$N8)-MIN($H8,$I8,$J8,$K8,$L8,$M8,$N8)</f>
        <v>5.33</v>
      </c>
      <c r="AJ8" s="36">
        <f>STDEV($H8,$I8,$J8,$K8,$L8,$M8,$N8)</f>
        <v>2.6652642145448433</v>
      </c>
      <c r="AK8" s="37">
        <f>MIN($H8,$I8,$J8,$K8,$L8,$M8,$N8)</f>
        <v>-8.33</v>
      </c>
      <c r="AL8" s="105"/>
      <c r="AM8" s="105"/>
      <c r="AN8" s="105"/>
      <c r="AO8" s="106"/>
      <c r="AS8" s="104"/>
      <c r="AT8" s="105"/>
      <c r="AU8" s="105"/>
      <c r="AV8" s="140"/>
      <c r="AW8" s="129"/>
      <c r="AX8" s="129"/>
      <c r="AY8" s="129"/>
      <c r="AZ8" s="129"/>
      <c r="BA8" s="61" t="s">
        <v>71</v>
      </c>
      <c r="BB8" s="55"/>
      <c r="BC8" s="56"/>
      <c r="BD8" s="56"/>
      <c r="BE8" s="56"/>
      <c r="BF8" s="56"/>
      <c r="BG8" s="56"/>
      <c r="BH8" s="56"/>
      <c r="BI8" s="111">
        <f>MAX($H7,$I7,$J7,$K7,$L7,$M7,$N7)-MIN($H7,$I7,$J7,$K7,$L7,$M7,$N7)</f>
        <v>5.09</v>
      </c>
      <c r="BJ8" s="111">
        <f>STDEV($H7,$I7,$J7,$K7,$L7,$M7,$N7)</f>
        <v>2.8328489782078634</v>
      </c>
      <c r="BK8" s="112" t="e">
        <f ca="1">AV($H7,$I7,$J7,$K7,$L7,$M7,$N7)</f>
        <v>#NAME?</v>
      </c>
      <c r="BL8" s="105"/>
      <c r="BM8" s="106"/>
    </row>
    <row r="9" spans="2:65" ht="14.25" thickBot="1">
      <c r="B9" s="104"/>
      <c r="C9" s="26" t="s">
        <v>26</v>
      </c>
      <c r="D9" s="58" t="s">
        <v>34</v>
      </c>
      <c r="E9" s="58">
        <v>2</v>
      </c>
      <c r="F9" s="62">
        <v>40</v>
      </c>
      <c r="G9" s="62">
        <v>30</v>
      </c>
      <c r="H9" s="28">
        <v>-3.49</v>
      </c>
      <c r="I9" s="29"/>
      <c r="J9" s="29">
        <v>2.5</v>
      </c>
      <c r="K9" s="29"/>
      <c r="L9" s="29"/>
      <c r="M9" s="29"/>
      <c r="N9" s="29"/>
      <c r="O9" s="30">
        <v>0</v>
      </c>
      <c r="P9" s="30" t="e">
        <v>#DIV/0!</v>
      </c>
      <c r="Q9" s="31" t="e">
        <v>#NAME?</v>
      </c>
      <c r="R9" s="105"/>
      <c r="S9" s="105"/>
      <c r="T9" s="106"/>
      <c r="U9" s="105"/>
      <c r="V9" s="104"/>
      <c r="W9" s="26" t="s">
        <v>38</v>
      </c>
      <c r="X9" s="58" t="s">
        <v>34</v>
      </c>
      <c r="Y9" s="58">
        <v>2</v>
      </c>
      <c r="Z9" s="62">
        <v>40</v>
      </c>
      <c r="AA9" s="62">
        <v>30</v>
      </c>
      <c r="AB9" s="28">
        <v>-1.02</v>
      </c>
      <c r="AC9" s="29"/>
      <c r="AD9" s="29">
        <v>-2.2000000000000002</v>
      </c>
      <c r="AE9" s="29"/>
      <c r="AF9" s="29"/>
      <c r="AG9" s="29"/>
      <c r="AH9" s="29"/>
      <c r="AI9" s="30">
        <v>0</v>
      </c>
      <c r="AJ9" s="30" t="e">
        <v>#DIV/0!</v>
      </c>
      <c r="AK9" s="31" t="e">
        <v>#NAME?</v>
      </c>
      <c r="AL9" s="105"/>
      <c r="AM9" s="105"/>
      <c r="AN9" s="105"/>
      <c r="AO9" s="106"/>
      <c r="AS9" s="104"/>
      <c r="AT9" s="105"/>
      <c r="AU9" s="105"/>
      <c r="AV9" s="141" t="s">
        <v>45</v>
      </c>
      <c r="AW9" s="143" t="s">
        <v>33</v>
      </c>
      <c r="AX9" s="143">
        <v>4</v>
      </c>
      <c r="AY9" s="143">
        <v>10</v>
      </c>
      <c r="AZ9" s="143">
        <v>15</v>
      </c>
      <c r="BA9" s="119" t="s">
        <v>68</v>
      </c>
      <c r="BB9" s="55"/>
      <c r="BC9" s="56"/>
      <c r="BD9" s="56"/>
      <c r="BE9" s="56"/>
      <c r="BF9" s="56"/>
      <c r="BG9" s="56"/>
      <c r="BH9" s="56"/>
      <c r="BI9" s="30">
        <f>MAX($H7,$I7,$J7,$K7,$L7,$M7,$N7)-MIN($H7,$I7,$J7,$K7,$L7,$M7,$N7)</f>
        <v>5.09</v>
      </c>
      <c r="BJ9" s="30">
        <f>STDEV($H7,$I7,$J7,$K7,$L7,$M7,$N7)</f>
        <v>2.8328489782078634</v>
      </c>
      <c r="BK9" s="31">
        <f>MIN($H7,$I7,$J7,$K7,$L7,$M7,$N7)</f>
        <v>-3.59</v>
      </c>
      <c r="BL9" s="105"/>
      <c r="BM9" s="106"/>
    </row>
    <row r="10" spans="2:65" ht="14.25" thickBot="1">
      <c r="B10" s="104"/>
      <c r="C10" s="32" t="s">
        <v>27</v>
      </c>
      <c r="D10" s="59" t="s">
        <v>34</v>
      </c>
      <c r="E10" s="59">
        <v>4</v>
      </c>
      <c r="F10" s="33">
        <v>40</v>
      </c>
      <c r="G10" s="33">
        <v>30</v>
      </c>
      <c r="H10" s="34">
        <v>-8.44</v>
      </c>
      <c r="I10" s="35"/>
      <c r="J10" s="35">
        <v>-2.5</v>
      </c>
      <c r="K10" s="35"/>
      <c r="L10" s="35"/>
      <c r="M10" s="35"/>
      <c r="N10" s="35"/>
      <c r="O10" s="36">
        <v>0</v>
      </c>
      <c r="P10" s="36" t="e">
        <v>#DIV/0!</v>
      </c>
      <c r="Q10" s="37">
        <v>0</v>
      </c>
      <c r="R10" s="105"/>
      <c r="S10" s="105"/>
      <c r="T10" s="106"/>
      <c r="U10" s="105"/>
      <c r="V10" s="104"/>
      <c r="W10" s="32" t="s">
        <v>39</v>
      </c>
      <c r="X10" s="59" t="s">
        <v>34</v>
      </c>
      <c r="Y10" s="59">
        <v>4</v>
      </c>
      <c r="Z10" s="33">
        <v>40</v>
      </c>
      <c r="AA10" s="33">
        <v>30</v>
      </c>
      <c r="AB10" s="34">
        <v>-4.5</v>
      </c>
      <c r="AC10" s="35"/>
      <c r="AD10" s="35">
        <v>-5.5</v>
      </c>
      <c r="AE10" s="35"/>
      <c r="AF10" s="35"/>
      <c r="AG10" s="35"/>
      <c r="AH10" s="35"/>
      <c r="AI10" s="36">
        <v>0</v>
      </c>
      <c r="AJ10" s="36" t="e">
        <v>#DIV/0!</v>
      </c>
      <c r="AK10" s="37">
        <v>0</v>
      </c>
      <c r="AL10" s="105"/>
      <c r="AM10" s="105"/>
      <c r="AN10" s="105"/>
      <c r="AO10" s="106"/>
      <c r="AS10" s="104"/>
      <c r="AT10" s="105"/>
      <c r="AU10" s="105"/>
      <c r="AV10" s="142"/>
      <c r="AW10" s="144"/>
      <c r="AX10" s="144"/>
      <c r="AY10" s="144"/>
      <c r="AZ10" s="144"/>
      <c r="BA10" s="110" t="s">
        <v>69</v>
      </c>
      <c r="BB10" s="34"/>
      <c r="BC10" s="35"/>
      <c r="BD10" s="35"/>
      <c r="BE10" s="35"/>
      <c r="BF10" s="35"/>
      <c r="BG10" s="35"/>
      <c r="BH10" s="35"/>
      <c r="BI10" s="117">
        <f>MAX($H8,$I8,$J8,$K8,$L8,$M8,$N8)-MIN($H8,$I8,$J8,$K8,$L8,$M8,$N8)</f>
        <v>5.33</v>
      </c>
      <c r="BJ10" s="117">
        <f>STDEV($H8,$I8,$J8,$K8,$L8,$M8,$N8)</f>
        <v>2.6652642145448433</v>
      </c>
      <c r="BK10" s="118">
        <f>MIN($H8,$I8,$J8,$K8,$L8,$M8,$N8)</f>
        <v>-8.33</v>
      </c>
      <c r="BL10" s="105"/>
      <c r="BM10" s="106"/>
    </row>
    <row r="11" spans="2:65"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U11" s="105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6"/>
      <c r="AS11" s="104"/>
      <c r="AT11" s="105"/>
      <c r="AU11" s="105"/>
      <c r="AV11" s="139" t="s">
        <v>67</v>
      </c>
      <c r="AW11" s="128" t="s">
        <v>34</v>
      </c>
      <c r="AX11" s="128">
        <v>2</v>
      </c>
      <c r="AY11" s="128">
        <v>40</v>
      </c>
      <c r="AZ11" s="128">
        <v>30</v>
      </c>
      <c r="BA11" s="27" t="s">
        <v>68</v>
      </c>
      <c r="BB11" s="28"/>
      <c r="BC11" s="29"/>
      <c r="BD11" s="29"/>
      <c r="BE11" s="29"/>
      <c r="BF11" s="29"/>
      <c r="BG11" s="29"/>
      <c r="BH11" s="29"/>
      <c r="BI11" s="30">
        <v>0</v>
      </c>
      <c r="BJ11" s="30" t="e">
        <v>#DIV/0!</v>
      </c>
      <c r="BK11" s="31" t="e">
        <v>#NAME?</v>
      </c>
      <c r="BL11" s="105"/>
      <c r="BM11" s="106"/>
    </row>
    <row r="12" spans="2:65" ht="14.25" thickBot="1"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105"/>
      <c r="V12" s="104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6"/>
      <c r="AS12" s="104"/>
      <c r="AT12" s="105"/>
      <c r="AU12" s="105"/>
      <c r="AV12" s="140"/>
      <c r="AW12" s="129"/>
      <c r="AX12" s="129"/>
      <c r="AY12" s="129"/>
      <c r="AZ12" s="129"/>
      <c r="BA12" s="61" t="s">
        <v>69</v>
      </c>
      <c r="BB12" s="55"/>
      <c r="BC12" s="56"/>
      <c r="BD12" s="56"/>
      <c r="BE12" s="56"/>
      <c r="BF12" s="56"/>
      <c r="BG12" s="56"/>
      <c r="BH12" s="56"/>
      <c r="BI12" s="111">
        <v>0</v>
      </c>
      <c r="BJ12" s="111" t="e">
        <v>#DIV/0!</v>
      </c>
      <c r="BK12" s="112" t="e">
        <v>#NAME?</v>
      </c>
      <c r="BL12" s="105"/>
      <c r="BM12" s="106"/>
    </row>
    <row r="13" spans="2:65">
      <c r="B13" s="104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6"/>
      <c r="U13" s="105"/>
      <c r="V13" s="104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6"/>
      <c r="AS13" s="104"/>
      <c r="AT13" s="105"/>
      <c r="AU13" s="105"/>
      <c r="AV13" s="141" t="s">
        <v>72</v>
      </c>
      <c r="AW13" s="143" t="s">
        <v>34</v>
      </c>
      <c r="AX13" s="143">
        <v>4</v>
      </c>
      <c r="AY13" s="143">
        <v>40</v>
      </c>
      <c r="AZ13" s="143">
        <v>30</v>
      </c>
      <c r="BA13" s="119" t="s">
        <v>68</v>
      </c>
      <c r="BB13" s="55"/>
      <c r="BC13" s="56"/>
      <c r="BD13" s="56"/>
      <c r="BE13" s="56"/>
      <c r="BF13" s="56"/>
      <c r="BG13" s="56"/>
      <c r="BH13" s="56"/>
      <c r="BI13" s="30">
        <v>0</v>
      </c>
      <c r="BJ13" s="30" t="e">
        <v>#DIV/0!</v>
      </c>
      <c r="BK13" s="31">
        <v>0</v>
      </c>
      <c r="BL13" s="105"/>
      <c r="BM13" s="106"/>
    </row>
    <row r="14" spans="2:65" ht="14.25" thickBot="1">
      <c r="B14" s="10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105"/>
      <c r="V14" s="104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6"/>
      <c r="AS14" s="104"/>
      <c r="AT14" s="105"/>
      <c r="AU14" s="105"/>
      <c r="AV14" s="142"/>
      <c r="AW14" s="144"/>
      <c r="AX14" s="144"/>
      <c r="AY14" s="144"/>
      <c r="AZ14" s="144"/>
      <c r="BA14" s="110" t="s">
        <v>69</v>
      </c>
      <c r="BB14" s="34"/>
      <c r="BC14" s="35"/>
      <c r="BD14" s="35"/>
      <c r="BE14" s="35"/>
      <c r="BF14" s="35"/>
      <c r="BG14" s="35"/>
      <c r="BH14" s="35"/>
      <c r="BI14" s="117">
        <v>0</v>
      </c>
      <c r="BJ14" s="117" t="e">
        <v>#DIV/0!</v>
      </c>
      <c r="BK14" s="118">
        <v>0</v>
      </c>
      <c r="BL14" s="105"/>
      <c r="BM14" s="106"/>
    </row>
    <row r="15" spans="2:65"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6"/>
      <c r="U15" s="105"/>
      <c r="V15" s="104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6"/>
      <c r="AS15" s="104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6"/>
    </row>
    <row r="16" spans="2:65" ht="18.75" thickBot="1">
      <c r="B16" s="104"/>
      <c r="C16" s="124" t="s">
        <v>35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05"/>
      <c r="Q16" s="105"/>
      <c r="R16" s="105"/>
      <c r="S16" s="105"/>
      <c r="T16" s="106"/>
      <c r="U16" s="105"/>
      <c r="V16" s="104"/>
      <c r="W16" s="124" t="s">
        <v>41</v>
      </c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05"/>
      <c r="AK16" s="105"/>
      <c r="AL16" s="105"/>
      <c r="AM16" s="105"/>
      <c r="AN16" s="105"/>
      <c r="AO16" s="106"/>
      <c r="AS16" s="104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6"/>
    </row>
    <row r="17" spans="2:65" ht="16.5" thickBot="1">
      <c r="B17" s="104"/>
      <c r="C17" s="125" t="s">
        <v>6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  <c r="R17" s="105"/>
      <c r="S17" s="105"/>
      <c r="T17" s="106"/>
      <c r="U17" s="105"/>
      <c r="V17" s="104"/>
      <c r="W17" s="125" t="s">
        <v>64</v>
      </c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7"/>
      <c r="AL17" s="105"/>
      <c r="AM17" s="105"/>
      <c r="AN17" s="105"/>
      <c r="AO17" s="106"/>
      <c r="AS17" s="104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6"/>
    </row>
    <row r="18" spans="2:65" ht="56.25" thickBot="1">
      <c r="B18" s="104"/>
      <c r="C18" s="21" t="s">
        <v>7</v>
      </c>
      <c r="D18" s="57" t="s">
        <v>31</v>
      </c>
      <c r="E18" s="57" t="s">
        <v>28</v>
      </c>
      <c r="F18" s="22" t="s">
        <v>29</v>
      </c>
      <c r="G18" s="22" t="s">
        <v>8</v>
      </c>
      <c r="H18" s="23" t="s">
        <v>30</v>
      </c>
      <c r="I18" s="23" t="s">
        <v>22</v>
      </c>
      <c r="J18" s="23" t="s">
        <v>10</v>
      </c>
      <c r="K18" s="23" t="s">
        <v>23</v>
      </c>
      <c r="L18" s="23" t="s">
        <v>11</v>
      </c>
      <c r="M18" s="23" t="s">
        <v>2</v>
      </c>
      <c r="N18" s="23"/>
      <c r="O18" s="24" t="s">
        <v>12</v>
      </c>
      <c r="P18" s="24" t="s">
        <v>13</v>
      </c>
      <c r="Q18" s="25" t="s">
        <v>14</v>
      </c>
      <c r="R18" s="105"/>
      <c r="S18" s="105"/>
      <c r="T18" s="106"/>
      <c r="U18" s="105"/>
      <c r="V18" s="104"/>
      <c r="W18" s="21" t="s">
        <v>7</v>
      </c>
      <c r="X18" s="57" t="s">
        <v>31</v>
      </c>
      <c r="Y18" s="57" t="s">
        <v>28</v>
      </c>
      <c r="Z18" s="22" t="s">
        <v>29</v>
      </c>
      <c r="AA18" s="22" t="s">
        <v>8</v>
      </c>
      <c r="AB18" s="23" t="s">
        <v>30</v>
      </c>
      <c r="AC18" s="23" t="s">
        <v>22</v>
      </c>
      <c r="AD18" s="23" t="s">
        <v>10</v>
      </c>
      <c r="AE18" s="23" t="s">
        <v>23</v>
      </c>
      <c r="AF18" s="23" t="s">
        <v>11</v>
      </c>
      <c r="AG18" s="23" t="s">
        <v>2</v>
      </c>
      <c r="AH18" s="23"/>
      <c r="AI18" s="24" t="s">
        <v>12</v>
      </c>
      <c r="AJ18" s="24" t="s">
        <v>13</v>
      </c>
      <c r="AK18" s="25" t="s">
        <v>14</v>
      </c>
      <c r="AL18" s="105"/>
      <c r="AM18" s="105"/>
      <c r="AN18" s="105"/>
      <c r="AO18" s="106"/>
      <c r="AS18" s="104"/>
      <c r="AT18" s="105"/>
      <c r="AU18" s="105"/>
      <c r="AV18" s="130" t="s">
        <v>73</v>
      </c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05"/>
      <c r="BJ18" s="105"/>
      <c r="BK18" s="105"/>
      <c r="BL18" s="105"/>
      <c r="BM18" s="106"/>
    </row>
    <row r="19" spans="2:65" ht="16.5" thickBot="1">
      <c r="B19" s="104"/>
      <c r="C19" s="26" t="s">
        <v>24</v>
      </c>
      <c r="D19" s="58" t="s">
        <v>32</v>
      </c>
      <c r="E19" s="58">
        <v>2</v>
      </c>
      <c r="F19" s="60">
        <v>10</v>
      </c>
      <c r="G19" s="60">
        <v>15</v>
      </c>
      <c r="H19" s="28">
        <v>-3.21</v>
      </c>
      <c r="I19" s="29"/>
      <c r="J19" s="29">
        <v>3.3</v>
      </c>
      <c r="K19" s="29"/>
      <c r="L19" s="29"/>
      <c r="M19" s="29">
        <v>-2.8</v>
      </c>
      <c r="N19" s="29"/>
      <c r="O19" s="30">
        <f>MAX($H19,$I19,$J19,$K19,$L19,$M19,$N19)-MIN($H19,$I19,$J19,$K19,$L19,$M19,$N19)</f>
        <v>6.51</v>
      </c>
      <c r="P19" s="30">
        <f>STDEV($H19,$I19,$J19,$K19,$L19,$M19,$N19)</f>
        <v>3.6459612358517104</v>
      </c>
      <c r="Q19" s="31" t="e">
        <f ca="1">AV($H19,$I19,$J19,$K19,$L19,$M19,$N19)</f>
        <v>#NAME?</v>
      </c>
      <c r="R19" s="105"/>
      <c r="S19" s="105"/>
      <c r="T19" s="106"/>
      <c r="U19" s="105"/>
      <c r="V19" s="104"/>
      <c r="W19" s="26" t="s">
        <v>36</v>
      </c>
      <c r="X19" s="58" t="s">
        <v>32</v>
      </c>
      <c r="Y19" s="58">
        <v>2</v>
      </c>
      <c r="Z19" s="60">
        <v>10</v>
      </c>
      <c r="AA19" s="60">
        <v>15</v>
      </c>
      <c r="AB19" s="28">
        <v>10.35</v>
      </c>
      <c r="AC19" s="29"/>
      <c r="AD19" s="29"/>
      <c r="AE19" s="29"/>
      <c r="AF19" s="29"/>
      <c r="AG19" s="29"/>
      <c r="AH19" s="29"/>
      <c r="AI19" s="30">
        <f>MAX($H19,$I19,$J19,$K19,$L19,$M19,$N19)-MIN($H19,$I19,$J19,$K19,$L19,$M19,$N19)</f>
        <v>6.51</v>
      </c>
      <c r="AJ19" s="30">
        <f>STDEV($H19,$I19,$J19,$K19,$L19,$M19,$N19)</f>
        <v>3.6459612358517104</v>
      </c>
      <c r="AK19" s="31" t="e">
        <f ca="1">AV($H19,$I19,$J19,$K19,$L19,$M19,$N19)</f>
        <v>#NAME?</v>
      </c>
      <c r="AL19" s="105"/>
      <c r="AM19" s="105"/>
      <c r="AN19" s="105"/>
      <c r="AO19" s="106"/>
      <c r="AS19" s="104"/>
      <c r="AT19" s="105"/>
      <c r="AU19" s="105"/>
      <c r="AV19" s="125" t="s">
        <v>65</v>
      </c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7"/>
      <c r="BL19" s="105"/>
      <c r="BM19" s="106"/>
    </row>
    <row r="20" spans="2:65" ht="56.25" thickBot="1">
      <c r="B20" s="104"/>
      <c r="C20" s="32" t="s">
        <v>25</v>
      </c>
      <c r="D20" s="59" t="s">
        <v>33</v>
      </c>
      <c r="E20" s="59">
        <v>4</v>
      </c>
      <c r="F20" s="33">
        <v>10</v>
      </c>
      <c r="G20" s="33">
        <v>15</v>
      </c>
      <c r="H20" s="34">
        <v>-8.0299999999999994</v>
      </c>
      <c r="I20" s="35"/>
      <c r="J20" s="35">
        <v>-2</v>
      </c>
      <c r="K20" s="35"/>
      <c r="L20" s="35"/>
      <c r="M20" s="35">
        <v>-5.3</v>
      </c>
      <c r="N20" s="35"/>
      <c r="O20" s="36">
        <f>MAX($H20,$I20,$J20,$K20,$L20,$M20,$N20)-MIN($H20,$I20,$J20,$K20,$L20,$M20,$N20)</f>
        <v>6.0299999999999994</v>
      </c>
      <c r="P20" s="36">
        <f>STDEV($H20,$I20,$J20,$K20,$L20,$M20,$N20)</f>
        <v>3.0194867113468153</v>
      </c>
      <c r="Q20" s="37">
        <f>MIN($H20,$I20,$J20,$K20,$L20,$M20,$N20)</f>
        <v>-8.0299999999999994</v>
      </c>
      <c r="R20" s="105"/>
      <c r="S20" s="105"/>
      <c r="T20" s="106"/>
      <c r="U20" s="105"/>
      <c r="V20" s="104"/>
      <c r="W20" s="32" t="s">
        <v>37</v>
      </c>
      <c r="X20" s="59" t="s">
        <v>33</v>
      </c>
      <c r="Y20" s="59">
        <v>4</v>
      </c>
      <c r="Z20" s="33">
        <v>10</v>
      </c>
      <c r="AA20" s="33">
        <v>15</v>
      </c>
      <c r="AB20" s="34">
        <v>6.15</v>
      </c>
      <c r="AC20" s="35"/>
      <c r="AD20" s="35"/>
      <c r="AE20" s="35"/>
      <c r="AF20" s="35"/>
      <c r="AG20" s="35"/>
      <c r="AH20" s="35"/>
      <c r="AI20" s="36">
        <f>MAX($H20,$I20,$J20,$K20,$L20,$M20,$N20)-MIN($H20,$I20,$J20,$K20,$L20,$M20,$N20)</f>
        <v>6.0299999999999994</v>
      </c>
      <c r="AJ20" s="36">
        <f>STDEV($H20,$I20,$J20,$K20,$L20,$M20,$N20)</f>
        <v>3.0194867113468153</v>
      </c>
      <c r="AK20" s="37">
        <f>MIN($H20,$I20,$J20,$K20,$L20,$M20,$N20)</f>
        <v>-8.0299999999999994</v>
      </c>
      <c r="AL20" s="105"/>
      <c r="AM20" s="105"/>
      <c r="AN20" s="105"/>
      <c r="AO20" s="106"/>
      <c r="AS20" s="104"/>
      <c r="AT20" s="105"/>
      <c r="AU20" s="105"/>
      <c r="AV20" s="21" t="s">
        <v>7</v>
      </c>
      <c r="AW20" s="57" t="s">
        <v>31</v>
      </c>
      <c r="AX20" s="57" t="s">
        <v>28</v>
      </c>
      <c r="AY20" s="22" t="s">
        <v>29</v>
      </c>
      <c r="AZ20" s="22" t="s">
        <v>8</v>
      </c>
      <c r="BA20" s="22" t="s">
        <v>70</v>
      </c>
      <c r="BB20" s="23" t="s">
        <v>30</v>
      </c>
      <c r="BC20" s="23" t="s">
        <v>22</v>
      </c>
      <c r="BD20" s="23" t="s">
        <v>10</v>
      </c>
      <c r="BE20" s="23" t="s">
        <v>23</v>
      </c>
      <c r="BF20" s="23" t="s">
        <v>11</v>
      </c>
      <c r="BG20" s="23" t="s">
        <v>2</v>
      </c>
      <c r="BH20" s="23"/>
      <c r="BI20" s="24" t="s">
        <v>12</v>
      </c>
      <c r="BJ20" s="24" t="s">
        <v>13</v>
      </c>
      <c r="BK20" s="25" t="s">
        <v>14</v>
      </c>
      <c r="BL20" s="105"/>
      <c r="BM20" s="106"/>
    </row>
    <row r="21" spans="2:65" ht="14.25" thickBot="1">
      <c r="B21" s="104"/>
      <c r="C21" s="26" t="s">
        <v>26</v>
      </c>
      <c r="D21" s="58" t="s">
        <v>34</v>
      </c>
      <c r="E21" s="58">
        <v>2</v>
      </c>
      <c r="F21" s="62">
        <v>40</v>
      </c>
      <c r="G21" s="62">
        <v>30</v>
      </c>
      <c r="H21" s="28">
        <v>-3.13</v>
      </c>
      <c r="I21" s="29"/>
      <c r="J21" s="29"/>
      <c r="K21" s="29"/>
      <c r="L21" s="29"/>
      <c r="M21" s="29"/>
      <c r="N21" s="29"/>
      <c r="O21" s="30">
        <v>0</v>
      </c>
      <c r="P21" s="30" t="e">
        <v>#DIV/0!</v>
      </c>
      <c r="Q21" s="31" t="e">
        <v>#NAME?</v>
      </c>
      <c r="R21" s="105"/>
      <c r="S21" s="105"/>
      <c r="T21" s="106"/>
      <c r="U21" s="105"/>
      <c r="V21" s="104"/>
      <c r="W21" s="26" t="s">
        <v>38</v>
      </c>
      <c r="X21" s="58" t="s">
        <v>34</v>
      </c>
      <c r="Y21" s="58">
        <v>2</v>
      </c>
      <c r="Z21" s="62">
        <v>40</v>
      </c>
      <c r="AA21" s="62">
        <v>30</v>
      </c>
      <c r="AB21" s="28">
        <v>10.41</v>
      </c>
      <c r="AC21" s="29"/>
      <c r="AD21" s="29"/>
      <c r="AE21" s="29"/>
      <c r="AF21" s="29"/>
      <c r="AG21" s="29"/>
      <c r="AH21" s="29"/>
      <c r="AI21" s="30">
        <v>0</v>
      </c>
      <c r="AJ21" s="30" t="e">
        <v>#DIV/0!</v>
      </c>
      <c r="AK21" s="31" t="e">
        <v>#NAME?</v>
      </c>
      <c r="AL21" s="105"/>
      <c r="AM21" s="105"/>
      <c r="AN21" s="105"/>
      <c r="AO21" s="106"/>
      <c r="AS21" s="104"/>
      <c r="AT21" s="105"/>
      <c r="AU21" s="105"/>
      <c r="AV21" s="139" t="s">
        <v>66</v>
      </c>
      <c r="AW21" s="128" t="s">
        <v>32</v>
      </c>
      <c r="AX21" s="128">
        <v>2</v>
      </c>
      <c r="AY21" s="128">
        <v>10</v>
      </c>
      <c r="AZ21" s="128">
        <v>15</v>
      </c>
      <c r="BA21" s="27" t="s">
        <v>68</v>
      </c>
      <c r="BB21" s="113"/>
      <c r="BC21" s="114"/>
      <c r="BD21" s="114"/>
      <c r="BE21" s="114"/>
      <c r="BF21" s="114"/>
      <c r="BG21" s="114"/>
      <c r="BH21" s="114"/>
      <c r="BI21" s="115"/>
      <c r="BJ21" s="115"/>
      <c r="BK21" s="116"/>
      <c r="BL21" s="105"/>
      <c r="BM21" s="106"/>
    </row>
    <row r="22" spans="2:65" ht="14.25" thickBot="1">
      <c r="B22" s="104"/>
      <c r="C22" s="32" t="s">
        <v>27</v>
      </c>
      <c r="D22" s="59" t="s">
        <v>34</v>
      </c>
      <c r="E22" s="59">
        <v>4</v>
      </c>
      <c r="F22" s="33">
        <v>40</v>
      </c>
      <c r="G22" s="33">
        <v>30</v>
      </c>
      <c r="H22" s="34">
        <v>-8.16</v>
      </c>
      <c r="I22" s="35"/>
      <c r="J22" s="35"/>
      <c r="K22" s="35"/>
      <c r="L22" s="35"/>
      <c r="M22" s="35"/>
      <c r="N22" s="35"/>
      <c r="O22" s="36">
        <v>0</v>
      </c>
      <c r="P22" s="36" t="e">
        <v>#DIV/0!</v>
      </c>
      <c r="Q22" s="37">
        <v>0</v>
      </c>
      <c r="R22" s="105"/>
      <c r="S22" s="105"/>
      <c r="T22" s="106"/>
      <c r="U22" s="105"/>
      <c r="V22" s="104"/>
      <c r="W22" s="32" t="s">
        <v>39</v>
      </c>
      <c r="X22" s="59" t="s">
        <v>34</v>
      </c>
      <c r="Y22" s="59">
        <v>4</v>
      </c>
      <c r="Z22" s="33">
        <v>40</v>
      </c>
      <c r="AA22" s="33">
        <v>30</v>
      </c>
      <c r="AB22" s="34">
        <v>6.12</v>
      </c>
      <c r="AC22" s="35"/>
      <c r="AD22" s="35"/>
      <c r="AE22" s="35"/>
      <c r="AF22" s="35"/>
      <c r="AG22" s="35"/>
      <c r="AH22" s="35"/>
      <c r="AI22" s="36">
        <v>0</v>
      </c>
      <c r="AJ22" s="36" t="e">
        <v>#DIV/0!</v>
      </c>
      <c r="AK22" s="37">
        <v>0</v>
      </c>
      <c r="AL22" s="105"/>
      <c r="AM22" s="105"/>
      <c r="AN22" s="105"/>
      <c r="AO22" s="106"/>
      <c r="AS22" s="104"/>
      <c r="AT22" s="105"/>
      <c r="AU22" s="105"/>
      <c r="AV22" s="140"/>
      <c r="AW22" s="129"/>
      <c r="AX22" s="129"/>
      <c r="AY22" s="129"/>
      <c r="AZ22" s="129"/>
      <c r="BA22" s="61" t="s">
        <v>71</v>
      </c>
      <c r="BB22" s="55"/>
      <c r="BC22" s="56"/>
      <c r="BD22" s="56"/>
      <c r="BE22" s="56"/>
      <c r="BF22" s="56"/>
      <c r="BG22" s="56"/>
      <c r="BH22" s="56"/>
      <c r="BI22" s="111">
        <f>MAX($H21,$I21,$J21,$K21,$L21,$M21,$N21)-MIN($H21,$I21,$J21,$K21,$L21,$M21,$N21)</f>
        <v>0</v>
      </c>
      <c r="BJ22" s="111" t="e">
        <f>STDEV($H21,$I21,$J21,$K21,$L21,$M21,$N21)</f>
        <v>#DIV/0!</v>
      </c>
      <c r="BK22" s="112" t="e">
        <f ca="1">AV($H21,$I21,$J21,$K21,$L21,$M21,$N21)</f>
        <v>#NAME?</v>
      </c>
      <c r="BL22" s="105"/>
      <c r="BM22" s="106"/>
    </row>
    <row r="23" spans="2:65"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6"/>
      <c r="U23" s="105"/>
      <c r="V23" s="104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6"/>
      <c r="AS23" s="104"/>
      <c r="AT23" s="105"/>
      <c r="AU23" s="105"/>
      <c r="AV23" s="141" t="s">
        <v>45</v>
      </c>
      <c r="AW23" s="143" t="s">
        <v>33</v>
      </c>
      <c r="AX23" s="143">
        <v>4</v>
      </c>
      <c r="AY23" s="143">
        <v>10</v>
      </c>
      <c r="AZ23" s="143">
        <v>15</v>
      </c>
      <c r="BA23" s="119" t="s">
        <v>68</v>
      </c>
      <c r="BB23" s="55"/>
      <c r="BC23" s="56"/>
      <c r="BD23" s="56"/>
      <c r="BE23" s="56"/>
      <c r="BF23" s="56"/>
      <c r="BG23" s="56"/>
      <c r="BH23" s="56"/>
      <c r="BI23" s="30">
        <f>MAX($H21,$I21,$J21,$K21,$L21,$M21,$N21)-MIN($H21,$I21,$J21,$K21,$L21,$M21,$N21)</f>
        <v>0</v>
      </c>
      <c r="BJ23" s="30" t="e">
        <f>STDEV($H21,$I21,$J21,$K21,$L21,$M21,$N21)</f>
        <v>#DIV/0!</v>
      </c>
      <c r="BK23" s="31">
        <f>MIN($H21,$I21,$J21,$K21,$L21,$M21,$N21)</f>
        <v>-3.13</v>
      </c>
      <c r="BL23" s="105"/>
      <c r="BM23" s="106"/>
    </row>
    <row r="24" spans="2:65" ht="14.25" thickBot="1"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105"/>
      <c r="V24" s="104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6"/>
      <c r="AS24" s="104"/>
      <c r="AT24" s="105"/>
      <c r="AU24" s="105"/>
      <c r="AV24" s="142"/>
      <c r="AW24" s="144"/>
      <c r="AX24" s="144"/>
      <c r="AY24" s="144"/>
      <c r="AZ24" s="144"/>
      <c r="BA24" s="110" t="s">
        <v>69</v>
      </c>
      <c r="BB24" s="34"/>
      <c r="BC24" s="35"/>
      <c r="BD24" s="35"/>
      <c r="BE24" s="35"/>
      <c r="BF24" s="35"/>
      <c r="BG24" s="35"/>
      <c r="BH24" s="35"/>
      <c r="BI24" s="117">
        <f>MAX($H22,$I22,$J22,$K22,$L22,$M22,$N22)-MIN($H22,$I22,$J22,$K22,$L22,$M22,$N22)</f>
        <v>0</v>
      </c>
      <c r="BJ24" s="117" t="e">
        <f>STDEV($H22,$I22,$J22,$K22,$L22,$M22,$N22)</f>
        <v>#DIV/0!</v>
      </c>
      <c r="BK24" s="118">
        <f>MIN($H22,$I22,$J22,$K22,$L22,$M22,$N22)</f>
        <v>-8.16</v>
      </c>
      <c r="BL24" s="105"/>
      <c r="BM24" s="106"/>
    </row>
    <row r="25" spans="2:65"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6"/>
      <c r="U25" s="105"/>
      <c r="V25" s="104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6"/>
      <c r="AS25" s="104"/>
      <c r="AT25" s="105"/>
      <c r="AU25" s="105"/>
      <c r="AV25" s="139" t="s">
        <v>67</v>
      </c>
      <c r="AW25" s="128" t="s">
        <v>34</v>
      </c>
      <c r="AX25" s="128">
        <v>2</v>
      </c>
      <c r="AY25" s="128">
        <v>40</v>
      </c>
      <c r="AZ25" s="128">
        <v>30</v>
      </c>
      <c r="BA25" s="27" t="s">
        <v>68</v>
      </c>
      <c r="BB25" s="28"/>
      <c r="BC25" s="29"/>
      <c r="BD25" s="29"/>
      <c r="BE25" s="29"/>
      <c r="BF25" s="29"/>
      <c r="BG25" s="29"/>
      <c r="BH25" s="29"/>
      <c r="BI25" s="30">
        <v>0</v>
      </c>
      <c r="BJ25" s="30" t="e">
        <v>#DIV/0!</v>
      </c>
      <c r="BK25" s="31" t="e">
        <v>#NAME?</v>
      </c>
      <c r="BL25" s="105"/>
      <c r="BM25" s="106"/>
    </row>
    <row r="26" spans="2:65" ht="14.25" thickBot="1"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  <c r="U26" s="105"/>
      <c r="V26" s="104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6"/>
      <c r="AS26" s="104"/>
      <c r="AT26" s="105"/>
      <c r="AU26" s="105"/>
      <c r="AV26" s="140"/>
      <c r="AW26" s="129"/>
      <c r="AX26" s="129"/>
      <c r="AY26" s="129"/>
      <c r="AZ26" s="129"/>
      <c r="BA26" s="61" t="s">
        <v>69</v>
      </c>
      <c r="BB26" s="55"/>
      <c r="BC26" s="56"/>
      <c r="BD26" s="56"/>
      <c r="BE26" s="56"/>
      <c r="BF26" s="56"/>
      <c r="BG26" s="56"/>
      <c r="BH26" s="56"/>
      <c r="BI26" s="111">
        <v>0</v>
      </c>
      <c r="BJ26" s="111" t="e">
        <v>#DIV/0!</v>
      </c>
      <c r="BK26" s="112" t="e">
        <v>#NAME?</v>
      </c>
      <c r="BL26" s="105"/>
      <c r="BM26" s="106"/>
    </row>
    <row r="27" spans="2:65"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  <c r="U27" s="105"/>
      <c r="V27" s="104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6"/>
      <c r="AS27" s="104"/>
      <c r="AT27" s="105"/>
      <c r="AU27" s="105"/>
      <c r="AV27" s="141" t="s">
        <v>72</v>
      </c>
      <c r="AW27" s="143" t="s">
        <v>34</v>
      </c>
      <c r="AX27" s="143">
        <v>4</v>
      </c>
      <c r="AY27" s="143">
        <v>40</v>
      </c>
      <c r="AZ27" s="143">
        <v>30</v>
      </c>
      <c r="BA27" s="119" t="s">
        <v>68</v>
      </c>
      <c r="BB27" s="55"/>
      <c r="BC27" s="56"/>
      <c r="BD27" s="56"/>
      <c r="BE27" s="56"/>
      <c r="BF27" s="56"/>
      <c r="BG27" s="56"/>
      <c r="BH27" s="56"/>
      <c r="BI27" s="30">
        <v>0</v>
      </c>
      <c r="BJ27" s="30" t="e">
        <v>#DIV/0!</v>
      </c>
      <c r="BK27" s="31">
        <v>0</v>
      </c>
      <c r="BL27" s="105"/>
      <c r="BM27" s="106"/>
    </row>
    <row r="28" spans="2:65" ht="18.75" thickBot="1">
      <c r="B28" s="104"/>
      <c r="C28" s="124" t="s">
        <v>43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05"/>
      <c r="Q28" s="105"/>
      <c r="R28" s="105"/>
      <c r="S28" s="105"/>
      <c r="T28" s="106"/>
      <c r="U28" s="105"/>
      <c r="V28" s="104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6"/>
      <c r="AS28" s="104"/>
      <c r="AT28" s="105"/>
      <c r="AU28" s="105"/>
      <c r="AV28" s="142"/>
      <c r="AW28" s="144"/>
      <c r="AX28" s="144"/>
      <c r="AY28" s="144"/>
      <c r="AZ28" s="144"/>
      <c r="BA28" s="110" t="s">
        <v>69</v>
      </c>
      <c r="BB28" s="34"/>
      <c r="BC28" s="35"/>
      <c r="BD28" s="35"/>
      <c r="BE28" s="35"/>
      <c r="BF28" s="35"/>
      <c r="BG28" s="35"/>
      <c r="BH28" s="35"/>
      <c r="BI28" s="117">
        <v>0</v>
      </c>
      <c r="BJ28" s="117" t="e">
        <v>#DIV/0!</v>
      </c>
      <c r="BK28" s="118">
        <v>0</v>
      </c>
      <c r="BL28" s="105"/>
      <c r="BM28" s="106"/>
    </row>
    <row r="29" spans="2:65" ht="18.75" thickBot="1">
      <c r="B29" s="104"/>
      <c r="C29" s="125" t="s">
        <v>6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  <c r="R29" s="105"/>
      <c r="S29" s="105"/>
      <c r="T29" s="106"/>
      <c r="U29" s="105"/>
      <c r="V29" s="104"/>
      <c r="W29" s="105"/>
      <c r="X29" s="123" t="s">
        <v>15</v>
      </c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05"/>
      <c r="AN29" s="105"/>
      <c r="AO29" s="106"/>
      <c r="AS29" s="104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6"/>
    </row>
    <row r="30" spans="2:65" ht="56.25" thickBot="1">
      <c r="B30" s="104"/>
      <c r="C30" s="21" t="s">
        <v>7</v>
      </c>
      <c r="D30" s="57" t="s">
        <v>31</v>
      </c>
      <c r="E30" s="57" t="s">
        <v>28</v>
      </c>
      <c r="F30" s="22" t="s">
        <v>29</v>
      </c>
      <c r="G30" s="22" t="s">
        <v>8</v>
      </c>
      <c r="H30" s="23" t="s">
        <v>30</v>
      </c>
      <c r="I30" s="23" t="s">
        <v>22</v>
      </c>
      <c r="J30" s="23" t="s">
        <v>10</v>
      </c>
      <c r="K30" s="23" t="s">
        <v>23</v>
      </c>
      <c r="L30" s="23" t="s">
        <v>11</v>
      </c>
      <c r="M30" s="23" t="s">
        <v>2</v>
      </c>
      <c r="N30" s="23"/>
      <c r="O30" s="24" t="s">
        <v>12</v>
      </c>
      <c r="P30" s="24" t="s">
        <v>13</v>
      </c>
      <c r="Q30" s="25" t="s">
        <v>14</v>
      </c>
      <c r="R30" s="105"/>
      <c r="S30" s="105"/>
      <c r="T30" s="106"/>
      <c r="U30" s="105"/>
      <c r="V30" s="104"/>
      <c r="W30" s="21" t="s">
        <v>7</v>
      </c>
      <c r="X30" s="57" t="s">
        <v>31</v>
      </c>
      <c r="Y30" s="57" t="s">
        <v>28</v>
      </c>
      <c r="Z30" s="22" t="s">
        <v>29</v>
      </c>
      <c r="AA30" s="22" t="s">
        <v>8</v>
      </c>
      <c r="AB30" s="23" t="s">
        <v>9</v>
      </c>
      <c r="AC30" s="23" t="s">
        <v>42</v>
      </c>
      <c r="AD30" s="23" t="s">
        <v>10</v>
      </c>
      <c r="AE30" s="23" t="s">
        <v>21</v>
      </c>
      <c r="AF30" s="23" t="s">
        <v>16</v>
      </c>
      <c r="AG30" s="23" t="s">
        <v>2</v>
      </c>
      <c r="AH30" s="38"/>
      <c r="AI30" s="38"/>
      <c r="AJ30" s="38"/>
      <c r="AK30" s="39" t="s">
        <v>13</v>
      </c>
      <c r="AL30" s="39" t="s">
        <v>12</v>
      </c>
      <c r="AM30" s="39" t="s">
        <v>17</v>
      </c>
      <c r="AN30" s="40" t="s">
        <v>18</v>
      </c>
      <c r="AO30" s="106"/>
      <c r="AS30" s="104"/>
      <c r="AT30" s="105"/>
      <c r="AU30" s="105"/>
      <c r="AV30" s="130" t="s">
        <v>74</v>
      </c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05"/>
      <c r="BJ30" s="105"/>
      <c r="BK30" s="105"/>
      <c r="BL30" s="105"/>
      <c r="BM30" s="106"/>
    </row>
    <row r="31" spans="2:65" ht="16.5" thickBot="1">
      <c r="B31" s="104"/>
      <c r="C31" s="26" t="s">
        <v>24</v>
      </c>
      <c r="D31" s="58" t="s">
        <v>32</v>
      </c>
      <c r="E31" s="58">
        <v>2</v>
      </c>
      <c r="F31" s="60">
        <v>10</v>
      </c>
      <c r="G31" s="60">
        <v>15</v>
      </c>
      <c r="H31" s="28">
        <v>-1.48</v>
      </c>
      <c r="I31" s="29"/>
      <c r="J31" s="29">
        <v>5.0999999999999996</v>
      </c>
      <c r="K31" s="29"/>
      <c r="L31" s="29"/>
      <c r="M31" s="29">
        <v>-1.3</v>
      </c>
      <c r="N31" s="29"/>
      <c r="O31" s="30">
        <f>MAX($H31,$I31,$J31,$K31,$L31,$M31,$N31)-MIN($H31,$I31,$J31,$K31,$L31,$M31,$N31)</f>
        <v>6.58</v>
      </c>
      <c r="P31" s="30">
        <f>STDEV($H31,$I31,$J31,$K31,$L31,$M31,$N31)</f>
        <v>3.7480839549472922</v>
      </c>
      <c r="Q31" s="31" t="e">
        <f ca="1">AV($H31,$I31,$J31,$K31,$L31,$M31,$N31)</f>
        <v>#NAME?</v>
      </c>
      <c r="R31" s="105"/>
      <c r="S31" s="105"/>
      <c r="T31" s="106"/>
      <c r="U31" s="105"/>
      <c r="V31" s="104"/>
      <c r="W31" s="26" t="s">
        <v>36</v>
      </c>
      <c r="X31" s="58" t="s">
        <v>32</v>
      </c>
      <c r="Y31" s="58">
        <v>2</v>
      </c>
      <c r="Z31" s="60">
        <v>10</v>
      </c>
      <c r="AA31" s="60">
        <v>15</v>
      </c>
      <c r="AB31" s="41"/>
      <c r="AC31" s="42"/>
      <c r="AD31" s="42"/>
      <c r="AE31" s="42"/>
      <c r="AF31" s="42"/>
      <c r="AG31" s="42"/>
      <c r="AH31" s="43"/>
      <c r="AI31" s="44"/>
      <c r="AJ31" s="45"/>
      <c r="AK31" s="46" t="e">
        <f>STDEV(AB31,AC31,AD31,AE31,AF31,AG31,AH31,AI31,AJ31)</f>
        <v>#DIV/0!</v>
      </c>
      <c r="AL31" s="46">
        <f>MAX(AB31,AC31,AD31,AE31,AF31,AG31,AH31,AI31,AJ31)-MIN(AB31,AC31,AD31,AE31,AF31,AG31,AH31,AI31,AJ31)</f>
        <v>0</v>
      </c>
      <c r="AM31" s="46" t="e">
        <f>AVERAGE(AB31,AC31,AD31,AE31,AF31,AG31,AH31,AI31,AJ31)</f>
        <v>#DIV/0!</v>
      </c>
      <c r="AN31" s="47" t="e">
        <f>AM31</f>
        <v>#DIV/0!</v>
      </c>
      <c r="AO31" s="106"/>
      <c r="AS31" s="104"/>
      <c r="AT31" s="105"/>
      <c r="AU31" s="105"/>
      <c r="AV31" s="125" t="s">
        <v>65</v>
      </c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7"/>
      <c r="BL31" s="105"/>
      <c r="BM31" s="106"/>
    </row>
    <row r="32" spans="2:65" ht="56.25" thickBot="1">
      <c r="B32" s="104"/>
      <c r="C32" s="32" t="s">
        <v>25</v>
      </c>
      <c r="D32" s="59" t="s">
        <v>33</v>
      </c>
      <c r="E32" s="59">
        <v>4</v>
      </c>
      <c r="F32" s="33">
        <v>10</v>
      </c>
      <c r="G32" s="33">
        <v>15</v>
      </c>
      <c r="H32" s="34">
        <v>-6.37</v>
      </c>
      <c r="I32" s="35"/>
      <c r="J32" s="35">
        <v>0.3</v>
      </c>
      <c r="K32" s="35"/>
      <c r="L32" s="35"/>
      <c r="M32" s="35">
        <v>-4</v>
      </c>
      <c r="N32" s="35"/>
      <c r="O32" s="36">
        <f>MAX($H32,$I32,$J32,$K32,$L32,$M32,$N32)-MIN($H32,$I32,$J32,$K32,$L32,$M32,$N32)</f>
        <v>6.67</v>
      </c>
      <c r="P32" s="36">
        <f>STDEV($H32,$I32,$J32,$K32,$L32,$M32,$N32)</f>
        <v>3.381217729359252</v>
      </c>
      <c r="Q32" s="37">
        <f>MIN($H32,$I32,$J32,$K32,$L32,$M32,$N32)</f>
        <v>-6.37</v>
      </c>
      <c r="R32" s="105"/>
      <c r="S32" s="105"/>
      <c r="T32" s="106"/>
      <c r="U32" s="105"/>
      <c r="V32" s="104"/>
      <c r="W32" s="32" t="s">
        <v>37</v>
      </c>
      <c r="X32" s="59" t="s">
        <v>33</v>
      </c>
      <c r="Y32" s="59">
        <v>4</v>
      </c>
      <c r="Z32" s="33">
        <v>10</v>
      </c>
      <c r="AA32" s="33">
        <v>15</v>
      </c>
      <c r="AB32" s="48"/>
      <c r="AC32" s="49"/>
      <c r="AD32" s="49"/>
      <c r="AE32" s="49"/>
      <c r="AF32" s="49"/>
      <c r="AG32" s="49"/>
      <c r="AH32" s="50"/>
      <c r="AI32" s="51"/>
      <c r="AJ32" s="52"/>
      <c r="AK32" s="53" t="e">
        <f>STDEV(AB32,AC32,AD32,AE32,AF32,AG32,AH32,AI32,AJ32)</f>
        <v>#DIV/0!</v>
      </c>
      <c r="AL32" s="53">
        <f>MAX(AB32,AC32,AD32,AE32,AF32,AG32,AH32,AI32,AJ32)-MIN(AB32,AC32,AD32,AE32,AF32,AG32,AH32,AI32,AJ32)</f>
        <v>0</v>
      </c>
      <c r="AM32" s="53" t="e">
        <f>AVERAGE(AB32,AC32,AD32,AE32,AF32,AG32,AH32,AI32,AJ32)</f>
        <v>#DIV/0!</v>
      </c>
      <c r="AN32" s="54" t="e">
        <f>AM32</f>
        <v>#DIV/0!</v>
      </c>
      <c r="AO32" s="106"/>
      <c r="AS32" s="104"/>
      <c r="AT32" s="105"/>
      <c r="AU32" s="105"/>
      <c r="AV32" s="21" t="s">
        <v>7</v>
      </c>
      <c r="AW32" s="57" t="s">
        <v>31</v>
      </c>
      <c r="AX32" s="57" t="s">
        <v>28</v>
      </c>
      <c r="AY32" s="22" t="s">
        <v>29</v>
      </c>
      <c r="AZ32" s="22" t="s">
        <v>8</v>
      </c>
      <c r="BA32" s="22" t="s">
        <v>70</v>
      </c>
      <c r="BB32" s="23" t="s">
        <v>30</v>
      </c>
      <c r="BC32" s="23" t="s">
        <v>22</v>
      </c>
      <c r="BD32" s="23" t="s">
        <v>10</v>
      </c>
      <c r="BE32" s="23" t="s">
        <v>23</v>
      </c>
      <c r="BF32" s="23" t="s">
        <v>11</v>
      </c>
      <c r="BG32" s="23" t="s">
        <v>2</v>
      </c>
      <c r="BH32" s="23"/>
      <c r="BI32" s="24" t="s">
        <v>12</v>
      </c>
      <c r="BJ32" s="24" t="s">
        <v>13</v>
      </c>
      <c r="BK32" s="25" t="s">
        <v>14</v>
      </c>
      <c r="BL32" s="105"/>
      <c r="BM32" s="106"/>
    </row>
    <row r="33" spans="2:65" ht="15" thickBot="1">
      <c r="B33" s="104"/>
      <c r="C33" s="26" t="s">
        <v>26</v>
      </c>
      <c r="D33" s="58" t="s">
        <v>34</v>
      </c>
      <c r="E33" s="58">
        <v>2</v>
      </c>
      <c r="F33" s="62">
        <v>40</v>
      </c>
      <c r="G33" s="62">
        <v>30</v>
      </c>
      <c r="H33" s="28">
        <v>-1.61</v>
      </c>
      <c r="I33" s="29"/>
      <c r="J33" s="29">
        <v>3.7</v>
      </c>
      <c r="K33" s="29"/>
      <c r="L33" s="29"/>
      <c r="M33" s="29"/>
      <c r="N33" s="29"/>
      <c r="O33" s="30">
        <v>0</v>
      </c>
      <c r="P33" s="30" t="e">
        <v>#DIV/0!</v>
      </c>
      <c r="Q33" s="31" t="e">
        <v>#NAME?</v>
      </c>
      <c r="R33" s="105"/>
      <c r="S33" s="105"/>
      <c r="T33" s="106"/>
      <c r="U33" s="105"/>
      <c r="V33" s="104"/>
      <c r="W33" s="26" t="s">
        <v>38</v>
      </c>
      <c r="X33" s="58" t="s">
        <v>34</v>
      </c>
      <c r="Y33" s="58">
        <v>2</v>
      </c>
      <c r="Z33" s="62">
        <v>40</v>
      </c>
      <c r="AA33" s="62">
        <v>30</v>
      </c>
      <c r="AB33" s="41"/>
      <c r="AC33" s="42"/>
      <c r="AD33" s="42"/>
      <c r="AE33" s="42"/>
      <c r="AF33" s="42"/>
      <c r="AG33" s="42"/>
      <c r="AH33" s="43"/>
      <c r="AI33" s="44"/>
      <c r="AJ33" s="45"/>
      <c r="AK33" s="46" t="e">
        <f>STDEV(AB33,AC33,AD33,AE33,AF33,AG33,AH33,AI33,AJ33)</f>
        <v>#DIV/0!</v>
      </c>
      <c r="AL33" s="46">
        <f>MAX(AB33,AC33,AD33,AE33,AF33,AG33,AH33,AI33,AJ33)-MIN(AB33,AC33,AD33,AE33,AF33,AG33,AH33,AI33,AJ33)</f>
        <v>0</v>
      </c>
      <c r="AM33" s="46" t="e">
        <f>AVERAGE(AB33,AC33,AD33,AE33,AF33,AG33,AH33,AI33,AJ33)</f>
        <v>#DIV/0!</v>
      </c>
      <c r="AN33" s="47" t="e">
        <f>AM33</f>
        <v>#DIV/0!</v>
      </c>
      <c r="AO33" s="106"/>
      <c r="AS33" s="104"/>
      <c r="AT33" s="105"/>
      <c r="AU33" s="105"/>
      <c r="AV33" s="139" t="s">
        <v>66</v>
      </c>
      <c r="AW33" s="128" t="s">
        <v>32</v>
      </c>
      <c r="AX33" s="128">
        <v>2</v>
      </c>
      <c r="AY33" s="128">
        <v>10</v>
      </c>
      <c r="AZ33" s="128">
        <v>15</v>
      </c>
      <c r="BA33" s="27" t="s">
        <v>68</v>
      </c>
      <c r="BB33" s="113"/>
      <c r="BC33" s="114"/>
      <c r="BD33" s="114"/>
      <c r="BE33" s="114"/>
      <c r="BF33" s="114"/>
      <c r="BG33" s="114"/>
      <c r="BH33" s="114"/>
      <c r="BI33" s="115"/>
      <c r="BJ33" s="115"/>
      <c r="BK33" s="116"/>
      <c r="BL33" s="105"/>
      <c r="BM33" s="106"/>
    </row>
    <row r="34" spans="2:65" ht="15" thickBot="1">
      <c r="B34" s="104"/>
      <c r="C34" s="32" t="s">
        <v>27</v>
      </c>
      <c r="D34" s="59" t="s">
        <v>34</v>
      </c>
      <c r="E34" s="59">
        <v>4</v>
      </c>
      <c r="F34" s="33">
        <v>40</v>
      </c>
      <c r="G34" s="33">
        <v>30</v>
      </c>
      <c r="H34" s="34">
        <v>-6.43</v>
      </c>
      <c r="I34" s="35"/>
      <c r="J34" s="35">
        <v>0.8</v>
      </c>
      <c r="K34" s="35"/>
      <c r="L34" s="35"/>
      <c r="M34" s="35"/>
      <c r="N34" s="35"/>
      <c r="O34" s="36">
        <v>0</v>
      </c>
      <c r="P34" s="36" t="e">
        <v>#DIV/0!</v>
      </c>
      <c r="Q34" s="37">
        <v>0</v>
      </c>
      <c r="R34" s="105"/>
      <c r="S34" s="105"/>
      <c r="T34" s="106"/>
      <c r="U34" s="105"/>
      <c r="V34" s="104"/>
      <c r="W34" s="32" t="s">
        <v>39</v>
      </c>
      <c r="X34" s="59" t="s">
        <v>34</v>
      </c>
      <c r="Y34" s="59">
        <v>4</v>
      </c>
      <c r="Z34" s="33">
        <v>40</v>
      </c>
      <c r="AA34" s="33">
        <v>30</v>
      </c>
      <c r="AB34" s="48"/>
      <c r="AC34" s="49"/>
      <c r="AD34" s="49"/>
      <c r="AE34" s="49"/>
      <c r="AF34" s="49"/>
      <c r="AG34" s="49"/>
      <c r="AH34" s="50"/>
      <c r="AI34" s="51"/>
      <c r="AJ34" s="52"/>
      <c r="AK34" s="53" t="e">
        <f>STDEV(AB34,AC34,AD34,AE34,AF34,AG34,AH34,AI34,AJ34)</f>
        <v>#DIV/0!</v>
      </c>
      <c r="AL34" s="53">
        <f>MAX(AB34,AC34,AD34,AE34,AF34,AG34,AH34,AI34,AJ34)-MIN(AB34,AC34,AD34,AE34,AF34,AG34,AH34,AI34,AJ34)</f>
        <v>0</v>
      </c>
      <c r="AM34" s="53" t="e">
        <f>AVERAGE(AB34,AC34,AD34,AE34,AF34,AG34,AH34,AI34,AJ34)</f>
        <v>#DIV/0!</v>
      </c>
      <c r="AN34" s="54" t="e">
        <f>AM34</f>
        <v>#DIV/0!</v>
      </c>
      <c r="AO34" s="106"/>
      <c r="AS34" s="104"/>
      <c r="AT34" s="105"/>
      <c r="AU34" s="105"/>
      <c r="AV34" s="140"/>
      <c r="AW34" s="129"/>
      <c r="AX34" s="129"/>
      <c r="AY34" s="129"/>
      <c r="AZ34" s="129"/>
      <c r="BA34" s="61" t="s">
        <v>71</v>
      </c>
      <c r="BB34" s="55"/>
      <c r="BC34" s="56"/>
      <c r="BD34" s="56"/>
      <c r="BE34" s="56"/>
      <c r="BF34" s="56"/>
      <c r="BG34" s="56"/>
      <c r="BH34" s="56"/>
      <c r="BI34" s="111">
        <f>MAX($H33,$I33,$J33,$K33,$L33,$M33,$N33)-MIN($H33,$I33,$J33,$K33,$L33,$M33,$N33)</f>
        <v>5.3100000000000005</v>
      </c>
      <c r="BJ34" s="111">
        <f>STDEV($H33,$I33,$J33,$K33,$L33,$M33,$N33)</f>
        <v>3.7547370081005673</v>
      </c>
      <c r="BK34" s="112" t="e">
        <f ca="1">AV($H33,$I33,$J33,$K33,$L33,$M33,$N33)</f>
        <v>#NAME?</v>
      </c>
      <c r="BL34" s="105"/>
      <c r="BM34" s="106"/>
    </row>
    <row r="35" spans="2:65"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6"/>
      <c r="U35" s="105"/>
      <c r="V35" s="104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6"/>
      <c r="AS35" s="104"/>
      <c r="AT35" s="105"/>
      <c r="AU35" s="105"/>
      <c r="AV35" s="141" t="s">
        <v>45</v>
      </c>
      <c r="AW35" s="143" t="s">
        <v>33</v>
      </c>
      <c r="AX35" s="143">
        <v>4</v>
      </c>
      <c r="AY35" s="143">
        <v>10</v>
      </c>
      <c r="AZ35" s="143">
        <v>15</v>
      </c>
      <c r="BA35" s="119" t="s">
        <v>68</v>
      </c>
      <c r="BB35" s="55"/>
      <c r="BC35" s="56"/>
      <c r="BD35" s="56"/>
      <c r="BE35" s="56"/>
      <c r="BF35" s="56"/>
      <c r="BG35" s="56"/>
      <c r="BH35" s="56"/>
      <c r="BI35" s="30">
        <f>MAX($H33,$I33,$J33,$K33,$L33,$M33,$N33)-MIN($H33,$I33,$J33,$K33,$L33,$M33,$N33)</f>
        <v>5.3100000000000005</v>
      </c>
      <c r="BJ35" s="30">
        <f>STDEV($H33,$I33,$J33,$K33,$L33,$M33,$N33)</f>
        <v>3.7547370081005673</v>
      </c>
      <c r="BK35" s="31">
        <f>MIN($H33,$I33,$J33,$K33,$L33,$M33,$N33)</f>
        <v>-1.61</v>
      </c>
      <c r="BL35" s="105"/>
      <c r="BM35" s="106"/>
    </row>
    <row r="36" spans="2:65" ht="14.25" thickBot="1"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6"/>
      <c r="U36" s="105"/>
      <c r="V36" s="104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6"/>
      <c r="AS36" s="104"/>
      <c r="AT36" s="105"/>
      <c r="AU36" s="105"/>
      <c r="AV36" s="142"/>
      <c r="AW36" s="144"/>
      <c r="AX36" s="144"/>
      <c r="AY36" s="144"/>
      <c r="AZ36" s="144"/>
      <c r="BA36" s="110" t="s">
        <v>69</v>
      </c>
      <c r="BB36" s="34"/>
      <c r="BC36" s="35"/>
      <c r="BD36" s="35"/>
      <c r="BE36" s="35"/>
      <c r="BF36" s="35"/>
      <c r="BG36" s="35"/>
      <c r="BH36" s="35"/>
      <c r="BI36" s="117">
        <f>MAX($H34,$I34,$J34,$K34,$L34,$M34,$N34)-MIN($H34,$I34,$J34,$K34,$L34,$M34,$N34)</f>
        <v>7.2299999999999995</v>
      </c>
      <c r="BJ36" s="117">
        <f>STDEV($H34,$I34,$J34,$K34,$L34,$M34,$N34)</f>
        <v>5.1123820279787386</v>
      </c>
      <c r="BK36" s="118">
        <f>MIN($H34,$I34,$J34,$K34,$L34,$M34,$N34)</f>
        <v>-6.43</v>
      </c>
      <c r="BL36" s="105"/>
      <c r="BM36" s="106"/>
    </row>
    <row r="37" spans="2:65"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U37" s="105"/>
      <c r="V37" s="104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6"/>
      <c r="AS37" s="104"/>
      <c r="AT37" s="105"/>
      <c r="AU37" s="105"/>
      <c r="AV37" s="139" t="s">
        <v>67</v>
      </c>
      <c r="AW37" s="128" t="s">
        <v>34</v>
      </c>
      <c r="AX37" s="128">
        <v>2</v>
      </c>
      <c r="AY37" s="128">
        <v>40</v>
      </c>
      <c r="AZ37" s="128">
        <v>30</v>
      </c>
      <c r="BA37" s="27" t="s">
        <v>68</v>
      </c>
      <c r="BB37" s="28"/>
      <c r="BC37" s="29"/>
      <c r="BD37" s="29"/>
      <c r="BE37" s="29"/>
      <c r="BF37" s="29"/>
      <c r="BG37" s="29"/>
      <c r="BH37" s="29"/>
      <c r="BI37" s="30">
        <v>0</v>
      </c>
      <c r="BJ37" s="30" t="e">
        <v>#DIV/0!</v>
      </c>
      <c r="BK37" s="31" t="e">
        <v>#NAME?</v>
      </c>
      <c r="BL37" s="105"/>
      <c r="BM37" s="106"/>
    </row>
    <row r="38" spans="2:65" ht="14.25" thickBot="1"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6"/>
      <c r="U38" s="105"/>
      <c r="V38" s="104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6"/>
      <c r="AS38" s="104"/>
      <c r="AT38" s="105"/>
      <c r="AU38" s="105"/>
      <c r="AV38" s="140"/>
      <c r="AW38" s="129"/>
      <c r="AX38" s="129"/>
      <c r="AY38" s="129"/>
      <c r="AZ38" s="129"/>
      <c r="BA38" s="61" t="s">
        <v>69</v>
      </c>
      <c r="BB38" s="55"/>
      <c r="BC38" s="56"/>
      <c r="BD38" s="56"/>
      <c r="BE38" s="56"/>
      <c r="BF38" s="56"/>
      <c r="BG38" s="56"/>
      <c r="BH38" s="56"/>
      <c r="BI38" s="111">
        <v>0</v>
      </c>
      <c r="BJ38" s="111" t="e">
        <v>#DIV/0!</v>
      </c>
      <c r="BK38" s="112" t="e">
        <v>#NAME?</v>
      </c>
      <c r="BL38" s="105"/>
      <c r="BM38" s="106"/>
    </row>
    <row r="39" spans="2:65"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6"/>
      <c r="U39" s="105"/>
      <c r="V39" s="104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6"/>
      <c r="AS39" s="104"/>
      <c r="AT39" s="105"/>
      <c r="AU39" s="105"/>
      <c r="AV39" s="141" t="s">
        <v>72</v>
      </c>
      <c r="AW39" s="143" t="s">
        <v>34</v>
      </c>
      <c r="AX39" s="143">
        <v>4</v>
      </c>
      <c r="AY39" s="143">
        <v>40</v>
      </c>
      <c r="AZ39" s="143">
        <v>30</v>
      </c>
      <c r="BA39" s="119" t="s">
        <v>68</v>
      </c>
      <c r="BB39" s="55"/>
      <c r="BC39" s="56"/>
      <c r="BD39" s="56"/>
      <c r="BE39" s="56"/>
      <c r="BF39" s="56"/>
      <c r="BG39" s="56"/>
      <c r="BH39" s="56"/>
      <c r="BI39" s="30">
        <v>0</v>
      </c>
      <c r="BJ39" s="30" t="e">
        <v>#DIV/0!</v>
      </c>
      <c r="BK39" s="31">
        <v>0</v>
      </c>
      <c r="BL39" s="105"/>
      <c r="BM39" s="106"/>
    </row>
    <row r="40" spans="2:65" ht="18.75" thickBot="1">
      <c r="B40" s="104"/>
      <c r="C40" s="124" t="s">
        <v>20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05"/>
      <c r="Q40" s="105"/>
      <c r="R40" s="105"/>
      <c r="S40" s="105"/>
      <c r="T40" s="106"/>
      <c r="U40" s="105"/>
      <c r="V40" s="104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6"/>
      <c r="AS40" s="104"/>
      <c r="AT40" s="105"/>
      <c r="AU40" s="105"/>
      <c r="AV40" s="142"/>
      <c r="AW40" s="144"/>
      <c r="AX40" s="144"/>
      <c r="AY40" s="144"/>
      <c r="AZ40" s="144"/>
      <c r="BA40" s="110" t="s">
        <v>69</v>
      </c>
      <c r="BB40" s="34"/>
      <c r="BC40" s="35"/>
      <c r="BD40" s="35"/>
      <c r="BE40" s="35"/>
      <c r="BF40" s="35"/>
      <c r="BG40" s="35"/>
      <c r="BH40" s="35"/>
      <c r="BI40" s="117">
        <v>0</v>
      </c>
      <c r="BJ40" s="117" t="e">
        <v>#DIV/0!</v>
      </c>
      <c r="BK40" s="118">
        <v>0</v>
      </c>
      <c r="BL40" s="105"/>
      <c r="BM40" s="106"/>
    </row>
    <row r="41" spans="2:65" ht="16.5" thickBot="1">
      <c r="B41" s="104"/>
      <c r="C41" s="125" t="s">
        <v>6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7"/>
      <c r="R41" s="105"/>
      <c r="S41" s="105"/>
      <c r="T41" s="106"/>
      <c r="U41" s="105"/>
      <c r="V41" s="104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6"/>
      <c r="AS41" s="104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6"/>
    </row>
    <row r="42" spans="2:65" ht="56.25" thickBot="1">
      <c r="B42" s="104"/>
      <c r="C42" s="21" t="s">
        <v>7</v>
      </c>
      <c r="D42" s="57" t="s">
        <v>31</v>
      </c>
      <c r="E42" s="57" t="s">
        <v>28</v>
      </c>
      <c r="F42" s="22" t="s">
        <v>29</v>
      </c>
      <c r="G42" s="22" t="s">
        <v>8</v>
      </c>
      <c r="H42" s="23" t="s">
        <v>30</v>
      </c>
      <c r="I42" s="23" t="s">
        <v>22</v>
      </c>
      <c r="J42" s="23" t="s">
        <v>10</v>
      </c>
      <c r="K42" s="23" t="s">
        <v>23</v>
      </c>
      <c r="L42" s="23" t="s">
        <v>11</v>
      </c>
      <c r="M42" s="23" t="s">
        <v>2</v>
      </c>
      <c r="N42" s="23"/>
      <c r="O42" s="24" t="s">
        <v>12</v>
      </c>
      <c r="P42" s="24" t="s">
        <v>13</v>
      </c>
      <c r="Q42" s="25" t="s">
        <v>14</v>
      </c>
      <c r="R42" s="105"/>
      <c r="S42" s="105"/>
      <c r="T42" s="106"/>
      <c r="U42" s="105"/>
      <c r="V42" s="104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6"/>
      <c r="AS42" s="104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6"/>
    </row>
    <row r="43" spans="2:65" ht="14.25" thickBot="1">
      <c r="B43" s="104"/>
      <c r="C43" s="26" t="s">
        <v>24</v>
      </c>
      <c r="D43" s="58" t="s">
        <v>32</v>
      </c>
      <c r="E43" s="58">
        <v>2</v>
      </c>
      <c r="F43" s="60">
        <v>10</v>
      </c>
      <c r="G43" s="60">
        <v>15</v>
      </c>
      <c r="H43" s="28">
        <v>-1.25</v>
      </c>
      <c r="I43" s="29">
        <v>-2.2999999999999998</v>
      </c>
      <c r="J43" s="29"/>
      <c r="K43" s="29"/>
      <c r="L43" s="29"/>
      <c r="M43" s="29">
        <v>-0.9</v>
      </c>
      <c r="N43" s="29"/>
      <c r="O43" s="30">
        <f>MAX($H43,$I43,$J43,$K43,$L43,$M43,$N43)-MIN($H43,$I43,$J43,$K43,$L43,$M43,$N43)</f>
        <v>1.4</v>
      </c>
      <c r="P43" s="30">
        <f>STDEV($H43,$I43,$J43,$K43,$L43,$M43,$N43)</f>
        <v>0.72858309981314606</v>
      </c>
      <c r="Q43" s="31" t="e">
        <f ca="1">AV($H43,$I43,$J43,$K43,$L43,$M43,$N43)</f>
        <v>#NAME?</v>
      </c>
      <c r="R43" s="105"/>
      <c r="S43" s="105"/>
      <c r="T43" s="106"/>
      <c r="U43" s="105"/>
      <c r="V43" s="104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6"/>
      <c r="AS43" s="104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</row>
    <row r="44" spans="2:65" ht="18.75" thickBot="1">
      <c r="B44" s="104"/>
      <c r="C44" s="32" t="s">
        <v>25</v>
      </c>
      <c r="D44" s="59" t="s">
        <v>33</v>
      </c>
      <c r="E44" s="59">
        <v>4</v>
      </c>
      <c r="F44" s="33">
        <v>10</v>
      </c>
      <c r="G44" s="33">
        <v>15</v>
      </c>
      <c r="H44" s="34">
        <v>-6.13</v>
      </c>
      <c r="I44" s="35"/>
      <c r="J44" s="35"/>
      <c r="K44" s="35"/>
      <c r="L44" s="35"/>
      <c r="M44" s="35">
        <v>-3.8</v>
      </c>
      <c r="N44" s="35"/>
      <c r="O44" s="36">
        <f>MAX($H44,$I44,$J44,$K44,$L44,$M44,$N44)-MIN($H44,$I44,$J44,$K44,$L44,$M44,$N44)</f>
        <v>2.33</v>
      </c>
      <c r="P44" s="36">
        <f>STDEV($H44,$I44,$J44,$K44,$L44,$M44,$N44)</f>
        <v>1.6475588001646555</v>
      </c>
      <c r="Q44" s="37">
        <f>MIN($H44,$I44,$J44,$K44,$L44,$M44,$N44)</f>
        <v>-6.13</v>
      </c>
      <c r="R44" s="105"/>
      <c r="S44" s="105"/>
      <c r="T44" s="106"/>
      <c r="U44" s="105"/>
      <c r="V44" s="107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9"/>
      <c r="AS44" s="104"/>
      <c r="AT44" s="105"/>
      <c r="AU44" s="105"/>
      <c r="AV44" s="130" t="s">
        <v>74</v>
      </c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05"/>
      <c r="BJ44" s="105"/>
      <c r="BK44" s="105"/>
      <c r="BL44" s="105"/>
      <c r="BM44" s="106"/>
    </row>
    <row r="45" spans="2:65" ht="16.5" thickBot="1">
      <c r="B45" s="104"/>
      <c r="C45" s="26" t="s">
        <v>26</v>
      </c>
      <c r="D45" s="58" t="s">
        <v>34</v>
      </c>
      <c r="E45" s="58">
        <v>2</v>
      </c>
      <c r="F45" s="62">
        <v>40</v>
      </c>
      <c r="G45" s="62">
        <v>30</v>
      </c>
      <c r="H45" s="28">
        <v>-1.33</v>
      </c>
      <c r="I45" s="29"/>
      <c r="J45" s="29"/>
      <c r="K45" s="29"/>
      <c r="L45" s="29"/>
      <c r="M45" s="29"/>
      <c r="N45" s="29"/>
      <c r="O45" s="30">
        <v>0</v>
      </c>
      <c r="P45" s="30" t="e">
        <v>#DIV/0!</v>
      </c>
      <c r="Q45" s="31" t="e">
        <v>#NAME?</v>
      </c>
      <c r="R45" s="105"/>
      <c r="S45" s="105"/>
      <c r="T45" s="106"/>
      <c r="U45" s="105"/>
      <c r="AS45" s="104"/>
      <c r="AT45" s="105"/>
      <c r="AU45" s="105"/>
      <c r="AV45" s="125" t="s">
        <v>65</v>
      </c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7"/>
      <c r="BL45" s="105"/>
      <c r="BM45" s="106"/>
    </row>
    <row r="46" spans="2:65" ht="56.25" thickBot="1">
      <c r="B46" s="104"/>
      <c r="C46" s="32" t="s">
        <v>27</v>
      </c>
      <c r="D46" s="59" t="s">
        <v>34</v>
      </c>
      <c r="E46" s="59">
        <v>4</v>
      </c>
      <c r="F46" s="33">
        <v>40</v>
      </c>
      <c r="G46" s="33">
        <v>30</v>
      </c>
      <c r="H46" s="34">
        <v>-6.21</v>
      </c>
      <c r="I46" s="35"/>
      <c r="J46" s="35"/>
      <c r="K46" s="35"/>
      <c r="L46" s="35"/>
      <c r="M46" s="35"/>
      <c r="N46" s="35"/>
      <c r="O46" s="36">
        <v>0</v>
      </c>
      <c r="P46" s="36" t="e">
        <v>#DIV/0!</v>
      </c>
      <c r="Q46" s="37">
        <v>0</v>
      </c>
      <c r="R46" s="105"/>
      <c r="S46" s="105"/>
      <c r="T46" s="106"/>
      <c r="U46" s="105"/>
      <c r="AS46" s="104"/>
      <c r="AT46" s="105"/>
      <c r="AU46" s="105"/>
      <c r="AV46" s="21" t="s">
        <v>7</v>
      </c>
      <c r="AW46" s="57" t="s">
        <v>31</v>
      </c>
      <c r="AX46" s="57" t="s">
        <v>28</v>
      </c>
      <c r="AY46" s="22" t="s">
        <v>29</v>
      </c>
      <c r="AZ46" s="22" t="s">
        <v>8</v>
      </c>
      <c r="BA46" s="22" t="s">
        <v>70</v>
      </c>
      <c r="BB46" s="23" t="s">
        <v>30</v>
      </c>
      <c r="BC46" s="23" t="s">
        <v>22</v>
      </c>
      <c r="BD46" s="23" t="s">
        <v>10</v>
      </c>
      <c r="BE46" s="23" t="s">
        <v>23</v>
      </c>
      <c r="BF46" s="23" t="s">
        <v>11</v>
      </c>
      <c r="BG46" s="23" t="s">
        <v>2</v>
      </c>
      <c r="BH46" s="23"/>
      <c r="BI46" s="24" t="s">
        <v>12</v>
      </c>
      <c r="BJ46" s="24" t="s">
        <v>13</v>
      </c>
      <c r="BK46" s="25" t="s">
        <v>14</v>
      </c>
      <c r="BL46" s="105"/>
      <c r="BM46" s="106"/>
    </row>
    <row r="47" spans="2:65">
      <c r="B47" s="104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6"/>
      <c r="U47" s="105"/>
      <c r="AS47" s="104"/>
      <c r="AT47" s="105"/>
      <c r="AU47" s="105"/>
      <c r="AV47" s="139" t="s">
        <v>66</v>
      </c>
      <c r="AW47" s="128" t="s">
        <v>32</v>
      </c>
      <c r="AX47" s="128">
        <v>2</v>
      </c>
      <c r="AY47" s="128">
        <v>10</v>
      </c>
      <c r="AZ47" s="128">
        <v>15</v>
      </c>
      <c r="BA47" s="27" t="s">
        <v>68</v>
      </c>
      <c r="BB47" s="113"/>
      <c r="BC47" s="114"/>
      <c r="BD47" s="114"/>
      <c r="BE47" s="114"/>
      <c r="BF47" s="114"/>
      <c r="BG47" s="114"/>
      <c r="BH47" s="114"/>
      <c r="BI47" s="115"/>
      <c r="BJ47" s="115"/>
      <c r="BK47" s="116"/>
      <c r="BL47" s="105"/>
      <c r="BM47" s="106"/>
    </row>
    <row r="48" spans="2:65" ht="14.25" thickBot="1"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6"/>
      <c r="U48" s="105"/>
      <c r="AS48" s="104"/>
      <c r="AT48" s="105"/>
      <c r="AU48" s="105"/>
      <c r="AV48" s="140"/>
      <c r="AW48" s="129"/>
      <c r="AX48" s="129"/>
      <c r="AY48" s="129"/>
      <c r="AZ48" s="129"/>
      <c r="BA48" s="61" t="s">
        <v>71</v>
      </c>
      <c r="BB48" s="55"/>
      <c r="BC48" s="56"/>
      <c r="BD48" s="56"/>
      <c r="BE48" s="56"/>
      <c r="BF48" s="56"/>
      <c r="BG48" s="56"/>
      <c r="BH48" s="56"/>
      <c r="BI48" s="111">
        <f>MAX($H47,$I47,$J47,$K47,$L47,$M47,$N47)-MIN($H47,$I47,$J47,$K47,$L47,$M47,$N47)</f>
        <v>0</v>
      </c>
      <c r="BJ48" s="111" t="e">
        <f>STDEV($H47,$I47,$J47,$K47,$L47,$M47,$N47)</f>
        <v>#DIV/0!</v>
      </c>
      <c r="BK48" s="112" t="e">
        <f ca="1">AV($H47,$I47,$J47,$K47,$L47,$M47,$N47)</f>
        <v>#NAME?</v>
      </c>
      <c r="BL48" s="105"/>
      <c r="BM48" s="106"/>
    </row>
    <row r="49" spans="2:65">
      <c r="B49" s="104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6"/>
      <c r="U49" s="105"/>
      <c r="AS49" s="104"/>
      <c r="AT49" s="105"/>
      <c r="AU49" s="105"/>
      <c r="AV49" s="141" t="s">
        <v>45</v>
      </c>
      <c r="AW49" s="143" t="s">
        <v>33</v>
      </c>
      <c r="AX49" s="143">
        <v>4</v>
      </c>
      <c r="AY49" s="143">
        <v>10</v>
      </c>
      <c r="AZ49" s="143">
        <v>15</v>
      </c>
      <c r="BA49" s="119" t="s">
        <v>68</v>
      </c>
      <c r="BB49" s="55"/>
      <c r="BC49" s="56"/>
      <c r="BD49" s="56"/>
      <c r="BE49" s="56"/>
      <c r="BF49" s="56"/>
      <c r="BG49" s="56"/>
      <c r="BH49" s="56"/>
      <c r="BI49" s="30">
        <f>MAX($H47,$I47,$J47,$K47,$L47,$M47,$N47)-MIN($H47,$I47,$J47,$K47,$L47,$M47,$N47)</f>
        <v>0</v>
      </c>
      <c r="BJ49" s="30" t="e">
        <f>STDEV($H47,$I47,$J47,$K47,$L47,$M47,$N47)</f>
        <v>#DIV/0!</v>
      </c>
      <c r="BK49" s="31">
        <f>MIN($H47,$I47,$J47,$K47,$L47,$M47,$N47)</f>
        <v>0</v>
      </c>
      <c r="BL49" s="105"/>
      <c r="BM49" s="106"/>
    </row>
    <row r="50" spans="2:65" ht="14.25" thickBot="1">
      <c r="B50" s="104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6"/>
      <c r="U50" s="105"/>
      <c r="AS50" s="104"/>
      <c r="AT50" s="105"/>
      <c r="AU50" s="105"/>
      <c r="AV50" s="142"/>
      <c r="AW50" s="144"/>
      <c r="AX50" s="144"/>
      <c r="AY50" s="144"/>
      <c r="AZ50" s="144"/>
      <c r="BA50" s="110" t="s">
        <v>69</v>
      </c>
      <c r="BB50" s="34"/>
      <c r="BC50" s="35"/>
      <c r="BD50" s="35"/>
      <c r="BE50" s="35"/>
      <c r="BF50" s="35"/>
      <c r="BG50" s="35"/>
      <c r="BH50" s="35"/>
      <c r="BI50" s="117">
        <f>MAX($H48,$I48,$J48,$K48,$L48,$M48,$N48)-MIN($H48,$I48,$J48,$K48,$L48,$M48,$N48)</f>
        <v>0</v>
      </c>
      <c r="BJ50" s="117" t="e">
        <f>STDEV($H48,$I48,$J48,$K48,$L48,$M48,$N48)</f>
        <v>#DIV/0!</v>
      </c>
      <c r="BK50" s="118">
        <f>MIN($H48,$I48,$J48,$K48,$L48,$M48,$N48)</f>
        <v>0</v>
      </c>
      <c r="BL50" s="105"/>
      <c r="BM50" s="106"/>
    </row>
    <row r="51" spans="2:65">
      <c r="B51" s="104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6"/>
      <c r="U51" s="105"/>
      <c r="AS51" s="104"/>
      <c r="AT51" s="105"/>
      <c r="AU51" s="105"/>
      <c r="AV51" s="139" t="s">
        <v>67</v>
      </c>
      <c r="AW51" s="128" t="s">
        <v>34</v>
      </c>
      <c r="AX51" s="128">
        <v>2</v>
      </c>
      <c r="AY51" s="128">
        <v>40</v>
      </c>
      <c r="AZ51" s="128">
        <v>30</v>
      </c>
      <c r="BA51" s="27" t="s">
        <v>68</v>
      </c>
      <c r="BB51" s="28"/>
      <c r="BC51" s="29"/>
      <c r="BD51" s="29"/>
      <c r="BE51" s="29"/>
      <c r="BF51" s="29"/>
      <c r="BG51" s="29"/>
      <c r="BH51" s="29"/>
      <c r="BI51" s="30">
        <v>0</v>
      </c>
      <c r="BJ51" s="30" t="e">
        <v>#DIV/0!</v>
      </c>
      <c r="BK51" s="31" t="e">
        <v>#NAME?</v>
      </c>
      <c r="BL51" s="105"/>
      <c r="BM51" s="106"/>
    </row>
    <row r="52" spans="2:65" ht="14.25" thickBot="1">
      <c r="B52" s="104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6"/>
      <c r="U52" s="105"/>
      <c r="AR52" s="105"/>
      <c r="AS52" s="104"/>
      <c r="AT52" s="105"/>
      <c r="AU52" s="105"/>
      <c r="AV52" s="140"/>
      <c r="AW52" s="129"/>
      <c r="AX52" s="129"/>
      <c r="AY52" s="129"/>
      <c r="AZ52" s="129"/>
      <c r="BA52" s="61" t="s">
        <v>69</v>
      </c>
      <c r="BB52" s="55"/>
      <c r="BC52" s="56"/>
      <c r="BD52" s="56"/>
      <c r="BE52" s="56"/>
      <c r="BF52" s="56"/>
      <c r="BG52" s="56"/>
      <c r="BH52" s="56"/>
      <c r="BI52" s="111">
        <v>0</v>
      </c>
      <c r="BJ52" s="111" t="e">
        <v>#DIV/0!</v>
      </c>
      <c r="BK52" s="112" t="e">
        <v>#NAME?</v>
      </c>
      <c r="BL52" s="105"/>
      <c r="BM52" s="106"/>
    </row>
    <row r="53" spans="2:65">
      <c r="B53" s="104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6"/>
      <c r="U53" s="105"/>
      <c r="AR53" s="105"/>
      <c r="AS53" s="104"/>
      <c r="AT53" s="105"/>
      <c r="AU53" s="105"/>
      <c r="AV53" s="141" t="s">
        <v>72</v>
      </c>
      <c r="AW53" s="143" t="s">
        <v>34</v>
      </c>
      <c r="AX53" s="143">
        <v>4</v>
      </c>
      <c r="AY53" s="143">
        <v>40</v>
      </c>
      <c r="AZ53" s="143">
        <v>30</v>
      </c>
      <c r="BA53" s="119" t="s">
        <v>68</v>
      </c>
      <c r="BB53" s="55"/>
      <c r="BC53" s="56"/>
      <c r="BD53" s="56"/>
      <c r="BE53" s="56"/>
      <c r="BF53" s="56"/>
      <c r="BG53" s="56"/>
      <c r="BH53" s="56"/>
      <c r="BI53" s="30">
        <v>0</v>
      </c>
      <c r="BJ53" s="30" t="e">
        <v>#DIV/0!</v>
      </c>
      <c r="BK53" s="31">
        <v>0</v>
      </c>
      <c r="BL53" s="105"/>
      <c r="BM53" s="106"/>
    </row>
    <row r="54" spans="2:65" ht="14.25" thickBot="1">
      <c r="B54" s="104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6"/>
      <c r="U54" s="105"/>
      <c r="AR54" s="105"/>
      <c r="AS54" s="104"/>
      <c r="AT54" s="105"/>
      <c r="AU54" s="105"/>
      <c r="AV54" s="142"/>
      <c r="AW54" s="144"/>
      <c r="AX54" s="144"/>
      <c r="AY54" s="144"/>
      <c r="AZ54" s="144"/>
      <c r="BA54" s="110" t="s">
        <v>69</v>
      </c>
      <c r="BB54" s="34"/>
      <c r="BC54" s="35"/>
      <c r="BD54" s="35"/>
      <c r="BE54" s="35"/>
      <c r="BF54" s="35"/>
      <c r="BG54" s="35"/>
      <c r="BH54" s="35"/>
      <c r="BI54" s="117">
        <v>0</v>
      </c>
      <c r="BJ54" s="117" t="e">
        <v>#DIV/0!</v>
      </c>
      <c r="BK54" s="118">
        <v>0</v>
      </c>
      <c r="BL54" s="105"/>
      <c r="BM54" s="106"/>
    </row>
    <row r="55" spans="2:65" ht="18.75" thickBot="1">
      <c r="B55" s="104"/>
      <c r="C55" s="105"/>
      <c r="D55" s="123" t="s">
        <v>15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05"/>
      <c r="T55" s="106"/>
      <c r="AR55" s="105"/>
      <c r="AS55" s="104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6"/>
    </row>
    <row r="56" spans="2:65" ht="56.25" thickBot="1">
      <c r="B56" s="104"/>
      <c r="C56" s="21" t="s">
        <v>7</v>
      </c>
      <c r="D56" s="57" t="s">
        <v>31</v>
      </c>
      <c r="E56" s="57" t="s">
        <v>28</v>
      </c>
      <c r="F56" s="22" t="s">
        <v>29</v>
      </c>
      <c r="G56" s="22" t="s">
        <v>8</v>
      </c>
      <c r="H56" s="23" t="s">
        <v>9</v>
      </c>
      <c r="I56" s="23" t="s">
        <v>42</v>
      </c>
      <c r="J56" s="23" t="s">
        <v>10</v>
      </c>
      <c r="K56" s="23" t="s">
        <v>21</v>
      </c>
      <c r="L56" s="23" t="s">
        <v>16</v>
      </c>
      <c r="M56" s="23" t="s">
        <v>2</v>
      </c>
      <c r="N56" s="38"/>
      <c r="O56" s="38"/>
      <c r="P56" s="38"/>
      <c r="Q56" s="39" t="s">
        <v>13</v>
      </c>
      <c r="R56" s="39" t="s">
        <v>12</v>
      </c>
      <c r="S56" s="39" t="s">
        <v>17</v>
      </c>
      <c r="T56" s="40" t="s">
        <v>18</v>
      </c>
      <c r="AS56" s="104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6"/>
    </row>
    <row r="57" spans="2:65" ht="14.25">
      <c r="B57" s="104"/>
      <c r="C57" s="26" t="s">
        <v>24</v>
      </c>
      <c r="D57" s="58" t="s">
        <v>32</v>
      </c>
      <c r="E57" s="58">
        <v>2</v>
      </c>
      <c r="F57" s="60">
        <v>10</v>
      </c>
      <c r="G57" s="60">
        <v>15</v>
      </c>
      <c r="H57" s="41"/>
      <c r="I57" s="42"/>
      <c r="J57" s="42"/>
      <c r="K57" s="42"/>
      <c r="L57" s="42"/>
      <c r="M57" s="42"/>
      <c r="N57" s="43"/>
      <c r="O57" s="44"/>
      <c r="P57" s="45"/>
      <c r="Q57" s="46" t="e">
        <f>STDEV(H57,I57,J57,K57,L57,M57,N57,O57,P57)</f>
        <v>#DIV/0!</v>
      </c>
      <c r="R57" s="46">
        <f>MAX(H57,I57,J57,K57,L57,M57,N57,O57,P57)-MIN(H57,I57,J57,K57,L57,M57,N57,O57,P57)</f>
        <v>0</v>
      </c>
      <c r="S57" s="46" t="e">
        <f>AVERAGE(H57,I57,J57,K57,L57,M57,N57,O57,P57)</f>
        <v>#DIV/0!</v>
      </c>
      <c r="T57" s="47" t="e">
        <f>S57</f>
        <v>#DIV/0!</v>
      </c>
      <c r="AS57" s="104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6"/>
    </row>
    <row r="58" spans="2:65" ht="15" thickBot="1">
      <c r="B58" s="104"/>
      <c r="C58" s="32" t="s">
        <v>25</v>
      </c>
      <c r="D58" s="59" t="s">
        <v>33</v>
      </c>
      <c r="E58" s="59">
        <v>4</v>
      </c>
      <c r="F58" s="33">
        <v>10</v>
      </c>
      <c r="G58" s="33">
        <v>15</v>
      </c>
      <c r="H58" s="48"/>
      <c r="I58" s="49"/>
      <c r="J58" s="49"/>
      <c r="K58" s="49"/>
      <c r="L58" s="49"/>
      <c r="M58" s="49"/>
      <c r="N58" s="50"/>
      <c r="O58" s="51"/>
      <c r="P58" s="52"/>
      <c r="Q58" s="53" t="e">
        <f>STDEV(H58,I58,J58,K58,L58,M58,N58,O58,P58)</f>
        <v>#DIV/0!</v>
      </c>
      <c r="R58" s="53">
        <f>MAX(H58,I58,J58,K58,L58,M58,N58,O58,P58)-MIN(H58,I58,J58,K58,L58,M58,N58,O58,P58)</f>
        <v>0</v>
      </c>
      <c r="S58" s="53" t="e">
        <f>AVERAGE(H58,I58,J58,K58,L58,M58,N58,O58,P58)</f>
        <v>#DIV/0!</v>
      </c>
      <c r="T58" s="54" t="e">
        <f>S58</f>
        <v>#DIV/0!</v>
      </c>
      <c r="AS58" s="104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6"/>
    </row>
    <row r="59" spans="2:65" ht="18.75" thickBot="1">
      <c r="B59" s="104"/>
      <c r="C59" s="26" t="s">
        <v>26</v>
      </c>
      <c r="D59" s="58" t="s">
        <v>34</v>
      </c>
      <c r="E59" s="58">
        <v>2</v>
      </c>
      <c r="F59" s="62">
        <v>40</v>
      </c>
      <c r="G59" s="62">
        <v>30</v>
      </c>
      <c r="H59" s="41"/>
      <c r="I59" s="42"/>
      <c r="J59" s="42"/>
      <c r="K59" s="42"/>
      <c r="L59" s="42"/>
      <c r="M59" s="42"/>
      <c r="N59" s="43"/>
      <c r="O59" s="44"/>
      <c r="P59" s="45"/>
      <c r="Q59" s="46" t="e">
        <f>STDEV(H59,I59,J59,K59,L59,M59,N59,O59,P59)</f>
        <v>#DIV/0!</v>
      </c>
      <c r="R59" s="46">
        <f>MAX(H59,I59,J59,K59,L59,M59,N59,O59,P59)-MIN(H59,I59,J59,K59,L59,M59,N59,O59,P59)</f>
        <v>0</v>
      </c>
      <c r="S59" s="46" t="e">
        <f>AVERAGE(H59,I59,J59,K59,L59,M59,N59,O59,P59)</f>
        <v>#DIV/0!</v>
      </c>
      <c r="T59" s="47" t="e">
        <f>S59</f>
        <v>#DIV/0!</v>
      </c>
      <c r="AS59" s="104"/>
      <c r="AT59" s="105"/>
      <c r="AU59" s="105"/>
      <c r="AV59" s="105"/>
      <c r="AW59" s="123" t="s">
        <v>15</v>
      </c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05"/>
      <c r="BM59" s="106"/>
    </row>
    <row r="60" spans="2:65" ht="56.25" thickBot="1">
      <c r="B60" s="104"/>
      <c r="C60" s="32" t="s">
        <v>27</v>
      </c>
      <c r="D60" s="59" t="s">
        <v>34</v>
      </c>
      <c r="E60" s="59">
        <v>4</v>
      </c>
      <c r="F60" s="33">
        <v>40</v>
      </c>
      <c r="G60" s="33">
        <v>30</v>
      </c>
      <c r="H60" s="48"/>
      <c r="I60" s="49"/>
      <c r="J60" s="49"/>
      <c r="K60" s="49"/>
      <c r="L60" s="49"/>
      <c r="M60" s="49"/>
      <c r="N60" s="50"/>
      <c r="O60" s="51"/>
      <c r="P60" s="52"/>
      <c r="Q60" s="53" t="e">
        <f>STDEV(H60,I60,J60,K60,L60,M60,N60,O60,P60)</f>
        <v>#DIV/0!</v>
      </c>
      <c r="R60" s="53">
        <f>MAX(H60,I60,J60,K60,L60,M60,N60,O60,P60)-MIN(H60,I60,J60,K60,L60,M60,N60,O60,P60)</f>
        <v>0</v>
      </c>
      <c r="S60" s="53" t="e">
        <f>AVERAGE(H60,I60,J60,K60,L60,M60,N60,O60,P60)</f>
        <v>#DIV/0!</v>
      </c>
      <c r="T60" s="54" t="e">
        <f>S60</f>
        <v>#DIV/0!</v>
      </c>
      <c r="AS60" s="104"/>
      <c r="AT60" s="105"/>
      <c r="AU60" s="105"/>
      <c r="AV60" s="21" t="s">
        <v>7</v>
      </c>
      <c r="AW60" s="57" t="s">
        <v>31</v>
      </c>
      <c r="AX60" s="57" t="s">
        <v>28</v>
      </c>
      <c r="AY60" s="22" t="s">
        <v>29</v>
      </c>
      <c r="AZ60" s="22" t="s">
        <v>8</v>
      </c>
      <c r="BA60" s="23" t="s">
        <v>9</v>
      </c>
      <c r="BB60" s="23" t="s">
        <v>42</v>
      </c>
      <c r="BC60" s="23" t="s">
        <v>10</v>
      </c>
      <c r="BD60" s="23" t="s">
        <v>21</v>
      </c>
      <c r="BE60" s="23" t="s">
        <v>16</v>
      </c>
      <c r="BF60" s="23" t="s">
        <v>2</v>
      </c>
      <c r="BG60" s="38"/>
      <c r="BH60" s="38"/>
      <c r="BI60" s="38"/>
      <c r="BJ60" s="39" t="s">
        <v>13</v>
      </c>
      <c r="BK60" s="39" t="s">
        <v>12</v>
      </c>
      <c r="BL60" s="39" t="s">
        <v>17</v>
      </c>
      <c r="BM60" s="40" t="s">
        <v>18</v>
      </c>
    </row>
    <row r="61" spans="2:65" ht="14.25">
      <c r="B61" s="104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6"/>
      <c r="AS61" s="104"/>
      <c r="AT61" s="105"/>
      <c r="AU61" s="105"/>
      <c r="AV61" s="26" t="s">
        <v>75</v>
      </c>
      <c r="AW61" s="58" t="s">
        <v>32</v>
      </c>
      <c r="AX61" s="58">
        <v>2</v>
      </c>
      <c r="AY61" s="60">
        <v>10</v>
      </c>
      <c r="AZ61" s="60">
        <v>15</v>
      </c>
      <c r="BA61" s="41"/>
      <c r="BB61" s="42"/>
      <c r="BC61" s="42"/>
      <c r="BD61" s="42"/>
      <c r="BE61" s="42"/>
      <c r="BF61" s="42"/>
      <c r="BG61" s="43"/>
      <c r="BH61" s="44"/>
      <c r="BI61" s="45"/>
      <c r="BJ61" s="46" t="e">
        <f>STDEV(BA61,BB61,BC61,BD61,BE61,BF61,BG61,BH61,BI61)</f>
        <v>#DIV/0!</v>
      </c>
      <c r="BK61" s="46">
        <f>MAX(BA61,BB61,BC61,BD61,BE61,BF61,BG61,BH61,BI61)-MIN(BA61,BB61,BC61,BD61,BE61,BF61,BG61,BH61,BI61)</f>
        <v>0</v>
      </c>
      <c r="BL61" s="46" t="e">
        <f>AVERAGE(BA61,BB61,BC61,BD61,BE61,BF61,BG61,BH61,BI61)</f>
        <v>#DIV/0!</v>
      </c>
      <c r="BM61" s="47" t="e">
        <f>BL61</f>
        <v>#DIV/0!</v>
      </c>
    </row>
    <row r="62" spans="2:65" ht="15" thickBot="1"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6"/>
      <c r="U62" s="105"/>
      <c r="AS62" s="104"/>
      <c r="AT62" s="105"/>
      <c r="AU62" s="105"/>
      <c r="AV62" s="32" t="s">
        <v>45</v>
      </c>
      <c r="AW62" s="59" t="s">
        <v>33</v>
      </c>
      <c r="AX62" s="59">
        <v>4</v>
      </c>
      <c r="AY62" s="33">
        <v>10</v>
      </c>
      <c r="AZ62" s="33">
        <v>15</v>
      </c>
      <c r="BA62" s="48"/>
      <c r="BB62" s="49"/>
      <c r="BC62" s="49"/>
      <c r="BD62" s="49"/>
      <c r="BE62" s="49"/>
      <c r="BF62" s="49"/>
      <c r="BG62" s="50"/>
      <c r="BH62" s="51"/>
      <c r="BI62" s="52"/>
      <c r="BJ62" s="53" t="e">
        <f>STDEV(BA62,BB62,BC62,BD62,BE62,BF62,BG62,BH62,BI62)</f>
        <v>#DIV/0!</v>
      </c>
      <c r="BK62" s="53">
        <f>MAX(BA62,BB62,BC62,BD62,BE62,BF62,BG62,BH62,BI62)-MIN(BA62,BB62,BC62,BD62,BE62,BF62,BG62,BH62,BI62)</f>
        <v>0</v>
      </c>
      <c r="BL62" s="53" t="e">
        <f>AVERAGE(BA62,BB62,BC62,BD62,BE62,BF62,BG62,BH62,BI62)</f>
        <v>#DIV/0!</v>
      </c>
      <c r="BM62" s="54" t="e">
        <f>BL62</f>
        <v>#DIV/0!</v>
      </c>
    </row>
    <row r="63" spans="2:65" ht="14.25"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6"/>
      <c r="U63" s="105"/>
      <c r="AS63" s="104"/>
      <c r="AT63" s="105"/>
      <c r="AU63" s="105"/>
      <c r="AV63" s="26" t="s">
        <v>46</v>
      </c>
      <c r="AW63" s="58" t="s">
        <v>34</v>
      </c>
      <c r="AX63" s="58">
        <v>2</v>
      </c>
      <c r="AY63" s="62">
        <v>40</v>
      </c>
      <c r="AZ63" s="62">
        <v>30</v>
      </c>
      <c r="BA63" s="41"/>
      <c r="BB63" s="42"/>
      <c r="BC63" s="42"/>
      <c r="BD63" s="42"/>
      <c r="BE63" s="42"/>
      <c r="BF63" s="42"/>
      <c r="BG63" s="43"/>
      <c r="BH63" s="44"/>
      <c r="BI63" s="45"/>
      <c r="BJ63" s="46" t="e">
        <f>STDEV(BA63,BB63,BC63,BD63,BE63,BF63,BG63,BH63,BI63)</f>
        <v>#DIV/0!</v>
      </c>
      <c r="BK63" s="46">
        <f>MAX(BA63,BB63,BC63,BD63,BE63,BF63,BG63,BH63,BI63)-MIN(BA63,BB63,BC63,BD63,BE63,BF63,BG63,BH63,BI63)</f>
        <v>0</v>
      </c>
      <c r="BL63" s="46" t="e">
        <f>AVERAGE(BA63,BB63,BC63,BD63,BE63,BF63,BG63,BH63,BI63)</f>
        <v>#DIV/0!</v>
      </c>
      <c r="BM63" s="47" t="e">
        <f>BL63</f>
        <v>#DIV/0!</v>
      </c>
    </row>
    <row r="64" spans="2:65" ht="15" thickBot="1">
      <c r="B64" s="107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9"/>
      <c r="U64" s="105"/>
      <c r="AS64" s="104"/>
      <c r="AT64" s="105"/>
      <c r="AU64" s="105"/>
      <c r="AV64" s="32" t="s">
        <v>72</v>
      </c>
      <c r="AW64" s="59" t="s">
        <v>34</v>
      </c>
      <c r="AX64" s="59">
        <v>4</v>
      </c>
      <c r="AY64" s="33">
        <v>40</v>
      </c>
      <c r="AZ64" s="33">
        <v>30</v>
      </c>
      <c r="BA64" s="48"/>
      <c r="BB64" s="49"/>
      <c r="BC64" s="49"/>
      <c r="BD64" s="49"/>
      <c r="BE64" s="49"/>
      <c r="BF64" s="49"/>
      <c r="BG64" s="50"/>
      <c r="BH64" s="51"/>
      <c r="BI64" s="52"/>
      <c r="BJ64" s="53" t="e">
        <f>STDEV(BA64,BB64,BC64,BD64,BE64,BF64,BG64,BH64,BI64)</f>
        <v>#DIV/0!</v>
      </c>
      <c r="BK64" s="53">
        <f>MAX(BA64,BB64,BC64,BD64,BE64,BF64,BG64,BH64,BI64)-MIN(BA64,BB64,BC64,BD64,BE64,BF64,BG64,BH64,BI64)</f>
        <v>0</v>
      </c>
      <c r="BL64" s="53" t="e">
        <f>AVERAGE(BA64,BB64,BC64,BD64,BE64,BF64,BG64,BH64,BI64)</f>
        <v>#DIV/0!</v>
      </c>
      <c r="BM64" s="54" t="e">
        <f>BL64</f>
        <v>#DIV/0!</v>
      </c>
    </row>
    <row r="65" spans="45:66">
      <c r="AS65" s="104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6"/>
    </row>
    <row r="66" spans="45:66">
      <c r="AS66" s="104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6"/>
    </row>
    <row r="67" spans="45:66">
      <c r="AS67" s="104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6"/>
      <c r="BN67" s="105"/>
    </row>
    <row r="68" spans="45:66">
      <c r="AS68" s="104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6"/>
      <c r="BN68" s="105"/>
    </row>
    <row r="69" spans="45:66">
      <c r="AS69" s="104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6"/>
      <c r="BN69" s="105"/>
    </row>
    <row r="70" spans="45:66" ht="14.25" thickBot="1">
      <c r="AS70" s="107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9"/>
      <c r="BN70" s="105"/>
    </row>
    <row r="71" spans="45:66">
      <c r="AT71" s="105"/>
      <c r="BN71" s="105"/>
    </row>
    <row r="72" spans="45:66">
      <c r="BN72" s="105"/>
    </row>
    <row r="73" spans="45:66">
      <c r="BN73" s="105"/>
    </row>
    <row r="74" spans="45:66">
      <c r="BN74" s="105"/>
    </row>
    <row r="75" spans="45:66">
      <c r="BN75" s="105"/>
    </row>
  </sheetData>
  <mergeCells count="106">
    <mergeCell ref="AW59:BK59"/>
    <mergeCell ref="AV51:AV52"/>
    <mergeCell ref="AW51:AW52"/>
    <mergeCell ref="AX51:AX52"/>
    <mergeCell ref="AY51:AY52"/>
    <mergeCell ref="AZ51:AZ52"/>
    <mergeCell ref="AV53:AV54"/>
    <mergeCell ref="AW53:AW54"/>
    <mergeCell ref="AX53:AX54"/>
    <mergeCell ref="AY53:AY54"/>
    <mergeCell ref="AZ53:AZ54"/>
    <mergeCell ref="AV47:AV48"/>
    <mergeCell ref="AW47:AW48"/>
    <mergeCell ref="AX47:AX48"/>
    <mergeCell ref="AY47:AY48"/>
    <mergeCell ref="AZ47:AZ48"/>
    <mergeCell ref="AV49:AV50"/>
    <mergeCell ref="AW49:AW50"/>
    <mergeCell ref="AX49:AX50"/>
    <mergeCell ref="AY49:AY50"/>
    <mergeCell ref="AZ49:AZ50"/>
    <mergeCell ref="AV39:AV40"/>
    <mergeCell ref="AW39:AW40"/>
    <mergeCell ref="AX39:AX40"/>
    <mergeCell ref="AY39:AY40"/>
    <mergeCell ref="AZ39:AZ40"/>
    <mergeCell ref="AV45:BK45"/>
    <mergeCell ref="AV35:AV36"/>
    <mergeCell ref="AW35:AW36"/>
    <mergeCell ref="AX35:AX36"/>
    <mergeCell ref="AY35:AY36"/>
    <mergeCell ref="AZ35:AZ36"/>
    <mergeCell ref="AV37:AV38"/>
    <mergeCell ref="AW37:AW38"/>
    <mergeCell ref="AX37:AX38"/>
    <mergeCell ref="AY37:AY38"/>
    <mergeCell ref="AZ37:AZ38"/>
    <mergeCell ref="AV31:BK31"/>
    <mergeCell ref="AV33:AV34"/>
    <mergeCell ref="AW33:AW34"/>
    <mergeCell ref="AX33:AX34"/>
    <mergeCell ref="AY33:AY34"/>
    <mergeCell ref="AZ33:AZ34"/>
    <mergeCell ref="AV27:AV28"/>
    <mergeCell ref="AW27:AW28"/>
    <mergeCell ref="AX27:AX28"/>
    <mergeCell ref="AY27:AY28"/>
    <mergeCell ref="AZ27:AZ28"/>
    <mergeCell ref="AV30:BH30"/>
    <mergeCell ref="AV23:AV24"/>
    <mergeCell ref="AW23:AW24"/>
    <mergeCell ref="AX23:AX24"/>
    <mergeCell ref="AY23:AY24"/>
    <mergeCell ref="AZ23:AZ24"/>
    <mergeCell ref="AV25:AV26"/>
    <mergeCell ref="AW25:AW26"/>
    <mergeCell ref="AX25:AX26"/>
    <mergeCell ref="AY25:AY26"/>
    <mergeCell ref="AZ25:AZ26"/>
    <mergeCell ref="AV13:AV14"/>
    <mergeCell ref="AW7:AW8"/>
    <mergeCell ref="AX7:AX8"/>
    <mergeCell ref="AY7:AY8"/>
    <mergeCell ref="AZ7:AZ8"/>
    <mergeCell ref="AW9:AW10"/>
    <mergeCell ref="AX9:AX10"/>
    <mergeCell ref="AY9:AY10"/>
    <mergeCell ref="AZ9:AZ10"/>
    <mergeCell ref="AW11:AW12"/>
    <mergeCell ref="AV44:BH44"/>
    <mergeCell ref="B2:T2"/>
    <mergeCell ref="V2:AO2"/>
    <mergeCell ref="AS2:BL2"/>
    <mergeCell ref="AV7:AV8"/>
    <mergeCell ref="AV9:AV10"/>
    <mergeCell ref="AV11:AV12"/>
    <mergeCell ref="AV4:BH4"/>
    <mergeCell ref="AV5:BK5"/>
    <mergeCell ref="AV18:BH18"/>
    <mergeCell ref="AV19:BK19"/>
    <mergeCell ref="AV21:AV22"/>
    <mergeCell ref="AW21:AW22"/>
    <mergeCell ref="AX21:AX22"/>
    <mergeCell ref="AY21:AY22"/>
    <mergeCell ref="AZ21:AZ22"/>
    <mergeCell ref="AX11:AX12"/>
    <mergeCell ref="AY11:AY12"/>
    <mergeCell ref="AZ11:AZ12"/>
    <mergeCell ref="AW13:AW14"/>
    <mergeCell ref="AX13:AX14"/>
    <mergeCell ref="AY13:AY14"/>
    <mergeCell ref="AZ13:AZ14"/>
    <mergeCell ref="D55:R55"/>
    <mergeCell ref="C40:O40"/>
    <mergeCell ref="C41:Q41"/>
    <mergeCell ref="X29:AL29"/>
    <mergeCell ref="C29:Q29"/>
    <mergeCell ref="C28:O28"/>
    <mergeCell ref="W4:AI4"/>
    <mergeCell ref="W5:AK5"/>
    <mergeCell ref="W16:AI16"/>
    <mergeCell ref="W17:AK17"/>
    <mergeCell ref="C16:O16"/>
    <mergeCell ref="C17:Q17"/>
    <mergeCell ref="C4:O4"/>
    <mergeCell ref="C5:Q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zoomScale="85" zoomScaleNormal="85" workbookViewId="0">
      <selection sqref="A1:XFD1048576"/>
    </sheetView>
  </sheetViews>
  <sheetFormatPr defaultRowHeight="12.75"/>
  <cols>
    <col min="1" max="1" width="7.625" style="65" customWidth="1"/>
    <col min="2" max="2" width="9.625" style="65" customWidth="1"/>
    <col min="3" max="3" width="12.375" style="66" customWidth="1"/>
    <col min="4" max="4" width="7.625" style="66" customWidth="1"/>
    <col min="5" max="13" width="7.625" style="65" customWidth="1"/>
    <col min="14" max="14" width="9.875" style="65" customWidth="1"/>
    <col min="15" max="19" width="7.625" style="65" customWidth="1"/>
    <col min="20" max="256" width="9" style="65"/>
    <col min="257" max="257" width="7.625" style="65" customWidth="1"/>
    <col min="258" max="258" width="9.625" style="65" customWidth="1"/>
    <col min="259" max="259" width="12.375" style="65" customWidth="1"/>
    <col min="260" max="269" width="7.625" style="65" customWidth="1"/>
    <col min="270" max="270" width="9.875" style="65" customWidth="1"/>
    <col min="271" max="275" width="7.625" style="65" customWidth="1"/>
    <col min="276" max="512" width="9" style="65"/>
    <col min="513" max="513" width="7.625" style="65" customWidth="1"/>
    <col min="514" max="514" width="9.625" style="65" customWidth="1"/>
    <col min="515" max="515" width="12.375" style="65" customWidth="1"/>
    <col min="516" max="525" width="7.625" style="65" customWidth="1"/>
    <col min="526" max="526" width="9.875" style="65" customWidth="1"/>
    <col min="527" max="531" width="7.625" style="65" customWidth="1"/>
    <col min="532" max="768" width="9" style="65"/>
    <col min="769" max="769" width="7.625" style="65" customWidth="1"/>
    <col min="770" max="770" width="9.625" style="65" customWidth="1"/>
    <col min="771" max="771" width="12.375" style="65" customWidth="1"/>
    <col min="772" max="781" width="7.625" style="65" customWidth="1"/>
    <col min="782" max="782" width="9.875" style="65" customWidth="1"/>
    <col min="783" max="787" width="7.625" style="65" customWidth="1"/>
    <col min="788" max="1024" width="9" style="65"/>
    <col min="1025" max="1025" width="7.625" style="65" customWidth="1"/>
    <col min="1026" max="1026" width="9.625" style="65" customWidth="1"/>
    <col min="1027" max="1027" width="12.375" style="65" customWidth="1"/>
    <col min="1028" max="1037" width="7.625" style="65" customWidth="1"/>
    <col min="1038" max="1038" width="9.875" style="65" customWidth="1"/>
    <col min="1039" max="1043" width="7.625" style="65" customWidth="1"/>
    <col min="1044" max="1280" width="9" style="65"/>
    <col min="1281" max="1281" width="7.625" style="65" customWidth="1"/>
    <col min="1282" max="1282" width="9.625" style="65" customWidth="1"/>
    <col min="1283" max="1283" width="12.375" style="65" customWidth="1"/>
    <col min="1284" max="1293" width="7.625" style="65" customWidth="1"/>
    <col min="1294" max="1294" width="9.875" style="65" customWidth="1"/>
    <col min="1295" max="1299" width="7.625" style="65" customWidth="1"/>
    <col min="1300" max="1536" width="9" style="65"/>
    <col min="1537" max="1537" width="7.625" style="65" customWidth="1"/>
    <col min="1538" max="1538" width="9.625" style="65" customWidth="1"/>
    <col min="1539" max="1539" width="12.375" style="65" customWidth="1"/>
    <col min="1540" max="1549" width="7.625" style="65" customWidth="1"/>
    <col min="1550" max="1550" width="9.875" style="65" customWidth="1"/>
    <col min="1551" max="1555" width="7.625" style="65" customWidth="1"/>
    <col min="1556" max="1792" width="9" style="65"/>
    <col min="1793" max="1793" width="7.625" style="65" customWidth="1"/>
    <col min="1794" max="1794" width="9.625" style="65" customWidth="1"/>
    <col min="1795" max="1795" width="12.375" style="65" customWidth="1"/>
    <col min="1796" max="1805" width="7.625" style="65" customWidth="1"/>
    <col min="1806" max="1806" width="9.875" style="65" customWidth="1"/>
    <col min="1807" max="1811" width="7.625" style="65" customWidth="1"/>
    <col min="1812" max="2048" width="9" style="65"/>
    <col min="2049" max="2049" width="7.625" style="65" customWidth="1"/>
    <col min="2050" max="2050" width="9.625" style="65" customWidth="1"/>
    <col min="2051" max="2051" width="12.375" style="65" customWidth="1"/>
    <col min="2052" max="2061" width="7.625" style="65" customWidth="1"/>
    <col min="2062" max="2062" width="9.875" style="65" customWidth="1"/>
    <col min="2063" max="2067" width="7.625" style="65" customWidth="1"/>
    <col min="2068" max="2304" width="9" style="65"/>
    <col min="2305" max="2305" width="7.625" style="65" customWidth="1"/>
    <col min="2306" max="2306" width="9.625" style="65" customWidth="1"/>
    <col min="2307" max="2307" width="12.375" style="65" customWidth="1"/>
    <col min="2308" max="2317" width="7.625" style="65" customWidth="1"/>
    <col min="2318" max="2318" width="9.875" style="65" customWidth="1"/>
    <col min="2319" max="2323" width="7.625" style="65" customWidth="1"/>
    <col min="2324" max="2560" width="9" style="65"/>
    <col min="2561" max="2561" width="7.625" style="65" customWidth="1"/>
    <col min="2562" max="2562" width="9.625" style="65" customWidth="1"/>
    <col min="2563" max="2563" width="12.375" style="65" customWidth="1"/>
    <col min="2564" max="2573" width="7.625" style="65" customWidth="1"/>
    <col min="2574" max="2574" width="9.875" style="65" customWidth="1"/>
    <col min="2575" max="2579" width="7.625" style="65" customWidth="1"/>
    <col min="2580" max="2816" width="9" style="65"/>
    <col min="2817" max="2817" width="7.625" style="65" customWidth="1"/>
    <col min="2818" max="2818" width="9.625" style="65" customWidth="1"/>
    <col min="2819" max="2819" width="12.375" style="65" customWidth="1"/>
    <col min="2820" max="2829" width="7.625" style="65" customWidth="1"/>
    <col min="2830" max="2830" width="9.875" style="65" customWidth="1"/>
    <col min="2831" max="2835" width="7.625" style="65" customWidth="1"/>
    <col min="2836" max="3072" width="9" style="65"/>
    <col min="3073" max="3073" width="7.625" style="65" customWidth="1"/>
    <col min="3074" max="3074" width="9.625" style="65" customWidth="1"/>
    <col min="3075" max="3075" width="12.375" style="65" customWidth="1"/>
    <col min="3076" max="3085" width="7.625" style="65" customWidth="1"/>
    <col min="3086" max="3086" width="9.875" style="65" customWidth="1"/>
    <col min="3087" max="3091" width="7.625" style="65" customWidth="1"/>
    <col min="3092" max="3328" width="9" style="65"/>
    <col min="3329" max="3329" width="7.625" style="65" customWidth="1"/>
    <col min="3330" max="3330" width="9.625" style="65" customWidth="1"/>
    <col min="3331" max="3331" width="12.375" style="65" customWidth="1"/>
    <col min="3332" max="3341" width="7.625" style="65" customWidth="1"/>
    <col min="3342" max="3342" width="9.875" style="65" customWidth="1"/>
    <col min="3343" max="3347" width="7.625" style="65" customWidth="1"/>
    <col min="3348" max="3584" width="9" style="65"/>
    <col min="3585" max="3585" width="7.625" style="65" customWidth="1"/>
    <col min="3586" max="3586" width="9.625" style="65" customWidth="1"/>
    <col min="3587" max="3587" width="12.375" style="65" customWidth="1"/>
    <col min="3588" max="3597" width="7.625" style="65" customWidth="1"/>
    <col min="3598" max="3598" width="9.875" style="65" customWidth="1"/>
    <col min="3599" max="3603" width="7.625" style="65" customWidth="1"/>
    <col min="3604" max="3840" width="9" style="65"/>
    <col min="3841" max="3841" width="7.625" style="65" customWidth="1"/>
    <col min="3842" max="3842" width="9.625" style="65" customWidth="1"/>
    <col min="3843" max="3843" width="12.375" style="65" customWidth="1"/>
    <col min="3844" max="3853" width="7.625" style="65" customWidth="1"/>
    <col min="3854" max="3854" width="9.875" style="65" customWidth="1"/>
    <col min="3855" max="3859" width="7.625" style="65" customWidth="1"/>
    <col min="3860" max="4096" width="9" style="65"/>
    <col min="4097" max="4097" width="7.625" style="65" customWidth="1"/>
    <col min="4098" max="4098" width="9.625" style="65" customWidth="1"/>
    <col min="4099" max="4099" width="12.375" style="65" customWidth="1"/>
    <col min="4100" max="4109" width="7.625" style="65" customWidth="1"/>
    <col min="4110" max="4110" width="9.875" style="65" customWidth="1"/>
    <col min="4111" max="4115" width="7.625" style="65" customWidth="1"/>
    <col min="4116" max="4352" width="9" style="65"/>
    <col min="4353" max="4353" width="7.625" style="65" customWidth="1"/>
    <col min="4354" max="4354" width="9.625" style="65" customWidth="1"/>
    <col min="4355" max="4355" width="12.375" style="65" customWidth="1"/>
    <col min="4356" max="4365" width="7.625" style="65" customWidth="1"/>
    <col min="4366" max="4366" width="9.875" style="65" customWidth="1"/>
    <col min="4367" max="4371" width="7.625" style="65" customWidth="1"/>
    <col min="4372" max="4608" width="9" style="65"/>
    <col min="4609" max="4609" width="7.625" style="65" customWidth="1"/>
    <col min="4610" max="4610" width="9.625" style="65" customWidth="1"/>
    <col min="4611" max="4611" width="12.375" style="65" customWidth="1"/>
    <col min="4612" max="4621" width="7.625" style="65" customWidth="1"/>
    <col min="4622" max="4622" width="9.875" style="65" customWidth="1"/>
    <col min="4623" max="4627" width="7.625" style="65" customWidth="1"/>
    <col min="4628" max="4864" width="9" style="65"/>
    <col min="4865" max="4865" width="7.625" style="65" customWidth="1"/>
    <col min="4866" max="4866" width="9.625" style="65" customWidth="1"/>
    <col min="4867" max="4867" width="12.375" style="65" customWidth="1"/>
    <col min="4868" max="4877" width="7.625" style="65" customWidth="1"/>
    <col min="4878" max="4878" width="9.875" style="65" customWidth="1"/>
    <col min="4879" max="4883" width="7.625" style="65" customWidth="1"/>
    <col min="4884" max="5120" width="9" style="65"/>
    <col min="5121" max="5121" width="7.625" style="65" customWidth="1"/>
    <col min="5122" max="5122" width="9.625" style="65" customWidth="1"/>
    <col min="5123" max="5123" width="12.375" style="65" customWidth="1"/>
    <col min="5124" max="5133" width="7.625" style="65" customWidth="1"/>
    <col min="5134" max="5134" width="9.875" style="65" customWidth="1"/>
    <col min="5135" max="5139" width="7.625" style="65" customWidth="1"/>
    <col min="5140" max="5376" width="9" style="65"/>
    <col min="5377" max="5377" width="7.625" style="65" customWidth="1"/>
    <col min="5378" max="5378" width="9.625" style="65" customWidth="1"/>
    <col min="5379" max="5379" width="12.375" style="65" customWidth="1"/>
    <col min="5380" max="5389" width="7.625" style="65" customWidth="1"/>
    <col min="5390" max="5390" width="9.875" style="65" customWidth="1"/>
    <col min="5391" max="5395" width="7.625" style="65" customWidth="1"/>
    <col min="5396" max="5632" width="9" style="65"/>
    <col min="5633" max="5633" width="7.625" style="65" customWidth="1"/>
    <col min="5634" max="5634" width="9.625" style="65" customWidth="1"/>
    <col min="5635" max="5635" width="12.375" style="65" customWidth="1"/>
    <col min="5636" max="5645" width="7.625" style="65" customWidth="1"/>
    <col min="5646" max="5646" width="9.875" style="65" customWidth="1"/>
    <col min="5647" max="5651" width="7.625" style="65" customWidth="1"/>
    <col min="5652" max="5888" width="9" style="65"/>
    <col min="5889" max="5889" width="7.625" style="65" customWidth="1"/>
    <col min="5890" max="5890" width="9.625" style="65" customWidth="1"/>
    <col min="5891" max="5891" width="12.375" style="65" customWidth="1"/>
    <col min="5892" max="5901" width="7.625" style="65" customWidth="1"/>
    <col min="5902" max="5902" width="9.875" style="65" customWidth="1"/>
    <col min="5903" max="5907" width="7.625" style="65" customWidth="1"/>
    <col min="5908" max="6144" width="9" style="65"/>
    <col min="6145" max="6145" width="7.625" style="65" customWidth="1"/>
    <col min="6146" max="6146" width="9.625" style="65" customWidth="1"/>
    <col min="6147" max="6147" width="12.375" style="65" customWidth="1"/>
    <col min="6148" max="6157" width="7.625" style="65" customWidth="1"/>
    <col min="6158" max="6158" width="9.875" style="65" customWidth="1"/>
    <col min="6159" max="6163" width="7.625" style="65" customWidth="1"/>
    <col min="6164" max="6400" width="9" style="65"/>
    <col min="6401" max="6401" width="7.625" style="65" customWidth="1"/>
    <col min="6402" max="6402" width="9.625" style="65" customWidth="1"/>
    <col min="6403" max="6403" width="12.375" style="65" customWidth="1"/>
    <col min="6404" max="6413" width="7.625" style="65" customWidth="1"/>
    <col min="6414" max="6414" width="9.875" style="65" customWidth="1"/>
    <col min="6415" max="6419" width="7.625" style="65" customWidth="1"/>
    <col min="6420" max="6656" width="9" style="65"/>
    <col min="6657" max="6657" width="7.625" style="65" customWidth="1"/>
    <col min="6658" max="6658" width="9.625" style="65" customWidth="1"/>
    <col min="6659" max="6659" width="12.375" style="65" customWidth="1"/>
    <col min="6660" max="6669" width="7.625" style="65" customWidth="1"/>
    <col min="6670" max="6670" width="9.875" style="65" customWidth="1"/>
    <col min="6671" max="6675" width="7.625" style="65" customWidth="1"/>
    <col min="6676" max="6912" width="9" style="65"/>
    <col min="6913" max="6913" width="7.625" style="65" customWidth="1"/>
    <col min="6914" max="6914" width="9.625" style="65" customWidth="1"/>
    <col min="6915" max="6915" width="12.375" style="65" customWidth="1"/>
    <col min="6916" max="6925" width="7.625" style="65" customWidth="1"/>
    <col min="6926" max="6926" width="9.875" style="65" customWidth="1"/>
    <col min="6927" max="6931" width="7.625" style="65" customWidth="1"/>
    <col min="6932" max="7168" width="9" style="65"/>
    <col min="7169" max="7169" width="7.625" style="65" customWidth="1"/>
    <col min="7170" max="7170" width="9.625" style="65" customWidth="1"/>
    <col min="7171" max="7171" width="12.375" style="65" customWidth="1"/>
    <col min="7172" max="7181" width="7.625" style="65" customWidth="1"/>
    <col min="7182" max="7182" width="9.875" style="65" customWidth="1"/>
    <col min="7183" max="7187" width="7.625" style="65" customWidth="1"/>
    <col min="7188" max="7424" width="9" style="65"/>
    <col min="7425" max="7425" width="7.625" style="65" customWidth="1"/>
    <col min="7426" max="7426" width="9.625" style="65" customWidth="1"/>
    <col min="7427" max="7427" width="12.375" style="65" customWidth="1"/>
    <col min="7428" max="7437" width="7.625" style="65" customWidth="1"/>
    <col min="7438" max="7438" width="9.875" style="65" customWidth="1"/>
    <col min="7439" max="7443" width="7.625" style="65" customWidth="1"/>
    <col min="7444" max="7680" width="9" style="65"/>
    <col min="7681" max="7681" width="7.625" style="65" customWidth="1"/>
    <col min="7682" max="7682" width="9.625" style="65" customWidth="1"/>
    <col min="7683" max="7683" width="12.375" style="65" customWidth="1"/>
    <col min="7684" max="7693" width="7.625" style="65" customWidth="1"/>
    <col min="7694" max="7694" width="9.875" style="65" customWidth="1"/>
    <col min="7695" max="7699" width="7.625" style="65" customWidth="1"/>
    <col min="7700" max="7936" width="9" style="65"/>
    <col min="7937" max="7937" width="7.625" style="65" customWidth="1"/>
    <col min="7938" max="7938" width="9.625" style="65" customWidth="1"/>
    <col min="7939" max="7939" width="12.375" style="65" customWidth="1"/>
    <col min="7940" max="7949" width="7.625" style="65" customWidth="1"/>
    <col min="7950" max="7950" width="9.875" style="65" customWidth="1"/>
    <col min="7951" max="7955" width="7.625" style="65" customWidth="1"/>
    <col min="7956" max="8192" width="9" style="65"/>
    <col min="8193" max="8193" width="7.625" style="65" customWidth="1"/>
    <col min="8194" max="8194" width="9.625" style="65" customWidth="1"/>
    <col min="8195" max="8195" width="12.375" style="65" customWidth="1"/>
    <col min="8196" max="8205" width="7.625" style="65" customWidth="1"/>
    <col min="8206" max="8206" width="9.875" style="65" customWidth="1"/>
    <col min="8207" max="8211" width="7.625" style="65" customWidth="1"/>
    <col min="8212" max="8448" width="9" style="65"/>
    <col min="8449" max="8449" width="7.625" style="65" customWidth="1"/>
    <col min="8450" max="8450" width="9.625" style="65" customWidth="1"/>
    <col min="8451" max="8451" width="12.375" style="65" customWidth="1"/>
    <col min="8452" max="8461" width="7.625" style="65" customWidth="1"/>
    <col min="8462" max="8462" width="9.875" style="65" customWidth="1"/>
    <col min="8463" max="8467" width="7.625" style="65" customWidth="1"/>
    <col min="8468" max="8704" width="9" style="65"/>
    <col min="8705" max="8705" width="7.625" style="65" customWidth="1"/>
    <col min="8706" max="8706" width="9.625" style="65" customWidth="1"/>
    <col min="8707" max="8707" width="12.375" style="65" customWidth="1"/>
    <col min="8708" max="8717" width="7.625" style="65" customWidth="1"/>
    <col min="8718" max="8718" width="9.875" style="65" customWidth="1"/>
    <col min="8719" max="8723" width="7.625" style="65" customWidth="1"/>
    <col min="8724" max="8960" width="9" style="65"/>
    <col min="8961" max="8961" width="7.625" style="65" customWidth="1"/>
    <col min="8962" max="8962" width="9.625" style="65" customWidth="1"/>
    <col min="8963" max="8963" width="12.375" style="65" customWidth="1"/>
    <col min="8964" max="8973" width="7.625" style="65" customWidth="1"/>
    <col min="8974" max="8974" width="9.875" style="65" customWidth="1"/>
    <col min="8975" max="8979" width="7.625" style="65" customWidth="1"/>
    <col min="8980" max="9216" width="9" style="65"/>
    <col min="9217" max="9217" width="7.625" style="65" customWidth="1"/>
    <col min="9218" max="9218" width="9.625" style="65" customWidth="1"/>
    <col min="9219" max="9219" width="12.375" style="65" customWidth="1"/>
    <col min="9220" max="9229" width="7.625" style="65" customWidth="1"/>
    <col min="9230" max="9230" width="9.875" style="65" customWidth="1"/>
    <col min="9231" max="9235" width="7.625" style="65" customWidth="1"/>
    <col min="9236" max="9472" width="9" style="65"/>
    <col min="9473" max="9473" width="7.625" style="65" customWidth="1"/>
    <col min="9474" max="9474" width="9.625" style="65" customWidth="1"/>
    <col min="9475" max="9475" width="12.375" style="65" customWidth="1"/>
    <col min="9476" max="9485" width="7.625" style="65" customWidth="1"/>
    <col min="9486" max="9486" width="9.875" style="65" customWidth="1"/>
    <col min="9487" max="9491" width="7.625" style="65" customWidth="1"/>
    <col min="9492" max="9728" width="9" style="65"/>
    <col min="9729" max="9729" width="7.625" style="65" customWidth="1"/>
    <col min="9730" max="9730" width="9.625" style="65" customWidth="1"/>
    <col min="9731" max="9731" width="12.375" style="65" customWidth="1"/>
    <col min="9732" max="9741" width="7.625" style="65" customWidth="1"/>
    <col min="9742" max="9742" width="9.875" style="65" customWidth="1"/>
    <col min="9743" max="9747" width="7.625" style="65" customWidth="1"/>
    <col min="9748" max="9984" width="9" style="65"/>
    <col min="9985" max="9985" width="7.625" style="65" customWidth="1"/>
    <col min="9986" max="9986" width="9.625" style="65" customWidth="1"/>
    <col min="9987" max="9987" width="12.375" style="65" customWidth="1"/>
    <col min="9988" max="9997" width="7.625" style="65" customWidth="1"/>
    <col min="9998" max="9998" width="9.875" style="65" customWidth="1"/>
    <col min="9999" max="10003" width="7.625" style="65" customWidth="1"/>
    <col min="10004" max="10240" width="9" style="65"/>
    <col min="10241" max="10241" width="7.625" style="65" customWidth="1"/>
    <col min="10242" max="10242" width="9.625" style="65" customWidth="1"/>
    <col min="10243" max="10243" width="12.375" style="65" customWidth="1"/>
    <col min="10244" max="10253" width="7.625" style="65" customWidth="1"/>
    <col min="10254" max="10254" width="9.875" style="65" customWidth="1"/>
    <col min="10255" max="10259" width="7.625" style="65" customWidth="1"/>
    <col min="10260" max="10496" width="9" style="65"/>
    <col min="10497" max="10497" width="7.625" style="65" customWidth="1"/>
    <col min="10498" max="10498" width="9.625" style="65" customWidth="1"/>
    <col min="10499" max="10499" width="12.375" style="65" customWidth="1"/>
    <col min="10500" max="10509" width="7.625" style="65" customWidth="1"/>
    <col min="10510" max="10510" width="9.875" style="65" customWidth="1"/>
    <col min="10511" max="10515" width="7.625" style="65" customWidth="1"/>
    <col min="10516" max="10752" width="9" style="65"/>
    <col min="10753" max="10753" width="7.625" style="65" customWidth="1"/>
    <col min="10754" max="10754" width="9.625" style="65" customWidth="1"/>
    <col min="10755" max="10755" width="12.375" style="65" customWidth="1"/>
    <col min="10756" max="10765" width="7.625" style="65" customWidth="1"/>
    <col min="10766" max="10766" width="9.875" style="65" customWidth="1"/>
    <col min="10767" max="10771" width="7.625" style="65" customWidth="1"/>
    <col min="10772" max="11008" width="9" style="65"/>
    <col min="11009" max="11009" width="7.625" style="65" customWidth="1"/>
    <col min="11010" max="11010" width="9.625" style="65" customWidth="1"/>
    <col min="11011" max="11011" width="12.375" style="65" customWidth="1"/>
    <col min="11012" max="11021" width="7.625" style="65" customWidth="1"/>
    <col min="11022" max="11022" width="9.875" style="65" customWidth="1"/>
    <col min="11023" max="11027" width="7.625" style="65" customWidth="1"/>
    <col min="11028" max="11264" width="9" style="65"/>
    <col min="11265" max="11265" width="7.625" style="65" customWidth="1"/>
    <col min="11266" max="11266" width="9.625" style="65" customWidth="1"/>
    <col min="11267" max="11267" width="12.375" style="65" customWidth="1"/>
    <col min="11268" max="11277" width="7.625" style="65" customWidth="1"/>
    <col min="11278" max="11278" width="9.875" style="65" customWidth="1"/>
    <col min="11279" max="11283" width="7.625" style="65" customWidth="1"/>
    <col min="11284" max="11520" width="9" style="65"/>
    <col min="11521" max="11521" width="7.625" style="65" customWidth="1"/>
    <col min="11522" max="11522" width="9.625" style="65" customWidth="1"/>
    <col min="11523" max="11523" width="12.375" style="65" customWidth="1"/>
    <col min="11524" max="11533" width="7.625" style="65" customWidth="1"/>
    <col min="11534" max="11534" width="9.875" style="65" customWidth="1"/>
    <col min="11535" max="11539" width="7.625" style="65" customWidth="1"/>
    <col min="11540" max="11776" width="9" style="65"/>
    <col min="11777" max="11777" width="7.625" style="65" customWidth="1"/>
    <col min="11778" max="11778" width="9.625" style="65" customWidth="1"/>
    <col min="11779" max="11779" width="12.375" style="65" customWidth="1"/>
    <col min="11780" max="11789" width="7.625" style="65" customWidth="1"/>
    <col min="11790" max="11790" width="9.875" style="65" customWidth="1"/>
    <col min="11791" max="11795" width="7.625" style="65" customWidth="1"/>
    <col min="11796" max="12032" width="9" style="65"/>
    <col min="12033" max="12033" width="7.625" style="65" customWidth="1"/>
    <col min="12034" max="12034" width="9.625" style="65" customWidth="1"/>
    <col min="12035" max="12035" width="12.375" style="65" customWidth="1"/>
    <col min="12036" max="12045" width="7.625" style="65" customWidth="1"/>
    <col min="12046" max="12046" width="9.875" style="65" customWidth="1"/>
    <col min="12047" max="12051" width="7.625" style="65" customWidth="1"/>
    <col min="12052" max="12288" width="9" style="65"/>
    <col min="12289" max="12289" width="7.625" style="65" customWidth="1"/>
    <col min="12290" max="12290" width="9.625" style="65" customWidth="1"/>
    <col min="12291" max="12291" width="12.375" style="65" customWidth="1"/>
    <col min="12292" max="12301" width="7.625" style="65" customWidth="1"/>
    <col min="12302" max="12302" width="9.875" style="65" customWidth="1"/>
    <col min="12303" max="12307" width="7.625" style="65" customWidth="1"/>
    <col min="12308" max="12544" width="9" style="65"/>
    <col min="12545" max="12545" width="7.625" style="65" customWidth="1"/>
    <col min="12546" max="12546" width="9.625" style="65" customWidth="1"/>
    <col min="12547" max="12547" width="12.375" style="65" customWidth="1"/>
    <col min="12548" max="12557" width="7.625" style="65" customWidth="1"/>
    <col min="12558" max="12558" width="9.875" style="65" customWidth="1"/>
    <col min="12559" max="12563" width="7.625" style="65" customWidth="1"/>
    <col min="12564" max="12800" width="9" style="65"/>
    <col min="12801" max="12801" width="7.625" style="65" customWidth="1"/>
    <col min="12802" max="12802" width="9.625" style="65" customWidth="1"/>
    <col min="12803" max="12803" width="12.375" style="65" customWidth="1"/>
    <col min="12804" max="12813" width="7.625" style="65" customWidth="1"/>
    <col min="12814" max="12814" width="9.875" style="65" customWidth="1"/>
    <col min="12815" max="12819" width="7.625" style="65" customWidth="1"/>
    <col min="12820" max="13056" width="9" style="65"/>
    <col min="13057" max="13057" width="7.625" style="65" customWidth="1"/>
    <col min="13058" max="13058" width="9.625" style="65" customWidth="1"/>
    <col min="13059" max="13059" width="12.375" style="65" customWidth="1"/>
    <col min="13060" max="13069" width="7.625" style="65" customWidth="1"/>
    <col min="13070" max="13070" width="9.875" style="65" customWidth="1"/>
    <col min="13071" max="13075" width="7.625" style="65" customWidth="1"/>
    <col min="13076" max="13312" width="9" style="65"/>
    <col min="13313" max="13313" width="7.625" style="65" customWidth="1"/>
    <col min="13314" max="13314" width="9.625" style="65" customWidth="1"/>
    <col min="13315" max="13315" width="12.375" style="65" customWidth="1"/>
    <col min="13316" max="13325" width="7.625" style="65" customWidth="1"/>
    <col min="13326" max="13326" width="9.875" style="65" customWidth="1"/>
    <col min="13327" max="13331" width="7.625" style="65" customWidth="1"/>
    <col min="13332" max="13568" width="9" style="65"/>
    <col min="13569" max="13569" width="7.625" style="65" customWidth="1"/>
    <col min="13570" max="13570" width="9.625" style="65" customWidth="1"/>
    <col min="13571" max="13571" width="12.375" style="65" customWidth="1"/>
    <col min="13572" max="13581" width="7.625" style="65" customWidth="1"/>
    <col min="13582" max="13582" width="9.875" style="65" customWidth="1"/>
    <col min="13583" max="13587" width="7.625" style="65" customWidth="1"/>
    <col min="13588" max="13824" width="9" style="65"/>
    <col min="13825" max="13825" width="7.625" style="65" customWidth="1"/>
    <col min="13826" max="13826" width="9.625" style="65" customWidth="1"/>
    <col min="13827" max="13827" width="12.375" style="65" customWidth="1"/>
    <col min="13828" max="13837" width="7.625" style="65" customWidth="1"/>
    <col min="13838" max="13838" width="9.875" style="65" customWidth="1"/>
    <col min="13839" max="13843" width="7.625" style="65" customWidth="1"/>
    <col min="13844" max="14080" width="9" style="65"/>
    <col min="14081" max="14081" width="7.625" style="65" customWidth="1"/>
    <col min="14082" max="14082" width="9.625" style="65" customWidth="1"/>
    <col min="14083" max="14083" width="12.375" style="65" customWidth="1"/>
    <col min="14084" max="14093" width="7.625" style="65" customWidth="1"/>
    <col min="14094" max="14094" width="9.875" style="65" customWidth="1"/>
    <col min="14095" max="14099" width="7.625" style="65" customWidth="1"/>
    <col min="14100" max="14336" width="9" style="65"/>
    <col min="14337" max="14337" width="7.625" style="65" customWidth="1"/>
    <col min="14338" max="14338" width="9.625" style="65" customWidth="1"/>
    <col min="14339" max="14339" width="12.375" style="65" customWidth="1"/>
    <col min="14340" max="14349" width="7.625" style="65" customWidth="1"/>
    <col min="14350" max="14350" width="9.875" style="65" customWidth="1"/>
    <col min="14351" max="14355" width="7.625" style="65" customWidth="1"/>
    <col min="14356" max="14592" width="9" style="65"/>
    <col min="14593" max="14593" width="7.625" style="65" customWidth="1"/>
    <col min="14594" max="14594" width="9.625" style="65" customWidth="1"/>
    <col min="14595" max="14595" width="12.375" style="65" customWidth="1"/>
    <col min="14596" max="14605" width="7.625" style="65" customWidth="1"/>
    <col min="14606" max="14606" width="9.875" style="65" customWidth="1"/>
    <col min="14607" max="14611" width="7.625" style="65" customWidth="1"/>
    <col min="14612" max="14848" width="9" style="65"/>
    <col min="14849" max="14849" width="7.625" style="65" customWidth="1"/>
    <col min="14850" max="14850" width="9.625" style="65" customWidth="1"/>
    <col min="14851" max="14851" width="12.375" style="65" customWidth="1"/>
    <col min="14852" max="14861" width="7.625" style="65" customWidth="1"/>
    <col min="14862" max="14862" width="9.875" style="65" customWidth="1"/>
    <col min="14863" max="14867" width="7.625" style="65" customWidth="1"/>
    <col min="14868" max="15104" width="9" style="65"/>
    <col min="15105" max="15105" width="7.625" style="65" customWidth="1"/>
    <col min="15106" max="15106" width="9.625" style="65" customWidth="1"/>
    <col min="15107" max="15107" width="12.375" style="65" customWidth="1"/>
    <col min="15108" max="15117" width="7.625" style="65" customWidth="1"/>
    <col min="15118" max="15118" width="9.875" style="65" customWidth="1"/>
    <col min="15119" max="15123" width="7.625" style="65" customWidth="1"/>
    <col min="15124" max="15360" width="9" style="65"/>
    <col min="15361" max="15361" width="7.625" style="65" customWidth="1"/>
    <col min="15362" max="15362" width="9.625" style="65" customWidth="1"/>
    <col min="15363" max="15363" width="12.375" style="65" customWidth="1"/>
    <col min="15364" max="15373" width="7.625" style="65" customWidth="1"/>
    <col min="15374" max="15374" width="9.875" style="65" customWidth="1"/>
    <col min="15375" max="15379" width="7.625" style="65" customWidth="1"/>
    <col min="15380" max="15616" width="9" style="65"/>
    <col min="15617" max="15617" width="7.625" style="65" customWidth="1"/>
    <col min="15618" max="15618" width="9.625" style="65" customWidth="1"/>
    <col min="15619" max="15619" width="12.375" style="65" customWidth="1"/>
    <col min="15620" max="15629" width="7.625" style="65" customWidth="1"/>
    <col min="15630" max="15630" width="9.875" style="65" customWidth="1"/>
    <col min="15631" max="15635" width="7.625" style="65" customWidth="1"/>
    <col min="15636" max="15872" width="9" style="65"/>
    <col min="15873" max="15873" width="7.625" style="65" customWidth="1"/>
    <col min="15874" max="15874" width="9.625" style="65" customWidth="1"/>
    <col min="15875" max="15875" width="12.375" style="65" customWidth="1"/>
    <col min="15876" max="15885" width="7.625" style="65" customWidth="1"/>
    <col min="15886" max="15886" width="9.875" style="65" customWidth="1"/>
    <col min="15887" max="15891" width="7.625" style="65" customWidth="1"/>
    <col min="15892" max="16128" width="9" style="65"/>
    <col min="16129" max="16129" width="7.625" style="65" customWidth="1"/>
    <col min="16130" max="16130" width="9.625" style="65" customWidth="1"/>
    <col min="16131" max="16131" width="12.375" style="65" customWidth="1"/>
    <col min="16132" max="16141" width="7.625" style="65" customWidth="1"/>
    <col min="16142" max="16142" width="9.875" style="65" customWidth="1"/>
    <col min="16143" max="16147" width="7.625" style="65" customWidth="1"/>
    <col min="16148" max="16384" width="9" style="65"/>
  </cols>
  <sheetData>
    <row r="1" spans="1:21" ht="15.75">
      <c r="A1" s="64" t="s">
        <v>60</v>
      </c>
      <c r="M1" s="67"/>
      <c r="N1" s="68"/>
      <c r="O1" s="67"/>
    </row>
    <row r="2" spans="1:21" ht="14.25">
      <c r="M2" s="69"/>
      <c r="N2" s="70"/>
    </row>
    <row r="3" spans="1:21" ht="14.25">
      <c r="A3" s="71" t="s">
        <v>47</v>
      </c>
      <c r="B3" s="72" t="s">
        <v>17</v>
      </c>
      <c r="C3" s="73" t="s">
        <v>13</v>
      </c>
      <c r="D3" s="72" t="s">
        <v>12</v>
      </c>
      <c r="E3" s="66"/>
      <c r="I3"/>
      <c r="J3" s="74"/>
      <c r="K3"/>
      <c r="L3"/>
    </row>
    <row r="4" spans="1:21" ht="14.25">
      <c r="A4" s="75">
        <v>0.01</v>
      </c>
      <c r="B4" s="76" t="e">
        <f ca="1">AVERAGE(B59:R59)</f>
        <v>#DIV/0!</v>
      </c>
      <c r="C4" s="76" t="e">
        <f ca="1">STDEV(B59:R59)</f>
        <v>#DIV/0!</v>
      </c>
      <c r="D4" s="76">
        <f ca="1">ABS(MIN(B59:R59)-MAX(B59:R59))</f>
        <v>0</v>
      </c>
    </row>
    <row r="5" spans="1:21">
      <c r="A5" s="77"/>
      <c r="B5" s="76"/>
      <c r="C5" s="76"/>
      <c r="D5" s="76"/>
    </row>
    <row r="6" spans="1:21" ht="18">
      <c r="A6" s="78"/>
      <c r="B6" s="76"/>
      <c r="C6" s="76"/>
      <c r="D6" s="76"/>
      <c r="U6" s="78"/>
    </row>
    <row r="7" spans="1:21">
      <c r="A7" s="77"/>
      <c r="B7" s="76"/>
      <c r="C7" s="76"/>
      <c r="D7" s="76"/>
    </row>
    <row r="8" spans="1:21">
      <c r="A8" s="79"/>
      <c r="C8" s="76"/>
      <c r="D8" s="76"/>
      <c r="E8" s="80"/>
    </row>
    <row r="9" spans="1:21">
      <c r="A9" s="79"/>
      <c r="C9" s="76"/>
      <c r="D9" s="76"/>
      <c r="E9" s="80"/>
    </row>
    <row r="10" spans="1:21">
      <c r="A10" s="79"/>
      <c r="C10" s="76"/>
      <c r="D10" s="76"/>
      <c r="E10" s="80"/>
    </row>
    <row r="11" spans="1:21">
      <c r="A11" s="79"/>
      <c r="C11" s="76"/>
      <c r="D11" s="76"/>
      <c r="E11" s="80"/>
    </row>
    <row r="12" spans="1:21">
      <c r="A12" s="79"/>
      <c r="C12" s="76"/>
      <c r="D12" s="76"/>
      <c r="E12" s="80"/>
    </row>
    <row r="13" spans="1:21">
      <c r="A13" s="79"/>
      <c r="C13" s="76"/>
      <c r="D13" s="76"/>
      <c r="E13" s="80"/>
    </row>
    <row r="14" spans="1:21">
      <c r="A14" s="79"/>
      <c r="C14" s="76"/>
      <c r="D14" s="76"/>
      <c r="E14" s="80"/>
    </row>
    <row r="15" spans="1:21">
      <c r="A15" s="79"/>
      <c r="C15" s="76"/>
      <c r="D15" s="76"/>
      <c r="E15" s="80"/>
    </row>
    <row r="16" spans="1:21">
      <c r="A16" s="79"/>
      <c r="C16" s="76"/>
      <c r="D16" s="76"/>
      <c r="E16" s="80"/>
    </row>
    <row r="17" spans="1:17">
      <c r="A17" s="79"/>
      <c r="C17" s="76"/>
      <c r="D17" s="76"/>
      <c r="E17" s="80"/>
    </row>
    <row r="18" spans="1:17">
      <c r="A18" s="79"/>
      <c r="C18" s="76"/>
      <c r="D18" s="76"/>
      <c r="E18" s="80"/>
    </row>
    <row r="19" spans="1:17">
      <c r="A19" s="79"/>
      <c r="C19" s="76"/>
      <c r="D19" s="76"/>
      <c r="E19" s="80"/>
    </row>
    <row r="20" spans="1:17">
      <c r="A20" s="79"/>
      <c r="C20" s="76"/>
      <c r="D20" s="76"/>
      <c r="E20" s="80"/>
    </row>
    <row r="21" spans="1:17">
      <c r="A21" s="79"/>
      <c r="C21" s="76"/>
      <c r="D21" s="76"/>
      <c r="E21" s="80"/>
    </row>
    <row r="22" spans="1:17">
      <c r="A22" s="79"/>
      <c r="C22" s="76"/>
      <c r="D22" s="76"/>
      <c r="E22" s="80"/>
    </row>
    <row r="23" spans="1:17">
      <c r="A23" s="79"/>
      <c r="C23" s="76"/>
      <c r="D23" s="76"/>
      <c r="E23" s="80"/>
    </row>
    <row r="24" spans="1:17">
      <c r="A24" s="79"/>
      <c r="C24" s="76"/>
      <c r="D24" s="76"/>
      <c r="E24" s="80"/>
    </row>
    <row r="25" spans="1:17">
      <c r="A25" s="79"/>
      <c r="C25" s="76"/>
      <c r="D25" s="76"/>
      <c r="E25" s="80"/>
    </row>
    <row r="26" spans="1:17">
      <c r="A26" s="79"/>
      <c r="C26" s="76"/>
      <c r="D26" s="76"/>
      <c r="E26" s="80"/>
    </row>
    <row r="27" spans="1:17">
      <c r="A27" s="79"/>
      <c r="C27" s="76"/>
      <c r="D27" s="76"/>
      <c r="E27" s="80"/>
    </row>
    <row r="28" spans="1:17">
      <c r="A28" s="79"/>
      <c r="C28" s="76"/>
      <c r="D28" s="76"/>
      <c r="E28" s="80"/>
    </row>
    <row r="29" spans="1:17">
      <c r="A29" s="79"/>
      <c r="C29" s="76"/>
      <c r="D29" s="76"/>
      <c r="E29" s="80"/>
    </row>
    <row r="30" spans="1:17">
      <c r="A30" s="79"/>
      <c r="C30" s="76"/>
      <c r="D30" s="76"/>
      <c r="E30" s="80"/>
    </row>
    <row r="31" spans="1:17" ht="14.25">
      <c r="A31" s="79"/>
      <c r="C31" s="76"/>
      <c r="D31" s="76"/>
      <c r="E31" s="80"/>
      <c r="Q31" s="69" t="s">
        <v>48</v>
      </c>
    </row>
    <row r="32" spans="1:17">
      <c r="A32" s="79"/>
      <c r="C32" s="76"/>
      <c r="D32" s="76"/>
      <c r="E32" s="80"/>
    </row>
    <row r="33" spans="1:18">
      <c r="A33" s="79"/>
      <c r="C33" s="76"/>
      <c r="D33" s="76"/>
      <c r="E33" s="80"/>
    </row>
    <row r="34" spans="1:18">
      <c r="A34" s="79"/>
      <c r="C34" s="76"/>
      <c r="D34" s="76"/>
      <c r="E34" s="80"/>
    </row>
    <row r="35" spans="1:18">
      <c r="A35" s="79"/>
      <c r="C35" s="76"/>
      <c r="D35" s="76"/>
      <c r="E35" s="80"/>
    </row>
    <row r="36" spans="1:18">
      <c r="A36" s="79"/>
      <c r="C36" s="76"/>
      <c r="D36" s="76"/>
      <c r="E36" s="80"/>
    </row>
    <row r="37" spans="1:18" s="83" customFormat="1" ht="68.25" customHeight="1">
      <c r="A37" s="102" t="s">
        <v>49</v>
      </c>
      <c r="B37" s="102" t="s">
        <v>9</v>
      </c>
      <c r="C37" s="102" t="s">
        <v>57</v>
      </c>
      <c r="D37" s="102" t="s">
        <v>50</v>
      </c>
      <c r="E37" s="102" t="s">
        <v>54</v>
      </c>
      <c r="F37" s="102" t="s">
        <v>55</v>
      </c>
      <c r="G37" s="102" t="s">
        <v>56</v>
      </c>
      <c r="H37" s="81" t="s">
        <v>51</v>
      </c>
      <c r="I37" s="81" t="s">
        <v>53</v>
      </c>
      <c r="J37" s="81" t="s">
        <v>51</v>
      </c>
      <c r="K37" s="81" t="s">
        <v>53</v>
      </c>
      <c r="L37" s="81" t="s">
        <v>52</v>
      </c>
      <c r="M37" s="81" t="s">
        <v>53</v>
      </c>
      <c r="N37" s="81" t="s">
        <v>52</v>
      </c>
      <c r="O37" s="82"/>
      <c r="P37" s="82"/>
      <c r="Q37" s="82"/>
      <c r="R37" s="82"/>
    </row>
    <row r="38" spans="1:18" ht="14.25">
      <c r="A38">
        <v>-15</v>
      </c>
      <c r="B38" s="9"/>
      <c r="C38" s="9"/>
      <c r="D38" s="9"/>
      <c r="E38" s="84"/>
      <c r="F38" s="85"/>
      <c r="G38" s="86"/>
      <c r="H38" s="86"/>
      <c r="I38" s="87"/>
      <c r="J38" s="88"/>
      <c r="K38" s="88"/>
      <c r="L38" s="9"/>
      <c r="M38" s="9"/>
      <c r="N38" s="9"/>
      <c r="O38" s="9"/>
      <c r="P38" s="86"/>
      <c r="Q38" s="86"/>
      <c r="R38" s="86"/>
    </row>
    <row r="39" spans="1:18" ht="14.25">
      <c r="A39">
        <v>-14</v>
      </c>
      <c r="B39" s="9"/>
      <c r="C39" s="9"/>
      <c r="D39" s="9"/>
      <c r="E39" s="84"/>
      <c r="F39" s="9"/>
      <c r="G39" s="86"/>
      <c r="H39" s="86"/>
      <c r="I39" s="86"/>
      <c r="J39" s="88"/>
      <c r="K39" s="88"/>
      <c r="L39" s="9"/>
      <c r="M39" s="9"/>
      <c r="N39" s="9"/>
      <c r="O39" s="9"/>
      <c r="P39" s="86"/>
      <c r="Q39" s="86"/>
      <c r="R39" s="86"/>
    </row>
    <row r="40" spans="1:18" ht="14.25">
      <c r="A40">
        <v>-13</v>
      </c>
      <c r="B40" s="9"/>
      <c r="C40" s="9"/>
      <c r="D40" s="9"/>
      <c r="E40" s="84"/>
      <c r="F40" s="9"/>
      <c r="G40" s="86"/>
      <c r="H40" s="86"/>
      <c r="I40" s="86"/>
      <c r="J40" s="88"/>
      <c r="K40" s="88"/>
      <c r="L40" s="9"/>
      <c r="M40" s="9"/>
      <c r="N40" s="9"/>
      <c r="O40" s="9"/>
      <c r="P40" s="86"/>
      <c r="Q40" s="86"/>
      <c r="R40" s="86"/>
    </row>
    <row r="41" spans="1:18" ht="14.25">
      <c r="A41">
        <v>-12</v>
      </c>
      <c r="B41" s="9"/>
      <c r="C41" s="9"/>
      <c r="D41" s="86"/>
      <c r="E41" s="89"/>
      <c r="F41" s="9"/>
      <c r="G41" s="86"/>
      <c r="H41" s="86"/>
      <c r="I41" s="85"/>
      <c r="J41" s="88"/>
      <c r="K41" s="88"/>
      <c r="L41" s="9"/>
      <c r="M41" s="86"/>
      <c r="N41" s="86"/>
      <c r="O41" s="86"/>
      <c r="P41" s="86"/>
      <c r="Q41" s="86"/>
      <c r="R41" s="86"/>
    </row>
    <row r="42" spans="1:18" ht="14.25">
      <c r="A42">
        <v>-11</v>
      </c>
      <c r="B42" s="9"/>
      <c r="C42" s="9"/>
      <c r="D42" s="86"/>
      <c r="E42" s="89"/>
      <c r="F42" s="9"/>
      <c r="G42" s="86"/>
      <c r="H42" s="85"/>
      <c r="I42" s="85"/>
      <c r="J42" s="88"/>
      <c r="K42" s="88"/>
      <c r="L42" s="86"/>
      <c r="M42" s="86"/>
      <c r="N42" s="86"/>
      <c r="O42" s="86"/>
      <c r="P42" s="86"/>
      <c r="Q42" s="86"/>
      <c r="R42" s="86"/>
    </row>
    <row r="43" spans="1:18" ht="14.25">
      <c r="A43">
        <v>-10</v>
      </c>
      <c r="B43" s="9"/>
      <c r="C43" s="9"/>
      <c r="D43" s="86"/>
      <c r="E43" s="89"/>
      <c r="F43" s="9"/>
      <c r="G43" s="86"/>
      <c r="H43" s="85"/>
      <c r="I43" s="85"/>
      <c r="J43" s="88"/>
      <c r="K43" s="88"/>
      <c r="L43" s="86"/>
      <c r="M43" s="86"/>
      <c r="N43" s="86"/>
      <c r="O43" s="86"/>
      <c r="P43" s="86"/>
      <c r="Q43" s="86"/>
      <c r="R43" s="86"/>
    </row>
    <row r="44" spans="1:18" ht="14.25">
      <c r="A44">
        <v>-9</v>
      </c>
      <c r="B44" s="9"/>
      <c r="C44" s="9"/>
      <c r="D44" s="86"/>
      <c r="E44" s="89"/>
      <c r="F44" s="9"/>
      <c r="G44" s="86"/>
      <c r="H44" s="85"/>
      <c r="I44" s="85"/>
      <c r="J44" s="88"/>
      <c r="K44" s="88"/>
      <c r="L44" s="86"/>
      <c r="M44" s="86"/>
      <c r="N44" s="86"/>
      <c r="O44" s="86"/>
      <c r="P44" s="86"/>
      <c r="Q44" s="86"/>
      <c r="R44" s="86"/>
    </row>
    <row r="45" spans="1:18" ht="14.25">
      <c r="A45">
        <v>-8</v>
      </c>
      <c r="B45" s="9"/>
      <c r="C45" s="9"/>
      <c r="D45" s="86"/>
      <c r="E45" s="89"/>
      <c r="F45" s="9"/>
      <c r="G45" s="86"/>
      <c r="H45" s="85"/>
      <c r="I45" s="85"/>
      <c r="J45" s="88"/>
      <c r="K45" s="88"/>
      <c r="L45" s="86"/>
      <c r="M45" s="86"/>
      <c r="N45" s="86"/>
      <c r="O45" s="86"/>
      <c r="P45" s="86"/>
      <c r="Q45" s="86"/>
      <c r="R45" s="86"/>
    </row>
    <row r="46" spans="1:18" ht="14.25">
      <c r="A46">
        <v>-7</v>
      </c>
      <c r="B46" s="9"/>
      <c r="C46" s="9"/>
      <c r="D46" s="86"/>
      <c r="E46" s="89"/>
      <c r="F46" s="9"/>
      <c r="G46" s="86"/>
      <c r="H46" s="85"/>
      <c r="I46" s="85"/>
      <c r="J46" s="88"/>
      <c r="K46" s="88"/>
      <c r="L46" s="86"/>
      <c r="M46" s="86"/>
      <c r="N46" s="86"/>
      <c r="O46" s="86"/>
      <c r="P46" s="86"/>
      <c r="Q46" s="86"/>
      <c r="R46" s="86"/>
    </row>
    <row r="47" spans="1:18" ht="14.25">
      <c r="A47">
        <v>-6</v>
      </c>
      <c r="B47" s="9"/>
      <c r="C47" s="9"/>
      <c r="D47" s="86"/>
      <c r="E47" s="89"/>
      <c r="F47" s="9"/>
      <c r="G47" s="86"/>
      <c r="H47" s="85"/>
      <c r="I47" s="85"/>
      <c r="J47" s="88"/>
      <c r="K47" s="88"/>
      <c r="L47" s="86"/>
      <c r="M47" s="86"/>
      <c r="N47" s="86"/>
      <c r="O47" s="86"/>
      <c r="P47" s="86"/>
      <c r="Q47" s="86"/>
      <c r="R47" s="86"/>
    </row>
    <row r="48" spans="1:18" ht="14.25">
      <c r="A48">
        <v>-5</v>
      </c>
      <c r="B48" s="9"/>
      <c r="C48" s="9"/>
      <c r="D48" s="86"/>
      <c r="E48" s="89"/>
      <c r="F48" s="9"/>
      <c r="G48" s="86"/>
      <c r="H48" s="85"/>
      <c r="I48" s="85"/>
      <c r="J48" s="88"/>
      <c r="K48" s="88"/>
      <c r="L48" s="86"/>
      <c r="M48" s="86"/>
      <c r="N48" s="86"/>
      <c r="O48" s="86"/>
      <c r="P48" s="86"/>
      <c r="Q48" s="86"/>
      <c r="R48" s="86"/>
    </row>
    <row r="49" spans="1:18" ht="14.25">
      <c r="A49">
        <v>-4</v>
      </c>
      <c r="B49" s="9"/>
      <c r="C49" s="9"/>
      <c r="D49" s="86"/>
      <c r="E49" s="89"/>
      <c r="F49" s="9"/>
      <c r="G49" s="86"/>
      <c r="H49" s="85"/>
      <c r="I49" s="85"/>
      <c r="J49" s="88"/>
      <c r="K49" s="88"/>
      <c r="L49" s="86"/>
      <c r="M49" s="86"/>
      <c r="N49" s="86"/>
      <c r="O49" s="86"/>
      <c r="P49" s="86"/>
      <c r="Q49" s="86"/>
      <c r="R49" s="86"/>
    </row>
    <row r="50" spans="1:18" ht="14.25">
      <c r="A50">
        <v>-3</v>
      </c>
      <c r="B50" s="9"/>
      <c r="C50" s="9"/>
      <c r="D50" s="86"/>
      <c r="E50" s="89"/>
      <c r="F50" s="9"/>
      <c r="G50" s="86"/>
      <c r="H50" s="85"/>
      <c r="I50" s="85"/>
      <c r="J50" s="88"/>
      <c r="K50" s="88"/>
      <c r="L50" s="86"/>
      <c r="M50" s="86"/>
      <c r="N50" s="86"/>
      <c r="O50" s="86"/>
      <c r="P50" s="86"/>
      <c r="Q50" s="86"/>
      <c r="R50" s="86"/>
    </row>
    <row r="51" spans="1:18" ht="14.25">
      <c r="A51">
        <v>-2</v>
      </c>
      <c r="B51" s="9"/>
      <c r="C51" s="9"/>
      <c r="D51" s="86"/>
      <c r="E51" s="89"/>
      <c r="F51" s="9"/>
      <c r="G51" s="86"/>
      <c r="H51" s="85"/>
      <c r="I51" s="85"/>
      <c r="J51" s="88"/>
      <c r="K51" s="88"/>
      <c r="L51" s="86"/>
      <c r="M51" s="86"/>
      <c r="N51" s="86"/>
      <c r="O51" s="86"/>
      <c r="P51" s="86"/>
      <c r="Q51" s="86"/>
      <c r="R51" s="86"/>
    </row>
    <row r="52" spans="1:18" ht="14.25">
      <c r="A52">
        <v>-1</v>
      </c>
      <c r="B52" s="9"/>
      <c r="C52" s="9"/>
      <c r="D52" s="86"/>
      <c r="E52" s="89"/>
      <c r="F52" s="9"/>
      <c r="G52" s="86"/>
      <c r="H52" s="85"/>
      <c r="I52" s="85"/>
      <c r="J52" s="88"/>
      <c r="K52" s="88"/>
      <c r="L52" s="86"/>
      <c r="M52" s="86"/>
      <c r="N52" s="86"/>
      <c r="O52" s="86"/>
      <c r="P52" s="86"/>
      <c r="Q52" s="86"/>
      <c r="R52" s="86"/>
    </row>
    <row r="53" spans="1:18" ht="14.25">
      <c r="A53">
        <v>0</v>
      </c>
      <c r="B53" s="89"/>
      <c r="C53" s="89"/>
      <c r="D53" s="86"/>
      <c r="E53" s="89"/>
      <c r="F53" s="9"/>
      <c r="G53" s="86"/>
      <c r="H53" s="85"/>
      <c r="I53" s="85"/>
      <c r="J53" s="88"/>
      <c r="K53" s="88"/>
      <c r="L53" s="86"/>
      <c r="M53" s="86"/>
      <c r="N53" s="86"/>
      <c r="O53" s="86"/>
      <c r="P53" s="86"/>
      <c r="Q53" s="86"/>
      <c r="R53" s="86"/>
    </row>
    <row r="54" spans="1:18" ht="14.25">
      <c r="A54">
        <v>1</v>
      </c>
      <c r="B54" s="89"/>
      <c r="C54" s="89"/>
      <c r="D54" s="86"/>
      <c r="E54" s="89"/>
      <c r="F54" s="9"/>
      <c r="G54" s="86"/>
      <c r="H54" s="85"/>
      <c r="I54" s="85"/>
      <c r="J54" s="88"/>
      <c r="K54" s="88"/>
      <c r="L54" s="86"/>
      <c r="M54" s="86"/>
      <c r="N54" s="86"/>
      <c r="O54" s="86"/>
      <c r="P54" s="86"/>
      <c r="Q54" s="86"/>
      <c r="R54" s="86"/>
    </row>
    <row r="55" spans="1:18" ht="14.25">
      <c r="A55">
        <v>2</v>
      </c>
      <c r="B55" s="89"/>
      <c r="C55" s="89"/>
      <c r="D55" s="86"/>
      <c r="E55" s="89"/>
      <c r="F55" s="9"/>
      <c r="G55" s="86"/>
      <c r="H55" s="85"/>
      <c r="I55" s="85"/>
      <c r="J55" s="88"/>
      <c r="K55" s="88"/>
      <c r="L55" s="86"/>
      <c r="M55" s="86"/>
      <c r="N55" s="86"/>
      <c r="O55" s="86"/>
      <c r="P55" s="86"/>
      <c r="Q55" s="86"/>
      <c r="R55" s="86"/>
    </row>
    <row r="56" spans="1:18" ht="14.25">
      <c r="A56">
        <v>3</v>
      </c>
      <c r="B56" s="86"/>
      <c r="C56" s="86"/>
      <c r="D56" s="86"/>
      <c r="E56" s="89"/>
      <c r="F56" s="9"/>
      <c r="G56" s="9"/>
      <c r="H56" s="85"/>
      <c r="I56" s="85"/>
      <c r="J56" s="88"/>
      <c r="K56" s="88"/>
      <c r="L56" s="86"/>
      <c r="M56" s="86"/>
      <c r="N56" s="86"/>
      <c r="O56" s="86"/>
      <c r="P56" s="86"/>
      <c r="Q56" s="86"/>
      <c r="R56" s="86"/>
    </row>
    <row r="57" spans="1:18" ht="14.25">
      <c r="A57">
        <v>4</v>
      </c>
      <c r="B57" s="86"/>
      <c r="C57" s="86"/>
      <c r="D57" s="86"/>
      <c r="E57" s="90"/>
      <c r="F57" s="9"/>
      <c r="G57" s="9"/>
      <c r="H57" s="85"/>
      <c r="I57" s="85"/>
      <c r="J57" s="88"/>
      <c r="K57" s="88"/>
      <c r="L57" s="86"/>
      <c r="M57" s="86"/>
      <c r="N57" s="86"/>
      <c r="O57" s="86"/>
      <c r="P57" s="86"/>
      <c r="Q57" s="86"/>
      <c r="R57" s="86"/>
    </row>
    <row r="58" spans="1:18" ht="14.25">
      <c r="A58">
        <v>5</v>
      </c>
      <c r="B58" s="86"/>
      <c r="C58" s="86"/>
      <c r="D58" s="86"/>
      <c r="E58" s="90"/>
      <c r="F58" s="86"/>
      <c r="G58" s="86"/>
      <c r="H58" s="9"/>
      <c r="I58" s="85"/>
      <c r="J58" s="88"/>
      <c r="K58" s="86"/>
      <c r="L58" s="9"/>
      <c r="M58" s="86"/>
      <c r="N58" s="86"/>
      <c r="O58" s="86"/>
      <c r="P58" s="86"/>
      <c r="Q58" s="86"/>
      <c r="R58" s="86"/>
    </row>
    <row r="59" spans="1:18">
      <c r="A59" s="91"/>
      <c r="B59" s="92" t="str">
        <f t="shared" ref="B59:N59" ca="1" si="0">IFERROR(FORECAST(LOG10($A$4),OFFSET($A$37,MATCH($A$4,B$38:B$58,-1),0,2,1),LOG10(OFFSET(B$37,MATCH($A$4,B$38:B$58,-1),0,2,1))),"")</f>
        <v/>
      </c>
      <c r="C59" s="92" t="str">
        <f t="shared" ca="1" si="0"/>
        <v/>
      </c>
      <c r="D59" s="92" t="str">
        <f t="shared" ca="1" si="0"/>
        <v/>
      </c>
      <c r="E59" s="92" t="str">
        <f t="shared" ca="1" si="0"/>
        <v/>
      </c>
      <c r="F59" s="92" t="str">
        <f t="shared" ca="1" si="0"/>
        <v/>
      </c>
      <c r="G59" s="92" t="str">
        <f t="shared" ca="1" si="0"/>
        <v/>
      </c>
      <c r="H59" s="92" t="str">
        <f t="shared" ca="1" si="0"/>
        <v/>
      </c>
      <c r="I59" s="92" t="str">
        <f t="shared" ca="1" si="0"/>
        <v/>
      </c>
      <c r="J59" s="92" t="str">
        <f t="shared" ca="1" si="0"/>
        <v/>
      </c>
      <c r="K59" s="92" t="str">
        <f t="shared" ca="1" si="0"/>
        <v/>
      </c>
      <c r="L59" s="92" t="str">
        <f t="shared" ca="1" si="0"/>
        <v/>
      </c>
      <c r="M59" s="92" t="str">
        <f t="shared" ca="1" si="0"/>
        <v/>
      </c>
      <c r="N59" s="92" t="str">
        <f t="shared" ca="1" si="0"/>
        <v/>
      </c>
      <c r="O59" s="92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92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92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92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</row>
    <row r="60" spans="1:18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spans="1:18">
      <c r="B61" s="92"/>
      <c r="D61" s="65"/>
    </row>
    <row r="62" spans="1:18">
      <c r="C62" s="93"/>
      <c r="D62" s="65"/>
    </row>
    <row r="63" spans="1:18">
      <c r="C63" s="65"/>
      <c r="D63" s="65"/>
      <c r="E63" s="67"/>
      <c r="F63" s="67"/>
    </row>
    <row r="64" spans="1:18">
      <c r="C64" s="65"/>
      <c r="D64" s="65"/>
    </row>
    <row r="65" spans="1:10">
      <c r="C65" s="65"/>
      <c r="D65" s="65"/>
    </row>
    <row r="66" spans="1:10">
      <c r="C66" s="65"/>
      <c r="D66" s="65"/>
    </row>
    <row r="67" spans="1:10">
      <c r="C67" s="65"/>
      <c r="D67" s="65"/>
    </row>
    <row r="68" spans="1:10" ht="14.25">
      <c r="C68"/>
      <c r="D68" s="65"/>
    </row>
    <row r="69" spans="1:10" ht="14.25">
      <c r="C69"/>
      <c r="D69" s="65"/>
    </row>
    <row r="70" spans="1:10" ht="14.25">
      <c r="C70"/>
      <c r="D70" s="65"/>
    </row>
    <row r="71" spans="1:10" ht="14.25">
      <c r="C71"/>
      <c r="D71" s="65"/>
    </row>
    <row r="72" spans="1:10" ht="14.25">
      <c r="C72"/>
      <c r="D72" s="65"/>
    </row>
    <row r="73" spans="1:10" ht="14.25">
      <c r="C73"/>
      <c r="D73" s="65"/>
    </row>
    <row r="74" spans="1:10" ht="14.25">
      <c r="C74"/>
      <c r="E74" s="94"/>
      <c r="I74" s="67"/>
      <c r="J74" s="67"/>
    </row>
    <row r="75" spans="1:10" ht="14.25">
      <c r="A75" s="80"/>
      <c r="C75"/>
      <c r="I75" s="67"/>
      <c r="J75" s="67"/>
    </row>
    <row r="76" spans="1:10" ht="14.25">
      <c r="C76"/>
      <c r="D76" s="65"/>
    </row>
    <row r="77" spans="1:10" ht="14.25">
      <c r="C77"/>
      <c r="D77" s="65"/>
    </row>
    <row r="78" spans="1:10" ht="14.25">
      <c r="C78"/>
      <c r="D78" s="65"/>
    </row>
    <row r="79" spans="1:10" ht="14.25">
      <c r="C79"/>
      <c r="D79" s="65"/>
    </row>
    <row r="80" spans="1:10" ht="14.25">
      <c r="C80"/>
      <c r="D80" s="65"/>
    </row>
    <row r="81" spans="1:10" ht="14.25">
      <c r="C81" s="95"/>
      <c r="D81" s="65"/>
    </row>
    <row r="82" spans="1:10">
      <c r="C82" s="93"/>
      <c r="D82" s="65"/>
    </row>
    <row r="83" spans="1:10">
      <c r="C83" s="93"/>
      <c r="D83" s="65"/>
    </row>
    <row r="84" spans="1:10">
      <c r="C84" s="93"/>
      <c r="D84" s="65"/>
    </row>
    <row r="85" spans="1:10">
      <c r="C85" s="93"/>
      <c r="D85" s="65"/>
    </row>
    <row r="86" spans="1:10">
      <c r="C86" s="93"/>
      <c r="D86" s="65"/>
    </row>
    <row r="87" spans="1:10">
      <c r="C87" s="93"/>
      <c r="D87" s="65"/>
    </row>
    <row r="88" spans="1:10">
      <c r="D88" s="65"/>
    </row>
    <row r="89" spans="1:10">
      <c r="D89" s="65"/>
    </row>
    <row r="91" spans="1:10">
      <c r="A91" s="80"/>
      <c r="I91" s="67"/>
      <c r="J91" s="67"/>
    </row>
    <row r="92" spans="1:10">
      <c r="C92" s="96"/>
      <c r="D92" s="96"/>
    </row>
    <row r="94" spans="1:10">
      <c r="C94" s="93"/>
      <c r="D94" s="93"/>
    </row>
    <row r="95" spans="1:10">
      <c r="C95" s="93"/>
      <c r="D95" s="93"/>
    </row>
    <row r="96" spans="1:10">
      <c r="C96" s="93"/>
      <c r="D96" s="93"/>
    </row>
    <row r="97" spans="3:7">
      <c r="C97" s="93"/>
      <c r="D97" s="93"/>
    </row>
    <row r="98" spans="3:7">
      <c r="C98" s="93"/>
      <c r="D98" s="93"/>
    </row>
    <row r="99" spans="3:7">
      <c r="C99" s="93"/>
      <c r="D99" s="93"/>
    </row>
    <row r="100" spans="3:7">
      <c r="C100" s="93"/>
      <c r="D100" s="93"/>
    </row>
    <row r="101" spans="3:7">
      <c r="C101" s="93"/>
      <c r="D101" s="93"/>
      <c r="E101" s="94"/>
    </row>
    <row r="102" spans="3:7">
      <c r="C102" s="93"/>
      <c r="D102" s="93"/>
    </row>
    <row r="103" spans="3:7">
      <c r="C103" s="93"/>
      <c r="D103" s="93"/>
      <c r="E103" s="94"/>
    </row>
    <row r="105" spans="3:7">
      <c r="E105" s="94"/>
    </row>
    <row r="106" spans="3:7">
      <c r="G106" s="97"/>
    </row>
    <row r="107" spans="3:7">
      <c r="E107" s="67"/>
      <c r="G107" s="97"/>
    </row>
    <row r="108" spans="3:7">
      <c r="G108" s="97"/>
    </row>
    <row r="109" spans="3:7">
      <c r="C109" s="98"/>
      <c r="D109" s="98"/>
      <c r="E109" s="99"/>
      <c r="G109" s="97"/>
    </row>
    <row r="110" spans="3:7">
      <c r="C110" s="98"/>
      <c r="D110" s="98"/>
      <c r="E110" s="94"/>
      <c r="G110" s="97"/>
    </row>
    <row r="111" spans="3:7">
      <c r="C111" s="98"/>
      <c r="D111" s="98"/>
      <c r="E111" s="94"/>
      <c r="G111" s="97"/>
    </row>
    <row r="112" spans="3:7">
      <c r="C112" s="98"/>
      <c r="D112" s="98"/>
      <c r="E112" s="94"/>
      <c r="G112" s="97"/>
    </row>
    <row r="113" spans="2:10">
      <c r="C113" s="98"/>
      <c r="D113" s="98"/>
      <c r="E113" s="94"/>
      <c r="G113" s="97"/>
    </row>
    <row r="114" spans="2:10">
      <c r="C114" s="98"/>
      <c r="D114" s="98"/>
      <c r="E114" s="94"/>
      <c r="G114" s="97"/>
    </row>
    <row r="115" spans="2:10">
      <c r="C115" s="98"/>
      <c r="D115" s="98"/>
      <c r="E115" s="94"/>
      <c r="G115" s="97"/>
    </row>
    <row r="116" spans="2:10">
      <c r="C116" s="98"/>
      <c r="D116" s="98"/>
      <c r="G116" s="100"/>
    </row>
    <row r="117" spans="2:10">
      <c r="B117" s="101"/>
      <c r="C117" s="98"/>
      <c r="D117" s="98"/>
      <c r="F117" s="101"/>
      <c r="I117" s="101"/>
      <c r="J117" s="101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zoomScale="70" zoomScaleNormal="70" workbookViewId="0">
      <selection activeCell="V43" sqref="A1:XFD1048576"/>
    </sheetView>
  </sheetViews>
  <sheetFormatPr defaultRowHeight="12.75"/>
  <cols>
    <col min="1" max="1" width="7.625" style="65" customWidth="1"/>
    <col min="2" max="2" width="9.625" style="65" customWidth="1"/>
    <col min="3" max="3" width="12.375" style="66" customWidth="1"/>
    <col min="4" max="4" width="7.625" style="66" customWidth="1"/>
    <col min="5" max="13" width="7.625" style="65" customWidth="1"/>
    <col min="14" max="14" width="9.875" style="65" customWidth="1"/>
    <col min="15" max="19" width="7.625" style="65" customWidth="1"/>
    <col min="20" max="256" width="9" style="65"/>
    <col min="257" max="257" width="7.625" style="65" customWidth="1"/>
    <col min="258" max="258" width="9.625" style="65" customWidth="1"/>
    <col min="259" max="259" width="12.375" style="65" customWidth="1"/>
    <col min="260" max="269" width="7.625" style="65" customWidth="1"/>
    <col min="270" max="270" width="9.875" style="65" customWidth="1"/>
    <col min="271" max="275" width="7.625" style="65" customWidth="1"/>
    <col min="276" max="512" width="9" style="65"/>
    <col min="513" max="513" width="7.625" style="65" customWidth="1"/>
    <col min="514" max="514" width="9.625" style="65" customWidth="1"/>
    <col min="515" max="515" width="12.375" style="65" customWidth="1"/>
    <col min="516" max="525" width="7.625" style="65" customWidth="1"/>
    <col min="526" max="526" width="9.875" style="65" customWidth="1"/>
    <col min="527" max="531" width="7.625" style="65" customWidth="1"/>
    <col min="532" max="768" width="9" style="65"/>
    <col min="769" max="769" width="7.625" style="65" customWidth="1"/>
    <col min="770" max="770" width="9.625" style="65" customWidth="1"/>
    <col min="771" max="771" width="12.375" style="65" customWidth="1"/>
    <col min="772" max="781" width="7.625" style="65" customWidth="1"/>
    <col min="782" max="782" width="9.875" style="65" customWidth="1"/>
    <col min="783" max="787" width="7.625" style="65" customWidth="1"/>
    <col min="788" max="1024" width="9" style="65"/>
    <col min="1025" max="1025" width="7.625" style="65" customWidth="1"/>
    <col min="1026" max="1026" width="9.625" style="65" customWidth="1"/>
    <col min="1027" max="1027" width="12.375" style="65" customWidth="1"/>
    <col min="1028" max="1037" width="7.625" style="65" customWidth="1"/>
    <col min="1038" max="1038" width="9.875" style="65" customWidth="1"/>
    <col min="1039" max="1043" width="7.625" style="65" customWidth="1"/>
    <col min="1044" max="1280" width="9" style="65"/>
    <col min="1281" max="1281" width="7.625" style="65" customWidth="1"/>
    <col min="1282" max="1282" width="9.625" style="65" customWidth="1"/>
    <col min="1283" max="1283" width="12.375" style="65" customWidth="1"/>
    <col min="1284" max="1293" width="7.625" style="65" customWidth="1"/>
    <col min="1294" max="1294" width="9.875" style="65" customWidth="1"/>
    <col min="1295" max="1299" width="7.625" style="65" customWidth="1"/>
    <col min="1300" max="1536" width="9" style="65"/>
    <col min="1537" max="1537" width="7.625" style="65" customWidth="1"/>
    <col min="1538" max="1538" width="9.625" style="65" customWidth="1"/>
    <col min="1539" max="1539" width="12.375" style="65" customWidth="1"/>
    <col min="1540" max="1549" width="7.625" style="65" customWidth="1"/>
    <col min="1550" max="1550" width="9.875" style="65" customWidth="1"/>
    <col min="1551" max="1555" width="7.625" style="65" customWidth="1"/>
    <col min="1556" max="1792" width="9" style="65"/>
    <col min="1793" max="1793" width="7.625" style="65" customWidth="1"/>
    <col min="1794" max="1794" width="9.625" style="65" customWidth="1"/>
    <col min="1795" max="1795" width="12.375" style="65" customWidth="1"/>
    <col min="1796" max="1805" width="7.625" style="65" customWidth="1"/>
    <col min="1806" max="1806" width="9.875" style="65" customWidth="1"/>
    <col min="1807" max="1811" width="7.625" style="65" customWidth="1"/>
    <col min="1812" max="2048" width="9" style="65"/>
    <col min="2049" max="2049" width="7.625" style="65" customWidth="1"/>
    <col min="2050" max="2050" width="9.625" style="65" customWidth="1"/>
    <col min="2051" max="2051" width="12.375" style="65" customWidth="1"/>
    <col min="2052" max="2061" width="7.625" style="65" customWidth="1"/>
    <col min="2062" max="2062" width="9.875" style="65" customWidth="1"/>
    <col min="2063" max="2067" width="7.625" style="65" customWidth="1"/>
    <col min="2068" max="2304" width="9" style="65"/>
    <col min="2305" max="2305" width="7.625" style="65" customWidth="1"/>
    <col min="2306" max="2306" width="9.625" style="65" customWidth="1"/>
    <col min="2307" max="2307" width="12.375" style="65" customWidth="1"/>
    <col min="2308" max="2317" width="7.625" style="65" customWidth="1"/>
    <col min="2318" max="2318" width="9.875" style="65" customWidth="1"/>
    <col min="2319" max="2323" width="7.625" style="65" customWidth="1"/>
    <col min="2324" max="2560" width="9" style="65"/>
    <col min="2561" max="2561" width="7.625" style="65" customWidth="1"/>
    <col min="2562" max="2562" width="9.625" style="65" customWidth="1"/>
    <col min="2563" max="2563" width="12.375" style="65" customWidth="1"/>
    <col min="2564" max="2573" width="7.625" style="65" customWidth="1"/>
    <col min="2574" max="2574" width="9.875" style="65" customWidth="1"/>
    <col min="2575" max="2579" width="7.625" style="65" customWidth="1"/>
    <col min="2580" max="2816" width="9" style="65"/>
    <col min="2817" max="2817" width="7.625" style="65" customWidth="1"/>
    <col min="2818" max="2818" width="9.625" style="65" customWidth="1"/>
    <col min="2819" max="2819" width="12.375" style="65" customWidth="1"/>
    <col min="2820" max="2829" width="7.625" style="65" customWidth="1"/>
    <col min="2830" max="2830" width="9.875" style="65" customWidth="1"/>
    <col min="2831" max="2835" width="7.625" style="65" customWidth="1"/>
    <col min="2836" max="3072" width="9" style="65"/>
    <col min="3073" max="3073" width="7.625" style="65" customWidth="1"/>
    <col min="3074" max="3074" width="9.625" style="65" customWidth="1"/>
    <col min="3075" max="3075" width="12.375" style="65" customWidth="1"/>
    <col min="3076" max="3085" width="7.625" style="65" customWidth="1"/>
    <col min="3086" max="3086" width="9.875" style="65" customWidth="1"/>
    <col min="3087" max="3091" width="7.625" style="65" customWidth="1"/>
    <col min="3092" max="3328" width="9" style="65"/>
    <col min="3329" max="3329" width="7.625" style="65" customWidth="1"/>
    <col min="3330" max="3330" width="9.625" style="65" customWidth="1"/>
    <col min="3331" max="3331" width="12.375" style="65" customWidth="1"/>
    <col min="3332" max="3341" width="7.625" style="65" customWidth="1"/>
    <col min="3342" max="3342" width="9.875" style="65" customWidth="1"/>
    <col min="3343" max="3347" width="7.625" style="65" customWidth="1"/>
    <col min="3348" max="3584" width="9" style="65"/>
    <col min="3585" max="3585" width="7.625" style="65" customWidth="1"/>
    <col min="3586" max="3586" width="9.625" style="65" customWidth="1"/>
    <col min="3587" max="3587" width="12.375" style="65" customWidth="1"/>
    <col min="3588" max="3597" width="7.625" style="65" customWidth="1"/>
    <col min="3598" max="3598" width="9.875" style="65" customWidth="1"/>
    <col min="3599" max="3603" width="7.625" style="65" customWidth="1"/>
    <col min="3604" max="3840" width="9" style="65"/>
    <col min="3841" max="3841" width="7.625" style="65" customWidth="1"/>
    <col min="3842" max="3842" width="9.625" style="65" customWidth="1"/>
    <col min="3843" max="3843" width="12.375" style="65" customWidth="1"/>
    <col min="3844" max="3853" width="7.625" style="65" customWidth="1"/>
    <col min="3854" max="3854" width="9.875" style="65" customWidth="1"/>
    <col min="3855" max="3859" width="7.625" style="65" customWidth="1"/>
    <col min="3860" max="4096" width="9" style="65"/>
    <col min="4097" max="4097" width="7.625" style="65" customWidth="1"/>
    <col min="4098" max="4098" width="9.625" style="65" customWidth="1"/>
    <col min="4099" max="4099" width="12.375" style="65" customWidth="1"/>
    <col min="4100" max="4109" width="7.625" style="65" customWidth="1"/>
    <col min="4110" max="4110" width="9.875" style="65" customWidth="1"/>
    <col min="4111" max="4115" width="7.625" style="65" customWidth="1"/>
    <col min="4116" max="4352" width="9" style="65"/>
    <col min="4353" max="4353" width="7.625" style="65" customWidth="1"/>
    <col min="4354" max="4354" width="9.625" style="65" customWidth="1"/>
    <col min="4355" max="4355" width="12.375" style="65" customWidth="1"/>
    <col min="4356" max="4365" width="7.625" style="65" customWidth="1"/>
    <col min="4366" max="4366" width="9.875" style="65" customWidth="1"/>
    <col min="4367" max="4371" width="7.625" style="65" customWidth="1"/>
    <col min="4372" max="4608" width="9" style="65"/>
    <col min="4609" max="4609" width="7.625" style="65" customWidth="1"/>
    <col min="4610" max="4610" width="9.625" style="65" customWidth="1"/>
    <col min="4611" max="4611" width="12.375" style="65" customWidth="1"/>
    <col min="4612" max="4621" width="7.625" style="65" customWidth="1"/>
    <col min="4622" max="4622" width="9.875" style="65" customWidth="1"/>
    <col min="4623" max="4627" width="7.625" style="65" customWidth="1"/>
    <col min="4628" max="4864" width="9" style="65"/>
    <col min="4865" max="4865" width="7.625" style="65" customWidth="1"/>
    <col min="4866" max="4866" width="9.625" style="65" customWidth="1"/>
    <col min="4867" max="4867" width="12.375" style="65" customWidth="1"/>
    <col min="4868" max="4877" width="7.625" style="65" customWidth="1"/>
    <col min="4878" max="4878" width="9.875" style="65" customWidth="1"/>
    <col min="4879" max="4883" width="7.625" style="65" customWidth="1"/>
    <col min="4884" max="5120" width="9" style="65"/>
    <col min="5121" max="5121" width="7.625" style="65" customWidth="1"/>
    <col min="5122" max="5122" width="9.625" style="65" customWidth="1"/>
    <col min="5123" max="5123" width="12.375" style="65" customWidth="1"/>
    <col min="5124" max="5133" width="7.625" style="65" customWidth="1"/>
    <col min="5134" max="5134" width="9.875" style="65" customWidth="1"/>
    <col min="5135" max="5139" width="7.625" style="65" customWidth="1"/>
    <col min="5140" max="5376" width="9" style="65"/>
    <col min="5377" max="5377" width="7.625" style="65" customWidth="1"/>
    <col min="5378" max="5378" width="9.625" style="65" customWidth="1"/>
    <col min="5379" max="5379" width="12.375" style="65" customWidth="1"/>
    <col min="5380" max="5389" width="7.625" style="65" customWidth="1"/>
    <col min="5390" max="5390" width="9.875" style="65" customWidth="1"/>
    <col min="5391" max="5395" width="7.625" style="65" customWidth="1"/>
    <col min="5396" max="5632" width="9" style="65"/>
    <col min="5633" max="5633" width="7.625" style="65" customWidth="1"/>
    <col min="5634" max="5634" width="9.625" style="65" customWidth="1"/>
    <col min="5635" max="5635" width="12.375" style="65" customWidth="1"/>
    <col min="5636" max="5645" width="7.625" style="65" customWidth="1"/>
    <col min="5646" max="5646" width="9.875" style="65" customWidth="1"/>
    <col min="5647" max="5651" width="7.625" style="65" customWidth="1"/>
    <col min="5652" max="5888" width="9" style="65"/>
    <col min="5889" max="5889" width="7.625" style="65" customWidth="1"/>
    <col min="5890" max="5890" width="9.625" style="65" customWidth="1"/>
    <col min="5891" max="5891" width="12.375" style="65" customWidth="1"/>
    <col min="5892" max="5901" width="7.625" style="65" customWidth="1"/>
    <col min="5902" max="5902" width="9.875" style="65" customWidth="1"/>
    <col min="5903" max="5907" width="7.625" style="65" customWidth="1"/>
    <col min="5908" max="6144" width="9" style="65"/>
    <col min="6145" max="6145" width="7.625" style="65" customWidth="1"/>
    <col min="6146" max="6146" width="9.625" style="65" customWidth="1"/>
    <col min="6147" max="6147" width="12.375" style="65" customWidth="1"/>
    <col min="6148" max="6157" width="7.625" style="65" customWidth="1"/>
    <col min="6158" max="6158" width="9.875" style="65" customWidth="1"/>
    <col min="6159" max="6163" width="7.625" style="65" customWidth="1"/>
    <col min="6164" max="6400" width="9" style="65"/>
    <col min="6401" max="6401" width="7.625" style="65" customWidth="1"/>
    <col min="6402" max="6402" width="9.625" style="65" customWidth="1"/>
    <col min="6403" max="6403" width="12.375" style="65" customWidth="1"/>
    <col min="6404" max="6413" width="7.625" style="65" customWidth="1"/>
    <col min="6414" max="6414" width="9.875" style="65" customWidth="1"/>
    <col min="6415" max="6419" width="7.625" style="65" customWidth="1"/>
    <col min="6420" max="6656" width="9" style="65"/>
    <col min="6657" max="6657" width="7.625" style="65" customWidth="1"/>
    <col min="6658" max="6658" width="9.625" style="65" customWidth="1"/>
    <col min="6659" max="6659" width="12.375" style="65" customWidth="1"/>
    <col min="6660" max="6669" width="7.625" style="65" customWidth="1"/>
    <col min="6670" max="6670" width="9.875" style="65" customWidth="1"/>
    <col min="6671" max="6675" width="7.625" style="65" customWidth="1"/>
    <col min="6676" max="6912" width="9" style="65"/>
    <col min="6913" max="6913" width="7.625" style="65" customWidth="1"/>
    <col min="6914" max="6914" width="9.625" style="65" customWidth="1"/>
    <col min="6915" max="6915" width="12.375" style="65" customWidth="1"/>
    <col min="6916" max="6925" width="7.625" style="65" customWidth="1"/>
    <col min="6926" max="6926" width="9.875" style="65" customWidth="1"/>
    <col min="6927" max="6931" width="7.625" style="65" customWidth="1"/>
    <col min="6932" max="7168" width="9" style="65"/>
    <col min="7169" max="7169" width="7.625" style="65" customWidth="1"/>
    <col min="7170" max="7170" width="9.625" style="65" customWidth="1"/>
    <col min="7171" max="7171" width="12.375" style="65" customWidth="1"/>
    <col min="7172" max="7181" width="7.625" style="65" customWidth="1"/>
    <col min="7182" max="7182" width="9.875" style="65" customWidth="1"/>
    <col min="7183" max="7187" width="7.625" style="65" customWidth="1"/>
    <col min="7188" max="7424" width="9" style="65"/>
    <col min="7425" max="7425" width="7.625" style="65" customWidth="1"/>
    <col min="7426" max="7426" width="9.625" style="65" customWidth="1"/>
    <col min="7427" max="7427" width="12.375" style="65" customWidth="1"/>
    <col min="7428" max="7437" width="7.625" style="65" customWidth="1"/>
    <col min="7438" max="7438" width="9.875" style="65" customWidth="1"/>
    <col min="7439" max="7443" width="7.625" style="65" customWidth="1"/>
    <col min="7444" max="7680" width="9" style="65"/>
    <col min="7681" max="7681" width="7.625" style="65" customWidth="1"/>
    <col min="7682" max="7682" width="9.625" style="65" customWidth="1"/>
    <col min="7683" max="7683" width="12.375" style="65" customWidth="1"/>
    <col min="7684" max="7693" width="7.625" style="65" customWidth="1"/>
    <col min="7694" max="7694" width="9.875" style="65" customWidth="1"/>
    <col min="7695" max="7699" width="7.625" style="65" customWidth="1"/>
    <col min="7700" max="7936" width="9" style="65"/>
    <col min="7937" max="7937" width="7.625" style="65" customWidth="1"/>
    <col min="7938" max="7938" width="9.625" style="65" customWidth="1"/>
    <col min="7939" max="7939" width="12.375" style="65" customWidth="1"/>
    <col min="7940" max="7949" width="7.625" style="65" customWidth="1"/>
    <col min="7950" max="7950" width="9.875" style="65" customWidth="1"/>
    <col min="7951" max="7955" width="7.625" style="65" customWidth="1"/>
    <col min="7956" max="8192" width="9" style="65"/>
    <col min="8193" max="8193" width="7.625" style="65" customWidth="1"/>
    <col min="8194" max="8194" width="9.625" style="65" customWidth="1"/>
    <col min="8195" max="8195" width="12.375" style="65" customWidth="1"/>
    <col min="8196" max="8205" width="7.625" style="65" customWidth="1"/>
    <col min="8206" max="8206" width="9.875" style="65" customWidth="1"/>
    <col min="8207" max="8211" width="7.625" style="65" customWidth="1"/>
    <col min="8212" max="8448" width="9" style="65"/>
    <col min="8449" max="8449" width="7.625" style="65" customWidth="1"/>
    <col min="8450" max="8450" width="9.625" style="65" customWidth="1"/>
    <col min="8451" max="8451" width="12.375" style="65" customWidth="1"/>
    <col min="8452" max="8461" width="7.625" style="65" customWidth="1"/>
    <col min="8462" max="8462" width="9.875" style="65" customWidth="1"/>
    <col min="8463" max="8467" width="7.625" style="65" customWidth="1"/>
    <col min="8468" max="8704" width="9" style="65"/>
    <col min="8705" max="8705" width="7.625" style="65" customWidth="1"/>
    <col min="8706" max="8706" width="9.625" style="65" customWidth="1"/>
    <col min="8707" max="8707" width="12.375" style="65" customWidth="1"/>
    <col min="8708" max="8717" width="7.625" style="65" customWidth="1"/>
    <col min="8718" max="8718" width="9.875" style="65" customWidth="1"/>
    <col min="8719" max="8723" width="7.625" style="65" customWidth="1"/>
    <col min="8724" max="8960" width="9" style="65"/>
    <col min="8961" max="8961" width="7.625" style="65" customWidth="1"/>
    <col min="8962" max="8962" width="9.625" style="65" customWidth="1"/>
    <col min="8963" max="8963" width="12.375" style="65" customWidth="1"/>
    <col min="8964" max="8973" width="7.625" style="65" customWidth="1"/>
    <col min="8974" max="8974" width="9.875" style="65" customWidth="1"/>
    <col min="8975" max="8979" width="7.625" style="65" customWidth="1"/>
    <col min="8980" max="9216" width="9" style="65"/>
    <col min="9217" max="9217" width="7.625" style="65" customWidth="1"/>
    <col min="9218" max="9218" width="9.625" style="65" customWidth="1"/>
    <col min="9219" max="9219" width="12.375" style="65" customWidth="1"/>
    <col min="9220" max="9229" width="7.625" style="65" customWidth="1"/>
    <col min="9230" max="9230" width="9.875" style="65" customWidth="1"/>
    <col min="9231" max="9235" width="7.625" style="65" customWidth="1"/>
    <col min="9236" max="9472" width="9" style="65"/>
    <col min="9473" max="9473" width="7.625" style="65" customWidth="1"/>
    <col min="9474" max="9474" width="9.625" style="65" customWidth="1"/>
    <col min="9475" max="9475" width="12.375" style="65" customWidth="1"/>
    <col min="9476" max="9485" width="7.625" style="65" customWidth="1"/>
    <col min="9486" max="9486" width="9.875" style="65" customWidth="1"/>
    <col min="9487" max="9491" width="7.625" style="65" customWidth="1"/>
    <col min="9492" max="9728" width="9" style="65"/>
    <col min="9729" max="9729" width="7.625" style="65" customWidth="1"/>
    <col min="9730" max="9730" width="9.625" style="65" customWidth="1"/>
    <col min="9731" max="9731" width="12.375" style="65" customWidth="1"/>
    <col min="9732" max="9741" width="7.625" style="65" customWidth="1"/>
    <col min="9742" max="9742" width="9.875" style="65" customWidth="1"/>
    <col min="9743" max="9747" width="7.625" style="65" customWidth="1"/>
    <col min="9748" max="9984" width="9" style="65"/>
    <col min="9985" max="9985" width="7.625" style="65" customWidth="1"/>
    <col min="9986" max="9986" width="9.625" style="65" customWidth="1"/>
    <col min="9987" max="9987" width="12.375" style="65" customWidth="1"/>
    <col min="9988" max="9997" width="7.625" style="65" customWidth="1"/>
    <col min="9998" max="9998" width="9.875" style="65" customWidth="1"/>
    <col min="9999" max="10003" width="7.625" style="65" customWidth="1"/>
    <col min="10004" max="10240" width="9" style="65"/>
    <col min="10241" max="10241" width="7.625" style="65" customWidth="1"/>
    <col min="10242" max="10242" width="9.625" style="65" customWidth="1"/>
    <col min="10243" max="10243" width="12.375" style="65" customWidth="1"/>
    <col min="10244" max="10253" width="7.625" style="65" customWidth="1"/>
    <col min="10254" max="10254" width="9.875" style="65" customWidth="1"/>
    <col min="10255" max="10259" width="7.625" style="65" customWidth="1"/>
    <col min="10260" max="10496" width="9" style="65"/>
    <col min="10497" max="10497" width="7.625" style="65" customWidth="1"/>
    <col min="10498" max="10498" width="9.625" style="65" customWidth="1"/>
    <col min="10499" max="10499" width="12.375" style="65" customWidth="1"/>
    <col min="10500" max="10509" width="7.625" style="65" customWidth="1"/>
    <col min="10510" max="10510" width="9.875" style="65" customWidth="1"/>
    <col min="10511" max="10515" width="7.625" style="65" customWidth="1"/>
    <col min="10516" max="10752" width="9" style="65"/>
    <col min="10753" max="10753" width="7.625" style="65" customWidth="1"/>
    <col min="10754" max="10754" width="9.625" style="65" customWidth="1"/>
    <col min="10755" max="10755" width="12.375" style="65" customWidth="1"/>
    <col min="10756" max="10765" width="7.625" style="65" customWidth="1"/>
    <col min="10766" max="10766" width="9.875" style="65" customWidth="1"/>
    <col min="10767" max="10771" width="7.625" style="65" customWidth="1"/>
    <col min="10772" max="11008" width="9" style="65"/>
    <col min="11009" max="11009" width="7.625" style="65" customWidth="1"/>
    <col min="11010" max="11010" width="9.625" style="65" customWidth="1"/>
    <col min="11011" max="11011" width="12.375" style="65" customWidth="1"/>
    <col min="11012" max="11021" width="7.625" style="65" customWidth="1"/>
    <col min="11022" max="11022" width="9.875" style="65" customWidth="1"/>
    <col min="11023" max="11027" width="7.625" style="65" customWidth="1"/>
    <col min="11028" max="11264" width="9" style="65"/>
    <col min="11265" max="11265" width="7.625" style="65" customWidth="1"/>
    <col min="11266" max="11266" width="9.625" style="65" customWidth="1"/>
    <col min="11267" max="11267" width="12.375" style="65" customWidth="1"/>
    <col min="11268" max="11277" width="7.625" style="65" customWidth="1"/>
    <col min="11278" max="11278" width="9.875" style="65" customWidth="1"/>
    <col min="11279" max="11283" width="7.625" style="65" customWidth="1"/>
    <col min="11284" max="11520" width="9" style="65"/>
    <col min="11521" max="11521" width="7.625" style="65" customWidth="1"/>
    <col min="11522" max="11522" width="9.625" style="65" customWidth="1"/>
    <col min="11523" max="11523" width="12.375" style="65" customWidth="1"/>
    <col min="11524" max="11533" width="7.625" style="65" customWidth="1"/>
    <col min="11534" max="11534" width="9.875" style="65" customWidth="1"/>
    <col min="11535" max="11539" width="7.625" style="65" customWidth="1"/>
    <col min="11540" max="11776" width="9" style="65"/>
    <col min="11777" max="11777" width="7.625" style="65" customWidth="1"/>
    <col min="11778" max="11778" width="9.625" style="65" customWidth="1"/>
    <col min="11779" max="11779" width="12.375" style="65" customWidth="1"/>
    <col min="11780" max="11789" width="7.625" style="65" customWidth="1"/>
    <col min="11790" max="11790" width="9.875" style="65" customWidth="1"/>
    <col min="11791" max="11795" width="7.625" style="65" customWidth="1"/>
    <col min="11796" max="12032" width="9" style="65"/>
    <col min="12033" max="12033" width="7.625" style="65" customWidth="1"/>
    <col min="12034" max="12034" width="9.625" style="65" customWidth="1"/>
    <col min="12035" max="12035" width="12.375" style="65" customWidth="1"/>
    <col min="12036" max="12045" width="7.625" style="65" customWidth="1"/>
    <col min="12046" max="12046" width="9.875" style="65" customWidth="1"/>
    <col min="12047" max="12051" width="7.625" style="65" customWidth="1"/>
    <col min="12052" max="12288" width="9" style="65"/>
    <col min="12289" max="12289" width="7.625" style="65" customWidth="1"/>
    <col min="12290" max="12290" width="9.625" style="65" customWidth="1"/>
    <col min="12291" max="12291" width="12.375" style="65" customWidth="1"/>
    <col min="12292" max="12301" width="7.625" style="65" customWidth="1"/>
    <col min="12302" max="12302" width="9.875" style="65" customWidth="1"/>
    <col min="12303" max="12307" width="7.625" style="65" customWidth="1"/>
    <col min="12308" max="12544" width="9" style="65"/>
    <col min="12545" max="12545" width="7.625" style="65" customWidth="1"/>
    <col min="12546" max="12546" width="9.625" style="65" customWidth="1"/>
    <col min="12547" max="12547" width="12.375" style="65" customWidth="1"/>
    <col min="12548" max="12557" width="7.625" style="65" customWidth="1"/>
    <col min="12558" max="12558" width="9.875" style="65" customWidth="1"/>
    <col min="12559" max="12563" width="7.625" style="65" customWidth="1"/>
    <col min="12564" max="12800" width="9" style="65"/>
    <col min="12801" max="12801" width="7.625" style="65" customWidth="1"/>
    <col min="12802" max="12802" width="9.625" style="65" customWidth="1"/>
    <col min="12803" max="12803" width="12.375" style="65" customWidth="1"/>
    <col min="12804" max="12813" width="7.625" style="65" customWidth="1"/>
    <col min="12814" max="12814" width="9.875" style="65" customWidth="1"/>
    <col min="12815" max="12819" width="7.625" style="65" customWidth="1"/>
    <col min="12820" max="13056" width="9" style="65"/>
    <col min="13057" max="13057" width="7.625" style="65" customWidth="1"/>
    <col min="13058" max="13058" width="9.625" style="65" customWidth="1"/>
    <col min="13059" max="13059" width="12.375" style="65" customWidth="1"/>
    <col min="13060" max="13069" width="7.625" style="65" customWidth="1"/>
    <col min="13070" max="13070" width="9.875" style="65" customWidth="1"/>
    <col min="13071" max="13075" width="7.625" style="65" customWidth="1"/>
    <col min="13076" max="13312" width="9" style="65"/>
    <col min="13313" max="13313" width="7.625" style="65" customWidth="1"/>
    <col min="13314" max="13314" width="9.625" style="65" customWidth="1"/>
    <col min="13315" max="13315" width="12.375" style="65" customWidth="1"/>
    <col min="13316" max="13325" width="7.625" style="65" customWidth="1"/>
    <col min="13326" max="13326" width="9.875" style="65" customWidth="1"/>
    <col min="13327" max="13331" width="7.625" style="65" customWidth="1"/>
    <col min="13332" max="13568" width="9" style="65"/>
    <col min="13569" max="13569" width="7.625" style="65" customWidth="1"/>
    <col min="13570" max="13570" width="9.625" style="65" customWidth="1"/>
    <col min="13571" max="13571" width="12.375" style="65" customWidth="1"/>
    <col min="13572" max="13581" width="7.625" style="65" customWidth="1"/>
    <col min="13582" max="13582" width="9.875" style="65" customWidth="1"/>
    <col min="13583" max="13587" width="7.625" style="65" customWidth="1"/>
    <col min="13588" max="13824" width="9" style="65"/>
    <col min="13825" max="13825" width="7.625" style="65" customWidth="1"/>
    <col min="13826" max="13826" width="9.625" style="65" customWidth="1"/>
    <col min="13827" max="13827" width="12.375" style="65" customWidth="1"/>
    <col min="13828" max="13837" width="7.625" style="65" customWidth="1"/>
    <col min="13838" max="13838" width="9.875" style="65" customWidth="1"/>
    <col min="13839" max="13843" width="7.625" style="65" customWidth="1"/>
    <col min="13844" max="14080" width="9" style="65"/>
    <col min="14081" max="14081" width="7.625" style="65" customWidth="1"/>
    <col min="14082" max="14082" width="9.625" style="65" customWidth="1"/>
    <col min="14083" max="14083" width="12.375" style="65" customWidth="1"/>
    <col min="14084" max="14093" width="7.625" style="65" customWidth="1"/>
    <col min="14094" max="14094" width="9.875" style="65" customWidth="1"/>
    <col min="14095" max="14099" width="7.625" style="65" customWidth="1"/>
    <col min="14100" max="14336" width="9" style="65"/>
    <col min="14337" max="14337" width="7.625" style="65" customWidth="1"/>
    <col min="14338" max="14338" width="9.625" style="65" customWidth="1"/>
    <col min="14339" max="14339" width="12.375" style="65" customWidth="1"/>
    <col min="14340" max="14349" width="7.625" style="65" customWidth="1"/>
    <col min="14350" max="14350" width="9.875" style="65" customWidth="1"/>
    <col min="14351" max="14355" width="7.625" style="65" customWidth="1"/>
    <col min="14356" max="14592" width="9" style="65"/>
    <col min="14593" max="14593" width="7.625" style="65" customWidth="1"/>
    <col min="14594" max="14594" width="9.625" style="65" customWidth="1"/>
    <col min="14595" max="14595" width="12.375" style="65" customWidth="1"/>
    <col min="14596" max="14605" width="7.625" style="65" customWidth="1"/>
    <col min="14606" max="14606" width="9.875" style="65" customWidth="1"/>
    <col min="14607" max="14611" width="7.625" style="65" customWidth="1"/>
    <col min="14612" max="14848" width="9" style="65"/>
    <col min="14849" max="14849" width="7.625" style="65" customWidth="1"/>
    <col min="14850" max="14850" width="9.625" style="65" customWidth="1"/>
    <col min="14851" max="14851" width="12.375" style="65" customWidth="1"/>
    <col min="14852" max="14861" width="7.625" style="65" customWidth="1"/>
    <col min="14862" max="14862" width="9.875" style="65" customWidth="1"/>
    <col min="14863" max="14867" width="7.625" style="65" customWidth="1"/>
    <col min="14868" max="15104" width="9" style="65"/>
    <col min="15105" max="15105" width="7.625" style="65" customWidth="1"/>
    <col min="15106" max="15106" width="9.625" style="65" customWidth="1"/>
    <col min="15107" max="15107" width="12.375" style="65" customWidth="1"/>
    <col min="15108" max="15117" width="7.625" style="65" customWidth="1"/>
    <col min="15118" max="15118" width="9.875" style="65" customWidth="1"/>
    <col min="15119" max="15123" width="7.625" style="65" customWidth="1"/>
    <col min="15124" max="15360" width="9" style="65"/>
    <col min="15361" max="15361" width="7.625" style="65" customWidth="1"/>
    <col min="15362" max="15362" width="9.625" style="65" customWidth="1"/>
    <col min="15363" max="15363" width="12.375" style="65" customWidth="1"/>
    <col min="15364" max="15373" width="7.625" style="65" customWidth="1"/>
    <col min="15374" max="15374" width="9.875" style="65" customWidth="1"/>
    <col min="15375" max="15379" width="7.625" style="65" customWidth="1"/>
    <col min="15380" max="15616" width="9" style="65"/>
    <col min="15617" max="15617" width="7.625" style="65" customWidth="1"/>
    <col min="15618" max="15618" width="9.625" style="65" customWidth="1"/>
    <col min="15619" max="15619" width="12.375" style="65" customWidth="1"/>
    <col min="15620" max="15629" width="7.625" style="65" customWidth="1"/>
    <col min="15630" max="15630" width="9.875" style="65" customWidth="1"/>
    <col min="15631" max="15635" width="7.625" style="65" customWidth="1"/>
    <col min="15636" max="15872" width="9" style="65"/>
    <col min="15873" max="15873" width="7.625" style="65" customWidth="1"/>
    <col min="15874" max="15874" width="9.625" style="65" customWidth="1"/>
    <col min="15875" max="15875" width="12.375" style="65" customWidth="1"/>
    <col min="15876" max="15885" width="7.625" style="65" customWidth="1"/>
    <col min="15886" max="15886" width="9.875" style="65" customWidth="1"/>
    <col min="15887" max="15891" width="7.625" style="65" customWidth="1"/>
    <col min="15892" max="16128" width="9" style="65"/>
    <col min="16129" max="16129" width="7.625" style="65" customWidth="1"/>
    <col min="16130" max="16130" width="9.625" style="65" customWidth="1"/>
    <col min="16131" max="16131" width="12.375" style="65" customWidth="1"/>
    <col min="16132" max="16141" width="7.625" style="65" customWidth="1"/>
    <col min="16142" max="16142" width="9.875" style="65" customWidth="1"/>
    <col min="16143" max="16147" width="7.625" style="65" customWidth="1"/>
    <col min="16148" max="16384" width="9" style="65"/>
  </cols>
  <sheetData>
    <row r="1" spans="1:21" ht="15.75">
      <c r="A1" s="64" t="s">
        <v>59</v>
      </c>
      <c r="M1" s="67"/>
      <c r="N1" s="68"/>
      <c r="O1" s="67"/>
    </row>
    <row r="2" spans="1:21" ht="14.25">
      <c r="M2" s="69"/>
      <c r="N2" s="70"/>
    </row>
    <row r="3" spans="1:21" ht="14.25">
      <c r="A3" s="71" t="s">
        <v>47</v>
      </c>
      <c r="B3" s="72" t="s">
        <v>17</v>
      </c>
      <c r="C3" s="73" t="s">
        <v>13</v>
      </c>
      <c r="D3" s="72" t="s">
        <v>12</v>
      </c>
      <c r="E3" s="66"/>
      <c r="I3"/>
      <c r="J3" s="74"/>
      <c r="K3"/>
      <c r="L3"/>
    </row>
    <row r="4" spans="1:21" ht="14.25">
      <c r="A4" s="75">
        <v>0.01</v>
      </c>
      <c r="B4" s="76" t="e">
        <f ca="1">AVERAGE(B59:R59)</f>
        <v>#DIV/0!</v>
      </c>
      <c r="C4" s="76" t="e">
        <f ca="1">STDEV(B59:R59)</f>
        <v>#DIV/0!</v>
      </c>
      <c r="D4" s="76">
        <f ca="1">ABS(MIN(B59:R59)-MAX(B59:R59))</f>
        <v>0</v>
      </c>
    </row>
    <row r="5" spans="1:21">
      <c r="A5" s="77"/>
      <c r="B5" s="76"/>
      <c r="C5" s="76"/>
      <c r="D5" s="76"/>
    </row>
    <row r="6" spans="1:21" ht="18">
      <c r="A6" s="78"/>
      <c r="B6" s="76"/>
      <c r="C6" s="76"/>
      <c r="D6" s="76"/>
      <c r="U6" s="78"/>
    </row>
    <row r="7" spans="1:21">
      <c r="A7" s="77"/>
      <c r="B7" s="76"/>
      <c r="C7" s="76"/>
      <c r="D7" s="76"/>
    </row>
    <row r="8" spans="1:21">
      <c r="A8" s="79"/>
      <c r="C8" s="76"/>
      <c r="D8" s="76"/>
      <c r="E8" s="80"/>
    </row>
    <row r="9" spans="1:21">
      <c r="A9" s="79"/>
      <c r="C9" s="76"/>
      <c r="D9" s="76"/>
      <c r="E9" s="80"/>
    </row>
    <row r="10" spans="1:21">
      <c r="A10" s="79"/>
      <c r="C10" s="76"/>
      <c r="D10" s="76"/>
      <c r="E10" s="80"/>
    </row>
    <row r="11" spans="1:21">
      <c r="A11" s="79"/>
      <c r="C11" s="76"/>
      <c r="D11" s="76"/>
      <c r="E11" s="80"/>
    </row>
    <row r="12" spans="1:21">
      <c r="A12" s="79"/>
      <c r="C12" s="76"/>
      <c r="D12" s="76"/>
      <c r="E12" s="80"/>
    </row>
    <row r="13" spans="1:21">
      <c r="A13" s="79"/>
      <c r="C13" s="76"/>
      <c r="D13" s="76"/>
      <c r="E13" s="80"/>
    </row>
    <row r="14" spans="1:21">
      <c r="A14" s="79"/>
      <c r="C14" s="76"/>
      <c r="D14" s="76"/>
      <c r="E14" s="80"/>
    </row>
    <row r="15" spans="1:21">
      <c r="A15" s="79"/>
      <c r="C15" s="76"/>
      <c r="D15" s="76"/>
      <c r="E15" s="80"/>
    </row>
    <row r="16" spans="1:21">
      <c r="A16" s="79"/>
      <c r="C16" s="76"/>
      <c r="D16" s="76"/>
      <c r="E16" s="80"/>
    </row>
    <row r="17" spans="1:17">
      <c r="A17" s="79"/>
      <c r="C17" s="76"/>
      <c r="D17" s="76"/>
      <c r="E17" s="80"/>
    </row>
    <row r="18" spans="1:17">
      <c r="A18" s="79"/>
      <c r="C18" s="76"/>
      <c r="D18" s="76"/>
      <c r="E18" s="80"/>
    </row>
    <row r="19" spans="1:17">
      <c r="A19" s="79"/>
      <c r="C19" s="76"/>
      <c r="D19" s="76"/>
      <c r="E19" s="80"/>
    </row>
    <row r="20" spans="1:17">
      <c r="A20" s="79"/>
      <c r="C20" s="76"/>
      <c r="D20" s="76"/>
      <c r="E20" s="80"/>
    </row>
    <row r="21" spans="1:17">
      <c r="A21" s="79"/>
      <c r="C21" s="76"/>
      <c r="D21" s="76"/>
      <c r="E21" s="80"/>
    </row>
    <row r="22" spans="1:17">
      <c r="A22" s="79"/>
      <c r="C22" s="76"/>
      <c r="D22" s="76"/>
      <c r="E22" s="80"/>
    </row>
    <row r="23" spans="1:17">
      <c r="A23" s="79"/>
      <c r="C23" s="76"/>
      <c r="D23" s="76"/>
      <c r="E23" s="80"/>
    </row>
    <row r="24" spans="1:17">
      <c r="A24" s="79"/>
      <c r="C24" s="76"/>
      <c r="D24" s="76"/>
      <c r="E24" s="80"/>
    </row>
    <row r="25" spans="1:17">
      <c r="A25" s="79"/>
      <c r="C25" s="76"/>
      <c r="D25" s="76"/>
      <c r="E25" s="80"/>
    </row>
    <row r="26" spans="1:17">
      <c r="A26" s="79"/>
      <c r="C26" s="76"/>
      <c r="D26" s="76"/>
      <c r="E26" s="80"/>
    </row>
    <row r="27" spans="1:17">
      <c r="A27" s="79"/>
      <c r="C27" s="76"/>
      <c r="D27" s="76"/>
      <c r="E27" s="80"/>
    </row>
    <row r="28" spans="1:17">
      <c r="A28" s="79"/>
      <c r="C28" s="76"/>
      <c r="D28" s="76"/>
      <c r="E28" s="80"/>
    </row>
    <row r="29" spans="1:17">
      <c r="A29" s="79"/>
      <c r="C29" s="76"/>
      <c r="D29" s="76"/>
      <c r="E29" s="80"/>
    </row>
    <row r="30" spans="1:17">
      <c r="A30" s="79"/>
      <c r="C30" s="76"/>
      <c r="D30" s="76"/>
      <c r="E30" s="80"/>
    </row>
    <row r="31" spans="1:17" ht="14.25">
      <c r="A31" s="79"/>
      <c r="C31" s="76"/>
      <c r="D31" s="76"/>
      <c r="E31" s="80"/>
      <c r="Q31" s="69" t="s">
        <v>48</v>
      </c>
    </row>
    <row r="32" spans="1:17">
      <c r="A32" s="79"/>
      <c r="C32" s="76"/>
      <c r="D32" s="76"/>
      <c r="E32" s="80"/>
    </row>
    <row r="33" spans="1:18">
      <c r="A33" s="79"/>
      <c r="C33" s="76"/>
      <c r="D33" s="76"/>
      <c r="E33" s="80"/>
    </row>
    <row r="34" spans="1:18">
      <c r="A34" s="79"/>
      <c r="C34" s="76"/>
      <c r="D34" s="76"/>
      <c r="E34" s="80"/>
    </row>
    <row r="35" spans="1:18">
      <c r="A35" s="79"/>
      <c r="C35" s="76"/>
      <c r="D35" s="76"/>
      <c r="E35" s="80"/>
    </row>
    <row r="36" spans="1:18">
      <c r="A36" s="79"/>
      <c r="C36" s="76"/>
      <c r="D36" s="76"/>
      <c r="E36" s="80"/>
    </row>
    <row r="37" spans="1:18" s="83" customFormat="1" ht="68.25" customHeight="1">
      <c r="A37" s="102" t="s">
        <v>49</v>
      </c>
      <c r="B37" s="102" t="s">
        <v>9</v>
      </c>
      <c r="C37" s="102" t="s">
        <v>57</v>
      </c>
      <c r="D37" s="102" t="s">
        <v>50</v>
      </c>
      <c r="E37" s="102" t="s">
        <v>54</v>
      </c>
      <c r="F37" s="102" t="s">
        <v>55</v>
      </c>
      <c r="G37" s="102" t="s">
        <v>56</v>
      </c>
      <c r="H37" s="81" t="s">
        <v>51</v>
      </c>
      <c r="I37" s="81" t="s">
        <v>53</v>
      </c>
      <c r="J37" s="81" t="s">
        <v>51</v>
      </c>
      <c r="K37" s="81" t="s">
        <v>53</v>
      </c>
      <c r="L37" s="81" t="s">
        <v>52</v>
      </c>
      <c r="M37" s="81" t="s">
        <v>53</v>
      </c>
      <c r="N37" s="81" t="s">
        <v>52</v>
      </c>
      <c r="O37" s="82"/>
      <c r="P37" s="82"/>
      <c r="Q37" s="82"/>
      <c r="R37" s="82"/>
    </row>
    <row r="38" spans="1:18" ht="14.25">
      <c r="A38">
        <v>-15</v>
      </c>
      <c r="B38" s="9"/>
      <c r="C38" s="9"/>
      <c r="D38" s="9"/>
      <c r="E38" s="84"/>
      <c r="F38" s="85"/>
      <c r="G38" s="86"/>
      <c r="H38" s="86"/>
      <c r="I38" s="87"/>
      <c r="J38" s="88"/>
      <c r="K38" s="88"/>
      <c r="L38" s="9"/>
      <c r="M38" s="9"/>
      <c r="N38" s="9"/>
      <c r="O38" s="9"/>
      <c r="P38" s="86"/>
      <c r="Q38" s="86"/>
      <c r="R38" s="86"/>
    </row>
    <row r="39" spans="1:18" ht="14.25">
      <c r="A39">
        <v>-14</v>
      </c>
      <c r="B39" s="9"/>
      <c r="C39" s="9"/>
      <c r="D39" s="9"/>
      <c r="E39" s="84"/>
      <c r="F39" s="9"/>
      <c r="G39" s="86"/>
      <c r="H39" s="86"/>
      <c r="I39" s="86"/>
      <c r="J39" s="88"/>
      <c r="K39" s="88"/>
      <c r="L39" s="9"/>
      <c r="M39" s="9"/>
      <c r="N39" s="9"/>
      <c r="O39" s="9"/>
      <c r="P39" s="86"/>
      <c r="Q39" s="86"/>
      <c r="R39" s="86"/>
    </row>
    <row r="40" spans="1:18" ht="14.25">
      <c r="A40">
        <v>-13</v>
      </c>
      <c r="B40" s="9"/>
      <c r="C40" s="9"/>
      <c r="D40" s="9"/>
      <c r="E40" s="84"/>
      <c r="F40" s="9"/>
      <c r="G40" s="86"/>
      <c r="H40" s="86"/>
      <c r="I40" s="86"/>
      <c r="J40" s="88"/>
      <c r="K40" s="88"/>
      <c r="L40" s="9"/>
      <c r="M40" s="9"/>
      <c r="N40" s="9"/>
      <c r="O40" s="9"/>
      <c r="P40" s="86"/>
      <c r="Q40" s="86"/>
      <c r="R40" s="86"/>
    </row>
    <row r="41" spans="1:18" ht="14.25">
      <c r="A41">
        <v>-12</v>
      </c>
      <c r="B41" s="9"/>
      <c r="C41" s="9"/>
      <c r="D41" s="86"/>
      <c r="E41" s="89"/>
      <c r="F41" s="9"/>
      <c r="G41" s="86"/>
      <c r="H41" s="86"/>
      <c r="I41" s="85"/>
      <c r="J41" s="88"/>
      <c r="K41" s="88"/>
      <c r="L41" s="9"/>
      <c r="M41" s="86"/>
      <c r="N41" s="86"/>
      <c r="O41" s="86"/>
      <c r="P41" s="86"/>
      <c r="Q41" s="86"/>
      <c r="R41" s="86"/>
    </row>
    <row r="42" spans="1:18" ht="14.25">
      <c r="A42">
        <v>-11</v>
      </c>
      <c r="B42" s="9"/>
      <c r="C42" s="9"/>
      <c r="D42" s="86"/>
      <c r="E42" s="89"/>
      <c r="F42" s="9"/>
      <c r="G42" s="86"/>
      <c r="H42" s="85"/>
      <c r="I42" s="85"/>
      <c r="J42" s="88"/>
      <c r="K42" s="88"/>
      <c r="L42" s="86"/>
      <c r="M42" s="86"/>
      <c r="N42" s="86"/>
      <c r="O42" s="86"/>
      <c r="P42" s="86"/>
      <c r="Q42" s="86"/>
      <c r="R42" s="86"/>
    </row>
    <row r="43" spans="1:18" ht="14.25">
      <c r="A43">
        <v>-10</v>
      </c>
      <c r="B43" s="9"/>
      <c r="C43" s="9"/>
      <c r="D43" s="86"/>
      <c r="E43" s="89"/>
      <c r="F43" s="9"/>
      <c r="G43" s="86"/>
      <c r="H43" s="85"/>
      <c r="I43" s="85"/>
      <c r="J43" s="88"/>
      <c r="K43" s="88"/>
      <c r="L43" s="86"/>
      <c r="M43" s="86"/>
      <c r="N43" s="86"/>
      <c r="O43" s="86"/>
      <c r="P43" s="86"/>
      <c r="Q43" s="86"/>
      <c r="R43" s="86"/>
    </row>
    <row r="44" spans="1:18" ht="14.25">
      <c r="A44">
        <v>-9</v>
      </c>
      <c r="B44" s="9"/>
      <c r="C44" s="9"/>
      <c r="D44" s="86"/>
      <c r="E44" s="89"/>
      <c r="F44" s="9"/>
      <c r="G44" s="86"/>
      <c r="H44" s="85"/>
      <c r="I44" s="85"/>
      <c r="J44" s="88"/>
      <c r="K44" s="88"/>
      <c r="L44" s="86"/>
      <c r="M44" s="86"/>
      <c r="N44" s="86"/>
      <c r="O44" s="86"/>
      <c r="P44" s="86"/>
      <c r="Q44" s="86"/>
      <c r="R44" s="86"/>
    </row>
    <row r="45" spans="1:18" ht="14.25">
      <c r="A45">
        <v>-8</v>
      </c>
      <c r="B45" s="9"/>
      <c r="C45" s="9"/>
      <c r="D45" s="86"/>
      <c r="E45" s="89"/>
      <c r="F45" s="9"/>
      <c r="G45" s="86"/>
      <c r="H45" s="85"/>
      <c r="I45" s="85"/>
      <c r="J45" s="88"/>
      <c r="K45" s="88"/>
      <c r="L45" s="86"/>
      <c r="M45" s="86"/>
      <c r="N45" s="86"/>
      <c r="O45" s="86"/>
      <c r="P45" s="86"/>
      <c r="Q45" s="86"/>
      <c r="R45" s="86"/>
    </row>
    <row r="46" spans="1:18" ht="14.25">
      <c r="A46">
        <v>-7</v>
      </c>
      <c r="B46" s="9"/>
      <c r="C46" s="9"/>
      <c r="D46" s="86"/>
      <c r="E46" s="89"/>
      <c r="F46" s="9"/>
      <c r="G46" s="86"/>
      <c r="H46" s="85"/>
      <c r="I46" s="85"/>
      <c r="J46" s="88"/>
      <c r="K46" s="88"/>
      <c r="L46" s="86"/>
      <c r="M46" s="86"/>
      <c r="N46" s="86"/>
      <c r="O46" s="86"/>
      <c r="P46" s="86"/>
      <c r="Q46" s="86"/>
      <c r="R46" s="86"/>
    </row>
    <row r="47" spans="1:18" ht="14.25">
      <c r="A47">
        <v>-6</v>
      </c>
      <c r="B47" s="9"/>
      <c r="C47" s="9"/>
      <c r="D47" s="86"/>
      <c r="E47" s="89"/>
      <c r="F47" s="9"/>
      <c r="G47" s="86"/>
      <c r="H47" s="85"/>
      <c r="I47" s="85"/>
      <c r="J47" s="88"/>
      <c r="K47" s="88"/>
      <c r="L47" s="86"/>
      <c r="M47" s="86"/>
      <c r="N47" s="86"/>
      <c r="O47" s="86"/>
      <c r="P47" s="86"/>
      <c r="Q47" s="86"/>
      <c r="R47" s="86"/>
    </row>
    <row r="48" spans="1:18" ht="14.25">
      <c r="A48">
        <v>-5</v>
      </c>
      <c r="B48" s="9"/>
      <c r="C48" s="9"/>
      <c r="D48" s="86"/>
      <c r="E48" s="89"/>
      <c r="F48" s="9"/>
      <c r="G48" s="86"/>
      <c r="H48" s="85"/>
      <c r="I48" s="85"/>
      <c r="J48" s="88"/>
      <c r="K48" s="88"/>
      <c r="L48" s="86"/>
      <c r="M48" s="86"/>
      <c r="N48" s="86"/>
      <c r="O48" s="86"/>
      <c r="P48" s="86"/>
      <c r="Q48" s="86"/>
      <c r="R48" s="86"/>
    </row>
    <row r="49" spans="1:18" ht="14.25">
      <c r="A49">
        <v>-4</v>
      </c>
      <c r="B49" s="9"/>
      <c r="C49" s="9"/>
      <c r="D49" s="86"/>
      <c r="E49" s="89"/>
      <c r="F49" s="9"/>
      <c r="G49" s="86"/>
      <c r="H49" s="85"/>
      <c r="I49" s="85"/>
      <c r="J49" s="88"/>
      <c r="K49" s="88"/>
      <c r="L49" s="86"/>
      <c r="M49" s="86"/>
      <c r="N49" s="86"/>
      <c r="O49" s="86"/>
      <c r="P49" s="86"/>
      <c r="Q49" s="86"/>
      <c r="R49" s="86"/>
    </row>
    <row r="50" spans="1:18" ht="14.25">
      <c r="A50">
        <v>-3</v>
      </c>
      <c r="B50" s="9"/>
      <c r="C50" s="9"/>
      <c r="D50" s="86"/>
      <c r="E50" s="89"/>
      <c r="F50" s="9"/>
      <c r="G50" s="86"/>
      <c r="H50" s="85"/>
      <c r="I50" s="85"/>
      <c r="J50" s="88"/>
      <c r="K50" s="88"/>
      <c r="L50" s="86"/>
      <c r="M50" s="86"/>
      <c r="N50" s="86"/>
      <c r="O50" s="86"/>
      <c r="P50" s="86"/>
      <c r="Q50" s="86"/>
      <c r="R50" s="86"/>
    </row>
    <row r="51" spans="1:18" ht="14.25">
      <c r="A51">
        <v>-2</v>
      </c>
      <c r="B51" s="9"/>
      <c r="C51" s="9"/>
      <c r="D51" s="86"/>
      <c r="E51" s="89"/>
      <c r="F51" s="9"/>
      <c r="G51" s="86"/>
      <c r="H51" s="85"/>
      <c r="I51" s="85"/>
      <c r="J51" s="88"/>
      <c r="K51" s="88"/>
      <c r="L51" s="86"/>
      <c r="M51" s="86"/>
      <c r="N51" s="86"/>
      <c r="O51" s="86"/>
      <c r="P51" s="86"/>
      <c r="Q51" s="86"/>
      <c r="R51" s="86"/>
    </row>
    <row r="52" spans="1:18" ht="14.25">
      <c r="A52">
        <v>-1</v>
      </c>
      <c r="B52" s="9"/>
      <c r="C52" s="9"/>
      <c r="D52" s="86"/>
      <c r="E52" s="89"/>
      <c r="F52" s="9"/>
      <c r="G52" s="86"/>
      <c r="H52" s="85"/>
      <c r="I52" s="85"/>
      <c r="J52" s="88"/>
      <c r="K52" s="88"/>
      <c r="L52" s="86"/>
      <c r="M52" s="86"/>
      <c r="N52" s="86"/>
      <c r="O52" s="86"/>
      <c r="P52" s="86"/>
      <c r="Q52" s="86"/>
      <c r="R52" s="86"/>
    </row>
    <row r="53" spans="1:18" ht="14.25">
      <c r="A53">
        <v>0</v>
      </c>
      <c r="B53" s="89"/>
      <c r="C53" s="89"/>
      <c r="D53" s="86"/>
      <c r="E53" s="89"/>
      <c r="F53" s="9"/>
      <c r="G53" s="86"/>
      <c r="H53" s="85"/>
      <c r="I53" s="85"/>
      <c r="J53" s="88"/>
      <c r="K53" s="88"/>
      <c r="L53" s="86"/>
      <c r="M53" s="86"/>
      <c r="N53" s="86"/>
      <c r="O53" s="86"/>
      <c r="P53" s="86"/>
      <c r="Q53" s="86"/>
      <c r="R53" s="86"/>
    </row>
    <row r="54" spans="1:18" ht="14.25">
      <c r="A54">
        <v>1</v>
      </c>
      <c r="B54" s="89"/>
      <c r="C54" s="89"/>
      <c r="D54" s="86"/>
      <c r="E54" s="89"/>
      <c r="F54" s="9"/>
      <c r="G54" s="86"/>
      <c r="H54" s="85"/>
      <c r="I54" s="85"/>
      <c r="J54" s="88"/>
      <c r="K54" s="88"/>
      <c r="L54" s="86"/>
      <c r="M54" s="86"/>
      <c r="N54" s="86"/>
      <c r="O54" s="86"/>
      <c r="P54" s="86"/>
      <c r="Q54" s="86"/>
      <c r="R54" s="86"/>
    </row>
    <row r="55" spans="1:18" ht="14.25">
      <c r="A55">
        <v>2</v>
      </c>
      <c r="B55" s="89"/>
      <c r="C55" s="89"/>
      <c r="D55" s="86"/>
      <c r="E55" s="89"/>
      <c r="F55" s="9"/>
      <c r="G55" s="86"/>
      <c r="H55" s="85"/>
      <c r="I55" s="85"/>
      <c r="J55" s="88"/>
      <c r="K55" s="88"/>
      <c r="L55" s="86"/>
      <c r="M55" s="86"/>
      <c r="N55" s="86"/>
      <c r="O55" s="86"/>
      <c r="P55" s="86"/>
      <c r="Q55" s="86"/>
      <c r="R55" s="86"/>
    </row>
    <row r="56" spans="1:18" ht="14.25">
      <c r="A56">
        <v>3</v>
      </c>
      <c r="B56" s="86"/>
      <c r="C56" s="86"/>
      <c r="D56" s="86"/>
      <c r="E56" s="89"/>
      <c r="F56" s="9"/>
      <c r="G56" s="9"/>
      <c r="H56" s="85"/>
      <c r="I56" s="85"/>
      <c r="J56" s="88"/>
      <c r="K56" s="88"/>
      <c r="L56" s="86"/>
      <c r="M56" s="86"/>
      <c r="N56" s="86"/>
      <c r="O56" s="86"/>
      <c r="P56" s="86"/>
      <c r="Q56" s="86"/>
      <c r="R56" s="86"/>
    </row>
    <row r="57" spans="1:18" ht="14.25">
      <c r="A57">
        <v>4</v>
      </c>
      <c r="B57" s="86"/>
      <c r="C57" s="86"/>
      <c r="D57" s="86"/>
      <c r="E57" s="90"/>
      <c r="F57" s="9"/>
      <c r="G57" s="9"/>
      <c r="H57" s="85"/>
      <c r="I57" s="85"/>
      <c r="J57" s="88"/>
      <c r="K57" s="88"/>
      <c r="L57" s="86"/>
      <c r="M57" s="86"/>
      <c r="N57" s="86"/>
      <c r="O57" s="86"/>
      <c r="P57" s="86"/>
      <c r="Q57" s="86"/>
      <c r="R57" s="86"/>
    </row>
    <row r="58" spans="1:18" ht="14.25">
      <c r="A58">
        <v>5</v>
      </c>
      <c r="B58" s="86"/>
      <c r="C58" s="86"/>
      <c r="D58" s="86"/>
      <c r="E58" s="90"/>
      <c r="F58" s="86"/>
      <c r="G58" s="86"/>
      <c r="H58" s="9"/>
      <c r="I58" s="85"/>
      <c r="J58" s="88"/>
      <c r="K58" s="86"/>
      <c r="L58" s="9"/>
      <c r="M58" s="86"/>
      <c r="N58" s="86"/>
      <c r="O58" s="86"/>
      <c r="P58" s="86"/>
      <c r="Q58" s="86"/>
      <c r="R58" s="86"/>
    </row>
    <row r="59" spans="1:18">
      <c r="A59" s="91"/>
      <c r="B59" s="92" t="str">
        <f t="shared" ref="B59:N59" ca="1" si="0">IFERROR(FORECAST(LOG10($A$4),OFFSET($A$37,MATCH($A$4,B$38:B$58,-1),0,2,1),LOG10(OFFSET(B$37,MATCH($A$4,B$38:B$58,-1),0,2,1))),"")</f>
        <v/>
      </c>
      <c r="C59" s="92" t="str">
        <f t="shared" ca="1" si="0"/>
        <v/>
      </c>
      <c r="D59" s="92" t="str">
        <f t="shared" ca="1" si="0"/>
        <v/>
      </c>
      <c r="E59" s="92" t="str">
        <f t="shared" ca="1" si="0"/>
        <v/>
      </c>
      <c r="F59" s="92" t="str">
        <f t="shared" ca="1" si="0"/>
        <v/>
      </c>
      <c r="G59" s="92" t="str">
        <f t="shared" ca="1" si="0"/>
        <v/>
      </c>
      <c r="H59" s="92" t="str">
        <f t="shared" ca="1" si="0"/>
        <v/>
      </c>
      <c r="I59" s="92" t="str">
        <f t="shared" ca="1" si="0"/>
        <v/>
      </c>
      <c r="J59" s="92" t="str">
        <f t="shared" ca="1" si="0"/>
        <v/>
      </c>
      <c r="K59" s="92" t="str">
        <f t="shared" ca="1" si="0"/>
        <v/>
      </c>
      <c r="L59" s="92" t="str">
        <f t="shared" ca="1" si="0"/>
        <v/>
      </c>
      <c r="M59" s="92" t="str">
        <f t="shared" ca="1" si="0"/>
        <v/>
      </c>
      <c r="N59" s="92" t="str">
        <f t="shared" ca="1" si="0"/>
        <v/>
      </c>
      <c r="O59" s="92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92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92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92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</row>
    <row r="60" spans="1:18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spans="1:18">
      <c r="B61" s="92"/>
      <c r="D61" s="65"/>
    </row>
    <row r="62" spans="1:18">
      <c r="C62" s="93"/>
      <c r="D62" s="65"/>
    </row>
    <row r="63" spans="1:18">
      <c r="C63" s="65"/>
      <c r="D63" s="65"/>
      <c r="E63" s="67"/>
      <c r="F63" s="67"/>
    </row>
    <row r="64" spans="1:18">
      <c r="C64" s="65"/>
      <c r="D64" s="65"/>
    </row>
    <row r="65" spans="1:10">
      <c r="C65" s="65"/>
      <c r="D65" s="65"/>
    </row>
    <row r="66" spans="1:10">
      <c r="C66" s="65"/>
      <c r="D66" s="65"/>
    </row>
    <row r="67" spans="1:10">
      <c r="C67" s="65"/>
      <c r="D67" s="65"/>
    </row>
    <row r="68" spans="1:10" ht="14.25">
      <c r="C68"/>
      <c r="D68" s="65"/>
    </row>
    <row r="69" spans="1:10" ht="14.25">
      <c r="C69"/>
      <c r="D69" s="65"/>
    </row>
    <row r="70" spans="1:10" ht="14.25">
      <c r="C70"/>
      <c r="D70" s="65"/>
    </row>
    <row r="71" spans="1:10" ht="14.25">
      <c r="C71"/>
      <c r="D71" s="65"/>
    </row>
    <row r="72" spans="1:10" ht="14.25">
      <c r="C72"/>
      <c r="D72" s="65"/>
    </row>
    <row r="73" spans="1:10" ht="14.25">
      <c r="C73"/>
      <c r="D73" s="65"/>
    </row>
    <row r="74" spans="1:10" ht="14.25">
      <c r="C74"/>
      <c r="E74" s="94"/>
      <c r="I74" s="67"/>
      <c r="J74" s="67"/>
    </row>
    <row r="75" spans="1:10" ht="14.25">
      <c r="A75" s="80"/>
      <c r="C75"/>
      <c r="I75" s="67"/>
      <c r="J75" s="67"/>
    </row>
    <row r="76" spans="1:10" ht="14.25">
      <c r="C76"/>
      <c r="D76" s="65"/>
    </row>
    <row r="77" spans="1:10" ht="14.25">
      <c r="C77"/>
      <c r="D77" s="65"/>
    </row>
    <row r="78" spans="1:10" ht="14.25">
      <c r="C78"/>
      <c r="D78" s="65"/>
    </row>
    <row r="79" spans="1:10" ht="14.25">
      <c r="C79"/>
      <c r="D79" s="65"/>
    </row>
    <row r="80" spans="1:10" ht="14.25">
      <c r="C80"/>
      <c r="D80" s="65"/>
    </row>
    <row r="81" spans="1:10" ht="14.25">
      <c r="C81" s="95"/>
      <c r="D81" s="65"/>
    </row>
    <row r="82" spans="1:10">
      <c r="C82" s="93"/>
      <c r="D82" s="65"/>
    </row>
    <row r="83" spans="1:10">
      <c r="C83" s="93"/>
      <c r="D83" s="65"/>
    </row>
    <row r="84" spans="1:10">
      <c r="C84" s="93"/>
      <c r="D84" s="65"/>
    </row>
    <row r="85" spans="1:10">
      <c r="C85" s="93"/>
      <c r="D85" s="65"/>
    </row>
    <row r="86" spans="1:10">
      <c r="C86" s="93"/>
      <c r="D86" s="65"/>
    </row>
    <row r="87" spans="1:10">
      <c r="C87" s="93"/>
      <c r="D87" s="65"/>
    </row>
    <row r="88" spans="1:10">
      <c r="D88" s="65"/>
    </row>
    <row r="89" spans="1:10">
      <c r="D89" s="65"/>
    </row>
    <row r="91" spans="1:10">
      <c r="A91" s="80"/>
      <c r="I91" s="67"/>
      <c r="J91" s="67"/>
    </row>
    <row r="92" spans="1:10">
      <c r="C92" s="96"/>
      <c r="D92" s="96"/>
    </row>
    <row r="94" spans="1:10">
      <c r="C94" s="93"/>
      <c r="D94" s="93"/>
    </row>
    <row r="95" spans="1:10">
      <c r="C95" s="93"/>
      <c r="D95" s="93"/>
    </row>
    <row r="96" spans="1:10">
      <c r="C96" s="93"/>
      <c r="D96" s="93"/>
    </row>
    <row r="97" spans="3:7">
      <c r="C97" s="93"/>
      <c r="D97" s="93"/>
    </row>
    <row r="98" spans="3:7">
      <c r="C98" s="93"/>
      <c r="D98" s="93"/>
    </row>
    <row r="99" spans="3:7">
      <c r="C99" s="93"/>
      <c r="D99" s="93"/>
    </row>
    <row r="100" spans="3:7">
      <c r="C100" s="93"/>
      <c r="D100" s="93"/>
    </row>
    <row r="101" spans="3:7">
      <c r="C101" s="93"/>
      <c r="D101" s="93"/>
      <c r="E101" s="94"/>
    </row>
    <row r="102" spans="3:7">
      <c r="C102" s="93"/>
      <c r="D102" s="93"/>
    </row>
    <row r="103" spans="3:7">
      <c r="C103" s="93"/>
      <c r="D103" s="93"/>
      <c r="E103" s="94"/>
    </row>
    <row r="105" spans="3:7">
      <c r="E105" s="94"/>
    </row>
    <row r="106" spans="3:7">
      <c r="G106" s="97"/>
    </row>
    <row r="107" spans="3:7">
      <c r="E107" s="67"/>
      <c r="G107" s="97"/>
    </row>
    <row r="108" spans="3:7">
      <c r="G108" s="97"/>
    </row>
    <row r="109" spans="3:7">
      <c r="C109" s="98"/>
      <c r="D109" s="98"/>
      <c r="E109" s="99"/>
      <c r="G109" s="97"/>
    </row>
    <row r="110" spans="3:7">
      <c r="C110" s="98"/>
      <c r="D110" s="98"/>
      <c r="E110" s="94"/>
      <c r="G110" s="97"/>
    </row>
    <row r="111" spans="3:7">
      <c r="C111" s="98"/>
      <c r="D111" s="98"/>
      <c r="E111" s="94"/>
      <c r="G111" s="97"/>
    </row>
    <row r="112" spans="3:7">
      <c r="C112" s="98"/>
      <c r="D112" s="98"/>
      <c r="E112" s="94"/>
      <c r="G112" s="97"/>
    </row>
    <row r="113" spans="2:10">
      <c r="C113" s="98"/>
      <c r="D113" s="98"/>
      <c r="E113" s="94"/>
      <c r="G113" s="97"/>
    </row>
    <row r="114" spans="2:10">
      <c r="C114" s="98"/>
      <c r="D114" s="98"/>
      <c r="E114" s="94"/>
      <c r="G114" s="97"/>
    </row>
    <row r="115" spans="2:10">
      <c r="C115" s="98"/>
      <c r="D115" s="98"/>
      <c r="E115" s="94"/>
      <c r="G115" s="97"/>
    </row>
    <row r="116" spans="2:10">
      <c r="C116" s="98"/>
      <c r="D116" s="98"/>
      <c r="G116" s="100"/>
    </row>
    <row r="117" spans="2:10">
      <c r="B117" s="101"/>
      <c r="C117" s="98"/>
      <c r="D117" s="98"/>
      <c r="F117" s="101"/>
      <c r="I117" s="101"/>
      <c r="J117" s="101"/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opLeftCell="A7" workbookViewId="0">
      <selection activeCell="T46" sqref="T46"/>
    </sheetView>
  </sheetViews>
  <sheetFormatPr defaultRowHeight="12.75"/>
  <cols>
    <col min="1" max="1" width="7.625" style="65" customWidth="1"/>
    <col min="2" max="2" width="9.625" style="65" customWidth="1"/>
    <col min="3" max="3" width="12.375" style="66" customWidth="1"/>
    <col min="4" max="4" width="7.625" style="66" customWidth="1"/>
    <col min="5" max="13" width="7.625" style="65" customWidth="1"/>
    <col min="14" max="14" width="9.875" style="65" customWidth="1"/>
    <col min="15" max="19" width="7.625" style="65" customWidth="1"/>
    <col min="20" max="256" width="9" style="65"/>
    <col min="257" max="257" width="7.625" style="65" customWidth="1"/>
    <col min="258" max="258" width="9.625" style="65" customWidth="1"/>
    <col min="259" max="259" width="12.375" style="65" customWidth="1"/>
    <col min="260" max="269" width="7.625" style="65" customWidth="1"/>
    <col min="270" max="270" width="9.875" style="65" customWidth="1"/>
    <col min="271" max="275" width="7.625" style="65" customWidth="1"/>
    <col min="276" max="512" width="9" style="65"/>
    <col min="513" max="513" width="7.625" style="65" customWidth="1"/>
    <col min="514" max="514" width="9.625" style="65" customWidth="1"/>
    <col min="515" max="515" width="12.375" style="65" customWidth="1"/>
    <col min="516" max="525" width="7.625" style="65" customWidth="1"/>
    <col min="526" max="526" width="9.875" style="65" customWidth="1"/>
    <col min="527" max="531" width="7.625" style="65" customWidth="1"/>
    <col min="532" max="768" width="9" style="65"/>
    <col min="769" max="769" width="7.625" style="65" customWidth="1"/>
    <col min="770" max="770" width="9.625" style="65" customWidth="1"/>
    <col min="771" max="771" width="12.375" style="65" customWidth="1"/>
    <col min="772" max="781" width="7.625" style="65" customWidth="1"/>
    <col min="782" max="782" width="9.875" style="65" customWidth="1"/>
    <col min="783" max="787" width="7.625" style="65" customWidth="1"/>
    <col min="788" max="1024" width="9" style="65"/>
    <col min="1025" max="1025" width="7.625" style="65" customWidth="1"/>
    <col min="1026" max="1026" width="9.625" style="65" customWidth="1"/>
    <col min="1027" max="1027" width="12.375" style="65" customWidth="1"/>
    <col min="1028" max="1037" width="7.625" style="65" customWidth="1"/>
    <col min="1038" max="1038" width="9.875" style="65" customWidth="1"/>
    <col min="1039" max="1043" width="7.625" style="65" customWidth="1"/>
    <col min="1044" max="1280" width="9" style="65"/>
    <col min="1281" max="1281" width="7.625" style="65" customWidth="1"/>
    <col min="1282" max="1282" width="9.625" style="65" customWidth="1"/>
    <col min="1283" max="1283" width="12.375" style="65" customWidth="1"/>
    <col min="1284" max="1293" width="7.625" style="65" customWidth="1"/>
    <col min="1294" max="1294" width="9.875" style="65" customWidth="1"/>
    <col min="1295" max="1299" width="7.625" style="65" customWidth="1"/>
    <col min="1300" max="1536" width="9" style="65"/>
    <col min="1537" max="1537" width="7.625" style="65" customWidth="1"/>
    <col min="1538" max="1538" width="9.625" style="65" customWidth="1"/>
    <col min="1539" max="1539" width="12.375" style="65" customWidth="1"/>
    <col min="1540" max="1549" width="7.625" style="65" customWidth="1"/>
    <col min="1550" max="1550" width="9.875" style="65" customWidth="1"/>
    <col min="1551" max="1555" width="7.625" style="65" customWidth="1"/>
    <col min="1556" max="1792" width="9" style="65"/>
    <col min="1793" max="1793" width="7.625" style="65" customWidth="1"/>
    <col min="1794" max="1794" width="9.625" style="65" customWidth="1"/>
    <col min="1795" max="1795" width="12.375" style="65" customWidth="1"/>
    <col min="1796" max="1805" width="7.625" style="65" customWidth="1"/>
    <col min="1806" max="1806" width="9.875" style="65" customWidth="1"/>
    <col min="1807" max="1811" width="7.625" style="65" customWidth="1"/>
    <col min="1812" max="2048" width="9" style="65"/>
    <col min="2049" max="2049" width="7.625" style="65" customWidth="1"/>
    <col min="2050" max="2050" width="9.625" style="65" customWidth="1"/>
    <col min="2051" max="2051" width="12.375" style="65" customWidth="1"/>
    <col min="2052" max="2061" width="7.625" style="65" customWidth="1"/>
    <col min="2062" max="2062" width="9.875" style="65" customWidth="1"/>
    <col min="2063" max="2067" width="7.625" style="65" customWidth="1"/>
    <col min="2068" max="2304" width="9" style="65"/>
    <col min="2305" max="2305" width="7.625" style="65" customWidth="1"/>
    <col min="2306" max="2306" width="9.625" style="65" customWidth="1"/>
    <col min="2307" max="2307" width="12.375" style="65" customWidth="1"/>
    <col min="2308" max="2317" width="7.625" style="65" customWidth="1"/>
    <col min="2318" max="2318" width="9.875" style="65" customWidth="1"/>
    <col min="2319" max="2323" width="7.625" style="65" customWidth="1"/>
    <col min="2324" max="2560" width="9" style="65"/>
    <col min="2561" max="2561" width="7.625" style="65" customWidth="1"/>
    <col min="2562" max="2562" width="9.625" style="65" customWidth="1"/>
    <col min="2563" max="2563" width="12.375" style="65" customWidth="1"/>
    <col min="2564" max="2573" width="7.625" style="65" customWidth="1"/>
    <col min="2574" max="2574" width="9.875" style="65" customWidth="1"/>
    <col min="2575" max="2579" width="7.625" style="65" customWidth="1"/>
    <col min="2580" max="2816" width="9" style="65"/>
    <col min="2817" max="2817" width="7.625" style="65" customWidth="1"/>
    <col min="2818" max="2818" width="9.625" style="65" customWidth="1"/>
    <col min="2819" max="2819" width="12.375" style="65" customWidth="1"/>
    <col min="2820" max="2829" width="7.625" style="65" customWidth="1"/>
    <col min="2830" max="2830" width="9.875" style="65" customWidth="1"/>
    <col min="2831" max="2835" width="7.625" style="65" customWidth="1"/>
    <col min="2836" max="3072" width="9" style="65"/>
    <col min="3073" max="3073" width="7.625" style="65" customWidth="1"/>
    <col min="3074" max="3074" width="9.625" style="65" customWidth="1"/>
    <col min="3075" max="3075" width="12.375" style="65" customWidth="1"/>
    <col min="3076" max="3085" width="7.625" style="65" customWidth="1"/>
    <col min="3086" max="3086" width="9.875" style="65" customWidth="1"/>
    <col min="3087" max="3091" width="7.625" style="65" customWidth="1"/>
    <col min="3092" max="3328" width="9" style="65"/>
    <col min="3329" max="3329" width="7.625" style="65" customWidth="1"/>
    <col min="3330" max="3330" width="9.625" style="65" customWidth="1"/>
    <col min="3331" max="3331" width="12.375" style="65" customWidth="1"/>
    <col min="3332" max="3341" width="7.625" style="65" customWidth="1"/>
    <col min="3342" max="3342" width="9.875" style="65" customWidth="1"/>
    <col min="3343" max="3347" width="7.625" style="65" customWidth="1"/>
    <col min="3348" max="3584" width="9" style="65"/>
    <col min="3585" max="3585" width="7.625" style="65" customWidth="1"/>
    <col min="3586" max="3586" width="9.625" style="65" customWidth="1"/>
    <col min="3587" max="3587" width="12.375" style="65" customWidth="1"/>
    <col min="3588" max="3597" width="7.625" style="65" customWidth="1"/>
    <col min="3598" max="3598" width="9.875" style="65" customWidth="1"/>
    <col min="3599" max="3603" width="7.625" style="65" customWidth="1"/>
    <col min="3604" max="3840" width="9" style="65"/>
    <col min="3841" max="3841" width="7.625" style="65" customWidth="1"/>
    <col min="3842" max="3842" width="9.625" style="65" customWidth="1"/>
    <col min="3843" max="3843" width="12.375" style="65" customWidth="1"/>
    <col min="3844" max="3853" width="7.625" style="65" customWidth="1"/>
    <col min="3854" max="3854" width="9.875" style="65" customWidth="1"/>
    <col min="3855" max="3859" width="7.625" style="65" customWidth="1"/>
    <col min="3860" max="4096" width="9" style="65"/>
    <col min="4097" max="4097" width="7.625" style="65" customWidth="1"/>
    <col min="4098" max="4098" width="9.625" style="65" customWidth="1"/>
    <col min="4099" max="4099" width="12.375" style="65" customWidth="1"/>
    <col min="4100" max="4109" width="7.625" style="65" customWidth="1"/>
    <col min="4110" max="4110" width="9.875" style="65" customWidth="1"/>
    <col min="4111" max="4115" width="7.625" style="65" customWidth="1"/>
    <col min="4116" max="4352" width="9" style="65"/>
    <col min="4353" max="4353" width="7.625" style="65" customWidth="1"/>
    <col min="4354" max="4354" width="9.625" style="65" customWidth="1"/>
    <col min="4355" max="4355" width="12.375" style="65" customWidth="1"/>
    <col min="4356" max="4365" width="7.625" style="65" customWidth="1"/>
    <col min="4366" max="4366" width="9.875" style="65" customWidth="1"/>
    <col min="4367" max="4371" width="7.625" style="65" customWidth="1"/>
    <col min="4372" max="4608" width="9" style="65"/>
    <col min="4609" max="4609" width="7.625" style="65" customWidth="1"/>
    <col min="4610" max="4610" width="9.625" style="65" customWidth="1"/>
    <col min="4611" max="4611" width="12.375" style="65" customWidth="1"/>
    <col min="4612" max="4621" width="7.625" style="65" customWidth="1"/>
    <col min="4622" max="4622" width="9.875" style="65" customWidth="1"/>
    <col min="4623" max="4627" width="7.625" style="65" customWidth="1"/>
    <col min="4628" max="4864" width="9" style="65"/>
    <col min="4865" max="4865" width="7.625" style="65" customWidth="1"/>
    <col min="4866" max="4866" width="9.625" style="65" customWidth="1"/>
    <col min="4867" max="4867" width="12.375" style="65" customWidth="1"/>
    <col min="4868" max="4877" width="7.625" style="65" customWidth="1"/>
    <col min="4878" max="4878" width="9.875" style="65" customWidth="1"/>
    <col min="4879" max="4883" width="7.625" style="65" customWidth="1"/>
    <col min="4884" max="5120" width="9" style="65"/>
    <col min="5121" max="5121" width="7.625" style="65" customWidth="1"/>
    <col min="5122" max="5122" width="9.625" style="65" customWidth="1"/>
    <col min="5123" max="5123" width="12.375" style="65" customWidth="1"/>
    <col min="5124" max="5133" width="7.625" style="65" customWidth="1"/>
    <col min="5134" max="5134" width="9.875" style="65" customWidth="1"/>
    <col min="5135" max="5139" width="7.625" style="65" customWidth="1"/>
    <col min="5140" max="5376" width="9" style="65"/>
    <col min="5377" max="5377" width="7.625" style="65" customWidth="1"/>
    <col min="5378" max="5378" width="9.625" style="65" customWidth="1"/>
    <col min="5379" max="5379" width="12.375" style="65" customWidth="1"/>
    <col min="5380" max="5389" width="7.625" style="65" customWidth="1"/>
    <col min="5390" max="5390" width="9.875" style="65" customWidth="1"/>
    <col min="5391" max="5395" width="7.625" style="65" customWidth="1"/>
    <col min="5396" max="5632" width="9" style="65"/>
    <col min="5633" max="5633" width="7.625" style="65" customWidth="1"/>
    <col min="5634" max="5634" width="9.625" style="65" customWidth="1"/>
    <col min="5635" max="5635" width="12.375" style="65" customWidth="1"/>
    <col min="5636" max="5645" width="7.625" style="65" customWidth="1"/>
    <col min="5646" max="5646" width="9.875" style="65" customWidth="1"/>
    <col min="5647" max="5651" width="7.625" style="65" customWidth="1"/>
    <col min="5652" max="5888" width="9" style="65"/>
    <col min="5889" max="5889" width="7.625" style="65" customWidth="1"/>
    <col min="5890" max="5890" width="9.625" style="65" customWidth="1"/>
    <col min="5891" max="5891" width="12.375" style="65" customWidth="1"/>
    <col min="5892" max="5901" width="7.625" style="65" customWidth="1"/>
    <col min="5902" max="5902" width="9.875" style="65" customWidth="1"/>
    <col min="5903" max="5907" width="7.625" style="65" customWidth="1"/>
    <col min="5908" max="6144" width="9" style="65"/>
    <col min="6145" max="6145" width="7.625" style="65" customWidth="1"/>
    <col min="6146" max="6146" width="9.625" style="65" customWidth="1"/>
    <col min="6147" max="6147" width="12.375" style="65" customWidth="1"/>
    <col min="6148" max="6157" width="7.625" style="65" customWidth="1"/>
    <col min="6158" max="6158" width="9.875" style="65" customWidth="1"/>
    <col min="6159" max="6163" width="7.625" style="65" customWidth="1"/>
    <col min="6164" max="6400" width="9" style="65"/>
    <col min="6401" max="6401" width="7.625" style="65" customWidth="1"/>
    <col min="6402" max="6402" width="9.625" style="65" customWidth="1"/>
    <col min="6403" max="6403" width="12.375" style="65" customWidth="1"/>
    <col min="6404" max="6413" width="7.625" style="65" customWidth="1"/>
    <col min="6414" max="6414" width="9.875" style="65" customWidth="1"/>
    <col min="6415" max="6419" width="7.625" style="65" customWidth="1"/>
    <col min="6420" max="6656" width="9" style="65"/>
    <col min="6657" max="6657" width="7.625" style="65" customWidth="1"/>
    <col min="6658" max="6658" width="9.625" style="65" customWidth="1"/>
    <col min="6659" max="6659" width="12.375" style="65" customWidth="1"/>
    <col min="6660" max="6669" width="7.625" style="65" customWidth="1"/>
    <col min="6670" max="6670" width="9.875" style="65" customWidth="1"/>
    <col min="6671" max="6675" width="7.625" style="65" customWidth="1"/>
    <col min="6676" max="6912" width="9" style="65"/>
    <col min="6913" max="6913" width="7.625" style="65" customWidth="1"/>
    <col min="6914" max="6914" width="9.625" style="65" customWidth="1"/>
    <col min="6915" max="6915" width="12.375" style="65" customWidth="1"/>
    <col min="6916" max="6925" width="7.625" style="65" customWidth="1"/>
    <col min="6926" max="6926" width="9.875" style="65" customWidth="1"/>
    <col min="6927" max="6931" width="7.625" style="65" customWidth="1"/>
    <col min="6932" max="7168" width="9" style="65"/>
    <col min="7169" max="7169" width="7.625" style="65" customWidth="1"/>
    <col min="7170" max="7170" width="9.625" style="65" customWidth="1"/>
    <col min="7171" max="7171" width="12.375" style="65" customWidth="1"/>
    <col min="7172" max="7181" width="7.625" style="65" customWidth="1"/>
    <col min="7182" max="7182" width="9.875" style="65" customWidth="1"/>
    <col min="7183" max="7187" width="7.625" style="65" customWidth="1"/>
    <col min="7188" max="7424" width="9" style="65"/>
    <col min="7425" max="7425" width="7.625" style="65" customWidth="1"/>
    <col min="7426" max="7426" width="9.625" style="65" customWidth="1"/>
    <col min="7427" max="7427" width="12.375" style="65" customWidth="1"/>
    <col min="7428" max="7437" width="7.625" style="65" customWidth="1"/>
    <col min="7438" max="7438" width="9.875" style="65" customWidth="1"/>
    <col min="7439" max="7443" width="7.625" style="65" customWidth="1"/>
    <col min="7444" max="7680" width="9" style="65"/>
    <col min="7681" max="7681" width="7.625" style="65" customWidth="1"/>
    <col min="7682" max="7682" width="9.625" style="65" customWidth="1"/>
    <col min="7683" max="7683" width="12.375" style="65" customWidth="1"/>
    <col min="7684" max="7693" width="7.625" style="65" customWidth="1"/>
    <col min="7694" max="7694" width="9.875" style="65" customWidth="1"/>
    <col min="7695" max="7699" width="7.625" style="65" customWidth="1"/>
    <col min="7700" max="7936" width="9" style="65"/>
    <col min="7937" max="7937" width="7.625" style="65" customWidth="1"/>
    <col min="7938" max="7938" width="9.625" style="65" customWidth="1"/>
    <col min="7939" max="7939" width="12.375" style="65" customWidth="1"/>
    <col min="7940" max="7949" width="7.625" style="65" customWidth="1"/>
    <col min="7950" max="7950" width="9.875" style="65" customWidth="1"/>
    <col min="7951" max="7955" width="7.625" style="65" customWidth="1"/>
    <col min="7956" max="8192" width="9" style="65"/>
    <col min="8193" max="8193" width="7.625" style="65" customWidth="1"/>
    <col min="8194" max="8194" width="9.625" style="65" customWidth="1"/>
    <col min="8195" max="8195" width="12.375" style="65" customWidth="1"/>
    <col min="8196" max="8205" width="7.625" style="65" customWidth="1"/>
    <col min="8206" max="8206" width="9.875" style="65" customWidth="1"/>
    <col min="8207" max="8211" width="7.625" style="65" customWidth="1"/>
    <col min="8212" max="8448" width="9" style="65"/>
    <col min="8449" max="8449" width="7.625" style="65" customWidth="1"/>
    <col min="8450" max="8450" width="9.625" style="65" customWidth="1"/>
    <col min="8451" max="8451" width="12.375" style="65" customWidth="1"/>
    <col min="8452" max="8461" width="7.625" style="65" customWidth="1"/>
    <col min="8462" max="8462" width="9.875" style="65" customWidth="1"/>
    <col min="8463" max="8467" width="7.625" style="65" customWidth="1"/>
    <col min="8468" max="8704" width="9" style="65"/>
    <col min="8705" max="8705" width="7.625" style="65" customWidth="1"/>
    <col min="8706" max="8706" width="9.625" style="65" customWidth="1"/>
    <col min="8707" max="8707" width="12.375" style="65" customWidth="1"/>
    <col min="8708" max="8717" width="7.625" style="65" customWidth="1"/>
    <col min="8718" max="8718" width="9.875" style="65" customWidth="1"/>
    <col min="8719" max="8723" width="7.625" style="65" customWidth="1"/>
    <col min="8724" max="8960" width="9" style="65"/>
    <col min="8961" max="8961" width="7.625" style="65" customWidth="1"/>
    <col min="8962" max="8962" width="9.625" style="65" customWidth="1"/>
    <col min="8963" max="8963" width="12.375" style="65" customWidth="1"/>
    <col min="8964" max="8973" width="7.625" style="65" customWidth="1"/>
    <col min="8974" max="8974" width="9.875" style="65" customWidth="1"/>
    <col min="8975" max="8979" width="7.625" style="65" customWidth="1"/>
    <col min="8980" max="9216" width="9" style="65"/>
    <col min="9217" max="9217" width="7.625" style="65" customWidth="1"/>
    <col min="9218" max="9218" width="9.625" style="65" customWidth="1"/>
    <col min="9219" max="9219" width="12.375" style="65" customWidth="1"/>
    <col min="9220" max="9229" width="7.625" style="65" customWidth="1"/>
    <col min="9230" max="9230" width="9.875" style="65" customWidth="1"/>
    <col min="9231" max="9235" width="7.625" style="65" customWidth="1"/>
    <col min="9236" max="9472" width="9" style="65"/>
    <col min="9473" max="9473" width="7.625" style="65" customWidth="1"/>
    <col min="9474" max="9474" width="9.625" style="65" customWidth="1"/>
    <col min="9475" max="9475" width="12.375" style="65" customWidth="1"/>
    <col min="9476" max="9485" width="7.625" style="65" customWidth="1"/>
    <col min="9486" max="9486" width="9.875" style="65" customWidth="1"/>
    <col min="9487" max="9491" width="7.625" style="65" customWidth="1"/>
    <col min="9492" max="9728" width="9" style="65"/>
    <col min="9729" max="9729" width="7.625" style="65" customWidth="1"/>
    <col min="9730" max="9730" width="9.625" style="65" customWidth="1"/>
    <col min="9731" max="9731" width="12.375" style="65" customWidth="1"/>
    <col min="9732" max="9741" width="7.625" style="65" customWidth="1"/>
    <col min="9742" max="9742" width="9.875" style="65" customWidth="1"/>
    <col min="9743" max="9747" width="7.625" style="65" customWidth="1"/>
    <col min="9748" max="9984" width="9" style="65"/>
    <col min="9985" max="9985" width="7.625" style="65" customWidth="1"/>
    <col min="9986" max="9986" width="9.625" style="65" customWidth="1"/>
    <col min="9987" max="9987" width="12.375" style="65" customWidth="1"/>
    <col min="9988" max="9997" width="7.625" style="65" customWidth="1"/>
    <col min="9998" max="9998" width="9.875" style="65" customWidth="1"/>
    <col min="9999" max="10003" width="7.625" style="65" customWidth="1"/>
    <col min="10004" max="10240" width="9" style="65"/>
    <col min="10241" max="10241" width="7.625" style="65" customWidth="1"/>
    <col min="10242" max="10242" width="9.625" style="65" customWidth="1"/>
    <col min="10243" max="10243" width="12.375" style="65" customWidth="1"/>
    <col min="10244" max="10253" width="7.625" style="65" customWidth="1"/>
    <col min="10254" max="10254" width="9.875" style="65" customWidth="1"/>
    <col min="10255" max="10259" width="7.625" style="65" customWidth="1"/>
    <col min="10260" max="10496" width="9" style="65"/>
    <col min="10497" max="10497" width="7.625" style="65" customWidth="1"/>
    <col min="10498" max="10498" width="9.625" style="65" customWidth="1"/>
    <col min="10499" max="10499" width="12.375" style="65" customWidth="1"/>
    <col min="10500" max="10509" width="7.625" style="65" customWidth="1"/>
    <col min="10510" max="10510" width="9.875" style="65" customWidth="1"/>
    <col min="10511" max="10515" width="7.625" style="65" customWidth="1"/>
    <col min="10516" max="10752" width="9" style="65"/>
    <col min="10753" max="10753" width="7.625" style="65" customWidth="1"/>
    <col min="10754" max="10754" width="9.625" style="65" customWidth="1"/>
    <col min="10755" max="10755" width="12.375" style="65" customWidth="1"/>
    <col min="10756" max="10765" width="7.625" style="65" customWidth="1"/>
    <col min="10766" max="10766" width="9.875" style="65" customWidth="1"/>
    <col min="10767" max="10771" width="7.625" style="65" customWidth="1"/>
    <col min="10772" max="11008" width="9" style="65"/>
    <col min="11009" max="11009" width="7.625" style="65" customWidth="1"/>
    <col min="11010" max="11010" width="9.625" style="65" customWidth="1"/>
    <col min="11011" max="11011" width="12.375" style="65" customWidth="1"/>
    <col min="11012" max="11021" width="7.625" style="65" customWidth="1"/>
    <col min="11022" max="11022" width="9.875" style="65" customWidth="1"/>
    <col min="11023" max="11027" width="7.625" style="65" customWidth="1"/>
    <col min="11028" max="11264" width="9" style="65"/>
    <col min="11265" max="11265" width="7.625" style="65" customWidth="1"/>
    <col min="11266" max="11266" width="9.625" style="65" customWidth="1"/>
    <col min="11267" max="11267" width="12.375" style="65" customWidth="1"/>
    <col min="11268" max="11277" width="7.625" style="65" customWidth="1"/>
    <col min="11278" max="11278" width="9.875" style="65" customWidth="1"/>
    <col min="11279" max="11283" width="7.625" style="65" customWidth="1"/>
    <col min="11284" max="11520" width="9" style="65"/>
    <col min="11521" max="11521" width="7.625" style="65" customWidth="1"/>
    <col min="11522" max="11522" width="9.625" style="65" customWidth="1"/>
    <col min="11523" max="11523" width="12.375" style="65" customWidth="1"/>
    <col min="11524" max="11533" width="7.625" style="65" customWidth="1"/>
    <col min="11534" max="11534" width="9.875" style="65" customWidth="1"/>
    <col min="11535" max="11539" width="7.625" style="65" customWidth="1"/>
    <col min="11540" max="11776" width="9" style="65"/>
    <col min="11777" max="11777" width="7.625" style="65" customWidth="1"/>
    <col min="11778" max="11778" width="9.625" style="65" customWidth="1"/>
    <col min="11779" max="11779" width="12.375" style="65" customWidth="1"/>
    <col min="11780" max="11789" width="7.625" style="65" customWidth="1"/>
    <col min="11790" max="11790" width="9.875" style="65" customWidth="1"/>
    <col min="11791" max="11795" width="7.625" style="65" customWidth="1"/>
    <col min="11796" max="12032" width="9" style="65"/>
    <col min="12033" max="12033" width="7.625" style="65" customWidth="1"/>
    <col min="12034" max="12034" width="9.625" style="65" customWidth="1"/>
    <col min="12035" max="12035" width="12.375" style="65" customWidth="1"/>
    <col min="12036" max="12045" width="7.625" style="65" customWidth="1"/>
    <col min="12046" max="12046" width="9.875" style="65" customWidth="1"/>
    <col min="12047" max="12051" width="7.625" style="65" customWidth="1"/>
    <col min="12052" max="12288" width="9" style="65"/>
    <col min="12289" max="12289" width="7.625" style="65" customWidth="1"/>
    <col min="12290" max="12290" width="9.625" style="65" customWidth="1"/>
    <col min="12291" max="12291" width="12.375" style="65" customWidth="1"/>
    <col min="12292" max="12301" width="7.625" style="65" customWidth="1"/>
    <col min="12302" max="12302" width="9.875" style="65" customWidth="1"/>
    <col min="12303" max="12307" width="7.625" style="65" customWidth="1"/>
    <col min="12308" max="12544" width="9" style="65"/>
    <col min="12545" max="12545" width="7.625" style="65" customWidth="1"/>
    <col min="12546" max="12546" width="9.625" style="65" customWidth="1"/>
    <col min="12547" max="12547" width="12.375" style="65" customWidth="1"/>
    <col min="12548" max="12557" width="7.625" style="65" customWidth="1"/>
    <col min="12558" max="12558" width="9.875" style="65" customWidth="1"/>
    <col min="12559" max="12563" width="7.625" style="65" customWidth="1"/>
    <col min="12564" max="12800" width="9" style="65"/>
    <col min="12801" max="12801" width="7.625" style="65" customWidth="1"/>
    <col min="12802" max="12802" width="9.625" style="65" customWidth="1"/>
    <col min="12803" max="12803" width="12.375" style="65" customWidth="1"/>
    <col min="12804" max="12813" width="7.625" style="65" customWidth="1"/>
    <col min="12814" max="12814" width="9.875" style="65" customWidth="1"/>
    <col min="12815" max="12819" width="7.625" style="65" customWidth="1"/>
    <col min="12820" max="13056" width="9" style="65"/>
    <col min="13057" max="13057" width="7.625" style="65" customWidth="1"/>
    <col min="13058" max="13058" width="9.625" style="65" customWidth="1"/>
    <col min="13059" max="13059" width="12.375" style="65" customWidth="1"/>
    <col min="13060" max="13069" width="7.625" style="65" customWidth="1"/>
    <col min="13070" max="13070" width="9.875" style="65" customWidth="1"/>
    <col min="13071" max="13075" width="7.625" style="65" customWidth="1"/>
    <col min="13076" max="13312" width="9" style="65"/>
    <col min="13313" max="13313" width="7.625" style="65" customWidth="1"/>
    <col min="13314" max="13314" width="9.625" style="65" customWidth="1"/>
    <col min="13315" max="13315" width="12.375" style="65" customWidth="1"/>
    <col min="13316" max="13325" width="7.625" style="65" customWidth="1"/>
    <col min="13326" max="13326" width="9.875" style="65" customWidth="1"/>
    <col min="13327" max="13331" width="7.625" style="65" customWidth="1"/>
    <col min="13332" max="13568" width="9" style="65"/>
    <col min="13569" max="13569" width="7.625" style="65" customWidth="1"/>
    <col min="13570" max="13570" width="9.625" style="65" customWidth="1"/>
    <col min="13571" max="13571" width="12.375" style="65" customWidth="1"/>
    <col min="13572" max="13581" width="7.625" style="65" customWidth="1"/>
    <col min="13582" max="13582" width="9.875" style="65" customWidth="1"/>
    <col min="13583" max="13587" width="7.625" style="65" customWidth="1"/>
    <col min="13588" max="13824" width="9" style="65"/>
    <col min="13825" max="13825" width="7.625" style="65" customWidth="1"/>
    <col min="13826" max="13826" width="9.625" style="65" customWidth="1"/>
    <col min="13827" max="13827" width="12.375" style="65" customWidth="1"/>
    <col min="13828" max="13837" width="7.625" style="65" customWidth="1"/>
    <col min="13838" max="13838" width="9.875" style="65" customWidth="1"/>
    <col min="13839" max="13843" width="7.625" style="65" customWidth="1"/>
    <col min="13844" max="14080" width="9" style="65"/>
    <col min="14081" max="14081" width="7.625" style="65" customWidth="1"/>
    <col min="14082" max="14082" width="9.625" style="65" customWidth="1"/>
    <col min="14083" max="14083" width="12.375" style="65" customWidth="1"/>
    <col min="14084" max="14093" width="7.625" style="65" customWidth="1"/>
    <col min="14094" max="14094" width="9.875" style="65" customWidth="1"/>
    <col min="14095" max="14099" width="7.625" style="65" customWidth="1"/>
    <col min="14100" max="14336" width="9" style="65"/>
    <col min="14337" max="14337" width="7.625" style="65" customWidth="1"/>
    <col min="14338" max="14338" width="9.625" style="65" customWidth="1"/>
    <col min="14339" max="14339" width="12.375" style="65" customWidth="1"/>
    <col min="14340" max="14349" width="7.625" style="65" customWidth="1"/>
    <col min="14350" max="14350" width="9.875" style="65" customWidth="1"/>
    <col min="14351" max="14355" width="7.625" style="65" customWidth="1"/>
    <col min="14356" max="14592" width="9" style="65"/>
    <col min="14593" max="14593" width="7.625" style="65" customWidth="1"/>
    <col min="14594" max="14594" width="9.625" style="65" customWidth="1"/>
    <col min="14595" max="14595" width="12.375" style="65" customWidth="1"/>
    <col min="14596" max="14605" width="7.625" style="65" customWidth="1"/>
    <col min="14606" max="14606" width="9.875" style="65" customWidth="1"/>
    <col min="14607" max="14611" width="7.625" style="65" customWidth="1"/>
    <col min="14612" max="14848" width="9" style="65"/>
    <col min="14849" max="14849" width="7.625" style="65" customWidth="1"/>
    <col min="14850" max="14850" width="9.625" style="65" customWidth="1"/>
    <col min="14851" max="14851" width="12.375" style="65" customWidth="1"/>
    <col min="14852" max="14861" width="7.625" style="65" customWidth="1"/>
    <col min="14862" max="14862" width="9.875" style="65" customWidth="1"/>
    <col min="14863" max="14867" width="7.625" style="65" customWidth="1"/>
    <col min="14868" max="15104" width="9" style="65"/>
    <col min="15105" max="15105" width="7.625" style="65" customWidth="1"/>
    <col min="15106" max="15106" width="9.625" style="65" customWidth="1"/>
    <col min="15107" max="15107" width="12.375" style="65" customWidth="1"/>
    <col min="15108" max="15117" width="7.625" style="65" customWidth="1"/>
    <col min="15118" max="15118" width="9.875" style="65" customWidth="1"/>
    <col min="15119" max="15123" width="7.625" style="65" customWidth="1"/>
    <col min="15124" max="15360" width="9" style="65"/>
    <col min="15361" max="15361" width="7.625" style="65" customWidth="1"/>
    <col min="15362" max="15362" width="9.625" style="65" customWidth="1"/>
    <col min="15363" max="15363" width="12.375" style="65" customWidth="1"/>
    <col min="15364" max="15373" width="7.625" style="65" customWidth="1"/>
    <col min="15374" max="15374" width="9.875" style="65" customWidth="1"/>
    <col min="15375" max="15379" width="7.625" style="65" customWidth="1"/>
    <col min="15380" max="15616" width="9" style="65"/>
    <col min="15617" max="15617" width="7.625" style="65" customWidth="1"/>
    <col min="15618" max="15618" width="9.625" style="65" customWidth="1"/>
    <col min="15619" max="15619" width="12.375" style="65" customWidth="1"/>
    <col min="15620" max="15629" width="7.625" style="65" customWidth="1"/>
    <col min="15630" max="15630" width="9.875" style="65" customWidth="1"/>
    <col min="15631" max="15635" width="7.625" style="65" customWidth="1"/>
    <col min="15636" max="15872" width="9" style="65"/>
    <col min="15873" max="15873" width="7.625" style="65" customWidth="1"/>
    <col min="15874" max="15874" width="9.625" style="65" customWidth="1"/>
    <col min="15875" max="15875" width="12.375" style="65" customWidth="1"/>
    <col min="15876" max="15885" width="7.625" style="65" customWidth="1"/>
    <col min="15886" max="15886" width="9.875" style="65" customWidth="1"/>
    <col min="15887" max="15891" width="7.625" style="65" customWidth="1"/>
    <col min="15892" max="16128" width="9" style="65"/>
    <col min="16129" max="16129" width="7.625" style="65" customWidth="1"/>
    <col min="16130" max="16130" width="9.625" style="65" customWidth="1"/>
    <col min="16131" max="16131" width="12.375" style="65" customWidth="1"/>
    <col min="16132" max="16141" width="7.625" style="65" customWidth="1"/>
    <col min="16142" max="16142" width="9.875" style="65" customWidth="1"/>
    <col min="16143" max="16147" width="7.625" style="65" customWidth="1"/>
    <col min="16148" max="16384" width="9" style="65"/>
  </cols>
  <sheetData>
    <row r="1" spans="1:21" ht="15.75">
      <c r="A1" s="64"/>
      <c r="M1" s="67"/>
      <c r="N1" s="68"/>
      <c r="O1" s="67"/>
    </row>
    <row r="2" spans="1:21" ht="14.25">
      <c r="M2" s="69"/>
      <c r="N2" s="70"/>
    </row>
    <row r="3" spans="1:21" ht="14.25">
      <c r="A3" s="71" t="s">
        <v>47</v>
      </c>
      <c r="B3" s="72" t="s">
        <v>17</v>
      </c>
      <c r="C3" s="73" t="s">
        <v>13</v>
      </c>
      <c r="D3" s="72" t="s">
        <v>12</v>
      </c>
      <c r="E3" s="66"/>
      <c r="I3"/>
      <c r="J3" s="74"/>
      <c r="K3"/>
      <c r="L3"/>
    </row>
    <row r="4" spans="1:21" ht="14.25">
      <c r="A4" s="75">
        <v>0.01</v>
      </c>
      <c r="B4" s="76" t="e">
        <f ca="1">AVERAGE(B59:R59)</f>
        <v>#DIV/0!</v>
      </c>
      <c r="C4" s="76" t="e">
        <f ca="1">STDEV(B59:R59)</f>
        <v>#DIV/0!</v>
      </c>
      <c r="D4" s="76">
        <f ca="1">ABS(MIN(B59:R59)-MAX(B59:R59))</f>
        <v>0</v>
      </c>
    </row>
    <row r="5" spans="1:21">
      <c r="A5" s="77"/>
      <c r="B5" s="76"/>
      <c r="C5" s="76"/>
      <c r="D5" s="76"/>
    </row>
    <row r="6" spans="1:21" ht="18">
      <c r="A6" s="78"/>
      <c r="B6" s="76"/>
      <c r="C6" s="76"/>
      <c r="D6" s="76"/>
      <c r="U6" s="78"/>
    </row>
    <row r="7" spans="1:21">
      <c r="A7" s="77"/>
      <c r="B7" s="76"/>
      <c r="C7" s="76"/>
      <c r="D7" s="76"/>
    </row>
    <row r="8" spans="1:21">
      <c r="A8" s="79"/>
      <c r="C8" s="76"/>
      <c r="D8" s="76"/>
      <c r="E8" s="80"/>
    </row>
    <row r="9" spans="1:21">
      <c r="A9" s="79"/>
      <c r="C9" s="76"/>
      <c r="D9" s="76"/>
      <c r="E9" s="80"/>
    </row>
    <row r="10" spans="1:21">
      <c r="A10" s="79"/>
      <c r="C10" s="76"/>
      <c r="D10" s="76"/>
      <c r="E10" s="80"/>
    </row>
    <row r="11" spans="1:21">
      <c r="A11" s="79"/>
      <c r="C11" s="76"/>
      <c r="D11" s="76"/>
      <c r="E11" s="80"/>
    </row>
    <row r="12" spans="1:21">
      <c r="A12" s="79"/>
      <c r="C12" s="76"/>
      <c r="D12" s="76"/>
      <c r="E12" s="80"/>
    </row>
    <row r="13" spans="1:21">
      <c r="A13" s="79"/>
      <c r="C13" s="76"/>
      <c r="D13" s="76"/>
      <c r="E13" s="80"/>
    </row>
    <row r="14" spans="1:21">
      <c r="A14" s="79"/>
      <c r="C14" s="76"/>
      <c r="D14" s="76"/>
      <c r="E14" s="80"/>
    </row>
    <row r="15" spans="1:21">
      <c r="A15" s="79"/>
      <c r="C15" s="76"/>
      <c r="D15" s="76"/>
      <c r="E15" s="80"/>
    </row>
    <row r="16" spans="1:21">
      <c r="A16" s="79"/>
      <c r="C16" s="76"/>
      <c r="D16" s="76"/>
      <c r="E16" s="80"/>
    </row>
    <row r="17" spans="1:17">
      <c r="A17" s="79"/>
      <c r="C17" s="76"/>
      <c r="D17" s="76"/>
      <c r="E17" s="80"/>
    </row>
    <row r="18" spans="1:17">
      <c r="A18" s="79"/>
      <c r="C18" s="76"/>
      <c r="D18" s="76"/>
      <c r="E18" s="80"/>
    </row>
    <row r="19" spans="1:17">
      <c r="A19" s="79"/>
      <c r="C19" s="76"/>
      <c r="D19" s="76"/>
      <c r="E19" s="80"/>
    </row>
    <row r="20" spans="1:17">
      <c r="A20" s="79"/>
      <c r="C20" s="76"/>
      <c r="D20" s="76"/>
      <c r="E20" s="80"/>
    </row>
    <row r="21" spans="1:17">
      <c r="A21" s="79"/>
      <c r="C21" s="76"/>
      <c r="D21" s="76"/>
      <c r="E21" s="80"/>
    </row>
    <row r="22" spans="1:17">
      <c r="A22" s="79"/>
      <c r="C22" s="76"/>
      <c r="D22" s="76"/>
      <c r="E22" s="80"/>
    </row>
    <row r="23" spans="1:17">
      <c r="A23" s="79"/>
      <c r="C23" s="76"/>
      <c r="D23" s="76"/>
      <c r="E23" s="80"/>
    </row>
    <row r="24" spans="1:17">
      <c r="A24" s="79"/>
      <c r="C24" s="76"/>
      <c r="D24" s="76"/>
      <c r="E24" s="80"/>
    </row>
    <row r="25" spans="1:17">
      <c r="A25" s="79"/>
      <c r="C25" s="76"/>
      <c r="D25" s="76"/>
      <c r="E25" s="80"/>
    </row>
    <row r="26" spans="1:17">
      <c r="A26" s="79"/>
      <c r="C26" s="76"/>
      <c r="D26" s="76"/>
      <c r="E26" s="80"/>
    </row>
    <row r="27" spans="1:17">
      <c r="A27" s="79"/>
      <c r="C27" s="76"/>
      <c r="D27" s="76"/>
      <c r="E27" s="80"/>
    </row>
    <row r="28" spans="1:17">
      <c r="A28" s="79"/>
      <c r="C28" s="76"/>
      <c r="D28" s="76"/>
      <c r="E28" s="80"/>
    </row>
    <row r="29" spans="1:17">
      <c r="A29" s="79"/>
      <c r="C29" s="76"/>
      <c r="D29" s="76"/>
      <c r="E29" s="80"/>
    </row>
    <row r="30" spans="1:17">
      <c r="A30" s="79"/>
      <c r="C30" s="76"/>
      <c r="D30" s="76"/>
      <c r="E30" s="80"/>
    </row>
    <row r="31" spans="1:17" ht="14.25">
      <c r="A31" s="79"/>
      <c r="C31" s="76"/>
      <c r="D31" s="76"/>
      <c r="E31" s="80"/>
      <c r="Q31" s="69" t="s">
        <v>48</v>
      </c>
    </row>
    <row r="32" spans="1:17">
      <c r="A32" s="79"/>
      <c r="C32" s="76"/>
      <c r="D32" s="76"/>
      <c r="E32" s="80"/>
    </row>
    <row r="33" spans="1:18">
      <c r="A33" s="79"/>
      <c r="C33" s="76"/>
      <c r="D33" s="76"/>
      <c r="E33" s="80"/>
    </row>
    <row r="34" spans="1:18">
      <c r="A34" s="79"/>
      <c r="C34" s="76"/>
      <c r="D34" s="76"/>
      <c r="E34" s="80"/>
    </row>
    <row r="35" spans="1:18">
      <c r="A35" s="79"/>
      <c r="C35" s="76"/>
      <c r="D35" s="76"/>
      <c r="E35" s="80"/>
    </row>
    <row r="36" spans="1:18">
      <c r="A36" s="79"/>
      <c r="C36" s="76"/>
      <c r="D36" s="76"/>
      <c r="E36" s="80"/>
    </row>
    <row r="37" spans="1:18" s="83" customFormat="1" ht="68.25" customHeight="1">
      <c r="A37" s="102" t="s">
        <v>49</v>
      </c>
      <c r="B37" s="102" t="s">
        <v>9</v>
      </c>
      <c r="C37" s="102" t="s">
        <v>57</v>
      </c>
      <c r="D37" s="102" t="s">
        <v>50</v>
      </c>
      <c r="E37" s="102" t="s">
        <v>54</v>
      </c>
      <c r="F37" s="102" t="s">
        <v>55</v>
      </c>
      <c r="G37" s="102" t="s">
        <v>56</v>
      </c>
      <c r="H37" s="81" t="s">
        <v>51</v>
      </c>
      <c r="I37" s="81" t="s">
        <v>53</v>
      </c>
      <c r="J37" s="81" t="s">
        <v>51</v>
      </c>
      <c r="K37" s="81" t="s">
        <v>53</v>
      </c>
      <c r="L37" s="81" t="s">
        <v>52</v>
      </c>
      <c r="M37" s="81" t="s">
        <v>53</v>
      </c>
      <c r="N37" s="81" t="s">
        <v>52</v>
      </c>
      <c r="O37" s="82"/>
      <c r="P37" s="82"/>
      <c r="Q37" s="82"/>
      <c r="R37" s="82"/>
    </row>
    <row r="38" spans="1:18" ht="14.25">
      <c r="A38">
        <v>-15</v>
      </c>
      <c r="B38" s="9"/>
      <c r="C38" s="9"/>
      <c r="D38" s="9"/>
      <c r="E38" s="84"/>
      <c r="F38" s="85"/>
      <c r="G38" s="86"/>
      <c r="H38" s="86"/>
      <c r="I38" s="87"/>
      <c r="J38" s="88"/>
      <c r="K38" s="88"/>
      <c r="L38" s="9"/>
      <c r="M38" s="9"/>
      <c r="N38" s="9"/>
      <c r="O38" s="9"/>
      <c r="P38" s="86"/>
      <c r="Q38" s="86"/>
      <c r="R38" s="86"/>
    </row>
    <row r="39" spans="1:18" ht="14.25">
      <c r="A39">
        <v>-14</v>
      </c>
      <c r="B39" s="9"/>
      <c r="C39" s="9"/>
      <c r="D39" s="9"/>
      <c r="E39" s="84"/>
      <c r="F39" s="9"/>
      <c r="G39" s="86"/>
      <c r="H39" s="86"/>
      <c r="I39" s="86"/>
      <c r="J39" s="88"/>
      <c r="K39" s="88"/>
      <c r="L39" s="9"/>
      <c r="M39" s="9"/>
      <c r="N39" s="9"/>
      <c r="O39" s="9"/>
      <c r="P39" s="86"/>
      <c r="Q39" s="86"/>
      <c r="R39" s="86"/>
    </row>
    <row r="40" spans="1:18" ht="14.25">
      <c r="A40">
        <v>-13</v>
      </c>
      <c r="B40" s="9"/>
      <c r="C40" s="9"/>
      <c r="D40" s="9"/>
      <c r="E40" s="84"/>
      <c r="F40" s="9"/>
      <c r="G40" s="86"/>
      <c r="H40" s="86"/>
      <c r="I40" s="86"/>
      <c r="J40" s="88"/>
      <c r="K40" s="88"/>
      <c r="L40" s="9"/>
      <c r="M40" s="9"/>
      <c r="N40" s="9"/>
      <c r="O40" s="9"/>
      <c r="P40" s="86"/>
      <c r="Q40" s="86"/>
      <c r="R40" s="86"/>
    </row>
    <row r="41" spans="1:18" ht="14.25">
      <c r="A41">
        <v>-12</v>
      </c>
      <c r="B41" s="9"/>
      <c r="C41" s="9"/>
      <c r="D41" s="86"/>
      <c r="E41" s="89"/>
      <c r="F41" s="9"/>
      <c r="G41" s="86"/>
      <c r="H41" s="86"/>
      <c r="I41" s="85"/>
      <c r="J41" s="88"/>
      <c r="K41" s="88"/>
      <c r="L41" s="9"/>
      <c r="M41" s="86"/>
      <c r="N41" s="86"/>
      <c r="O41" s="86"/>
      <c r="P41" s="86"/>
      <c r="Q41" s="86"/>
      <c r="R41" s="86"/>
    </row>
    <row r="42" spans="1:18" ht="14.25">
      <c r="A42">
        <v>-11</v>
      </c>
      <c r="B42" s="9"/>
      <c r="C42" s="9"/>
      <c r="D42" s="86"/>
      <c r="E42" s="89"/>
      <c r="F42" s="9"/>
      <c r="G42" s="86"/>
      <c r="H42" s="85"/>
      <c r="I42" s="85"/>
      <c r="J42" s="88"/>
      <c r="K42" s="88"/>
      <c r="L42" s="86"/>
      <c r="M42" s="86"/>
      <c r="N42" s="86"/>
      <c r="O42" s="86"/>
      <c r="P42" s="86"/>
      <c r="Q42" s="86"/>
      <c r="R42" s="86"/>
    </row>
    <row r="43" spans="1:18" ht="14.25">
      <c r="A43">
        <v>-10</v>
      </c>
      <c r="B43" s="9"/>
      <c r="C43" s="9"/>
      <c r="D43" s="86"/>
      <c r="E43" s="89"/>
      <c r="F43" s="9"/>
      <c r="G43" s="86"/>
      <c r="H43" s="85"/>
      <c r="I43" s="85"/>
      <c r="J43" s="88"/>
      <c r="K43" s="88"/>
      <c r="L43" s="86"/>
      <c r="M43" s="86"/>
      <c r="N43" s="86"/>
      <c r="O43" s="86"/>
      <c r="P43" s="86"/>
      <c r="Q43" s="86"/>
      <c r="R43" s="86"/>
    </row>
    <row r="44" spans="1:18" ht="14.25">
      <c r="A44">
        <v>-9</v>
      </c>
      <c r="B44" s="9"/>
      <c r="C44" s="9"/>
      <c r="D44" s="86"/>
      <c r="E44" s="89"/>
      <c r="F44" s="9"/>
      <c r="G44" s="86"/>
      <c r="H44" s="85"/>
      <c r="I44" s="85"/>
      <c r="J44" s="88"/>
      <c r="K44" s="88"/>
      <c r="L44" s="86"/>
      <c r="M44" s="86"/>
      <c r="N44" s="86"/>
      <c r="O44" s="86"/>
      <c r="P44" s="86"/>
      <c r="Q44" s="86"/>
      <c r="R44" s="86"/>
    </row>
    <row r="45" spans="1:18" ht="14.25">
      <c r="A45">
        <v>-8</v>
      </c>
      <c r="B45" s="9"/>
      <c r="C45" s="9"/>
      <c r="D45" s="86"/>
      <c r="E45" s="89"/>
      <c r="F45" s="9"/>
      <c r="G45" s="86"/>
      <c r="H45" s="85"/>
      <c r="I45" s="85"/>
      <c r="J45" s="88"/>
      <c r="K45" s="88"/>
      <c r="L45" s="86"/>
      <c r="M45" s="86"/>
      <c r="N45" s="86"/>
      <c r="O45" s="86"/>
      <c r="P45" s="86"/>
      <c r="Q45" s="86"/>
      <c r="R45" s="86"/>
    </row>
    <row r="46" spans="1:18" ht="14.25">
      <c r="A46">
        <v>-7</v>
      </c>
      <c r="B46" s="9"/>
      <c r="C46" s="9"/>
      <c r="D46" s="86"/>
      <c r="E46" s="89"/>
      <c r="F46" s="9"/>
      <c r="G46" s="86"/>
      <c r="H46" s="85"/>
      <c r="I46" s="85"/>
      <c r="J46" s="88"/>
      <c r="K46" s="88"/>
      <c r="L46" s="86"/>
      <c r="M46" s="86"/>
      <c r="N46" s="86"/>
      <c r="O46" s="86"/>
      <c r="P46" s="86"/>
      <c r="Q46" s="86"/>
      <c r="R46" s="86"/>
    </row>
    <row r="47" spans="1:18" ht="14.25">
      <c r="A47">
        <v>-6</v>
      </c>
      <c r="B47" s="9"/>
      <c r="C47" s="9"/>
      <c r="D47" s="86"/>
      <c r="E47" s="89"/>
      <c r="F47" s="9"/>
      <c r="G47" s="86"/>
      <c r="H47" s="85"/>
      <c r="I47" s="85"/>
      <c r="J47" s="88"/>
      <c r="K47" s="88"/>
      <c r="L47" s="86"/>
      <c r="M47" s="86"/>
      <c r="N47" s="86"/>
      <c r="O47" s="86"/>
      <c r="P47" s="86"/>
      <c r="Q47" s="86"/>
      <c r="R47" s="86"/>
    </row>
    <row r="48" spans="1:18" ht="14.25">
      <c r="A48">
        <v>-5</v>
      </c>
      <c r="B48" s="9"/>
      <c r="C48" s="9"/>
      <c r="D48" s="86"/>
      <c r="E48" s="89"/>
      <c r="F48" s="9"/>
      <c r="G48" s="86"/>
      <c r="H48" s="85"/>
      <c r="I48" s="85"/>
      <c r="J48" s="88"/>
      <c r="K48" s="88"/>
      <c r="L48" s="86"/>
      <c r="M48" s="86"/>
      <c r="N48" s="86"/>
      <c r="O48" s="86"/>
      <c r="P48" s="86"/>
      <c r="Q48" s="86"/>
      <c r="R48" s="86"/>
    </row>
    <row r="49" spans="1:18" ht="14.25">
      <c r="A49">
        <v>-4</v>
      </c>
      <c r="B49" s="9"/>
      <c r="C49" s="9"/>
      <c r="D49" s="86"/>
      <c r="E49" s="89"/>
      <c r="F49" s="9"/>
      <c r="G49" s="86"/>
      <c r="H49" s="85"/>
      <c r="I49" s="85"/>
      <c r="J49" s="88"/>
      <c r="K49" s="88"/>
      <c r="L49" s="86"/>
      <c r="M49" s="86"/>
      <c r="N49" s="86"/>
      <c r="O49" s="86"/>
      <c r="P49" s="86"/>
      <c r="Q49" s="86"/>
      <c r="R49" s="86"/>
    </row>
    <row r="50" spans="1:18" ht="14.25">
      <c r="A50">
        <v>-3</v>
      </c>
      <c r="B50" s="9"/>
      <c r="C50" s="9"/>
      <c r="D50" s="86"/>
      <c r="E50" s="89"/>
      <c r="F50" s="9"/>
      <c r="G50" s="86"/>
      <c r="H50" s="85"/>
      <c r="I50" s="85"/>
      <c r="J50" s="88"/>
      <c r="K50" s="88"/>
      <c r="L50" s="86"/>
      <c r="M50" s="86"/>
      <c r="N50" s="86"/>
      <c r="O50" s="86"/>
      <c r="P50" s="86"/>
      <c r="Q50" s="86"/>
      <c r="R50" s="86"/>
    </row>
    <row r="51" spans="1:18" ht="14.25">
      <c r="A51">
        <v>-2</v>
      </c>
      <c r="B51" s="9"/>
      <c r="C51" s="9"/>
      <c r="D51" s="86"/>
      <c r="E51" s="89"/>
      <c r="F51" s="9"/>
      <c r="G51" s="86"/>
      <c r="H51" s="85"/>
      <c r="I51" s="85"/>
      <c r="J51" s="88"/>
      <c r="K51" s="88"/>
      <c r="L51" s="86"/>
      <c r="M51" s="86"/>
      <c r="N51" s="86"/>
      <c r="O51" s="86"/>
      <c r="P51" s="86"/>
      <c r="Q51" s="86"/>
      <c r="R51" s="86"/>
    </row>
    <row r="52" spans="1:18" ht="14.25">
      <c r="A52">
        <v>-1</v>
      </c>
      <c r="B52" s="9"/>
      <c r="C52" s="9"/>
      <c r="D52" s="86"/>
      <c r="E52" s="89"/>
      <c r="F52" s="9"/>
      <c r="G52" s="86"/>
      <c r="H52" s="85"/>
      <c r="I52" s="85"/>
      <c r="J52" s="88"/>
      <c r="K52" s="88"/>
      <c r="L52" s="86"/>
      <c r="M52" s="86"/>
      <c r="N52" s="86"/>
      <c r="O52" s="86"/>
      <c r="P52" s="86"/>
      <c r="Q52" s="86"/>
      <c r="R52" s="86"/>
    </row>
    <row r="53" spans="1:18" ht="14.25">
      <c r="A53">
        <v>0</v>
      </c>
      <c r="B53" s="89"/>
      <c r="C53" s="89"/>
      <c r="D53" s="86"/>
      <c r="E53" s="89"/>
      <c r="F53" s="9"/>
      <c r="G53" s="86"/>
      <c r="H53" s="85"/>
      <c r="I53" s="85"/>
      <c r="J53" s="88"/>
      <c r="K53" s="88"/>
      <c r="L53" s="86"/>
      <c r="M53" s="86"/>
      <c r="N53" s="86"/>
      <c r="O53" s="86"/>
      <c r="P53" s="86"/>
      <c r="Q53" s="86"/>
      <c r="R53" s="86"/>
    </row>
    <row r="54" spans="1:18" ht="14.25">
      <c r="A54">
        <v>1</v>
      </c>
      <c r="B54" s="89"/>
      <c r="C54" s="89"/>
      <c r="D54" s="86"/>
      <c r="E54" s="89"/>
      <c r="F54" s="9"/>
      <c r="G54" s="86"/>
      <c r="H54" s="85"/>
      <c r="I54" s="85"/>
      <c r="J54" s="88"/>
      <c r="K54" s="88"/>
      <c r="L54" s="86"/>
      <c r="M54" s="86"/>
      <c r="N54" s="86"/>
      <c r="O54" s="86"/>
      <c r="P54" s="86"/>
      <c r="Q54" s="86"/>
      <c r="R54" s="86"/>
    </row>
    <row r="55" spans="1:18" ht="14.25">
      <c r="A55">
        <v>2</v>
      </c>
      <c r="B55" s="89"/>
      <c r="C55" s="89"/>
      <c r="D55" s="86"/>
      <c r="E55" s="89"/>
      <c r="F55" s="9"/>
      <c r="G55" s="86"/>
      <c r="H55" s="85"/>
      <c r="I55" s="85"/>
      <c r="J55" s="88"/>
      <c r="K55" s="88"/>
      <c r="L55" s="86"/>
      <c r="M55" s="86"/>
      <c r="N55" s="86"/>
      <c r="O55" s="86"/>
      <c r="P55" s="86"/>
      <c r="Q55" s="86"/>
      <c r="R55" s="86"/>
    </row>
    <row r="56" spans="1:18" ht="14.25">
      <c r="A56">
        <v>3</v>
      </c>
      <c r="B56" s="86"/>
      <c r="C56" s="86"/>
      <c r="D56" s="86"/>
      <c r="E56" s="89"/>
      <c r="F56" s="9"/>
      <c r="G56" s="9"/>
      <c r="H56" s="85"/>
      <c r="I56" s="85"/>
      <c r="J56" s="88"/>
      <c r="K56" s="88"/>
      <c r="L56" s="86"/>
      <c r="M56" s="86"/>
      <c r="N56" s="86"/>
      <c r="O56" s="86"/>
      <c r="P56" s="86"/>
      <c r="Q56" s="86"/>
      <c r="R56" s="86"/>
    </row>
    <row r="57" spans="1:18" ht="14.25">
      <c r="A57">
        <v>4</v>
      </c>
      <c r="B57" s="86"/>
      <c r="C57" s="86"/>
      <c r="D57" s="86"/>
      <c r="E57" s="90"/>
      <c r="F57" s="9"/>
      <c r="G57" s="9"/>
      <c r="H57" s="85"/>
      <c r="I57" s="85"/>
      <c r="J57" s="88"/>
      <c r="K57" s="88"/>
      <c r="L57" s="86"/>
      <c r="M57" s="86"/>
      <c r="N57" s="86"/>
      <c r="O57" s="86"/>
      <c r="P57" s="86"/>
      <c r="Q57" s="86"/>
      <c r="R57" s="86"/>
    </row>
    <row r="58" spans="1:18" ht="14.25">
      <c r="A58">
        <v>5</v>
      </c>
      <c r="B58" s="86"/>
      <c r="C58" s="86"/>
      <c r="D58" s="86"/>
      <c r="E58" s="90"/>
      <c r="F58" s="86"/>
      <c r="G58" s="86"/>
      <c r="H58" s="9"/>
      <c r="I58" s="85"/>
      <c r="J58" s="88"/>
      <c r="K58" s="86"/>
      <c r="L58" s="9"/>
      <c r="M58" s="86"/>
      <c r="N58" s="86"/>
      <c r="O58" s="86"/>
      <c r="P58" s="86"/>
      <c r="Q58" s="86"/>
      <c r="R58" s="86"/>
    </row>
    <row r="59" spans="1:18">
      <c r="A59" s="91"/>
      <c r="B59" s="92" t="str">
        <f t="shared" ref="B59:N59" ca="1" si="0">IFERROR(FORECAST(LOG10($A$4),OFFSET($A$37,MATCH($A$4,B$38:B$58,-1),0,2,1),LOG10(OFFSET(B$37,MATCH($A$4,B$38:B$58,-1),0,2,1))),"")</f>
        <v/>
      </c>
      <c r="C59" s="92" t="str">
        <f t="shared" ca="1" si="0"/>
        <v/>
      </c>
      <c r="D59" s="92" t="str">
        <f t="shared" ca="1" si="0"/>
        <v/>
      </c>
      <c r="E59" s="92" t="str">
        <f t="shared" ca="1" si="0"/>
        <v/>
      </c>
      <c r="F59" s="92" t="str">
        <f t="shared" ca="1" si="0"/>
        <v/>
      </c>
      <c r="G59" s="92" t="str">
        <f t="shared" ca="1" si="0"/>
        <v/>
      </c>
      <c r="H59" s="92" t="str">
        <f t="shared" ca="1" si="0"/>
        <v/>
      </c>
      <c r="I59" s="92" t="str">
        <f t="shared" ca="1" si="0"/>
        <v/>
      </c>
      <c r="J59" s="92" t="str">
        <f t="shared" ca="1" si="0"/>
        <v/>
      </c>
      <c r="K59" s="92" t="str">
        <f t="shared" ca="1" si="0"/>
        <v/>
      </c>
      <c r="L59" s="92" t="str">
        <f t="shared" ca="1" si="0"/>
        <v/>
      </c>
      <c r="M59" s="92" t="str">
        <f t="shared" ca="1" si="0"/>
        <v/>
      </c>
      <c r="N59" s="92" t="str">
        <f t="shared" ca="1" si="0"/>
        <v/>
      </c>
      <c r="O59" s="92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92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92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92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</row>
    <row r="60" spans="1:18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spans="1:18">
      <c r="B61" s="92"/>
      <c r="D61" s="65"/>
    </row>
    <row r="62" spans="1:18">
      <c r="C62" s="93"/>
      <c r="D62" s="65"/>
    </row>
    <row r="63" spans="1:18">
      <c r="C63" s="65"/>
      <c r="D63" s="65"/>
      <c r="E63" s="67"/>
      <c r="F63" s="67"/>
    </row>
    <row r="64" spans="1:18">
      <c r="C64" s="65"/>
      <c r="D64" s="65"/>
    </row>
    <row r="65" spans="1:10">
      <c r="C65" s="65"/>
      <c r="D65" s="65"/>
    </row>
    <row r="66" spans="1:10">
      <c r="C66" s="65"/>
      <c r="D66" s="65"/>
    </row>
    <row r="67" spans="1:10">
      <c r="C67" s="65"/>
      <c r="D67" s="65"/>
    </row>
    <row r="68" spans="1:10" ht="14.25">
      <c r="C68"/>
      <c r="D68" s="65"/>
    </row>
    <row r="69" spans="1:10" ht="14.25">
      <c r="C69"/>
      <c r="D69" s="65"/>
    </row>
    <row r="70" spans="1:10" ht="14.25">
      <c r="C70"/>
      <c r="D70" s="65"/>
    </row>
    <row r="71" spans="1:10" ht="14.25">
      <c r="C71"/>
      <c r="D71" s="65"/>
    </row>
    <row r="72" spans="1:10" ht="14.25">
      <c r="C72"/>
      <c r="D72" s="65"/>
    </row>
    <row r="73" spans="1:10" ht="14.25">
      <c r="C73"/>
      <c r="D73" s="65"/>
    </row>
    <row r="74" spans="1:10" ht="14.25">
      <c r="C74"/>
      <c r="E74" s="94"/>
      <c r="I74" s="67"/>
      <c r="J74" s="67"/>
    </row>
    <row r="75" spans="1:10" ht="14.25">
      <c r="A75" s="80"/>
      <c r="C75"/>
      <c r="I75" s="67"/>
      <c r="J75" s="67"/>
    </row>
    <row r="76" spans="1:10" ht="14.25">
      <c r="C76"/>
      <c r="D76" s="65"/>
    </row>
    <row r="77" spans="1:10" ht="14.25">
      <c r="C77"/>
      <c r="D77" s="65"/>
    </row>
    <row r="78" spans="1:10" ht="14.25">
      <c r="C78"/>
      <c r="D78" s="65"/>
    </row>
    <row r="79" spans="1:10" ht="14.25">
      <c r="C79"/>
      <c r="D79" s="65"/>
    </row>
    <row r="80" spans="1:10" ht="14.25">
      <c r="C80"/>
      <c r="D80" s="65"/>
    </row>
    <row r="81" spans="1:10" ht="14.25">
      <c r="C81" s="95"/>
      <c r="D81" s="65"/>
    </row>
    <row r="82" spans="1:10">
      <c r="C82" s="93"/>
      <c r="D82" s="65"/>
    </row>
    <row r="83" spans="1:10">
      <c r="C83" s="93"/>
      <c r="D83" s="65"/>
    </row>
    <row r="84" spans="1:10">
      <c r="C84" s="93"/>
      <c r="D84" s="65"/>
    </row>
    <row r="85" spans="1:10">
      <c r="C85" s="93"/>
      <c r="D85" s="65"/>
    </row>
    <row r="86" spans="1:10">
      <c r="C86" s="93"/>
      <c r="D86" s="65"/>
    </row>
    <row r="87" spans="1:10">
      <c r="C87" s="93"/>
      <c r="D87" s="65"/>
    </row>
    <row r="88" spans="1:10">
      <c r="D88" s="65"/>
    </row>
    <row r="89" spans="1:10">
      <c r="D89" s="65"/>
    </row>
    <row r="91" spans="1:10">
      <c r="A91" s="80"/>
      <c r="I91" s="67"/>
      <c r="J91" s="67"/>
    </row>
    <row r="92" spans="1:10">
      <c r="C92" s="96"/>
      <c r="D92" s="96"/>
    </row>
    <row r="94" spans="1:10">
      <c r="C94" s="93"/>
      <c r="D94" s="93"/>
    </row>
    <row r="95" spans="1:10">
      <c r="C95" s="93"/>
      <c r="D95" s="93"/>
    </row>
    <row r="96" spans="1:10">
      <c r="C96" s="93"/>
      <c r="D96" s="93"/>
    </row>
    <row r="97" spans="3:7">
      <c r="C97" s="93"/>
      <c r="D97" s="93"/>
    </row>
    <row r="98" spans="3:7">
      <c r="C98" s="93"/>
      <c r="D98" s="93"/>
    </row>
    <row r="99" spans="3:7">
      <c r="C99" s="93"/>
      <c r="D99" s="93"/>
    </row>
    <row r="100" spans="3:7">
      <c r="C100" s="93"/>
      <c r="D100" s="93"/>
    </row>
    <row r="101" spans="3:7">
      <c r="C101" s="93"/>
      <c r="D101" s="93"/>
      <c r="E101" s="94"/>
    </row>
    <row r="102" spans="3:7">
      <c r="C102" s="93"/>
      <c r="D102" s="93"/>
    </row>
    <row r="103" spans="3:7">
      <c r="C103" s="93"/>
      <c r="D103" s="93"/>
      <c r="E103" s="94"/>
    </row>
    <row r="105" spans="3:7">
      <c r="E105" s="94"/>
    </row>
    <row r="106" spans="3:7">
      <c r="G106" s="97"/>
    </row>
    <row r="107" spans="3:7">
      <c r="E107" s="67"/>
      <c r="G107" s="97"/>
    </row>
    <row r="108" spans="3:7">
      <c r="G108" s="97"/>
    </row>
    <row r="109" spans="3:7">
      <c r="C109" s="98"/>
      <c r="D109" s="98"/>
      <c r="E109" s="99"/>
      <c r="G109" s="97"/>
    </row>
    <row r="110" spans="3:7">
      <c r="C110" s="98"/>
      <c r="D110" s="98"/>
      <c r="E110" s="94"/>
      <c r="G110" s="97"/>
    </row>
    <row r="111" spans="3:7">
      <c r="C111" s="98"/>
      <c r="D111" s="98"/>
      <c r="E111" s="94"/>
      <c r="G111" s="97"/>
    </row>
    <row r="112" spans="3:7">
      <c r="C112" s="98"/>
      <c r="D112" s="98"/>
      <c r="E112" s="94"/>
      <c r="G112" s="97"/>
    </row>
    <row r="113" spans="2:10">
      <c r="C113" s="98"/>
      <c r="D113" s="98"/>
      <c r="E113" s="94"/>
      <c r="G113" s="97"/>
    </row>
    <row r="114" spans="2:10">
      <c r="C114" s="98"/>
      <c r="D114" s="98"/>
      <c r="E114" s="94"/>
      <c r="G114" s="97"/>
    </row>
    <row r="115" spans="2:10">
      <c r="C115" s="98"/>
      <c r="D115" s="98"/>
      <c r="E115" s="94"/>
      <c r="G115" s="97"/>
    </row>
    <row r="116" spans="2:10">
      <c r="C116" s="98"/>
      <c r="D116" s="98"/>
      <c r="G116" s="100"/>
    </row>
    <row r="117" spans="2:10">
      <c r="B117" s="101"/>
      <c r="C117" s="98"/>
      <c r="D117" s="98"/>
      <c r="F117" s="101"/>
      <c r="I117" s="101"/>
      <c r="J117" s="101"/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zoomScale="55" zoomScaleNormal="55" workbookViewId="0">
      <selection activeCell="V39" sqref="V39"/>
    </sheetView>
  </sheetViews>
  <sheetFormatPr defaultRowHeight="12.75"/>
  <cols>
    <col min="1" max="1" width="7.625" style="65" customWidth="1"/>
    <col min="2" max="2" width="9.625" style="65" customWidth="1"/>
    <col min="3" max="3" width="12.375" style="66" customWidth="1"/>
    <col min="4" max="4" width="7.625" style="66" customWidth="1"/>
    <col min="5" max="13" width="7.625" style="65" customWidth="1"/>
    <col min="14" max="14" width="9.875" style="65" customWidth="1"/>
    <col min="15" max="19" width="7.625" style="65" customWidth="1"/>
    <col min="20" max="256" width="9" style="65"/>
    <col min="257" max="257" width="7.625" style="65" customWidth="1"/>
    <col min="258" max="258" width="9.625" style="65" customWidth="1"/>
    <col min="259" max="259" width="12.375" style="65" customWidth="1"/>
    <col min="260" max="269" width="7.625" style="65" customWidth="1"/>
    <col min="270" max="270" width="9.875" style="65" customWidth="1"/>
    <col min="271" max="275" width="7.625" style="65" customWidth="1"/>
    <col min="276" max="512" width="9" style="65"/>
    <col min="513" max="513" width="7.625" style="65" customWidth="1"/>
    <col min="514" max="514" width="9.625" style="65" customWidth="1"/>
    <col min="515" max="515" width="12.375" style="65" customWidth="1"/>
    <col min="516" max="525" width="7.625" style="65" customWidth="1"/>
    <col min="526" max="526" width="9.875" style="65" customWidth="1"/>
    <col min="527" max="531" width="7.625" style="65" customWidth="1"/>
    <col min="532" max="768" width="9" style="65"/>
    <col min="769" max="769" width="7.625" style="65" customWidth="1"/>
    <col min="770" max="770" width="9.625" style="65" customWidth="1"/>
    <col min="771" max="771" width="12.375" style="65" customWidth="1"/>
    <col min="772" max="781" width="7.625" style="65" customWidth="1"/>
    <col min="782" max="782" width="9.875" style="65" customWidth="1"/>
    <col min="783" max="787" width="7.625" style="65" customWidth="1"/>
    <col min="788" max="1024" width="9" style="65"/>
    <col min="1025" max="1025" width="7.625" style="65" customWidth="1"/>
    <col min="1026" max="1026" width="9.625" style="65" customWidth="1"/>
    <col min="1027" max="1027" width="12.375" style="65" customWidth="1"/>
    <col min="1028" max="1037" width="7.625" style="65" customWidth="1"/>
    <col min="1038" max="1038" width="9.875" style="65" customWidth="1"/>
    <col min="1039" max="1043" width="7.625" style="65" customWidth="1"/>
    <col min="1044" max="1280" width="9" style="65"/>
    <col min="1281" max="1281" width="7.625" style="65" customWidth="1"/>
    <col min="1282" max="1282" width="9.625" style="65" customWidth="1"/>
    <col min="1283" max="1283" width="12.375" style="65" customWidth="1"/>
    <col min="1284" max="1293" width="7.625" style="65" customWidth="1"/>
    <col min="1294" max="1294" width="9.875" style="65" customWidth="1"/>
    <col min="1295" max="1299" width="7.625" style="65" customWidth="1"/>
    <col min="1300" max="1536" width="9" style="65"/>
    <col min="1537" max="1537" width="7.625" style="65" customWidth="1"/>
    <col min="1538" max="1538" width="9.625" style="65" customWidth="1"/>
    <col min="1539" max="1539" width="12.375" style="65" customWidth="1"/>
    <col min="1540" max="1549" width="7.625" style="65" customWidth="1"/>
    <col min="1550" max="1550" width="9.875" style="65" customWidth="1"/>
    <col min="1551" max="1555" width="7.625" style="65" customWidth="1"/>
    <col min="1556" max="1792" width="9" style="65"/>
    <col min="1793" max="1793" width="7.625" style="65" customWidth="1"/>
    <col min="1794" max="1794" width="9.625" style="65" customWidth="1"/>
    <col min="1795" max="1795" width="12.375" style="65" customWidth="1"/>
    <col min="1796" max="1805" width="7.625" style="65" customWidth="1"/>
    <col min="1806" max="1806" width="9.875" style="65" customWidth="1"/>
    <col min="1807" max="1811" width="7.625" style="65" customWidth="1"/>
    <col min="1812" max="2048" width="9" style="65"/>
    <col min="2049" max="2049" width="7.625" style="65" customWidth="1"/>
    <col min="2050" max="2050" width="9.625" style="65" customWidth="1"/>
    <col min="2051" max="2051" width="12.375" style="65" customWidth="1"/>
    <col min="2052" max="2061" width="7.625" style="65" customWidth="1"/>
    <col min="2062" max="2062" width="9.875" style="65" customWidth="1"/>
    <col min="2063" max="2067" width="7.625" style="65" customWidth="1"/>
    <col min="2068" max="2304" width="9" style="65"/>
    <col min="2305" max="2305" width="7.625" style="65" customWidth="1"/>
    <col min="2306" max="2306" width="9.625" style="65" customWidth="1"/>
    <col min="2307" max="2307" width="12.375" style="65" customWidth="1"/>
    <col min="2308" max="2317" width="7.625" style="65" customWidth="1"/>
    <col min="2318" max="2318" width="9.875" style="65" customWidth="1"/>
    <col min="2319" max="2323" width="7.625" style="65" customWidth="1"/>
    <col min="2324" max="2560" width="9" style="65"/>
    <col min="2561" max="2561" width="7.625" style="65" customWidth="1"/>
    <col min="2562" max="2562" width="9.625" style="65" customWidth="1"/>
    <col min="2563" max="2563" width="12.375" style="65" customWidth="1"/>
    <col min="2564" max="2573" width="7.625" style="65" customWidth="1"/>
    <col min="2574" max="2574" width="9.875" style="65" customWidth="1"/>
    <col min="2575" max="2579" width="7.625" style="65" customWidth="1"/>
    <col min="2580" max="2816" width="9" style="65"/>
    <col min="2817" max="2817" width="7.625" style="65" customWidth="1"/>
    <col min="2818" max="2818" width="9.625" style="65" customWidth="1"/>
    <col min="2819" max="2819" width="12.375" style="65" customWidth="1"/>
    <col min="2820" max="2829" width="7.625" style="65" customWidth="1"/>
    <col min="2830" max="2830" width="9.875" style="65" customWidth="1"/>
    <col min="2831" max="2835" width="7.625" style="65" customWidth="1"/>
    <col min="2836" max="3072" width="9" style="65"/>
    <col min="3073" max="3073" width="7.625" style="65" customWidth="1"/>
    <col min="3074" max="3074" width="9.625" style="65" customWidth="1"/>
    <col min="3075" max="3075" width="12.375" style="65" customWidth="1"/>
    <col min="3076" max="3085" width="7.625" style="65" customWidth="1"/>
    <col min="3086" max="3086" width="9.875" style="65" customWidth="1"/>
    <col min="3087" max="3091" width="7.625" style="65" customWidth="1"/>
    <col min="3092" max="3328" width="9" style="65"/>
    <col min="3329" max="3329" width="7.625" style="65" customWidth="1"/>
    <col min="3330" max="3330" width="9.625" style="65" customWidth="1"/>
    <col min="3331" max="3331" width="12.375" style="65" customWidth="1"/>
    <col min="3332" max="3341" width="7.625" style="65" customWidth="1"/>
    <col min="3342" max="3342" width="9.875" style="65" customWidth="1"/>
    <col min="3343" max="3347" width="7.625" style="65" customWidth="1"/>
    <col min="3348" max="3584" width="9" style="65"/>
    <col min="3585" max="3585" width="7.625" style="65" customWidth="1"/>
    <col min="3586" max="3586" width="9.625" style="65" customWidth="1"/>
    <col min="3587" max="3587" width="12.375" style="65" customWidth="1"/>
    <col min="3588" max="3597" width="7.625" style="65" customWidth="1"/>
    <col min="3598" max="3598" width="9.875" style="65" customWidth="1"/>
    <col min="3599" max="3603" width="7.625" style="65" customWidth="1"/>
    <col min="3604" max="3840" width="9" style="65"/>
    <col min="3841" max="3841" width="7.625" style="65" customWidth="1"/>
    <col min="3842" max="3842" width="9.625" style="65" customWidth="1"/>
    <col min="3843" max="3843" width="12.375" style="65" customWidth="1"/>
    <col min="3844" max="3853" width="7.625" style="65" customWidth="1"/>
    <col min="3854" max="3854" width="9.875" style="65" customWidth="1"/>
    <col min="3855" max="3859" width="7.625" style="65" customWidth="1"/>
    <col min="3860" max="4096" width="9" style="65"/>
    <col min="4097" max="4097" width="7.625" style="65" customWidth="1"/>
    <col min="4098" max="4098" width="9.625" style="65" customWidth="1"/>
    <col min="4099" max="4099" width="12.375" style="65" customWidth="1"/>
    <col min="4100" max="4109" width="7.625" style="65" customWidth="1"/>
    <col min="4110" max="4110" width="9.875" style="65" customWidth="1"/>
    <col min="4111" max="4115" width="7.625" style="65" customWidth="1"/>
    <col min="4116" max="4352" width="9" style="65"/>
    <col min="4353" max="4353" width="7.625" style="65" customWidth="1"/>
    <col min="4354" max="4354" width="9.625" style="65" customWidth="1"/>
    <col min="4355" max="4355" width="12.375" style="65" customWidth="1"/>
    <col min="4356" max="4365" width="7.625" style="65" customWidth="1"/>
    <col min="4366" max="4366" width="9.875" style="65" customWidth="1"/>
    <col min="4367" max="4371" width="7.625" style="65" customWidth="1"/>
    <col min="4372" max="4608" width="9" style="65"/>
    <col min="4609" max="4609" width="7.625" style="65" customWidth="1"/>
    <col min="4610" max="4610" width="9.625" style="65" customWidth="1"/>
    <col min="4611" max="4611" width="12.375" style="65" customWidth="1"/>
    <col min="4612" max="4621" width="7.625" style="65" customWidth="1"/>
    <col min="4622" max="4622" width="9.875" style="65" customWidth="1"/>
    <col min="4623" max="4627" width="7.625" style="65" customWidth="1"/>
    <col min="4628" max="4864" width="9" style="65"/>
    <col min="4865" max="4865" width="7.625" style="65" customWidth="1"/>
    <col min="4866" max="4866" width="9.625" style="65" customWidth="1"/>
    <col min="4867" max="4867" width="12.375" style="65" customWidth="1"/>
    <col min="4868" max="4877" width="7.625" style="65" customWidth="1"/>
    <col min="4878" max="4878" width="9.875" style="65" customWidth="1"/>
    <col min="4879" max="4883" width="7.625" style="65" customWidth="1"/>
    <col min="4884" max="5120" width="9" style="65"/>
    <col min="5121" max="5121" width="7.625" style="65" customWidth="1"/>
    <col min="5122" max="5122" width="9.625" style="65" customWidth="1"/>
    <col min="5123" max="5123" width="12.375" style="65" customWidth="1"/>
    <col min="5124" max="5133" width="7.625" style="65" customWidth="1"/>
    <col min="5134" max="5134" width="9.875" style="65" customWidth="1"/>
    <col min="5135" max="5139" width="7.625" style="65" customWidth="1"/>
    <col min="5140" max="5376" width="9" style="65"/>
    <col min="5377" max="5377" width="7.625" style="65" customWidth="1"/>
    <col min="5378" max="5378" width="9.625" style="65" customWidth="1"/>
    <col min="5379" max="5379" width="12.375" style="65" customWidth="1"/>
    <col min="5380" max="5389" width="7.625" style="65" customWidth="1"/>
    <col min="5390" max="5390" width="9.875" style="65" customWidth="1"/>
    <col min="5391" max="5395" width="7.625" style="65" customWidth="1"/>
    <col min="5396" max="5632" width="9" style="65"/>
    <col min="5633" max="5633" width="7.625" style="65" customWidth="1"/>
    <col min="5634" max="5634" width="9.625" style="65" customWidth="1"/>
    <col min="5635" max="5635" width="12.375" style="65" customWidth="1"/>
    <col min="5636" max="5645" width="7.625" style="65" customWidth="1"/>
    <col min="5646" max="5646" width="9.875" style="65" customWidth="1"/>
    <col min="5647" max="5651" width="7.625" style="65" customWidth="1"/>
    <col min="5652" max="5888" width="9" style="65"/>
    <col min="5889" max="5889" width="7.625" style="65" customWidth="1"/>
    <col min="5890" max="5890" width="9.625" style="65" customWidth="1"/>
    <col min="5891" max="5891" width="12.375" style="65" customWidth="1"/>
    <col min="5892" max="5901" width="7.625" style="65" customWidth="1"/>
    <col min="5902" max="5902" width="9.875" style="65" customWidth="1"/>
    <col min="5903" max="5907" width="7.625" style="65" customWidth="1"/>
    <col min="5908" max="6144" width="9" style="65"/>
    <col min="6145" max="6145" width="7.625" style="65" customWidth="1"/>
    <col min="6146" max="6146" width="9.625" style="65" customWidth="1"/>
    <col min="6147" max="6147" width="12.375" style="65" customWidth="1"/>
    <col min="6148" max="6157" width="7.625" style="65" customWidth="1"/>
    <col min="6158" max="6158" width="9.875" style="65" customWidth="1"/>
    <col min="6159" max="6163" width="7.625" style="65" customWidth="1"/>
    <col min="6164" max="6400" width="9" style="65"/>
    <col min="6401" max="6401" width="7.625" style="65" customWidth="1"/>
    <col min="6402" max="6402" width="9.625" style="65" customWidth="1"/>
    <col min="6403" max="6403" width="12.375" style="65" customWidth="1"/>
    <col min="6404" max="6413" width="7.625" style="65" customWidth="1"/>
    <col min="6414" max="6414" width="9.875" style="65" customWidth="1"/>
    <col min="6415" max="6419" width="7.625" style="65" customWidth="1"/>
    <col min="6420" max="6656" width="9" style="65"/>
    <col min="6657" max="6657" width="7.625" style="65" customWidth="1"/>
    <col min="6658" max="6658" width="9.625" style="65" customWidth="1"/>
    <col min="6659" max="6659" width="12.375" style="65" customWidth="1"/>
    <col min="6660" max="6669" width="7.625" style="65" customWidth="1"/>
    <col min="6670" max="6670" width="9.875" style="65" customWidth="1"/>
    <col min="6671" max="6675" width="7.625" style="65" customWidth="1"/>
    <col min="6676" max="6912" width="9" style="65"/>
    <col min="6913" max="6913" width="7.625" style="65" customWidth="1"/>
    <col min="6914" max="6914" width="9.625" style="65" customWidth="1"/>
    <col min="6915" max="6915" width="12.375" style="65" customWidth="1"/>
    <col min="6916" max="6925" width="7.625" style="65" customWidth="1"/>
    <col min="6926" max="6926" width="9.875" style="65" customWidth="1"/>
    <col min="6927" max="6931" width="7.625" style="65" customWidth="1"/>
    <col min="6932" max="7168" width="9" style="65"/>
    <col min="7169" max="7169" width="7.625" style="65" customWidth="1"/>
    <col min="7170" max="7170" width="9.625" style="65" customWidth="1"/>
    <col min="7171" max="7171" width="12.375" style="65" customWidth="1"/>
    <col min="7172" max="7181" width="7.625" style="65" customWidth="1"/>
    <col min="7182" max="7182" width="9.875" style="65" customWidth="1"/>
    <col min="7183" max="7187" width="7.625" style="65" customWidth="1"/>
    <col min="7188" max="7424" width="9" style="65"/>
    <col min="7425" max="7425" width="7.625" style="65" customWidth="1"/>
    <col min="7426" max="7426" width="9.625" style="65" customWidth="1"/>
    <col min="7427" max="7427" width="12.375" style="65" customWidth="1"/>
    <col min="7428" max="7437" width="7.625" style="65" customWidth="1"/>
    <col min="7438" max="7438" width="9.875" style="65" customWidth="1"/>
    <col min="7439" max="7443" width="7.625" style="65" customWidth="1"/>
    <col min="7444" max="7680" width="9" style="65"/>
    <col min="7681" max="7681" width="7.625" style="65" customWidth="1"/>
    <col min="7682" max="7682" width="9.625" style="65" customWidth="1"/>
    <col min="7683" max="7683" width="12.375" style="65" customWidth="1"/>
    <col min="7684" max="7693" width="7.625" style="65" customWidth="1"/>
    <col min="7694" max="7694" width="9.875" style="65" customWidth="1"/>
    <col min="7695" max="7699" width="7.625" style="65" customWidth="1"/>
    <col min="7700" max="7936" width="9" style="65"/>
    <col min="7937" max="7937" width="7.625" style="65" customWidth="1"/>
    <col min="7938" max="7938" width="9.625" style="65" customWidth="1"/>
    <col min="7939" max="7939" width="12.375" style="65" customWidth="1"/>
    <col min="7940" max="7949" width="7.625" style="65" customWidth="1"/>
    <col min="7950" max="7950" width="9.875" style="65" customWidth="1"/>
    <col min="7951" max="7955" width="7.625" style="65" customWidth="1"/>
    <col min="7956" max="8192" width="9" style="65"/>
    <col min="8193" max="8193" width="7.625" style="65" customWidth="1"/>
    <col min="8194" max="8194" width="9.625" style="65" customWidth="1"/>
    <col min="8195" max="8195" width="12.375" style="65" customWidth="1"/>
    <col min="8196" max="8205" width="7.625" style="65" customWidth="1"/>
    <col min="8206" max="8206" width="9.875" style="65" customWidth="1"/>
    <col min="8207" max="8211" width="7.625" style="65" customWidth="1"/>
    <col min="8212" max="8448" width="9" style="65"/>
    <col min="8449" max="8449" width="7.625" style="65" customWidth="1"/>
    <col min="8450" max="8450" width="9.625" style="65" customWidth="1"/>
    <col min="8451" max="8451" width="12.375" style="65" customWidth="1"/>
    <col min="8452" max="8461" width="7.625" style="65" customWidth="1"/>
    <col min="8462" max="8462" width="9.875" style="65" customWidth="1"/>
    <col min="8463" max="8467" width="7.625" style="65" customWidth="1"/>
    <col min="8468" max="8704" width="9" style="65"/>
    <col min="8705" max="8705" width="7.625" style="65" customWidth="1"/>
    <col min="8706" max="8706" width="9.625" style="65" customWidth="1"/>
    <col min="8707" max="8707" width="12.375" style="65" customWidth="1"/>
    <col min="8708" max="8717" width="7.625" style="65" customWidth="1"/>
    <col min="8718" max="8718" width="9.875" style="65" customWidth="1"/>
    <col min="8719" max="8723" width="7.625" style="65" customWidth="1"/>
    <col min="8724" max="8960" width="9" style="65"/>
    <col min="8961" max="8961" width="7.625" style="65" customWidth="1"/>
    <col min="8962" max="8962" width="9.625" style="65" customWidth="1"/>
    <col min="8963" max="8963" width="12.375" style="65" customWidth="1"/>
    <col min="8964" max="8973" width="7.625" style="65" customWidth="1"/>
    <col min="8974" max="8974" width="9.875" style="65" customWidth="1"/>
    <col min="8975" max="8979" width="7.625" style="65" customWidth="1"/>
    <col min="8980" max="9216" width="9" style="65"/>
    <col min="9217" max="9217" width="7.625" style="65" customWidth="1"/>
    <col min="9218" max="9218" width="9.625" style="65" customWidth="1"/>
    <col min="9219" max="9219" width="12.375" style="65" customWidth="1"/>
    <col min="9220" max="9229" width="7.625" style="65" customWidth="1"/>
    <col min="9230" max="9230" width="9.875" style="65" customWidth="1"/>
    <col min="9231" max="9235" width="7.625" style="65" customWidth="1"/>
    <col min="9236" max="9472" width="9" style="65"/>
    <col min="9473" max="9473" width="7.625" style="65" customWidth="1"/>
    <col min="9474" max="9474" width="9.625" style="65" customWidth="1"/>
    <col min="9475" max="9475" width="12.375" style="65" customWidth="1"/>
    <col min="9476" max="9485" width="7.625" style="65" customWidth="1"/>
    <col min="9486" max="9486" width="9.875" style="65" customWidth="1"/>
    <col min="9487" max="9491" width="7.625" style="65" customWidth="1"/>
    <col min="9492" max="9728" width="9" style="65"/>
    <col min="9729" max="9729" width="7.625" style="65" customWidth="1"/>
    <col min="9730" max="9730" width="9.625" style="65" customWidth="1"/>
    <col min="9731" max="9731" width="12.375" style="65" customWidth="1"/>
    <col min="9732" max="9741" width="7.625" style="65" customWidth="1"/>
    <col min="9742" max="9742" width="9.875" style="65" customWidth="1"/>
    <col min="9743" max="9747" width="7.625" style="65" customWidth="1"/>
    <col min="9748" max="9984" width="9" style="65"/>
    <col min="9985" max="9985" width="7.625" style="65" customWidth="1"/>
    <col min="9986" max="9986" width="9.625" style="65" customWidth="1"/>
    <col min="9987" max="9987" width="12.375" style="65" customWidth="1"/>
    <col min="9988" max="9997" width="7.625" style="65" customWidth="1"/>
    <col min="9998" max="9998" width="9.875" style="65" customWidth="1"/>
    <col min="9999" max="10003" width="7.625" style="65" customWidth="1"/>
    <col min="10004" max="10240" width="9" style="65"/>
    <col min="10241" max="10241" width="7.625" style="65" customWidth="1"/>
    <col min="10242" max="10242" width="9.625" style="65" customWidth="1"/>
    <col min="10243" max="10243" width="12.375" style="65" customWidth="1"/>
    <col min="10244" max="10253" width="7.625" style="65" customWidth="1"/>
    <col min="10254" max="10254" width="9.875" style="65" customWidth="1"/>
    <col min="10255" max="10259" width="7.625" style="65" customWidth="1"/>
    <col min="10260" max="10496" width="9" style="65"/>
    <col min="10497" max="10497" width="7.625" style="65" customWidth="1"/>
    <col min="10498" max="10498" width="9.625" style="65" customWidth="1"/>
    <col min="10499" max="10499" width="12.375" style="65" customWidth="1"/>
    <col min="10500" max="10509" width="7.625" style="65" customWidth="1"/>
    <col min="10510" max="10510" width="9.875" style="65" customWidth="1"/>
    <col min="10511" max="10515" width="7.625" style="65" customWidth="1"/>
    <col min="10516" max="10752" width="9" style="65"/>
    <col min="10753" max="10753" width="7.625" style="65" customWidth="1"/>
    <col min="10754" max="10754" width="9.625" style="65" customWidth="1"/>
    <col min="10755" max="10755" width="12.375" style="65" customWidth="1"/>
    <col min="10756" max="10765" width="7.625" style="65" customWidth="1"/>
    <col min="10766" max="10766" width="9.875" style="65" customWidth="1"/>
    <col min="10767" max="10771" width="7.625" style="65" customWidth="1"/>
    <col min="10772" max="11008" width="9" style="65"/>
    <col min="11009" max="11009" width="7.625" style="65" customWidth="1"/>
    <col min="11010" max="11010" width="9.625" style="65" customWidth="1"/>
    <col min="11011" max="11011" width="12.375" style="65" customWidth="1"/>
    <col min="11012" max="11021" width="7.625" style="65" customWidth="1"/>
    <col min="11022" max="11022" width="9.875" style="65" customWidth="1"/>
    <col min="11023" max="11027" width="7.625" style="65" customWidth="1"/>
    <col min="11028" max="11264" width="9" style="65"/>
    <col min="11265" max="11265" width="7.625" style="65" customWidth="1"/>
    <col min="11266" max="11266" width="9.625" style="65" customWidth="1"/>
    <col min="11267" max="11267" width="12.375" style="65" customWidth="1"/>
    <col min="11268" max="11277" width="7.625" style="65" customWidth="1"/>
    <col min="11278" max="11278" width="9.875" style="65" customWidth="1"/>
    <col min="11279" max="11283" width="7.625" style="65" customWidth="1"/>
    <col min="11284" max="11520" width="9" style="65"/>
    <col min="11521" max="11521" width="7.625" style="65" customWidth="1"/>
    <col min="11522" max="11522" width="9.625" style="65" customWidth="1"/>
    <col min="11523" max="11523" width="12.375" style="65" customWidth="1"/>
    <col min="11524" max="11533" width="7.625" style="65" customWidth="1"/>
    <col min="11534" max="11534" width="9.875" style="65" customWidth="1"/>
    <col min="11535" max="11539" width="7.625" style="65" customWidth="1"/>
    <col min="11540" max="11776" width="9" style="65"/>
    <col min="11777" max="11777" width="7.625" style="65" customWidth="1"/>
    <col min="11778" max="11778" width="9.625" style="65" customWidth="1"/>
    <col min="11779" max="11779" width="12.375" style="65" customWidth="1"/>
    <col min="11780" max="11789" width="7.625" style="65" customWidth="1"/>
    <col min="11790" max="11790" width="9.875" style="65" customWidth="1"/>
    <col min="11791" max="11795" width="7.625" style="65" customWidth="1"/>
    <col min="11796" max="12032" width="9" style="65"/>
    <col min="12033" max="12033" width="7.625" style="65" customWidth="1"/>
    <col min="12034" max="12034" width="9.625" style="65" customWidth="1"/>
    <col min="12035" max="12035" width="12.375" style="65" customWidth="1"/>
    <col min="12036" max="12045" width="7.625" style="65" customWidth="1"/>
    <col min="12046" max="12046" width="9.875" style="65" customWidth="1"/>
    <col min="12047" max="12051" width="7.625" style="65" customWidth="1"/>
    <col min="12052" max="12288" width="9" style="65"/>
    <col min="12289" max="12289" width="7.625" style="65" customWidth="1"/>
    <col min="12290" max="12290" width="9.625" style="65" customWidth="1"/>
    <col min="12291" max="12291" width="12.375" style="65" customWidth="1"/>
    <col min="12292" max="12301" width="7.625" style="65" customWidth="1"/>
    <col min="12302" max="12302" width="9.875" style="65" customWidth="1"/>
    <col min="12303" max="12307" width="7.625" style="65" customWidth="1"/>
    <col min="12308" max="12544" width="9" style="65"/>
    <col min="12545" max="12545" width="7.625" style="65" customWidth="1"/>
    <col min="12546" max="12546" width="9.625" style="65" customWidth="1"/>
    <col min="12547" max="12547" width="12.375" style="65" customWidth="1"/>
    <col min="12548" max="12557" width="7.625" style="65" customWidth="1"/>
    <col min="12558" max="12558" width="9.875" style="65" customWidth="1"/>
    <col min="12559" max="12563" width="7.625" style="65" customWidth="1"/>
    <col min="12564" max="12800" width="9" style="65"/>
    <col min="12801" max="12801" width="7.625" style="65" customWidth="1"/>
    <col min="12802" max="12802" width="9.625" style="65" customWidth="1"/>
    <col min="12803" max="12803" width="12.375" style="65" customWidth="1"/>
    <col min="12804" max="12813" width="7.625" style="65" customWidth="1"/>
    <col min="12814" max="12814" width="9.875" style="65" customWidth="1"/>
    <col min="12815" max="12819" width="7.625" style="65" customWidth="1"/>
    <col min="12820" max="13056" width="9" style="65"/>
    <col min="13057" max="13057" width="7.625" style="65" customWidth="1"/>
    <col min="13058" max="13058" width="9.625" style="65" customWidth="1"/>
    <col min="13059" max="13059" width="12.375" style="65" customWidth="1"/>
    <col min="13060" max="13069" width="7.625" style="65" customWidth="1"/>
    <col min="13070" max="13070" width="9.875" style="65" customWidth="1"/>
    <col min="13071" max="13075" width="7.625" style="65" customWidth="1"/>
    <col min="13076" max="13312" width="9" style="65"/>
    <col min="13313" max="13313" width="7.625" style="65" customWidth="1"/>
    <col min="13314" max="13314" width="9.625" style="65" customWidth="1"/>
    <col min="13315" max="13315" width="12.375" style="65" customWidth="1"/>
    <col min="13316" max="13325" width="7.625" style="65" customWidth="1"/>
    <col min="13326" max="13326" width="9.875" style="65" customWidth="1"/>
    <col min="13327" max="13331" width="7.625" style="65" customWidth="1"/>
    <col min="13332" max="13568" width="9" style="65"/>
    <col min="13569" max="13569" width="7.625" style="65" customWidth="1"/>
    <col min="13570" max="13570" width="9.625" style="65" customWidth="1"/>
    <col min="13571" max="13571" width="12.375" style="65" customWidth="1"/>
    <col min="13572" max="13581" width="7.625" style="65" customWidth="1"/>
    <col min="13582" max="13582" width="9.875" style="65" customWidth="1"/>
    <col min="13583" max="13587" width="7.625" style="65" customWidth="1"/>
    <col min="13588" max="13824" width="9" style="65"/>
    <col min="13825" max="13825" width="7.625" style="65" customWidth="1"/>
    <col min="13826" max="13826" width="9.625" style="65" customWidth="1"/>
    <col min="13827" max="13827" width="12.375" style="65" customWidth="1"/>
    <col min="13828" max="13837" width="7.625" style="65" customWidth="1"/>
    <col min="13838" max="13838" width="9.875" style="65" customWidth="1"/>
    <col min="13839" max="13843" width="7.625" style="65" customWidth="1"/>
    <col min="13844" max="14080" width="9" style="65"/>
    <col min="14081" max="14081" width="7.625" style="65" customWidth="1"/>
    <col min="14082" max="14082" width="9.625" style="65" customWidth="1"/>
    <col min="14083" max="14083" width="12.375" style="65" customWidth="1"/>
    <col min="14084" max="14093" width="7.625" style="65" customWidth="1"/>
    <col min="14094" max="14094" width="9.875" style="65" customWidth="1"/>
    <col min="14095" max="14099" width="7.625" style="65" customWidth="1"/>
    <col min="14100" max="14336" width="9" style="65"/>
    <col min="14337" max="14337" width="7.625" style="65" customWidth="1"/>
    <col min="14338" max="14338" width="9.625" style="65" customWidth="1"/>
    <col min="14339" max="14339" width="12.375" style="65" customWidth="1"/>
    <col min="14340" max="14349" width="7.625" style="65" customWidth="1"/>
    <col min="14350" max="14350" width="9.875" style="65" customWidth="1"/>
    <col min="14351" max="14355" width="7.625" style="65" customWidth="1"/>
    <col min="14356" max="14592" width="9" style="65"/>
    <col min="14593" max="14593" width="7.625" style="65" customWidth="1"/>
    <col min="14594" max="14594" width="9.625" style="65" customWidth="1"/>
    <col min="14595" max="14595" width="12.375" style="65" customWidth="1"/>
    <col min="14596" max="14605" width="7.625" style="65" customWidth="1"/>
    <col min="14606" max="14606" width="9.875" style="65" customWidth="1"/>
    <col min="14607" max="14611" width="7.625" style="65" customWidth="1"/>
    <col min="14612" max="14848" width="9" style="65"/>
    <col min="14849" max="14849" width="7.625" style="65" customWidth="1"/>
    <col min="14850" max="14850" width="9.625" style="65" customWidth="1"/>
    <col min="14851" max="14851" width="12.375" style="65" customWidth="1"/>
    <col min="14852" max="14861" width="7.625" style="65" customWidth="1"/>
    <col min="14862" max="14862" width="9.875" style="65" customWidth="1"/>
    <col min="14863" max="14867" width="7.625" style="65" customWidth="1"/>
    <col min="14868" max="15104" width="9" style="65"/>
    <col min="15105" max="15105" width="7.625" style="65" customWidth="1"/>
    <col min="15106" max="15106" width="9.625" style="65" customWidth="1"/>
    <col min="15107" max="15107" width="12.375" style="65" customWidth="1"/>
    <col min="15108" max="15117" width="7.625" style="65" customWidth="1"/>
    <col min="15118" max="15118" width="9.875" style="65" customWidth="1"/>
    <col min="15119" max="15123" width="7.625" style="65" customWidth="1"/>
    <col min="15124" max="15360" width="9" style="65"/>
    <col min="15361" max="15361" width="7.625" style="65" customWidth="1"/>
    <col min="15362" max="15362" width="9.625" style="65" customWidth="1"/>
    <col min="15363" max="15363" width="12.375" style="65" customWidth="1"/>
    <col min="15364" max="15373" width="7.625" style="65" customWidth="1"/>
    <col min="15374" max="15374" width="9.875" style="65" customWidth="1"/>
    <col min="15375" max="15379" width="7.625" style="65" customWidth="1"/>
    <col min="15380" max="15616" width="9" style="65"/>
    <col min="15617" max="15617" width="7.625" style="65" customWidth="1"/>
    <col min="15618" max="15618" width="9.625" style="65" customWidth="1"/>
    <col min="15619" max="15619" width="12.375" style="65" customWidth="1"/>
    <col min="15620" max="15629" width="7.625" style="65" customWidth="1"/>
    <col min="15630" max="15630" width="9.875" style="65" customWidth="1"/>
    <col min="15631" max="15635" width="7.625" style="65" customWidth="1"/>
    <col min="15636" max="15872" width="9" style="65"/>
    <col min="15873" max="15873" width="7.625" style="65" customWidth="1"/>
    <col min="15874" max="15874" width="9.625" style="65" customWidth="1"/>
    <col min="15875" max="15875" width="12.375" style="65" customWidth="1"/>
    <col min="15876" max="15885" width="7.625" style="65" customWidth="1"/>
    <col min="15886" max="15886" width="9.875" style="65" customWidth="1"/>
    <col min="15887" max="15891" width="7.625" style="65" customWidth="1"/>
    <col min="15892" max="16128" width="9" style="65"/>
    <col min="16129" max="16129" width="7.625" style="65" customWidth="1"/>
    <col min="16130" max="16130" width="9.625" style="65" customWidth="1"/>
    <col min="16131" max="16131" width="12.375" style="65" customWidth="1"/>
    <col min="16132" max="16141" width="7.625" style="65" customWidth="1"/>
    <col min="16142" max="16142" width="9.875" style="65" customWidth="1"/>
    <col min="16143" max="16147" width="7.625" style="65" customWidth="1"/>
    <col min="16148" max="16384" width="9" style="65"/>
  </cols>
  <sheetData>
    <row r="1" spans="1:21" ht="15.75">
      <c r="A1" s="64" t="s">
        <v>59</v>
      </c>
      <c r="M1" s="67"/>
      <c r="N1" s="68"/>
      <c r="O1" s="67"/>
    </row>
    <row r="2" spans="1:21" ht="14.25">
      <c r="M2" s="69"/>
      <c r="N2" s="70"/>
    </row>
    <row r="3" spans="1:21" ht="14.25">
      <c r="A3" s="71" t="s">
        <v>47</v>
      </c>
      <c r="B3" s="72" t="s">
        <v>17</v>
      </c>
      <c r="C3" s="73" t="s">
        <v>13</v>
      </c>
      <c r="D3" s="72" t="s">
        <v>12</v>
      </c>
      <c r="E3" s="66"/>
      <c r="I3"/>
      <c r="J3" s="74"/>
      <c r="K3"/>
      <c r="L3"/>
    </row>
    <row r="4" spans="1:21" ht="14.25">
      <c r="A4" s="75">
        <v>0.01</v>
      </c>
      <c r="B4" s="76" t="e">
        <f ca="1">AVERAGE(B59:R59)</f>
        <v>#DIV/0!</v>
      </c>
      <c r="C4" s="76" t="e">
        <f ca="1">STDEV(B59:R59)</f>
        <v>#DIV/0!</v>
      </c>
      <c r="D4" s="76">
        <f ca="1">ABS(MIN(B59:R59)-MAX(B59:R59))</f>
        <v>0</v>
      </c>
    </row>
    <row r="5" spans="1:21">
      <c r="A5" s="77"/>
      <c r="B5" s="76"/>
      <c r="C5" s="76"/>
      <c r="D5" s="76"/>
    </row>
    <row r="6" spans="1:21" ht="18">
      <c r="A6" s="78"/>
      <c r="B6" s="76"/>
      <c r="C6" s="76"/>
      <c r="D6" s="76"/>
      <c r="U6" s="78"/>
    </row>
    <row r="7" spans="1:21">
      <c r="A7" s="77"/>
      <c r="B7" s="76"/>
      <c r="C7" s="76"/>
      <c r="D7" s="76"/>
    </row>
    <row r="8" spans="1:21">
      <c r="A8" s="79"/>
      <c r="C8" s="76"/>
      <c r="D8" s="76"/>
      <c r="E8" s="80"/>
    </row>
    <row r="9" spans="1:21">
      <c r="A9" s="79"/>
      <c r="C9" s="76"/>
      <c r="D9" s="76"/>
      <c r="E9" s="80"/>
    </row>
    <row r="10" spans="1:21">
      <c r="A10" s="79"/>
      <c r="C10" s="76"/>
      <c r="D10" s="76"/>
      <c r="E10" s="80"/>
    </row>
    <row r="11" spans="1:21">
      <c r="A11" s="79"/>
      <c r="C11" s="76"/>
      <c r="D11" s="76"/>
      <c r="E11" s="80"/>
    </row>
    <row r="12" spans="1:21">
      <c r="A12" s="79"/>
      <c r="C12" s="76"/>
      <c r="D12" s="76"/>
      <c r="E12" s="80"/>
    </row>
    <row r="13" spans="1:21">
      <c r="A13" s="79"/>
      <c r="C13" s="76"/>
      <c r="D13" s="76"/>
      <c r="E13" s="80"/>
    </row>
    <row r="14" spans="1:21">
      <c r="A14" s="79"/>
      <c r="C14" s="76"/>
      <c r="D14" s="76"/>
      <c r="E14" s="80"/>
    </row>
    <row r="15" spans="1:21">
      <c r="A15" s="79"/>
      <c r="C15" s="76"/>
      <c r="D15" s="76"/>
      <c r="E15" s="80"/>
    </row>
    <row r="16" spans="1:21">
      <c r="A16" s="79"/>
      <c r="C16" s="76"/>
      <c r="D16" s="76"/>
      <c r="E16" s="80"/>
    </row>
    <row r="17" spans="1:17">
      <c r="A17" s="79"/>
      <c r="C17" s="76"/>
      <c r="D17" s="76"/>
      <c r="E17" s="80"/>
    </row>
    <row r="18" spans="1:17">
      <c r="A18" s="79"/>
      <c r="C18" s="76"/>
      <c r="D18" s="76"/>
      <c r="E18" s="80"/>
    </row>
    <row r="19" spans="1:17">
      <c r="A19" s="79"/>
      <c r="C19" s="76"/>
      <c r="D19" s="76"/>
      <c r="E19" s="80"/>
    </row>
    <row r="20" spans="1:17">
      <c r="A20" s="79"/>
      <c r="C20" s="76"/>
      <c r="D20" s="76"/>
      <c r="E20" s="80"/>
    </row>
    <row r="21" spans="1:17">
      <c r="A21" s="79"/>
      <c r="C21" s="76"/>
      <c r="D21" s="76"/>
      <c r="E21" s="80"/>
    </row>
    <row r="22" spans="1:17">
      <c r="A22" s="79"/>
      <c r="C22" s="76"/>
      <c r="D22" s="76"/>
      <c r="E22" s="80"/>
    </row>
    <row r="23" spans="1:17">
      <c r="A23" s="79"/>
      <c r="C23" s="76"/>
      <c r="D23" s="76"/>
      <c r="E23" s="80"/>
    </row>
    <row r="24" spans="1:17">
      <c r="A24" s="79"/>
      <c r="C24" s="76"/>
      <c r="D24" s="76"/>
      <c r="E24" s="80"/>
    </row>
    <row r="25" spans="1:17">
      <c r="A25" s="79"/>
      <c r="C25" s="76"/>
      <c r="D25" s="76"/>
      <c r="E25" s="80"/>
    </row>
    <row r="26" spans="1:17">
      <c r="A26" s="79"/>
      <c r="C26" s="76"/>
      <c r="D26" s="76"/>
      <c r="E26" s="80"/>
    </row>
    <row r="27" spans="1:17">
      <c r="A27" s="79"/>
      <c r="C27" s="76"/>
      <c r="D27" s="76"/>
      <c r="E27" s="80"/>
    </row>
    <row r="28" spans="1:17">
      <c r="A28" s="79"/>
      <c r="C28" s="76"/>
      <c r="D28" s="76"/>
      <c r="E28" s="80"/>
    </row>
    <row r="29" spans="1:17">
      <c r="A29" s="79"/>
      <c r="C29" s="76"/>
      <c r="D29" s="76"/>
      <c r="E29" s="80"/>
    </row>
    <row r="30" spans="1:17">
      <c r="A30" s="79"/>
      <c r="C30" s="76"/>
      <c r="D30" s="76"/>
      <c r="E30" s="80"/>
    </row>
    <row r="31" spans="1:17" ht="14.25">
      <c r="A31" s="79"/>
      <c r="C31" s="76"/>
      <c r="D31" s="76"/>
      <c r="E31" s="80"/>
      <c r="Q31" s="69" t="s">
        <v>48</v>
      </c>
    </row>
    <row r="32" spans="1:17">
      <c r="A32" s="79"/>
      <c r="C32" s="76"/>
      <c r="D32" s="76"/>
      <c r="E32" s="80"/>
    </row>
    <row r="33" spans="1:18">
      <c r="A33" s="79"/>
      <c r="C33" s="76"/>
      <c r="D33" s="76"/>
      <c r="E33" s="80"/>
    </row>
    <row r="34" spans="1:18">
      <c r="A34" s="79"/>
      <c r="C34" s="76"/>
      <c r="D34" s="76"/>
      <c r="E34" s="80"/>
    </row>
    <row r="35" spans="1:18">
      <c r="A35" s="79"/>
      <c r="C35" s="76"/>
      <c r="D35" s="76"/>
      <c r="E35" s="80"/>
    </row>
    <row r="36" spans="1:18">
      <c r="A36" s="79"/>
      <c r="C36" s="76"/>
      <c r="D36" s="76"/>
      <c r="E36" s="80"/>
    </row>
    <row r="37" spans="1:18" s="83" customFormat="1" ht="68.25" customHeight="1">
      <c r="A37" s="102" t="s">
        <v>49</v>
      </c>
      <c r="B37" s="102" t="s">
        <v>9</v>
      </c>
      <c r="C37" s="102" t="s">
        <v>57</v>
      </c>
      <c r="D37" s="102" t="s">
        <v>50</v>
      </c>
      <c r="E37" s="102" t="s">
        <v>54</v>
      </c>
      <c r="F37" s="102" t="s">
        <v>55</v>
      </c>
      <c r="G37" s="102" t="s">
        <v>56</v>
      </c>
      <c r="H37" s="81" t="s">
        <v>51</v>
      </c>
      <c r="I37" s="81" t="s">
        <v>53</v>
      </c>
      <c r="J37" s="81" t="s">
        <v>51</v>
      </c>
      <c r="K37" s="81" t="s">
        <v>53</v>
      </c>
      <c r="L37" s="81" t="s">
        <v>52</v>
      </c>
      <c r="M37" s="81" t="s">
        <v>53</v>
      </c>
      <c r="N37" s="81" t="s">
        <v>52</v>
      </c>
      <c r="O37" s="82"/>
      <c r="P37" s="82"/>
      <c r="Q37" s="82"/>
      <c r="R37" s="82"/>
    </row>
    <row r="38" spans="1:18" ht="14.25">
      <c r="A38">
        <v>-15</v>
      </c>
      <c r="B38" s="9"/>
      <c r="C38" s="9"/>
      <c r="D38" s="9"/>
      <c r="E38" s="84"/>
      <c r="F38" s="85"/>
      <c r="G38" s="86"/>
      <c r="H38" s="86"/>
      <c r="I38" s="87"/>
      <c r="J38" s="88"/>
      <c r="K38" s="88"/>
      <c r="L38" s="9"/>
      <c r="M38" s="9"/>
      <c r="N38" s="9"/>
      <c r="O38" s="9"/>
      <c r="P38" s="86"/>
      <c r="Q38" s="86"/>
      <c r="R38" s="86"/>
    </row>
    <row r="39" spans="1:18" ht="14.25">
      <c r="A39">
        <v>-14</v>
      </c>
      <c r="B39" s="9"/>
      <c r="C39" s="9"/>
      <c r="D39" s="9"/>
      <c r="E39" s="84"/>
      <c r="F39" s="9"/>
      <c r="G39" s="86"/>
      <c r="H39" s="86"/>
      <c r="I39" s="86"/>
      <c r="J39" s="88"/>
      <c r="K39" s="88"/>
      <c r="L39" s="9"/>
      <c r="M39" s="9"/>
      <c r="N39" s="9"/>
      <c r="O39" s="9"/>
      <c r="P39" s="86"/>
      <c r="Q39" s="86"/>
      <c r="R39" s="86"/>
    </row>
    <row r="40" spans="1:18" ht="14.25">
      <c r="A40">
        <v>-13</v>
      </c>
      <c r="B40" s="9"/>
      <c r="C40" s="9"/>
      <c r="D40" s="9"/>
      <c r="E40" s="84"/>
      <c r="F40" s="9"/>
      <c r="G40" s="86"/>
      <c r="H40" s="86"/>
      <c r="I40" s="86"/>
      <c r="J40" s="88"/>
      <c r="K40" s="88"/>
      <c r="L40" s="9"/>
      <c r="M40" s="9"/>
      <c r="N40" s="9"/>
      <c r="O40" s="9"/>
      <c r="P40" s="86"/>
      <c r="Q40" s="86"/>
      <c r="R40" s="86"/>
    </row>
    <row r="41" spans="1:18" ht="14.25">
      <c r="A41">
        <v>-12</v>
      </c>
      <c r="B41" s="9"/>
      <c r="C41" s="9"/>
      <c r="D41" s="86"/>
      <c r="E41" s="89"/>
      <c r="F41" s="9"/>
      <c r="G41" s="86"/>
      <c r="H41" s="86"/>
      <c r="I41" s="85"/>
      <c r="J41" s="88"/>
      <c r="K41" s="88"/>
      <c r="L41" s="9"/>
      <c r="M41" s="86"/>
      <c r="N41" s="86"/>
      <c r="O41" s="86"/>
      <c r="P41" s="86"/>
      <c r="Q41" s="86"/>
      <c r="R41" s="86"/>
    </row>
    <row r="42" spans="1:18" ht="14.25">
      <c r="A42">
        <v>-11</v>
      </c>
      <c r="B42" s="9"/>
      <c r="C42" s="9"/>
      <c r="D42" s="86"/>
      <c r="E42" s="89"/>
      <c r="F42" s="9"/>
      <c r="G42" s="86"/>
      <c r="H42" s="85"/>
      <c r="I42" s="85"/>
      <c r="J42" s="88"/>
      <c r="K42" s="88"/>
      <c r="L42" s="86"/>
      <c r="M42" s="86"/>
      <c r="N42" s="86"/>
      <c r="O42" s="86"/>
      <c r="P42" s="86"/>
      <c r="Q42" s="86"/>
      <c r="R42" s="86"/>
    </row>
    <row r="43" spans="1:18" ht="14.25">
      <c r="A43">
        <v>-10</v>
      </c>
      <c r="B43" s="9"/>
      <c r="C43" s="9"/>
      <c r="D43" s="86"/>
      <c r="E43" s="89"/>
      <c r="F43" s="9"/>
      <c r="G43" s="86"/>
      <c r="H43" s="85"/>
      <c r="I43" s="85"/>
      <c r="J43" s="88"/>
      <c r="K43" s="88"/>
      <c r="L43" s="86"/>
      <c r="M43" s="86"/>
      <c r="N43" s="86"/>
      <c r="O43" s="86"/>
      <c r="P43" s="86"/>
      <c r="Q43" s="86"/>
      <c r="R43" s="86"/>
    </row>
    <row r="44" spans="1:18" ht="14.25">
      <c r="A44">
        <v>-9</v>
      </c>
      <c r="B44" s="9"/>
      <c r="C44" s="9"/>
      <c r="D44" s="86"/>
      <c r="E44" s="89"/>
      <c r="F44" s="9"/>
      <c r="G44" s="86"/>
      <c r="H44" s="85"/>
      <c r="I44" s="85"/>
      <c r="J44" s="88"/>
      <c r="K44" s="88"/>
      <c r="L44" s="86"/>
      <c r="M44" s="86"/>
      <c r="N44" s="86"/>
      <c r="O44" s="86"/>
      <c r="P44" s="86"/>
      <c r="Q44" s="86"/>
      <c r="R44" s="86"/>
    </row>
    <row r="45" spans="1:18" ht="14.25">
      <c r="A45">
        <v>-8</v>
      </c>
      <c r="B45" s="9"/>
      <c r="C45" s="9"/>
      <c r="D45" s="86"/>
      <c r="E45" s="89"/>
      <c r="F45" s="9"/>
      <c r="G45" s="86"/>
      <c r="H45" s="85"/>
      <c r="I45" s="85"/>
      <c r="J45" s="88"/>
      <c r="K45" s="88"/>
      <c r="L45" s="86"/>
      <c r="M45" s="86"/>
      <c r="N45" s="86"/>
      <c r="O45" s="86"/>
      <c r="P45" s="86"/>
      <c r="Q45" s="86"/>
      <c r="R45" s="86"/>
    </row>
    <row r="46" spans="1:18" ht="14.25">
      <c r="A46">
        <v>-7</v>
      </c>
      <c r="B46" s="9"/>
      <c r="C46" s="9"/>
      <c r="D46" s="86"/>
      <c r="E46" s="89"/>
      <c r="F46" s="9"/>
      <c r="G46" s="86"/>
      <c r="H46" s="85"/>
      <c r="I46" s="85"/>
      <c r="J46" s="88"/>
      <c r="K46" s="88"/>
      <c r="L46" s="86"/>
      <c r="M46" s="86"/>
      <c r="N46" s="86"/>
      <c r="O46" s="86"/>
      <c r="P46" s="86"/>
      <c r="Q46" s="86"/>
      <c r="R46" s="86"/>
    </row>
    <row r="47" spans="1:18" ht="14.25">
      <c r="A47">
        <v>-6</v>
      </c>
      <c r="B47" s="9"/>
      <c r="C47" s="9"/>
      <c r="D47" s="86"/>
      <c r="E47" s="89"/>
      <c r="F47" s="9"/>
      <c r="G47" s="86"/>
      <c r="H47" s="85"/>
      <c r="I47" s="85"/>
      <c r="J47" s="88"/>
      <c r="K47" s="88"/>
      <c r="L47" s="86"/>
      <c r="M47" s="86"/>
      <c r="N47" s="86"/>
      <c r="O47" s="86"/>
      <c r="P47" s="86"/>
      <c r="Q47" s="86"/>
      <c r="R47" s="86"/>
    </row>
    <row r="48" spans="1:18" ht="14.25">
      <c r="A48">
        <v>-5</v>
      </c>
      <c r="B48" s="9"/>
      <c r="C48" s="9"/>
      <c r="D48" s="86"/>
      <c r="E48" s="89"/>
      <c r="F48" s="9"/>
      <c r="G48" s="86"/>
      <c r="H48" s="85"/>
      <c r="I48" s="85"/>
      <c r="J48" s="88"/>
      <c r="K48" s="88"/>
      <c r="L48" s="86"/>
      <c r="M48" s="86"/>
      <c r="N48" s="86"/>
      <c r="O48" s="86"/>
      <c r="P48" s="86"/>
      <c r="Q48" s="86"/>
      <c r="R48" s="86"/>
    </row>
    <row r="49" spans="1:18" ht="14.25">
      <c r="A49">
        <v>-4</v>
      </c>
      <c r="B49" s="9"/>
      <c r="C49" s="9"/>
      <c r="D49" s="86"/>
      <c r="E49" s="89"/>
      <c r="F49" s="9"/>
      <c r="G49" s="86"/>
      <c r="H49" s="85"/>
      <c r="I49" s="85"/>
      <c r="J49" s="88"/>
      <c r="K49" s="88"/>
      <c r="L49" s="86"/>
      <c r="M49" s="86"/>
      <c r="N49" s="86"/>
      <c r="O49" s="86"/>
      <c r="P49" s="86"/>
      <c r="Q49" s="86"/>
      <c r="R49" s="86"/>
    </row>
    <row r="50" spans="1:18" ht="14.25">
      <c r="A50">
        <v>-3</v>
      </c>
      <c r="B50" s="9"/>
      <c r="C50" s="9"/>
      <c r="D50" s="86"/>
      <c r="E50" s="89"/>
      <c r="F50" s="9"/>
      <c r="G50" s="86"/>
      <c r="H50" s="85"/>
      <c r="I50" s="85"/>
      <c r="J50" s="88"/>
      <c r="K50" s="88"/>
      <c r="L50" s="86"/>
      <c r="M50" s="86"/>
      <c r="N50" s="86"/>
      <c r="O50" s="86"/>
      <c r="P50" s="86"/>
      <c r="Q50" s="86"/>
      <c r="R50" s="86"/>
    </row>
    <row r="51" spans="1:18" ht="14.25">
      <c r="A51">
        <v>-2</v>
      </c>
      <c r="B51" s="9"/>
      <c r="C51" s="9"/>
      <c r="D51" s="86"/>
      <c r="E51" s="89"/>
      <c r="F51" s="9"/>
      <c r="G51" s="86"/>
      <c r="H51" s="85"/>
      <c r="I51" s="85"/>
      <c r="J51" s="88"/>
      <c r="K51" s="88"/>
      <c r="L51" s="86"/>
      <c r="M51" s="86"/>
      <c r="N51" s="86"/>
      <c r="O51" s="86"/>
      <c r="P51" s="86"/>
      <c r="Q51" s="86"/>
      <c r="R51" s="86"/>
    </row>
    <row r="52" spans="1:18" ht="14.25">
      <c r="A52">
        <v>-1</v>
      </c>
      <c r="B52" s="9"/>
      <c r="C52" s="9"/>
      <c r="D52" s="86"/>
      <c r="E52" s="89"/>
      <c r="F52" s="9"/>
      <c r="G52" s="86"/>
      <c r="H52" s="85"/>
      <c r="I52" s="85"/>
      <c r="J52" s="88"/>
      <c r="K52" s="88"/>
      <c r="L52" s="86"/>
      <c r="M52" s="86"/>
      <c r="N52" s="86"/>
      <c r="O52" s="86"/>
      <c r="P52" s="86"/>
      <c r="Q52" s="86"/>
      <c r="R52" s="86"/>
    </row>
    <row r="53" spans="1:18" ht="14.25">
      <c r="A53">
        <v>0</v>
      </c>
      <c r="B53" s="89"/>
      <c r="C53" s="89"/>
      <c r="D53" s="86"/>
      <c r="E53" s="89"/>
      <c r="F53" s="9"/>
      <c r="G53" s="86"/>
      <c r="H53" s="85"/>
      <c r="I53" s="85"/>
      <c r="J53" s="88"/>
      <c r="K53" s="88"/>
      <c r="L53" s="86"/>
      <c r="M53" s="86"/>
      <c r="N53" s="86"/>
      <c r="O53" s="86"/>
      <c r="P53" s="86"/>
      <c r="Q53" s="86"/>
      <c r="R53" s="86"/>
    </row>
    <row r="54" spans="1:18" ht="14.25">
      <c r="A54">
        <v>1</v>
      </c>
      <c r="B54" s="89"/>
      <c r="C54" s="89"/>
      <c r="D54" s="86"/>
      <c r="E54" s="89"/>
      <c r="F54" s="9"/>
      <c r="G54" s="86"/>
      <c r="H54" s="85"/>
      <c r="I54" s="85"/>
      <c r="J54" s="88"/>
      <c r="K54" s="88"/>
      <c r="L54" s="86"/>
      <c r="M54" s="86"/>
      <c r="N54" s="86"/>
      <c r="O54" s="86"/>
      <c r="P54" s="86"/>
      <c r="Q54" s="86"/>
      <c r="R54" s="86"/>
    </row>
    <row r="55" spans="1:18" ht="14.25">
      <c r="A55">
        <v>2</v>
      </c>
      <c r="B55" s="89"/>
      <c r="C55" s="89"/>
      <c r="D55" s="86"/>
      <c r="E55" s="89"/>
      <c r="F55" s="9"/>
      <c r="G55" s="86"/>
      <c r="H55" s="85"/>
      <c r="I55" s="85"/>
      <c r="J55" s="88"/>
      <c r="K55" s="88"/>
      <c r="L55" s="86"/>
      <c r="M55" s="86"/>
      <c r="N55" s="86"/>
      <c r="O55" s="86"/>
      <c r="P55" s="86"/>
      <c r="Q55" s="86"/>
      <c r="R55" s="86"/>
    </row>
    <row r="56" spans="1:18" ht="14.25">
      <c r="A56">
        <v>3</v>
      </c>
      <c r="B56" s="86"/>
      <c r="C56" s="86"/>
      <c r="D56" s="86"/>
      <c r="E56" s="89"/>
      <c r="F56" s="9"/>
      <c r="G56" s="9"/>
      <c r="H56" s="85"/>
      <c r="I56" s="85"/>
      <c r="J56" s="88"/>
      <c r="K56" s="88"/>
      <c r="L56" s="86"/>
      <c r="M56" s="86"/>
      <c r="N56" s="86"/>
      <c r="O56" s="86"/>
      <c r="P56" s="86"/>
      <c r="Q56" s="86"/>
      <c r="R56" s="86"/>
    </row>
    <row r="57" spans="1:18" ht="14.25">
      <c r="A57">
        <v>4</v>
      </c>
      <c r="B57" s="86"/>
      <c r="C57" s="86"/>
      <c r="D57" s="86"/>
      <c r="E57" s="90"/>
      <c r="F57" s="9"/>
      <c r="G57" s="9"/>
      <c r="H57" s="85"/>
      <c r="I57" s="85"/>
      <c r="J57" s="88"/>
      <c r="K57" s="88"/>
      <c r="L57" s="86"/>
      <c r="M57" s="86"/>
      <c r="N57" s="86"/>
      <c r="O57" s="86"/>
      <c r="P57" s="86"/>
      <c r="Q57" s="86"/>
      <c r="R57" s="86"/>
    </row>
    <row r="58" spans="1:18" ht="14.25">
      <c r="A58">
        <v>5</v>
      </c>
      <c r="B58" s="86"/>
      <c r="C58" s="86"/>
      <c r="D58" s="86"/>
      <c r="E58" s="90"/>
      <c r="F58" s="86"/>
      <c r="G58" s="86"/>
      <c r="H58" s="9"/>
      <c r="I58" s="85"/>
      <c r="J58" s="88"/>
      <c r="K58" s="86"/>
      <c r="L58" s="9"/>
      <c r="M58" s="86"/>
      <c r="N58" s="86"/>
      <c r="O58" s="86"/>
      <c r="P58" s="86"/>
      <c r="Q58" s="86"/>
      <c r="R58" s="86"/>
    </row>
    <row r="59" spans="1:18">
      <c r="A59" s="91"/>
      <c r="B59" s="92" t="str">
        <f t="shared" ref="B59:N59" ca="1" si="0">IFERROR(FORECAST(LOG10($A$4),OFFSET($A$37,MATCH($A$4,B$38:B$58,-1),0,2,1),LOG10(OFFSET(B$37,MATCH($A$4,B$38:B$58,-1),0,2,1))),"")</f>
        <v/>
      </c>
      <c r="C59" s="92" t="str">
        <f t="shared" ca="1" si="0"/>
        <v/>
      </c>
      <c r="D59" s="92" t="str">
        <f t="shared" ca="1" si="0"/>
        <v/>
      </c>
      <c r="E59" s="92" t="str">
        <f t="shared" ca="1" si="0"/>
        <v/>
      </c>
      <c r="F59" s="92" t="str">
        <f t="shared" ca="1" si="0"/>
        <v/>
      </c>
      <c r="G59" s="92" t="str">
        <f t="shared" ca="1" si="0"/>
        <v/>
      </c>
      <c r="H59" s="92" t="str">
        <f t="shared" ca="1" si="0"/>
        <v/>
      </c>
      <c r="I59" s="92" t="str">
        <f t="shared" ca="1" si="0"/>
        <v/>
      </c>
      <c r="J59" s="92" t="str">
        <f t="shared" ca="1" si="0"/>
        <v/>
      </c>
      <c r="K59" s="92" t="str">
        <f t="shared" ca="1" si="0"/>
        <v/>
      </c>
      <c r="L59" s="92" t="str">
        <f t="shared" ca="1" si="0"/>
        <v/>
      </c>
      <c r="M59" s="92" t="str">
        <f t="shared" ca="1" si="0"/>
        <v/>
      </c>
      <c r="N59" s="92" t="str">
        <f t="shared" ca="1" si="0"/>
        <v/>
      </c>
      <c r="O59" s="92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92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92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92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</row>
    <row r="60" spans="1:18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spans="1:18">
      <c r="B61" s="92"/>
      <c r="D61" s="65"/>
    </row>
    <row r="62" spans="1:18">
      <c r="C62" s="93"/>
      <c r="D62" s="65"/>
    </row>
    <row r="63" spans="1:18">
      <c r="C63" s="65"/>
      <c r="D63" s="65"/>
      <c r="E63" s="67"/>
      <c r="F63" s="67"/>
    </row>
    <row r="64" spans="1:18">
      <c r="C64" s="65"/>
      <c r="D64" s="65"/>
    </row>
    <row r="65" spans="1:10">
      <c r="C65" s="65"/>
      <c r="D65" s="65"/>
    </row>
    <row r="66" spans="1:10">
      <c r="C66" s="65"/>
      <c r="D66" s="65"/>
    </row>
    <row r="67" spans="1:10">
      <c r="C67" s="65"/>
      <c r="D67" s="65"/>
    </row>
    <row r="68" spans="1:10" ht="14.25">
      <c r="C68"/>
      <c r="D68" s="65"/>
    </row>
    <row r="69" spans="1:10" ht="14.25">
      <c r="C69"/>
      <c r="D69" s="65"/>
    </row>
    <row r="70" spans="1:10" ht="14.25">
      <c r="C70"/>
      <c r="D70" s="65"/>
    </row>
    <row r="71" spans="1:10" ht="14.25">
      <c r="C71"/>
      <c r="D71" s="65"/>
    </row>
    <row r="72" spans="1:10" ht="14.25">
      <c r="C72"/>
      <c r="D72" s="65"/>
    </row>
    <row r="73" spans="1:10" ht="14.25">
      <c r="C73"/>
      <c r="D73" s="65"/>
    </row>
    <row r="74" spans="1:10" ht="14.25">
      <c r="C74"/>
      <c r="E74" s="94"/>
      <c r="I74" s="67"/>
      <c r="J74" s="67"/>
    </row>
    <row r="75" spans="1:10" ht="14.25">
      <c r="A75" s="80"/>
      <c r="C75"/>
      <c r="I75" s="67"/>
      <c r="J75" s="67"/>
    </row>
    <row r="76" spans="1:10" ht="14.25">
      <c r="C76"/>
      <c r="D76" s="65"/>
    </row>
    <row r="77" spans="1:10" ht="14.25">
      <c r="C77"/>
      <c r="D77" s="65"/>
    </row>
    <row r="78" spans="1:10" ht="14.25">
      <c r="C78"/>
      <c r="D78" s="65"/>
    </row>
    <row r="79" spans="1:10" ht="14.25">
      <c r="C79"/>
      <c r="D79" s="65"/>
    </row>
    <row r="80" spans="1:10" ht="14.25">
      <c r="C80"/>
      <c r="D80" s="65"/>
    </row>
    <row r="81" spans="1:10" ht="14.25">
      <c r="C81" s="95"/>
      <c r="D81" s="65"/>
    </row>
    <row r="82" spans="1:10">
      <c r="C82" s="93"/>
      <c r="D82" s="65"/>
    </row>
    <row r="83" spans="1:10">
      <c r="C83" s="93"/>
      <c r="D83" s="65"/>
    </row>
    <row r="84" spans="1:10">
      <c r="C84" s="93"/>
      <c r="D84" s="65"/>
    </row>
    <row r="85" spans="1:10">
      <c r="C85" s="93"/>
      <c r="D85" s="65"/>
    </row>
    <row r="86" spans="1:10">
      <c r="C86" s="93"/>
      <c r="D86" s="65"/>
    </row>
    <row r="87" spans="1:10">
      <c r="C87" s="93"/>
      <c r="D87" s="65"/>
    </row>
    <row r="88" spans="1:10">
      <c r="D88" s="65"/>
    </row>
    <row r="89" spans="1:10">
      <c r="D89" s="65"/>
    </row>
    <row r="91" spans="1:10">
      <c r="A91" s="80"/>
      <c r="I91" s="67"/>
      <c r="J91" s="67"/>
    </row>
    <row r="92" spans="1:10">
      <c r="C92" s="96"/>
      <c r="D92" s="96"/>
    </row>
    <row r="94" spans="1:10">
      <c r="C94" s="93"/>
      <c r="D94" s="93"/>
    </row>
    <row r="95" spans="1:10">
      <c r="C95" s="93"/>
      <c r="D95" s="93"/>
    </row>
    <row r="96" spans="1:10">
      <c r="C96" s="93"/>
      <c r="D96" s="93"/>
    </row>
    <row r="97" spans="3:7">
      <c r="C97" s="93"/>
      <c r="D97" s="93"/>
    </row>
    <row r="98" spans="3:7">
      <c r="C98" s="93"/>
      <c r="D98" s="93"/>
    </row>
    <row r="99" spans="3:7">
      <c r="C99" s="93"/>
      <c r="D99" s="93"/>
    </row>
    <row r="100" spans="3:7">
      <c r="C100" s="93"/>
      <c r="D100" s="93"/>
    </row>
    <row r="101" spans="3:7">
      <c r="C101" s="93"/>
      <c r="D101" s="93"/>
      <c r="E101" s="94"/>
    </row>
    <row r="102" spans="3:7">
      <c r="C102" s="93"/>
      <c r="D102" s="93"/>
    </row>
    <row r="103" spans="3:7">
      <c r="C103" s="93"/>
      <c r="D103" s="93"/>
      <c r="E103" s="94"/>
    </row>
    <row r="105" spans="3:7">
      <c r="E105" s="94"/>
    </row>
    <row r="106" spans="3:7">
      <c r="G106" s="97"/>
    </row>
    <row r="107" spans="3:7">
      <c r="E107" s="67"/>
      <c r="G107" s="97"/>
    </row>
    <row r="108" spans="3:7">
      <c r="G108" s="97"/>
    </row>
    <row r="109" spans="3:7">
      <c r="C109" s="98"/>
      <c r="D109" s="98"/>
      <c r="E109" s="99"/>
      <c r="G109" s="97"/>
    </row>
    <row r="110" spans="3:7">
      <c r="C110" s="98"/>
      <c r="D110" s="98"/>
      <c r="E110" s="94"/>
      <c r="G110" s="97"/>
    </row>
    <row r="111" spans="3:7">
      <c r="C111" s="98"/>
      <c r="D111" s="98"/>
      <c r="E111" s="94"/>
      <c r="G111" s="97"/>
    </row>
    <row r="112" spans="3:7">
      <c r="C112" s="98"/>
      <c r="D112" s="98"/>
      <c r="E112" s="94"/>
      <c r="G112" s="97"/>
    </row>
    <row r="113" spans="2:10">
      <c r="C113" s="98"/>
      <c r="D113" s="98"/>
      <c r="E113" s="94"/>
      <c r="G113" s="97"/>
    </row>
    <row r="114" spans="2:10">
      <c r="C114" s="98"/>
      <c r="D114" s="98"/>
      <c r="E114" s="94"/>
      <c r="G114" s="97"/>
    </row>
    <row r="115" spans="2:10">
      <c r="C115" s="98"/>
      <c r="D115" s="98"/>
      <c r="E115" s="94"/>
      <c r="G115" s="97"/>
    </row>
    <row r="116" spans="2:10">
      <c r="C116" s="98"/>
      <c r="D116" s="98"/>
      <c r="G116" s="100"/>
    </row>
    <row r="117" spans="2:10">
      <c r="B117" s="101"/>
      <c r="C117" s="98"/>
      <c r="D117" s="98"/>
      <c r="F117" s="101"/>
      <c r="I117" s="101"/>
      <c r="J117" s="101"/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zoomScale="70" zoomScaleNormal="70" workbookViewId="0">
      <selection activeCell="A27" sqref="A27:U27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1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opLeftCell="A13" zoomScale="85" zoomScaleNormal="85" workbookViewId="0">
      <selection activeCell="P42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opLeftCell="A21" workbookViewId="0">
      <selection activeCell="M51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1" customWidth="1"/>
    <col min="8" max="9" width="10.5" style="11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74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74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74"/>
      <c r="V2" s="1"/>
      <c r="Y2" s="3"/>
      <c r="Z2" s="3"/>
      <c r="AA2" s="3"/>
      <c r="AB2" s="3"/>
      <c r="AC2" s="3"/>
      <c r="AD2" s="3"/>
      <c r="AE2" s="4"/>
      <c r="AF2" s="4"/>
      <c r="AN2"/>
      <c r="AO2" s="74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74"/>
      <c r="V3" s="1"/>
      <c r="Y3" s="3"/>
      <c r="Z3" s="3"/>
      <c r="AA3" s="3"/>
      <c r="AB3" s="3"/>
      <c r="AC3" s="3"/>
      <c r="AD3" s="3"/>
      <c r="AE3" s="4"/>
      <c r="AF3" s="4"/>
      <c r="AN3"/>
      <c r="AO3" s="74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74"/>
      <c r="V4" s="1"/>
      <c r="Y4" s="3"/>
      <c r="Z4" s="3"/>
      <c r="AA4" s="3"/>
      <c r="AB4" s="3"/>
      <c r="AC4" s="3"/>
      <c r="AD4" s="3"/>
      <c r="AE4" s="4"/>
      <c r="AF4" s="4"/>
      <c r="AN4"/>
      <c r="AO4" s="74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74"/>
      <c r="V5" s="1"/>
      <c r="Y5" s="3"/>
      <c r="Z5" s="3"/>
      <c r="AA5" s="3"/>
      <c r="AB5" s="3"/>
      <c r="AC5" s="3"/>
      <c r="AD5" s="3"/>
      <c r="AE5" s="4"/>
      <c r="AF5" s="4"/>
      <c r="AN5"/>
      <c r="AO5" s="74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74"/>
      <c r="V6" s="1"/>
      <c r="Y6" s="3"/>
      <c r="Z6" s="3"/>
      <c r="AA6" s="3"/>
      <c r="AB6" s="3"/>
      <c r="AC6" s="3"/>
      <c r="AD6" s="3"/>
      <c r="AE6" s="4"/>
      <c r="AF6" s="4"/>
      <c r="AN6"/>
      <c r="AO6" s="74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45" t="s">
        <v>83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5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</row>
    <row r="28" spans="1:48" s="8" customFormat="1" ht="38.25" customHeight="1">
      <c r="A28" s="6" t="s">
        <v>76</v>
      </c>
      <c r="B28" s="7" t="s">
        <v>22</v>
      </c>
      <c r="C28" s="7" t="s">
        <v>77</v>
      </c>
      <c r="D28" s="7" t="s">
        <v>78</v>
      </c>
      <c r="E28" s="7" t="s">
        <v>21</v>
      </c>
      <c r="F28" s="7" t="s">
        <v>79</v>
      </c>
      <c r="G28" s="7" t="s">
        <v>80</v>
      </c>
      <c r="H28" s="7" t="s">
        <v>81</v>
      </c>
      <c r="I28" s="7" t="s">
        <v>82</v>
      </c>
      <c r="J28" s="7" t="s">
        <v>82</v>
      </c>
      <c r="K28" s="7" t="s">
        <v>82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48" ht="14.25">
      <c r="A29">
        <v>-15</v>
      </c>
      <c r="B29" s="9"/>
      <c r="C29" s="9"/>
      <c r="D29" s="9"/>
      <c r="E29" s="9"/>
      <c r="F29" s="9"/>
      <c r="G29" s="9"/>
      <c r="H29" s="9"/>
      <c r="I29" s="9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48" ht="14.25">
      <c r="A30">
        <f>A29+1</f>
        <v>-14</v>
      </c>
      <c r="B30" s="9"/>
      <c r="C30" s="9"/>
      <c r="D30" s="9"/>
      <c r="E30" s="9"/>
      <c r="F30" s="9"/>
      <c r="G30" s="9"/>
      <c r="H30" s="9"/>
      <c r="I30" s="9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48" ht="14.25">
      <c r="A31">
        <f t="shared" ref="A31:A49" si="0">A30+1</f>
        <v>-13</v>
      </c>
      <c r="B31" s="9"/>
      <c r="C31" s="9"/>
      <c r="D31" s="9"/>
      <c r="E31" s="9"/>
      <c r="F31" s="9"/>
      <c r="G31" s="9"/>
      <c r="H31" s="9"/>
      <c r="I31" s="9"/>
      <c r="J31" s="10"/>
      <c r="K31" s="10"/>
      <c r="R31" s="105"/>
      <c r="S31" s="105"/>
      <c r="Y31" s="105"/>
      <c r="Z31" s="105"/>
    </row>
    <row r="32" spans="1:48" ht="14.25">
      <c r="A32">
        <f t="shared" si="0"/>
        <v>-12</v>
      </c>
      <c r="B32" s="9"/>
      <c r="C32" s="9"/>
      <c r="D32" s="9"/>
      <c r="E32" s="9"/>
      <c r="F32" s="9"/>
      <c r="G32" s="9"/>
      <c r="H32" s="9"/>
      <c r="I32" s="9"/>
      <c r="J32" s="10"/>
      <c r="K32" s="10"/>
    </row>
    <row r="33" spans="1:11" ht="14.25">
      <c r="A33">
        <f t="shared" si="0"/>
        <v>-11</v>
      </c>
      <c r="B33" s="9"/>
      <c r="C33" s="9"/>
      <c r="D33" s="9"/>
      <c r="E33" s="9"/>
      <c r="F33" s="9"/>
      <c r="G33" s="9"/>
      <c r="H33" s="9"/>
      <c r="I33" s="9"/>
      <c r="J33" s="10"/>
      <c r="K33" s="10"/>
    </row>
    <row r="34" spans="1:11" ht="14.25">
      <c r="A34">
        <f t="shared" si="0"/>
        <v>-10</v>
      </c>
      <c r="B34" s="9"/>
      <c r="C34" s="9"/>
      <c r="D34" s="9"/>
      <c r="E34" s="9"/>
      <c r="F34" s="9"/>
      <c r="G34" s="9"/>
      <c r="H34" s="9"/>
      <c r="I34" s="9"/>
      <c r="J34" s="10"/>
      <c r="K34" s="10"/>
    </row>
    <row r="35" spans="1:11" ht="14.25">
      <c r="A35">
        <f t="shared" si="0"/>
        <v>-9</v>
      </c>
      <c r="B35" s="9"/>
      <c r="C35" s="9"/>
      <c r="D35" s="9"/>
      <c r="E35" s="9"/>
      <c r="F35" s="9"/>
      <c r="G35" s="9"/>
      <c r="H35" s="9"/>
      <c r="I35" s="9"/>
      <c r="J35" s="10"/>
      <c r="K35" s="10"/>
    </row>
    <row r="36" spans="1:11" ht="14.25">
      <c r="A36">
        <f t="shared" si="0"/>
        <v>-8</v>
      </c>
      <c r="B36" s="9"/>
      <c r="C36" s="9"/>
      <c r="D36" s="9"/>
      <c r="E36" s="9"/>
      <c r="F36" s="9"/>
      <c r="G36" s="9"/>
      <c r="H36" s="9"/>
      <c r="I36" s="9"/>
      <c r="J36" s="10"/>
      <c r="K36" s="10"/>
    </row>
    <row r="37" spans="1:11" ht="14.25">
      <c r="A37">
        <f t="shared" si="0"/>
        <v>-7</v>
      </c>
      <c r="B37" s="9"/>
      <c r="C37" s="9"/>
      <c r="D37" s="9"/>
      <c r="E37" s="9"/>
      <c r="F37" s="9"/>
      <c r="G37" s="9"/>
      <c r="H37" s="9"/>
      <c r="I37" s="9"/>
      <c r="J37" s="10"/>
      <c r="K37" s="10"/>
    </row>
    <row r="38" spans="1:11" ht="14.25">
      <c r="A38">
        <f t="shared" si="0"/>
        <v>-6</v>
      </c>
      <c r="B38" s="9"/>
      <c r="C38" s="9"/>
      <c r="D38" s="9"/>
      <c r="E38" s="9"/>
      <c r="F38" s="9"/>
      <c r="G38" s="9"/>
      <c r="H38" s="9"/>
      <c r="I38" s="9"/>
      <c r="J38" s="10"/>
      <c r="K38" s="10"/>
    </row>
    <row r="39" spans="1:11" ht="14.25">
      <c r="A39">
        <f t="shared" si="0"/>
        <v>-5</v>
      </c>
      <c r="B39" s="9"/>
      <c r="C39" s="9"/>
      <c r="D39" s="9"/>
      <c r="E39" s="9"/>
      <c r="F39" s="9"/>
      <c r="G39" s="9"/>
      <c r="H39" s="9"/>
      <c r="I39" s="9"/>
      <c r="J39" s="10"/>
      <c r="K39" s="10"/>
    </row>
    <row r="40" spans="1:11" ht="14.25">
      <c r="A40">
        <f t="shared" si="0"/>
        <v>-4</v>
      </c>
      <c r="B40" s="9"/>
      <c r="C40" s="9"/>
      <c r="D40" s="9"/>
      <c r="E40" s="9"/>
      <c r="F40" s="9"/>
      <c r="G40" s="9"/>
      <c r="H40" s="9"/>
      <c r="I40" s="9"/>
      <c r="J40" s="10"/>
      <c r="K40" s="10"/>
    </row>
    <row r="41" spans="1:11" ht="14.25">
      <c r="A41">
        <f t="shared" si="0"/>
        <v>-3</v>
      </c>
      <c r="B41" s="9"/>
      <c r="C41" s="9"/>
      <c r="D41" s="9"/>
      <c r="E41" s="9"/>
      <c r="F41" s="9"/>
      <c r="G41" s="9"/>
      <c r="H41" s="9"/>
      <c r="I41" s="9"/>
      <c r="J41" s="10"/>
      <c r="K41" s="10"/>
    </row>
    <row r="42" spans="1:11" ht="14.25">
      <c r="A42">
        <f t="shared" si="0"/>
        <v>-2</v>
      </c>
      <c r="B42" s="9"/>
      <c r="C42" s="9"/>
      <c r="D42" s="9"/>
      <c r="E42" s="9"/>
      <c r="F42" s="9"/>
      <c r="G42" s="9"/>
      <c r="H42" s="9"/>
      <c r="I42" s="9"/>
      <c r="J42" s="10"/>
      <c r="K42" s="10"/>
    </row>
    <row r="43" spans="1:11" ht="14.25">
      <c r="A43">
        <f t="shared" si="0"/>
        <v>-1</v>
      </c>
      <c r="B43" s="9"/>
      <c r="C43" s="9"/>
      <c r="D43" s="9"/>
      <c r="E43" s="9"/>
      <c r="F43" s="9"/>
      <c r="G43" s="9"/>
      <c r="H43" s="9"/>
      <c r="I43" s="9"/>
      <c r="J43" s="10"/>
      <c r="K43" s="10"/>
    </row>
    <row r="44" spans="1:11" ht="14.25">
      <c r="A44">
        <f t="shared" si="0"/>
        <v>0</v>
      </c>
      <c r="B44" s="9"/>
      <c r="C44" s="9"/>
      <c r="D44" s="9"/>
      <c r="E44" s="9"/>
      <c r="F44" s="9"/>
      <c r="G44" s="9"/>
      <c r="H44" s="9"/>
      <c r="I44" s="9"/>
      <c r="J44" s="10"/>
      <c r="K44" s="10"/>
    </row>
    <row r="45" spans="1:11" ht="14.25">
      <c r="A45">
        <f t="shared" si="0"/>
        <v>1</v>
      </c>
      <c r="B45" s="9"/>
      <c r="C45" s="9"/>
      <c r="D45" s="9"/>
      <c r="E45" s="9"/>
      <c r="F45" s="9"/>
      <c r="G45" s="9"/>
      <c r="H45" s="9"/>
      <c r="I45" s="9"/>
      <c r="J45" s="10"/>
      <c r="K45" s="10"/>
    </row>
    <row r="46" spans="1:11" ht="14.25">
      <c r="A46">
        <f t="shared" si="0"/>
        <v>2</v>
      </c>
      <c r="B46" s="9"/>
      <c r="C46" s="9"/>
      <c r="D46" s="9"/>
      <c r="E46" s="9"/>
      <c r="F46" s="9"/>
      <c r="G46" s="9"/>
      <c r="H46" s="9"/>
      <c r="I46" s="9"/>
      <c r="J46" s="10"/>
      <c r="K46" s="10"/>
    </row>
    <row r="47" spans="1:11" ht="14.25">
      <c r="A47">
        <f t="shared" si="0"/>
        <v>3</v>
      </c>
      <c r="B47" s="9"/>
      <c r="C47" s="9"/>
      <c r="D47" s="9"/>
      <c r="E47" s="9"/>
      <c r="F47" s="9"/>
      <c r="G47" s="9"/>
      <c r="H47" s="9"/>
      <c r="I47" s="9"/>
      <c r="J47" s="10"/>
      <c r="K47" s="10"/>
    </row>
    <row r="48" spans="1:11" ht="14.25">
      <c r="A48">
        <f t="shared" si="0"/>
        <v>4</v>
      </c>
      <c r="B48" s="9"/>
      <c r="C48" s="9"/>
      <c r="D48" s="9"/>
      <c r="E48" s="9"/>
      <c r="F48" s="9"/>
      <c r="G48" s="9"/>
      <c r="H48" s="9"/>
      <c r="I48" s="9"/>
      <c r="J48" s="10"/>
      <c r="K48" s="10"/>
    </row>
    <row r="49" spans="1:29" ht="14.25">
      <c r="A49">
        <f t="shared" si="0"/>
        <v>5</v>
      </c>
      <c r="B49" s="9"/>
      <c r="C49" s="9"/>
      <c r="D49" s="9"/>
      <c r="E49" s="9"/>
      <c r="F49" s="9"/>
      <c r="G49" s="9"/>
      <c r="H49" s="9"/>
      <c r="I49" s="9"/>
      <c r="J49" s="10"/>
      <c r="K49" s="10"/>
    </row>
    <row r="50" spans="1:29" ht="14.25">
      <c r="A5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9" ht="14.25">
      <c r="A51" s="12" t="s">
        <v>3</v>
      </c>
      <c r="B51" s="13" t="str">
        <f t="shared" ref="B51:K51" si="1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3" t="str">
        <f t="shared" si="1"/>
        <v/>
      </c>
      <c r="D51" s="13" t="str">
        <f t="shared" si="1"/>
        <v/>
      </c>
      <c r="E51" s="13" t="str">
        <f t="shared" si="1"/>
        <v/>
      </c>
      <c r="F51" s="13" t="str">
        <f t="shared" si="1"/>
        <v/>
      </c>
      <c r="G51" s="13" t="str">
        <f t="shared" si="1"/>
        <v/>
      </c>
      <c r="H51" s="13" t="str">
        <f t="shared" si="1"/>
        <v/>
      </c>
      <c r="I51" s="13" t="str">
        <f t="shared" si="1"/>
        <v/>
      </c>
      <c r="J51" s="13" t="str">
        <f t="shared" si="1"/>
        <v/>
      </c>
      <c r="K51" s="13" t="str">
        <f t="shared" si="1"/>
        <v/>
      </c>
      <c r="AC51" s="13"/>
    </row>
    <row r="52" spans="1:29" ht="14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29" ht="14.25">
      <c r="A53" s="14" t="s">
        <v>0</v>
      </c>
      <c r="B53" s="15">
        <v>0.7</v>
      </c>
      <c r="C53" s="13"/>
      <c r="D53" s="13"/>
      <c r="E53" s="13"/>
      <c r="F53" s="13"/>
      <c r="G53" s="13"/>
      <c r="H53" s="13"/>
      <c r="I53" s="13"/>
      <c r="J53" s="13"/>
      <c r="K53" s="13"/>
    </row>
    <row r="54" spans="1:29" ht="14.25">
      <c r="A54" s="19" t="s">
        <v>4</v>
      </c>
      <c r="B54" s="120"/>
      <c r="C54" s="20" t="s">
        <v>5</v>
      </c>
      <c r="D54" s="5"/>
      <c r="E54" s="5"/>
      <c r="F54" s="5"/>
      <c r="G54" s="5"/>
      <c r="H54" s="5"/>
      <c r="I54" s="5"/>
    </row>
    <row r="55" spans="1:29">
      <c r="D55" s="5"/>
      <c r="E55" s="5"/>
      <c r="F55" s="5"/>
      <c r="G55" s="5"/>
      <c r="H55" s="5"/>
      <c r="I55" s="5"/>
    </row>
    <row r="56" spans="1:29" ht="54" customHeight="1">
      <c r="D56" s="5"/>
      <c r="E56" s="5"/>
      <c r="F56" s="5"/>
      <c r="G56" s="5"/>
      <c r="H56" s="5"/>
      <c r="I56" s="5"/>
    </row>
    <row r="57" spans="1:29">
      <c r="D57" s="5"/>
      <c r="E57" s="5"/>
      <c r="F57" s="5"/>
      <c r="G57" s="5"/>
      <c r="H57" s="5"/>
      <c r="I57" s="5"/>
    </row>
    <row r="58" spans="1:29">
      <c r="D58" s="5"/>
      <c r="E58" s="5"/>
      <c r="F58" s="5"/>
      <c r="G58" s="5"/>
      <c r="H58" s="5"/>
      <c r="I58" s="5"/>
    </row>
    <row r="59" spans="1:29">
      <c r="D59" s="5"/>
      <c r="E59" s="5"/>
      <c r="F59" s="5"/>
      <c r="G59" s="5"/>
      <c r="H59" s="5"/>
      <c r="I59" s="5"/>
    </row>
    <row r="60" spans="1:29">
      <c r="D60" s="5"/>
      <c r="E60" s="5"/>
      <c r="F60" s="5"/>
      <c r="G60" s="5"/>
      <c r="H60" s="5"/>
      <c r="I60" s="5"/>
    </row>
    <row r="61" spans="1:29">
      <c r="D61" s="5"/>
      <c r="E61" s="5"/>
      <c r="F61" s="5"/>
      <c r="G61" s="5"/>
      <c r="H61" s="5"/>
      <c r="I61" s="5"/>
    </row>
    <row r="62" spans="1:29">
      <c r="D62" s="5"/>
      <c r="E62" s="5"/>
      <c r="F62" s="5"/>
      <c r="G62" s="5"/>
      <c r="H62" s="5"/>
      <c r="I62" s="5"/>
    </row>
    <row r="63" spans="1:29">
      <c r="D63" s="5"/>
      <c r="E63" s="5"/>
      <c r="F63" s="5"/>
      <c r="G63" s="5"/>
      <c r="H63" s="5"/>
      <c r="I63" s="5"/>
    </row>
    <row r="64" spans="1:29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121"/>
      <c r="O76" s="121"/>
    </row>
    <row r="77" spans="4:15">
      <c r="D77" s="5"/>
      <c r="E77" s="5"/>
      <c r="F77" s="5"/>
      <c r="G77" s="5"/>
      <c r="H77" s="5"/>
      <c r="I77" s="5"/>
      <c r="N77" s="121"/>
      <c r="O77" s="121"/>
    </row>
    <row r="78" spans="4:15">
      <c r="D78" s="5"/>
      <c r="E78" s="5"/>
      <c r="F78" s="5"/>
      <c r="G78" s="5"/>
      <c r="H78" s="5"/>
      <c r="I78" s="5"/>
      <c r="N78" s="121"/>
      <c r="O78" s="121"/>
    </row>
    <row r="79" spans="4:15">
      <c r="D79" s="5"/>
      <c r="E79" s="5"/>
      <c r="F79" s="5"/>
      <c r="G79" s="5"/>
      <c r="H79" s="5"/>
      <c r="I79" s="5"/>
      <c r="N79" s="121"/>
      <c r="O79" s="121"/>
    </row>
    <row r="80" spans="4:15">
      <c r="D80" s="5"/>
      <c r="E80" s="5"/>
      <c r="F80" s="5"/>
      <c r="G80" s="5"/>
      <c r="H80" s="5"/>
      <c r="I80" s="5"/>
      <c r="N80" s="121"/>
      <c r="O80" s="121"/>
    </row>
    <row r="81" spans="4:21">
      <c r="D81" s="5"/>
      <c r="E81" s="5"/>
      <c r="F81" s="5"/>
      <c r="G81" s="5"/>
      <c r="H81" s="5"/>
      <c r="I81" s="5"/>
      <c r="N81" s="121"/>
      <c r="O81" s="121"/>
    </row>
    <row r="82" spans="4:21">
      <c r="D82" s="5"/>
      <c r="E82" s="5"/>
      <c r="F82" s="5"/>
      <c r="G82" s="5"/>
      <c r="H82" s="5"/>
      <c r="I82" s="5"/>
      <c r="N82" s="122"/>
      <c r="O82" s="122"/>
    </row>
    <row r="83" spans="4:21">
      <c r="D83" s="5"/>
      <c r="E83" s="5"/>
      <c r="F83" s="5"/>
      <c r="G83" s="5"/>
      <c r="H83" s="5"/>
      <c r="I83" s="5"/>
      <c r="L83" s="18"/>
      <c r="M83" s="18"/>
      <c r="R83" s="18"/>
      <c r="S83" s="18"/>
      <c r="T83" s="18"/>
      <c r="U83" s="18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16"/>
      <c r="E99" s="16"/>
      <c r="F99" s="16"/>
      <c r="G99" s="16"/>
      <c r="H99" s="16"/>
      <c r="I99" s="16"/>
      <c r="J99" s="17"/>
      <c r="K99" s="17"/>
    </row>
    <row r="100" spans="2:11">
      <c r="D100" s="16"/>
      <c r="E100" s="16"/>
      <c r="F100" s="16"/>
      <c r="G100" s="16"/>
      <c r="H100" s="16"/>
      <c r="I100" s="16"/>
      <c r="J100" s="17"/>
      <c r="K100" s="17"/>
    </row>
    <row r="101" spans="2:11">
      <c r="D101" s="16"/>
      <c r="E101" s="16"/>
      <c r="F101" s="16"/>
      <c r="G101" s="16"/>
      <c r="H101" s="16"/>
      <c r="I101" s="16"/>
      <c r="J101" s="17"/>
      <c r="K101" s="17"/>
    </row>
    <row r="102" spans="2:11">
      <c r="D102" s="16"/>
      <c r="E102" s="16"/>
      <c r="F102" s="16"/>
      <c r="G102" s="16"/>
      <c r="H102" s="16"/>
      <c r="I102" s="16"/>
      <c r="J102" s="17"/>
      <c r="K102" s="17"/>
    </row>
    <row r="103" spans="2:11">
      <c r="D103" s="16"/>
      <c r="E103" s="16"/>
      <c r="F103" s="16"/>
      <c r="G103" s="16"/>
      <c r="H103" s="16"/>
      <c r="I103" s="16"/>
      <c r="J103" s="17"/>
      <c r="K103" s="17"/>
    </row>
    <row r="104" spans="2:11">
      <c r="D104" s="16"/>
      <c r="E104" s="16"/>
      <c r="F104" s="16"/>
      <c r="G104" s="16"/>
      <c r="H104" s="16"/>
      <c r="I104" s="16"/>
      <c r="J104" s="17"/>
      <c r="K104" s="17"/>
    </row>
    <row r="105" spans="2:11">
      <c r="D105" s="16"/>
      <c r="E105" s="16"/>
      <c r="F105" s="16"/>
      <c r="G105" s="16"/>
      <c r="H105" s="16"/>
      <c r="I105" s="16"/>
    </row>
    <row r="106" spans="2:11">
      <c r="B106" s="18"/>
      <c r="C106" s="18"/>
      <c r="D106" s="16"/>
      <c r="E106" s="16"/>
      <c r="F106" s="16"/>
      <c r="G106" s="16"/>
      <c r="H106" s="16"/>
      <c r="I106" s="16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Cover page</vt:lpstr>
      <vt:lpstr>Summary</vt:lpstr>
      <vt:lpstr>Test1.1a</vt:lpstr>
      <vt:lpstr>Test 1.1b</vt:lpstr>
      <vt:lpstr>Test1.2a</vt:lpstr>
      <vt:lpstr>Test1.2b</vt:lpstr>
      <vt:lpstr>Test2.1a</vt:lpstr>
      <vt:lpstr>Test2.1b</vt:lpstr>
      <vt:lpstr>Test2.2a</vt:lpstr>
      <vt:lpstr>Test2.2b</vt:lpstr>
      <vt:lpstr>Test3.1a</vt:lpstr>
      <vt:lpstr>Test3.1b</vt:lpstr>
      <vt:lpstr>Test3.2a</vt:lpstr>
      <vt:lpstr>Test3.2b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(2)/kNi9AmN9MVE8GYDxrUUr2XsgR+YdlSJLh4AC2leInhm5DmJYaCkM/24rSR+rxyiWw6xdlZJ
7LVBosixwrFNA+z1gddxQG1rQJdfYnaYyA+tYvzA5u9Lhp1DmzzHu0j9HCL+G/aQYBZ6la7c
Ijpne2VSmaEk36D8HMqxZeAc02/C4OxkvGr9Lku05ZLE+Oz9nw4JrgIw0D9WrQIHo1dpmVIT
oa6oyyWMmJ0bcJgVED</vt:lpwstr>
  </property>
  <property fmtid="{D5CDD505-2E9C-101B-9397-08002B2CF9AE}" pid="3" name="_2015_ms_pID_7253431">
    <vt:lpwstr>0cPqGn6/28SwO9cfH/xe2b1mRYtWbIINFk52GFzwDRPJUscHFDTJNT
IPreXY758fKN7zv81Lmt1iHXRKmmeLJjZj/Lxpc9dLcWaRM+QDZ6i62moFJyCreorlQFSzRQ
B5dwbFpnZ/i5l6tetCb3WzdMb86qTijXhvbShcoXVsEp0lMzutvXnlytxLVlzqXPXh5rChp2
2WBlz7NY6ULaX50y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1590387322</vt:lpwstr>
  </property>
</Properties>
</file>