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02D99D81-37F1-4DAA-82D6-F27E56EFBFFF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ver page" sheetId="1" r:id="rId1"/>
    <sheet name="Summary" sheetId="9" r:id="rId2"/>
    <sheet name="Test1.1" sheetId="11" r:id="rId3"/>
    <sheet name="Test1.2" sheetId="13" r:id="rId4"/>
    <sheet name="Test2.1" sheetId="15" r:id="rId5"/>
    <sheet name="Test2.2" sheetId="1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51" i="17" l="1"/>
  <c r="AE51" i="17"/>
  <c r="AD51" i="17"/>
  <c r="AC51" i="17"/>
  <c r="AB51" i="17"/>
  <c r="AA51" i="17"/>
  <c r="Z51" i="17"/>
  <c r="Y51" i="17"/>
  <c r="X51" i="17"/>
  <c r="W51" i="17"/>
  <c r="K51" i="17"/>
  <c r="J51" i="17"/>
  <c r="I51" i="17"/>
  <c r="H51" i="17"/>
  <c r="G51" i="17"/>
  <c r="F51" i="17"/>
  <c r="E51" i="17"/>
  <c r="D51" i="17"/>
  <c r="C51" i="17"/>
  <c r="B51" i="17"/>
  <c r="A31" i="17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V30" i="17"/>
  <c r="V31" i="17" s="1"/>
  <c r="V32" i="17" s="1"/>
  <c r="V33" i="17" s="1"/>
  <c r="V34" i="17" s="1"/>
  <c r="V35" i="17" s="1"/>
  <c r="V36" i="17" s="1"/>
  <c r="V37" i="17" s="1"/>
  <c r="V38" i="17" s="1"/>
  <c r="V39" i="17" s="1"/>
  <c r="V40" i="17" s="1"/>
  <c r="V41" i="17" s="1"/>
  <c r="V42" i="17" s="1"/>
  <c r="V43" i="17" s="1"/>
  <c r="V44" i="17" s="1"/>
  <c r="V45" i="17" s="1"/>
  <c r="V46" i="17" s="1"/>
  <c r="V47" i="17" s="1"/>
  <c r="V48" i="17" s="1"/>
  <c r="V49" i="17" s="1"/>
  <c r="A30" i="17"/>
  <c r="AF51" i="15"/>
  <c r="AE51" i="15"/>
  <c r="AD51" i="15"/>
  <c r="AC51" i="15"/>
  <c r="AB51" i="15"/>
  <c r="AA51" i="15"/>
  <c r="Z51" i="15"/>
  <c r="Y51" i="15"/>
  <c r="X51" i="15"/>
  <c r="W51" i="15"/>
  <c r="V30" i="15"/>
  <c r="V31" i="15" s="1"/>
  <c r="V32" i="15" s="1"/>
  <c r="V33" i="15" s="1"/>
  <c r="V34" i="15" s="1"/>
  <c r="V35" i="15" s="1"/>
  <c r="V36" i="15" s="1"/>
  <c r="V37" i="15" s="1"/>
  <c r="V38" i="15" s="1"/>
  <c r="V39" i="15" s="1"/>
  <c r="V40" i="15" s="1"/>
  <c r="V41" i="15" s="1"/>
  <c r="V42" i="15" s="1"/>
  <c r="V43" i="15" s="1"/>
  <c r="V44" i="15" s="1"/>
  <c r="V45" i="15" s="1"/>
  <c r="V46" i="15" s="1"/>
  <c r="V47" i="15" s="1"/>
  <c r="V48" i="15" s="1"/>
  <c r="V49" i="15" s="1"/>
  <c r="E51" i="15"/>
  <c r="D51" i="15"/>
  <c r="A30" i="15"/>
  <c r="A31" i="15" s="1"/>
  <c r="A32" i="15" s="1"/>
  <c r="A33" i="15" s="1"/>
  <c r="A34" i="15" s="1"/>
  <c r="A35" i="15" s="1"/>
  <c r="A36" i="15" s="1"/>
  <c r="N30" i="9"/>
  <c r="M30" i="9"/>
  <c r="L30" i="9"/>
  <c r="P38" i="9"/>
  <c r="Q38" i="9" s="1"/>
  <c r="O38" i="9"/>
  <c r="N38" i="9"/>
  <c r="P37" i="9"/>
  <c r="Q37" i="9" s="1"/>
  <c r="O37" i="9"/>
  <c r="N37" i="9"/>
  <c r="N29" i="9"/>
  <c r="M29" i="9"/>
  <c r="L29" i="9"/>
  <c r="N28" i="9"/>
  <c r="M28" i="9"/>
  <c r="L28" i="9"/>
  <c r="M27" i="9"/>
  <c r="L27" i="9"/>
  <c r="P17" i="9"/>
  <c r="Q17" i="9" s="1"/>
  <c r="O17" i="9"/>
  <c r="N17" i="9"/>
  <c r="P16" i="9"/>
  <c r="Q16" i="9" s="1"/>
  <c r="O16" i="9"/>
  <c r="N16" i="9"/>
  <c r="N8" i="9"/>
  <c r="M8" i="9"/>
  <c r="L8" i="9"/>
  <c r="N7" i="9"/>
  <c r="M7" i="9"/>
  <c r="L7" i="9"/>
  <c r="N27" i="9"/>
  <c r="N6" i="9"/>
  <c r="A37" i="15" l="1"/>
  <c r="I51" i="15" s="1"/>
  <c r="K51" i="15"/>
  <c r="M6" i="9"/>
  <c r="L6" i="9"/>
  <c r="AP59" i="11"/>
  <c r="AO59" i="11"/>
  <c r="AN59" i="11"/>
  <c r="AM59" i="11"/>
  <c r="AL59" i="11"/>
  <c r="AK59" i="11"/>
  <c r="AJ59" i="11"/>
  <c r="AI59" i="11"/>
  <c r="AH59" i="11"/>
  <c r="AG59" i="11"/>
  <c r="AF59" i="11"/>
  <c r="AE59" i="11"/>
  <c r="AD59" i="11"/>
  <c r="AC59" i="11"/>
  <c r="AB59" i="11"/>
  <c r="AA59" i="11"/>
  <c r="Z59" i="11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D59" i="11"/>
  <c r="R59" i="11"/>
  <c r="Q59" i="11"/>
  <c r="P59" i="11"/>
  <c r="O59" i="11"/>
  <c r="N59" i="11"/>
  <c r="M59" i="11"/>
  <c r="L59" i="11"/>
  <c r="K59" i="11"/>
  <c r="J59" i="11"/>
  <c r="I59" i="11"/>
  <c r="H59" i="11"/>
  <c r="G59" i="11"/>
  <c r="F59" i="11"/>
  <c r="E59" i="11"/>
  <c r="C59" i="11"/>
  <c r="B59" i="11"/>
  <c r="A38" i="15" l="1"/>
  <c r="A39" i="15" s="1"/>
  <c r="AB4" i="11"/>
  <c r="AA4" i="11"/>
  <c r="Z4" i="11"/>
  <c r="D4" i="13"/>
  <c r="B4" i="13"/>
  <c r="C4" i="13"/>
  <c r="C4" i="11"/>
  <c r="D4" i="11"/>
  <c r="B4" i="11"/>
  <c r="C51" i="15" l="1"/>
  <c r="G51" i="15"/>
  <c r="A40" i="15"/>
  <c r="A41" i="15" s="1"/>
  <c r="A42" i="15" s="1"/>
  <c r="A43" i="15" s="1"/>
  <c r="A44" i="15" s="1"/>
  <c r="A45" i="15" s="1"/>
  <c r="A46" i="15" s="1"/>
  <c r="A47" i="15" s="1"/>
  <c r="A48" i="15" s="1"/>
  <c r="A49" i="15" s="1"/>
  <c r="B51" i="15"/>
  <c r="H51" i="15"/>
  <c r="J51" i="15"/>
  <c r="F51" i="15" l="1"/>
</calcChain>
</file>

<file path=xl/sharedStrings.xml><?xml version="1.0" encoding="utf-8"?>
<sst xmlns="http://schemas.openxmlformats.org/spreadsheetml/2006/main" count="194" uniqueCount="58">
  <si>
    <t>Huawei</t>
    <phoneticPr fontId="5" type="noConversion"/>
  </si>
  <si>
    <t>SNR at 70% @ Max TP</t>
  </si>
  <si>
    <t>Test point</t>
  </si>
  <si>
    <t>Max tput</t>
  </si>
  <si>
    <t>bps</t>
  </si>
  <si>
    <t>Nokia</t>
    <phoneticPr fontId="1" type="noConversion"/>
  </si>
  <si>
    <t>Intel</t>
  </si>
  <si>
    <t>Ericsson</t>
  </si>
  <si>
    <t>STD</t>
  </si>
  <si>
    <t>SPAN</t>
  </si>
  <si>
    <t>AVE</t>
  </si>
  <si>
    <t>Req</t>
  </si>
  <si>
    <t>Nokia</t>
    <phoneticPr fontId="1" type="noConversion"/>
  </si>
  <si>
    <t>Case:</t>
  </si>
  <si>
    <t>BW</t>
  </si>
  <si>
    <t>SCS</t>
  </si>
  <si>
    <t>Test 1.1</t>
    <phoneticPr fontId="1" type="noConversion"/>
  </si>
  <si>
    <t>Test 1.2</t>
    <phoneticPr fontId="1" type="noConversion"/>
  </si>
  <si>
    <t>Huawei</t>
    <phoneticPr fontId="1" type="noConversion"/>
  </si>
  <si>
    <t>DoCoMo</t>
    <phoneticPr fontId="1" type="noConversion"/>
  </si>
  <si>
    <t>Samsung</t>
    <phoneticPr fontId="1" type="noConversion"/>
  </si>
  <si>
    <t>Intel</t>
    <phoneticPr fontId="1" type="noConversion"/>
  </si>
  <si>
    <t>SNR @ 1% BLER</t>
    <phoneticPr fontId="1" type="noConversion"/>
  </si>
  <si>
    <t>Impairment results</t>
    <phoneticPr fontId="1" type="noConversion"/>
  </si>
  <si>
    <t>Alignment Results</t>
    <phoneticPr fontId="1" type="noConversion"/>
  </si>
  <si>
    <t>AVE</t>
    <phoneticPr fontId="1" type="noConversion"/>
  </si>
  <si>
    <t>BLER</t>
  </si>
  <si>
    <t xml:space="preserve"> </t>
    <phoneticPr fontId="5" type="noConversion"/>
  </si>
  <si>
    <t>SNR [dB]</t>
  </si>
  <si>
    <t>xx</t>
    <phoneticPr fontId="5" type="noConversion"/>
  </si>
  <si>
    <t>xx</t>
    <phoneticPr fontId="5" type="noConversion"/>
  </si>
  <si>
    <t>xx</t>
    <phoneticPr fontId="5" type="noConversion"/>
  </si>
  <si>
    <t>Samsung</t>
    <phoneticPr fontId="1" type="noConversion"/>
  </si>
  <si>
    <t>DoCoMo</t>
    <phoneticPr fontId="5" type="noConversion"/>
  </si>
  <si>
    <t>Nokia</t>
    <phoneticPr fontId="5" type="noConversion"/>
  </si>
  <si>
    <t>BLER=1%</t>
    <phoneticPr fontId="1" type="noConversion"/>
  </si>
  <si>
    <t xml:space="preserve">Test 1.2: 40MHz &amp; 30kHz PUSCH high reliability with higher BLER </t>
    <phoneticPr fontId="1" type="noConversion"/>
  </si>
  <si>
    <r>
      <t xml:space="preserve">Test 1.1: 10MHz &amp; 15kHz PUSCH high reliability with higher BLER </t>
    </r>
    <r>
      <rPr>
        <b/>
        <sz val="12"/>
        <color rgb="FFFF0000"/>
        <rFont val="Arial"/>
        <family val="2"/>
      </rPr>
      <t>(for aggregation factor is n2)</t>
    </r>
    <phoneticPr fontId="1" type="noConversion"/>
  </si>
  <si>
    <r>
      <t xml:space="preserve">Test 1.1: 10MHz &amp; 15kHz PUSCH high reliability with higher BLER </t>
    </r>
    <r>
      <rPr>
        <b/>
        <sz val="12"/>
        <color rgb="FFFF0000"/>
        <rFont val="Arial"/>
        <family val="2"/>
      </rPr>
      <t>(for aggregation factor is n8)</t>
    </r>
    <phoneticPr fontId="1" type="noConversion"/>
  </si>
  <si>
    <t>Test 1.1 (n2)</t>
    <phoneticPr fontId="1" type="noConversion"/>
  </si>
  <si>
    <t>Test 1.1 (n8)</t>
    <phoneticPr fontId="1" type="noConversion"/>
  </si>
  <si>
    <t>SNR @ 70% max TP</t>
    <phoneticPr fontId="1" type="noConversion"/>
  </si>
  <si>
    <t>Test 2.1 (4os)</t>
    <phoneticPr fontId="1" type="noConversion"/>
  </si>
  <si>
    <t>Test 2.1 (7os)</t>
    <phoneticPr fontId="1" type="noConversion"/>
  </si>
  <si>
    <t>Test 2.2 (4os)</t>
    <phoneticPr fontId="1" type="noConversion"/>
  </si>
  <si>
    <t>Test 2.2 (7os)</t>
    <phoneticPr fontId="1" type="noConversion"/>
  </si>
  <si>
    <t>Test 2.1</t>
    <phoneticPr fontId="1" type="noConversion"/>
  </si>
  <si>
    <t>Test 2.2</t>
    <phoneticPr fontId="1" type="noConversion"/>
  </si>
  <si>
    <t>SNR [dB]</t>
    <phoneticPr fontId="1" type="noConversion"/>
  </si>
  <si>
    <t>Sumsung</t>
    <phoneticPr fontId="1" type="noConversion"/>
  </si>
  <si>
    <t>Ericsson</t>
    <phoneticPr fontId="1" type="noConversion"/>
  </si>
  <si>
    <t>Huawei</t>
    <phoneticPr fontId="1" type="noConversion"/>
  </si>
  <si>
    <t>Intel</t>
    <phoneticPr fontId="1" type="noConversion"/>
  </si>
  <si>
    <t>xxx</t>
    <phoneticPr fontId="1" type="noConversion"/>
  </si>
  <si>
    <t>xxx</t>
    <phoneticPr fontId="1" type="noConversion"/>
  </si>
  <si>
    <t>xxx</t>
    <phoneticPr fontId="1" type="noConversion"/>
  </si>
  <si>
    <t>Absolute Throughput for 4os</t>
    <phoneticPr fontId="5" type="noConversion"/>
  </si>
  <si>
    <t>Absolute Throughput for 7os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</si>
</sst>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_ "/>
    <numFmt numFmtId="166" formatCode="0.00_);[Red]\(0.00\)"/>
    <numFmt numFmtId="167" formatCode="0.0000_ "/>
  </numFmts>
  <fonts count="15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9"/>
      <name val="宋体"/>
      <family val="3"/>
      <charset val="134"/>
    </font>
    <font>
      <b/>
      <sz val="14"/>
      <name val="Arial"/>
      <family val="2"/>
    </font>
    <font>
      <b/>
      <sz val="10"/>
      <color rgb="FF00B05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10"/>
      <name val="Times New Roman"/>
      <family val="1"/>
    </font>
    <font>
      <sz val="10"/>
      <name val="ＭＳ Ｐゴシック"/>
      <family val="2"/>
      <charset val="128"/>
    </font>
    <font>
      <sz val="12"/>
      <color theme="1"/>
      <name val="Arial"/>
      <family val="2"/>
    </font>
    <font>
      <b/>
      <sz val="12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C0C0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09">
    <xf numFmtId="0" fontId="0" fillId="0" borderId="0" xfId="0"/>
    <xf numFmtId="9" fontId="3" fillId="0" borderId="0" xfId="1" applyNumberFormat="1" applyFont="1"/>
    <xf numFmtId="2" fontId="2" fillId="0" borderId="0" xfId="1" applyNumberFormat="1"/>
    <xf numFmtId="164" fontId="2" fillId="0" borderId="0" xfId="1" applyNumberFormat="1"/>
    <xf numFmtId="0" fontId="3" fillId="0" borderId="0" xfId="1" applyFont="1"/>
    <xf numFmtId="0" fontId="2" fillId="0" borderId="0" xfId="1"/>
    <xf numFmtId="1" fontId="0" fillId="0" borderId="0" xfId="0" applyNumberFormat="1"/>
    <xf numFmtId="0" fontId="0" fillId="0" borderId="0" xfId="1" applyFont="1" applyAlignment="1">
      <alignment horizontal="center" vertical="center" textRotation="90"/>
    </xf>
    <xf numFmtId="0" fontId="2" fillId="0" borderId="0" xfId="1" applyAlignment="1">
      <alignment horizontal="center" vertical="center" textRotation="90"/>
    </xf>
    <xf numFmtId="0" fontId="0" fillId="0" borderId="1" xfId="1" applyFont="1" applyFill="1" applyBorder="1" applyAlignment="1">
      <alignment horizontal="center" vertical="center" textRotation="90" wrapText="1"/>
    </xf>
    <xf numFmtId="2" fontId="0" fillId="2" borderId="0" xfId="0" applyNumberFormat="1" applyFill="1"/>
    <xf numFmtId="1" fontId="0" fillId="2" borderId="0" xfId="0" applyNumberFormat="1" applyFill="1"/>
    <xf numFmtId="165" fontId="2" fillId="0" borderId="0" xfId="1" applyNumberFormat="1"/>
    <xf numFmtId="0" fontId="0" fillId="2" borderId="0" xfId="0" applyFill="1"/>
    <xf numFmtId="9" fontId="0" fillId="0" borderId="0" xfId="0" applyNumberFormat="1" applyAlignment="1">
      <alignment horizontal="right"/>
    </xf>
    <xf numFmtId="164" fontId="2" fillId="0" borderId="0" xfId="1" applyNumberFormat="1" applyFont="1" applyBorder="1"/>
    <xf numFmtId="0" fontId="0" fillId="0" borderId="0" xfId="1" applyFont="1" applyAlignment="1">
      <alignment horizontal="right"/>
    </xf>
    <xf numFmtId="9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0" fillId="0" borderId="0" xfId="1" applyFont="1"/>
    <xf numFmtId="0" fontId="0" fillId="0" borderId="0" xfId="0" applyBorder="1"/>
    <xf numFmtId="165" fontId="2" fillId="0" borderId="0" xfId="1" applyNumberFormat="1" applyFont="1" applyFill="1" applyBorder="1"/>
    <xf numFmtId="0" fontId="2" fillId="0" borderId="0" xfId="1" applyFill="1"/>
    <xf numFmtId="1" fontId="2" fillId="0" borderId="0" xfId="1" applyNumberFormat="1" applyBorder="1" applyAlignment="1">
      <alignment horizontal="center"/>
    </xf>
    <xf numFmtId="0" fontId="2" fillId="0" borderId="0" xfId="1" applyBorder="1"/>
    <xf numFmtId="0" fontId="2" fillId="0" borderId="0" xfId="1" applyAlignment="1">
      <alignment horizontal="right"/>
    </xf>
    <xf numFmtId="0" fontId="0" fillId="0" borderId="4" xfId="1" applyFont="1" applyFill="1" applyBorder="1" applyAlignment="1">
      <alignment horizontal="center" vertical="center" textRotation="90" wrapText="1"/>
    </xf>
    <xf numFmtId="166" fontId="0" fillId="2" borderId="3" xfId="1" applyNumberFormat="1" applyFont="1" applyFill="1" applyBorder="1" applyAlignment="1">
      <alignment horizontal="center" vertical="center" textRotation="90"/>
    </xf>
    <xf numFmtId="164" fontId="0" fillId="2" borderId="7" xfId="1" applyNumberFormat="1" applyFont="1" applyFill="1" applyBorder="1" applyAlignment="1">
      <alignment horizontal="center"/>
    </xf>
    <xf numFmtId="166" fontId="0" fillId="3" borderId="5" xfId="1" applyNumberFormat="1" applyFont="1" applyFill="1" applyBorder="1" applyAlignment="1">
      <alignment horizontal="center" vertical="center" textRotation="90"/>
    </xf>
    <xf numFmtId="164" fontId="7" fillId="0" borderId="7" xfId="0" applyNumberFormat="1" applyFont="1" applyBorder="1" applyAlignment="1">
      <alignment horizontal="center" vertical="center"/>
    </xf>
    <xf numFmtId="164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7" fillId="0" borderId="7" xfId="0" applyNumberFormat="1" applyFont="1" applyBorder="1"/>
    <xf numFmtId="2" fontId="0" fillId="0" borderId="7" xfId="0" applyNumberFormat="1" applyBorder="1"/>
    <xf numFmtId="164" fontId="3" fillId="3" borderId="8" xfId="0" applyNumberFormat="1" applyFont="1" applyFill="1" applyBorder="1" applyAlignment="1">
      <alignment horizontal="center"/>
    </xf>
    <xf numFmtId="164" fontId="7" fillId="0" borderId="10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/>
    </xf>
    <xf numFmtId="2" fontId="7" fillId="0" borderId="10" xfId="0" applyNumberFormat="1" applyFont="1" applyBorder="1" applyAlignment="1">
      <alignment horizontal="center"/>
    </xf>
    <xf numFmtId="164" fontId="0" fillId="4" borderId="10" xfId="1" applyNumberFormat="1" applyFont="1" applyFill="1" applyBorder="1" applyAlignment="1">
      <alignment horizontal="center"/>
    </xf>
    <xf numFmtId="164" fontId="3" fillId="3" borderId="13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90"/>
    </xf>
    <xf numFmtId="0" fontId="3" fillId="5" borderId="3" xfId="0" applyFont="1" applyFill="1" applyBorder="1" applyAlignment="1">
      <alignment horizontal="center" vertical="center" textRotation="90"/>
    </xf>
    <xf numFmtId="0" fontId="3" fillId="3" borderId="5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7" fillId="0" borderId="10" xfId="0" applyNumberFormat="1" applyFont="1" applyBorder="1"/>
    <xf numFmtId="2" fontId="0" fillId="0" borderId="10" xfId="0" applyNumberFormat="1" applyBorder="1"/>
    <xf numFmtId="0" fontId="8" fillId="0" borderId="0" xfId="2" applyFont="1"/>
    <xf numFmtId="0" fontId="2" fillId="0" borderId="0" xfId="2"/>
    <xf numFmtId="165" fontId="2" fillId="0" borderId="0" xfId="2" applyNumberFormat="1"/>
    <xf numFmtId="0" fontId="2" fillId="0" borderId="0" xfId="2" applyFont="1"/>
    <xf numFmtId="0" fontId="11" fillId="0" borderId="0" xfId="0" applyFont="1"/>
    <xf numFmtId="0" fontId="0" fillId="0" borderId="0" xfId="2" applyFont="1"/>
    <xf numFmtId="11" fontId="2" fillId="0" borderId="0" xfId="2" applyNumberFormat="1"/>
    <xf numFmtId="0" fontId="0" fillId="0" borderId="0" xfId="2" applyFont="1" applyAlignment="1">
      <alignment horizontal="right"/>
    </xf>
    <xf numFmtId="0" fontId="2" fillId="0" borderId="0" xfId="2" applyFont="1" applyAlignment="1">
      <alignment horizontal="right"/>
    </xf>
    <xf numFmtId="2" fontId="2" fillId="0" borderId="0" xfId="2" applyNumberFormat="1" applyFont="1" applyAlignment="1">
      <alignment horizontal="right"/>
    </xf>
    <xf numFmtId="164" fontId="2" fillId="0" borderId="0" xfId="2" applyNumberFormat="1"/>
    <xf numFmtId="9" fontId="2" fillId="0" borderId="0" xfId="2" applyNumberFormat="1" applyFont="1" applyAlignment="1">
      <alignment horizontal="right"/>
    </xf>
    <xf numFmtId="9" fontId="6" fillId="0" borderId="0" xfId="2" applyNumberFormat="1" applyFont="1" applyAlignment="1">
      <alignment horizontal="left" vertical="center"/>
    </xf>
    <xf numFmtId="9" fontId="3" fillId="0" borderId="0" xfId="2" applyNumberFormat="1" applyFont="1"/>
    <xf numFmtId="0" fontId="3" fillId="0" borderId="0" xfId="2" applyFont="1"/>
    <xf numFmtId="0" fontId="2" fillId="0" borderId="0" xfId="2" applyFont="1" applyAlignment="1">
      <alignment textRotation="90"/>
    </xf>
    <xf numFmtId="0" fontId="2" fillId="0" borderId="0" xfId="2" applyAlignment="1">
      <alignment textRotation="90"/>
    </xf>
    <xf numFmtId="2" fontId="0" fillId="4" borderId="0" xfId="0" applyNumberFormat="1" applyFill="1"/>
    <xf numFmtId="2" fontId="2" fillId="2" borderId="0" xfId="2" applyNumberFormat="1" applyFill="1"/>
    <xf numFmtId="2" fontId="0" fillId="4" borderId="0" xfId="0" applyNumberFormat="1" applyFill="1" applyBorder="1"/>
    <xf numFmtId="2" fontId="0" fillId="6" borderId="0" xfId="0" applyNumberFormat="1" applyFill="1"/>
    <xf numFmtId="0" fontId="2" fillId="2" borderId="0" xfId="2" applyFill="1"/>
    <xf numFmtId="2" fontId="2" fillId="2" borderId="0" xfId="2" applyNumberFormat="1" applyFill="1" applyAlignment="1"/>
    <xf numFmtId="9" fontId="2" fillId="0" borderId="0" xfId="0" applyNumberFormat="1" applyFont="1" applyAlignment="1">
      <alignment horizontal="right"/>
    </xf>
    <xf numFmtId="164" fontId="2" fillId="0" borderId="0" xfId="2" applyNumberFormat="1" applyFont="1" applyBorder="1"/>
    <xf numFmtId="165" fontId="2" fillId="0" borderId="0" xfId="2" applyNumberFormat="1" applyAlignment="1"/>
    <xf numFmtId="0" fontId="2" fillId="0" borderId="0" xfId="2" applyFill="1"/>
    <xf numFmtId="11" fontId="0" fillId="0" borderId="0" xfId="0" applyNumberFormat="1"/>
    <xf numFmtId="165" fontId="2" fillId="0" borderId="0" xfId="2" applyNumberFormat="1" applyFill="1"/>
    <xf numFmtId="1" fontId="2" fillId="0" borderId="0" xfId="2" applyNumberFormat="1" applyBorder="1" applyAlignment="1">
      <alignment horizontal="center"/>
    </xf>
    <xf numFmtId="165" fontId="2" fillId="0" borderId="0" xfId="2" applyNumberFormat="1" applyFont="1" applyFill="1" applyBorder="1"/>
    <xf numFmtId="0" fontId="12" fillId="0" borderId="0" xfId="2" applyFont="1" applyFill="1"/>
    <xf numFmtId="0" fontId="2" fillId="0" borderId="0" xfId="2" applyBorder="1"/>
    <xf numFmtId="0" fontId="2" fillId="0" borderId="0" xfId="2" applyAlignment="1">
      <alignment horizontal="right"/>
    </xf>
    <xf numFmtId="167" fontId="0" fillId="0" borderId="0" xfId="2" applyNumberFormat="1" applyFont="1" applyAlignment="1">
      <alignment horizontal="right"/>
    </xf>
    <xf numFmtId="0" fontId="13" fillId="0" borderId="0" xfId="2" applyFont="1" applyAlignment="1">
      <alignment horizontal="right" textRotation="90"/>
    </xf>
    <xf numFmtId="0" fontId="3" fillId="0" borderId="20" xfId="0" applyFont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" fontId="0" fillId="0" borderId="0" xfId="0" applyNumberFormat="1" applyFill="1"/>
    <xf numFmtId="0" fontId="6" fillId="0" borderId="0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9" fontId="4" fillId="0" borderId="0" xfId="1" applyNumberFormat="1" applyFont="1" applyAlignment="1">
      <alignment horizontal="center"/>
    </xf>
    <xf numFmtId="9" fontId="3" fillId="0" borderId="0" xfId="1" applyNumberFormat="1" applyFont="1" applyAlignment="1">
      <alignment horizontal="center"/>
    </xf>
  </cellXfs>
  <cellStyles count="4">
    <cellStyle name="Normal" xfId="0" builtinId="0"/>
    <cellStyle name="Normal 2" xfId="3" xr:uid="{00000000-0005-0000-0000-000000000000}"/>
    <cellStyle name="Normal_Chan_est_experiments_Cases 46.1 - 46.5" xfId="1" xr:uid="{00000000-0005-0000-0000-000001000000}"/>
    <cellStyle name="Normal_Chan_est_experiments_Cases 46.1 - 46.5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Test1.1!$C$37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Test1.1!$C$38:$C$58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47-4422-AC17-B5AB1E325391}"/>
            </c:ext>
          </c:extLst>
        </c:ser>
        <c:ser>
          <c:idx val="1"/>
          <c:order val="1"/>
          <c:tx>
            <c:strRef>
              <c:f>Test1.1!$D$37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Test1.1!$D$38:$D$58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47-4422-AC17-B5AB1E325391}"/>
            </c:ext>
          </c:extLst>
        </c:ser>
        <c:ser>
          <c:idx val="2"/>
          <c:order val="2"/>
          <c:tx>
            <c:strRef>
              <c:f>Test1.1!$B$37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Test1.1!$B$38:$B$58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47-4422-AC17-B5AB1E325391}"/>
            </c:ext>
          </c:extLst>
        </c:ser>
        <c:ser>
          <c:idx val="3"/>
          <c:order val="3"/>
          <c:tx>
            <c:strRef>
              <c:f>Test1.1!$E$37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Test1.1!$E$38:$E$58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47-4422-AC17-B5AB1E325391}"/>
            </c:ext>
          </c:extLst>
        </c:ser>
        <c:ser>
          <c:idx val="4"/>
          <c:order val="4"/>
          <c:tx>
            <c:strRef>
              <c:f>Test1.1!$F$37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Test1.1!$F$38:$F$58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47-4422-AC17-B5AB1E325391}"/>
            </c:ext>
          </c:extLst>
        </c:ser>
        <c:ser>
          <c:idx val="5"/>
          <c:order val="5"/>
          <c:tx>
            <c:strRef>
              <c:f>Test1.1!$G$37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Test1.1!$G$38:$G$58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47-4422-AC17-B5AB1E325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7904"/>
        <c:axId val="427148992"/>
      </c:scatterChart>
      <c:valAx>
        <c:axId val="427147904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148992"/>
        <c:crossesAt val="0"/>
        <c:crossBetween val="midCat"/>
        <c:majorUnit val="2"/>
        <c:minorUnit val="1"/>
      </c:valAx>
      <c:valAx>
        <c:axId val="427148992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147904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5273441231932525E-2"/>
          <c:h val="0.1895849145204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Test1.1!$Z$37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Test1.1!$Z$38:$Z$58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93-4176-A7DF-2F1B68F673E0}"/>
            </c:ext>
          </c:extLst>
        </c:ser>
        <c:ser>
          <c:idx val="1"/>
          <c:order val="1"/>
          <c:tx>
            <c:strRef>
              <c:f>Test1.1!$AA$37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Test1.1!$AA$38:$AA$58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93-4176-A7DF-2F1B68F673E0}"/>
            </c:ext>
          </c:extLst>
        </c:ser>
        <c:ser>
          <c:idx val="2"/>
          <c:order val="2"/>
          <c:tx>
            <c:strRef>
              <c:f>Test1.1!$AB$37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Test1.1!$AB$38:$AB$58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93-4176-A7DF-2F1B68F673E0}"/>
            </c:ext>
          </c:extLst>
        </c:ser>
        <c:ser>
          <c:idx val="3"/>
          <c:order val="3"/>
          <c:tx>
            <c:strRef>
              <c:f>Test1.1!$AC$37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Test1.1!$AC$38:$AC$58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93-4176-A7DF-2F1B68F673E0}"/>
            </c:ext>
          </c:extLst>
        </c:ser>
        <c:ser>
          <c:idx val="4"/>
          <c:order val="4"/>
          <c:tx>
            <c:strRef>
              <c:f>Test1.1!$AD$37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Test1.1!$AD$38:$AD$58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93-4176-A7DF-2F1B68F673E0}"/>
            </c:ext>
          </c:extLst>
        </c:ser>
        <c:ser>
          <c:idx val="5"/>
          <c:order val="5"/>
          <c:tx>
            <c:strRef>
              <c:f>Test1.1!$AE$37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Test1.1!$Y$38:$Y$58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Test1.1!$AE$38:$AE$58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93-4176-A7DF-2F1B68F67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3344"/>
        <c:axId val="427154432"/>
      </c:scatterChart>
      <c:valAx>
        <c:axId val="427153344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154432"/>
        <c:crossesAt val="0"/>
        <c:crossBetween val="midCat"/>
        <c:majorUnit val="2"/>
        <c:minorUnit val="1"/>
      </c:valAx>
      <c:valAx>
        <c:axId val="427154432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153344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6.8813840079910857E-2"/>
          <c:h val="0.1895849145204064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71707191324512"/>
          <c:y val="3.4042553191489362E-2"/>
          <c:w val="0.71105867680929968"/>
          <c:h val="0.84893617021276557"/>
        </c:manualLayout>
      </c:layout>
      <c:scatterChart>
        <c:scatterStyle val="lineMarker"/>
        <c:varyColors val="0"/>
        <c:ser>
          <c:idx val="0"/>
          <c:order val="0"/>
          <c:tx>
            <c:strRef>
              <c:f>Test1.1!$C$37</c:f>
              <c:strCache>
                <c:ptCount val="1"/>
                <c:pt idx="0">
                  <c:v>Samsung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Test1.1!$C$38:$C$58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A1-4C4D-9EFC-7512B404E72D}"/>
            </c:ext>
          </c:extLst>
        </c:ser>
        <c:ser>
          <c:idx val="1"/>
          <c:order val="1"/>
          <c:tx>
            <c:strRef>
              <c:f>Test1.1!$D$37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Test1.1!$D$38:$D$58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A1-4C4D-9EFC-7512B404E72D}"/>
            </c:ext>
          </c:extLst>
        </c:ser>
        <c:ser>
          <c:idx val="2"/>
          <c:order val="2"/>
          <c:tx>
            <c:strRef>
              <c:f>Test1.1!$B$37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Test1.1!$B$38:$B$58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A1-4C4D-9EFC-7512B404E72D}"/>
            </c:ext>
          </c:extLst>
        </c:ser>
        <c:ser>
          <c:idx val="3"/>
          <c:order val="3"/>
          <c:tx>
            <c:strRef>
              <c:f>Test1.1!$E$37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Test1.1!$E$38:$E$58</c:f>
              <c:numCache>
                <c:formatCode>General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A1-4C4D-9EFC-7512B404E72D}"/>
            </c:ext>
          </c:extLst>
        </c:ser>
        <c:ser>
          <c:idx val="4"/>
          <c:order val="4"/>
          <c:tx>
            <c:strRef>
              <c:f>Test1.1!$F$37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Test1.1!$F$38:$F$58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A1-4C4D-9EFC-7512B404E72D}"/>
            </c:ext>
          </c:extLst>
        </c:ser>
        <c:ser>
          <c:idx val="5"/>
          <c:order val="5"/>
          <c:tx>
            <c:strRef>
              <c:f>Test1.1!$G$37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Test1.1!$A$38:$A$58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Test1.1!$G$38:$G$58</c:f>
              <c:numCache>
                <c:formatCode>0.00</c:formatCode>
                <c:ptCount val="21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A1-4C4D-9EFC-7512B404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8448"/>
        <c:axId val="427149536"/>
      </c:scatterChart>
      <c:valAx>
        <c:axId val="427148448"/>
        <c:scaling>
          <c:orientation val="minMax"/>
          <c:max val="5"/>
          <c:min val="-15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minorGridlines>
          <c:spPr>
            <a:ln w="3175">
              <a:solidFill>
                <a:srgbClr val="969696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SNR [dB]</a:t>
                </a:r>
              </a:p>
            </c:rich>
          </c:tx>
          <c:layout>
            <c:manualLayout>
              <c:xMode val="edge"/>
              <c:yMode val="edge"/>
              <c:x val="0.4411417466573524"/>
              <c:y val="0.944680570026360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149536"/>
        <c:crossesAt val="0"/>
        <c:crossBetween val="midCat"/>
        <c:majorUnit val="2"/>
        <c:minorUnit val="1"/>
      </c:valAx>
      <c:valAx>
        <c:axId val="427149536"/>
        <c:scaling>
          <c:logBase val="10"/>
          <c:orientation val="minMax"/>
          <c:max val="1"/>
          <c:min val="1.0000000000000004E-5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altLang="zh-CN"/>
                  <a:t>BLER  </a:t>
                </a:r>
              </a:p>
            </c:rich>
          </c:tx>
          <c:layout>
            <c:manualLayout>
              <c:xMode val="edge"/>
              <c:yMode val="edge"/>
              <c:x val="1.9024932945813318E-2"/>
              <c:y val="0.34042552706941998"/>
            </c:manualLayout>
          </c:layout>
          <c:overlay val="0"/>
          <c:spPr>
            <a:noFill/>
            <a:ln w="25400">
              <a:noFill/>
            </a:ln>
          </c:spPr>
        </c:title>
        <c:numFmt formatCode="0.0E+0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7148448"/>
        <c:crossesAt val="-14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5870801746714842"/>
          <c:y val="6.3829743624780083E-2"/>
          <c:w val="7.4175025983680976E-2"/>
          <c:h val="0.203156543758021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67" r="0.75000000000000167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Test2.1!$B$28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Test2.1!$B$29:$B$49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70C-4CD2-85FD-A8BFD88ECBCF}"/>
            </c:ext>
          </c:extLst>
        </c:ser>
        <c:ser>
          <c:idx val="1"/>
          <c:order val="1"/>
          <c:tx>
            <c:strRef>
              <c:f>Test2.1!$C$28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Test2.1!$C$29:$C$49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70C-4CD2-85FD-A8BFD88ECBCF}"/>
            </c:ext>
          </c:extLst>
        </c:ser>
        <c:ser>
          <c:idx val="2"/>
          <c:order val="2"/>
          <c:tx>
            <c:strRef>
              <c:f>Test2.1!$D$28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Test2.1!$D$29:$D$49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70C-4CD2-85FD-A8BFD88ECBCF}"/>
            </c:ext>
          </c:extLst>
        </c:ser>
        <c:ser>
          <c:idx val="3"/>
          <c:order val="3"/>
          <c:tx>
            <c:strRef>
              <c:f>Test2.1!$E$28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Test2.1!$E$29:$E$49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70C-4CD2-85FD-A8BFD88ECBCF}"/>
            </c:ext>
          </c:extLst>
        </c:ser>
        <c:ser>
          <c:idx val="4"/>
          <c:order val="4"/>
          <c:tx>
            <c:strRef>
              <c:f>Test2.1!$F$28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Test2.1!$F$29:$F$49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70C-4CD2-85FD-A8BFD88ECBCF}"/>
            </c:ext>
          </c:extLst>
        </c:ser>
        <c:ser>
          <c:idx val="5"/>
          <c:order val="5"/>
          <c:tx>
            <c:strRef>
              <c:f>Test2.1!$G$28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Test2.1!$A$29:$A$49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Test2.1!$G$29:$G$49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70C-4CD2-85FD-A8BFD88ECB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47360"/>
        <c:axId val="427150080"/>
      </c:scatterChart>
      <c:valAx>
        <c:axId val="42714736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50080"/>
        <c:crosses val="autoZero"/>
        <c:crossBetween val="midCat"/>
        <c:majorUnit val="1"/>
      </c:valAx>
      <c:valAx>
        <c:axId val="427150080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4736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6.4341022513766555E-2"/>
          <c:h val="0.25479018785134089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Test2.1!$W$28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Test2.1!$W$29:$W$49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D9A-4905-AB2C-0CA82A8B4021}"/>
            </c:ext>
          </c:extLst>
        </c:ser>
        <c:ser>
          <c:idx val="1"/>
          <c:order val="1"/>
          <c:tx>
            <c:strRef>
              <c:f>Test2.1!$X$28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Test2.1!$X$29:$X$49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D9A-4905-AB2C-0CA82A8B4021}"/>
            </c:ext>
          </c:extLst>
        </c:ser>
        <c:ser>
          <c:idx val="2"/>
          <c:order val="2"/>
          <c:tx>
            <c:strRef>
              <c:f>Test2.1!$Y$28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Test2.1!$Y$29:$Y$49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D9A-4905-AB2C-0CA82A8B4021}"/>
            </c:ext>
          </c:extLst>
        </c:ser>
        <c:ser>
          <c:idx val="3"/>
          <c:order val="3"/>
          <c:tx>
            <c:strRef>
              <c:f>Test2.1!$Z$28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Test2.1!$Z$29:$Z$49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D9A-4905-AB2C-0CA82A8B4021}"/>
            </c:ext>
          </c:extLst>
        </c:ser>
        <c:ser>
          <c:idx val="4"/>
          <c:order val="4"/>
          <c:tx>
            <c:strRef>
              <c:f>Test2.1!$AA$28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Test2.1!$AA$29:$AA$49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D9A-4905-AB2C-0CA82A8B4021}"/>
            </c:ext>
          </c:extLst>
        </c:ser>
        <c:ser>
          <c:idx val="5"/>
          <c:order val="5"/>
          <c:tx>
            <c:strRef>
              <c:f>Test2.1!$AB$28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Test2.1!$V$29:$V$49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Test2.1!$AB$29:$AB$49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D9A-4905-AB2C-0CA82A8B40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0624"/>
        <c:axId val="427151168"/>
      </c:scatterChart>
      <c:valAx>
        <c:axId val="42715062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51168"/>
        <c:crosses val="autoZero"/>
        <c:crossBetween val="midCat"/>
        <c:majorUnit val="1"/>
      </c:valAx>
      <c:valAx>
        <c:axId val="427151168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50624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2570491993223726E-2"/>
          <c:h val="0.25479018785134089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Test2.2!$B$28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Test2.2!$B$29:$B$49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619-4B73-BDFE-6031F698C7A2}"/>
            </c:ext>
          </c:extLst>
        </c:ser>
        <c:ser>
          <c:idx val="1"/>
          <c:order val="1"/>
          <c:tx>
            <c:strRef>
              <c:f>Test2.2!$C$28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Test2.2!$C$29:$C$49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619-4B73-BDFE-6031F698C7A2}"/>
            </c:ext>
          </c:extLst>
        </c:ser>
        <c:ser>
          <c:idx val="2"/>
          <c:order val="2"/>
          <c:tx>
            <c:strRef>
              <c:f>Test2.2!$D$28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Test2.2!$D$29:$D$49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619-4B73-BDFE-6031F698C7A2}"/>
            </c:ext>
          </c:extLst>
        </c:ser>
        <c:ser>
          <c:idx val="3"/>
          <c:order val="3"/>
          <c:tx>
            <c:strRef>
              <c:f>Test2.2!$E$28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Test2.2!$E$29:$E$49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619-4B73-BDFE-6031F698C7A2}"/>
            </c:ext>
          </c:extLst>
        </c:ser>
        <c:ser>
          <c:idx val="4"/>
          <c:order val="4"/>
          <c:tx>
            <c:strRef>
              <c:f>Test2.2!$F$28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Test2.2!$F$29:$F$49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619-4B73-BDFE-6031F698C7A2}"/>
            </c:ext>
          </c:extLst>
        </c:ser>
        <c:ser>
          <c:idx val="5"/>
          <c:order val="5"/>
          <c:tx>
            <c:strRef>
              <c:f>Test2.2!$G$28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Test2.2!$A$29:$A$49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Test2.2!$G$29:$G$49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619-4B73-BDFE-6031F698C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2800"/>
        <c:axId val="427152256"/>
      </c:scatterChart>
      <c:valAx>
        <c:axId val="42715280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52256"/>
        <c:crosses val="autoZero"/>
        <c:crossBetween val="midCat"/>
        <c:majorUnit val="1"/>
      </c:valAx>
      <c:valAx>
        <c:axId val="427152256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52800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6.4602662524017709E-2"/>
          <c:h val="0.2794495883569576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lang="en-US"/>
            </a:pPr>
            <a:r>
              <a:rPr lang="en-US" altLang="en-US" sz="1800" b="1" i="0" u="none" strike="noStrike" kern="1200" baseline="0">
                <a:solidFill>
                  <a:srgbClr val="000000"/>
                </a:solidFill>
                <a:latin typeface="+mn-lt"/>
                <a:ea typeface="+mn-ea"/>
                <a:cs typeface="+mn-cs"/>
              </a:rPr>
              <a:t>Absolute Throughput </a:t>
            </a:r>
          </a:p>
          <a:p>
            <a:pPr algn="ctr" rtl="0">
              <a:defRPr lang="en-US"/>
            </a:pPr>
            <a:endParaRPr lang="en-US" altLang="en-US" sz="1800" b="1" i="0" u="none" strike="noStrike" kern="1200" baseline="0">
              <a:solidFill>
                <a:srgbClr val="000000"/>
              </a:solidFill>
              <a:latin typeface="+mn-lt"/>
              <a:ea typeface="+mn-ea"/>
              <a:cs typeface="+mn-cs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279428727271805"/>
          <c:y val="0.13786681238029205"/>
          <c:w val="0.5785959376837414"/>
          <c:h val="0.686231713559211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Test2.2!$W$28</c:f>
              <c:strCache>
                <c:ptCount val="1"/>
                <c:pt idx="0">
                  <c:v>Sumsung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Test2.2!$W$29:$W$49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161-4280-90FD-6C9A00174E8D}"/>
            </c:ext>
          </c:extLst>
        </c:ser>
        <c:ser>
          <c:idx val="1"/>
          <c:order val="1"/>
          <c:tx>
            <c:strRef>
              <c:f>Test2.2!$X$28</c:f>
              <c:strCache>
                <c:ptCount val="1"/>
                <c:pt idx="0">
                  <c:v>Ericsson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Test2.2!$X$29:$X$49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161-4280-90FD-6C9A00174E8D}"/>
            </c:ext>
          </c:extLst>
        </c:ser>
        <c:ser>
          <c:idx val="2"/>
          <c:order val="2"/>
          <c:tx>
            <c:strRef>
              <c:f>Test2.2!$Y$28</c:f>
              <c:strCache>
                <c:ptCount val="1"/>
                <c:pt idx="0">
                  <c:v>Huawei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Test2.2!$Y$29:$Y$49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C161-4280-90FD-6C9A00174E8D}"/>
            </c:ext>
          </c:extLst>
        </c:ser>
        <c:ser>
          <c:idx val="3"/>
          <c:order val="3"/>
          <c:tx>
            <c:strRef>
              <c:f>Test2.2!$Z$28</c:f>
              <c:strCache>
                <c:ptCount val="1"/>
                <c:pt idx="0">
                  <c:v>Nokia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Test2.2!$Z$29:$Z$49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C161-4280-90FD-6C9A00174E8D}"/>
            </c:ext>
          </c:extLst>
        </c:ser>
        <c:ser>
          <c:idx val="4"/>
          <c:order val="4"/>
          <c:tx>
            <c:strRef>
              <c:f>Test2.2!$AA$28</c:f>
              <c:strCache>
                <c:ptCount val="1"/>
                <c:pt idx="0">
                  <c:v>Intel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Test2.2!$AA$29:$AA$49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C161-4280-90FD-6C9A00174E8D}"/>
            </c:ext>
          </c:extLst>
        </c:ser>
        <c:ser>
          <c:idx val="5"/>
          <c:order val="5"/>
          <c:tx>
            <c:strRef>
              <c:f>Test2.2!$AB$28</c:f>
              <c:strCache>
                <c:ptCount val="1"/>
                <c:pt idx="0">
                  <c:v>DoCoMo</c:v>
                </c:pt>
              </c:strCache>
            </c:strRef>
          </c:tx>
          <c:xVal>
            <c:numRef>
              <c:f>Test2.2!$V$29:$V$49</c:f>
              <c:numCache>
                <c:formatCode>General</c:formatCode>
                <c:ptCount val="21"/>
                <c:pt idx="0">
                  <c:v>-15</c:v>
                </c:pt>
                <c:pt idx="1">
                  <c:v>-14</c:v>
                </c:pt>
                <c:pt idx="2">
                  <c:v>-13</c:v>
                </c:pt>
                <c:pt idx="3">
                  <c:v>-12</c:v>
                </c:pt>
                <c:pt idx="4">
                  <c:v>-11</c:v>
                </c:pt>
                <c:pt idx="5">
                  <c:v>-10</c:v>
                </c:pt>
                <c:pt idx="6">
                  <c:v>-9</c:v>
                </c:pt>
                <c:pt idx="7">
                  <c:v>-8</c:v>
                </c:pt>
                <c:pt idx="8">
                  <c:v>-7</c:v>
                </c:pt>
                <c:pt idx="9">
                  <c:v>-6</c:v>
                </c:pt>
                <c:pt idx="10">
                  <c:v>-5</c:v>
                </c:pt>
                <c:pt idx="11">
                  <c:v>-4</c:v>
                </c:pt>
                <c:pt idx="12">
                  <c:v>-3</c:v>
                </c:pt>
                <c:pt idx="13">
                  <c:v>-2</c:v>
                </c:pt>
                <c:pt idx="14">
                  <c:v>-1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</c:numCache>
            </c:numRef>
          </c:xVal>
          <c:yVal>
            <c:numRef>
              <c:f>Test2.2!$AB$29:$AB$49</c:f>
              <c:numCache>
                <c:formatCode>0.00</c:formatCode>
                <c:ptCount val="2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C161-4280-90FD-6C9A00174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7153888"/>
        <c:axId val="236822752"/>
      </c:scatterChart>
      <c:valAx>
        <c:axId val="42715388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 algn="ctr" rtl="0">
                  <a:defRPr 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en-US" sz="1000" b="1" i="0" u="none" strike="noStrike" kern="1200" baseline="0">
                    <a:solidFill>
                      <a:srgbClr val="000000"/>
                    </a:solidFill>
                    <a:latin typeface="+mn-lt"/>
                    <a:ea typeface="+mn-ea"/>
                    <a:cs typeface="+mn-cs"/>
                  </a:rPr>
                  <a:t>Es/Noc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236822752"/>
        <c:crosses val="autoZero"/>
        <c:crossBetween val="midCat"/>
        <c:majorUnit val="1"/>
      </c:valAx>
      <c:valAx>
        <c:axId val="236822752"/>
        <c:scaling>
          <c:orientation val="minMax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lang="en-US"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800" b="1" i="0" baseline="0">
                    <a:effectLst/>
                  </a:rPr>
                  <a:t>Throughput (bps)</a:t>
                </a:r>
                <a:endParaRPr lang="en-US" altLang="zh-CN" sz="1000">
                  <a:effectLst/>
                </a:endParaRPr>
              </a:p>
            </c:rich>
          </c:tx>
          <c:overlay val="0"/>
        </c:title>
        <c:numFmt formatCode="0.00" sourceLinked="1"/>
        <c:majorTickMark val="out"/>
        <c:min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427153888"/>
        <c:crossesAt val="-5"/>
        <c:crossBetween val="midCat"/>
      </c:valAx>
    </c:plotArea>
    <c:legend>
      <c:legendPos val="r"/>
      <c:layout>
        <c:manualLayout>
          <c:xMode val="edge"/>
          <c:yMode val="edge"/>
          <c:x val="0.71713035383565282"/>
          <c:y val="0.14686993912995006"/>
          <c:w val="7.0663106201108897E-2"/>
          <c:h val="0.27944958835695766"/>
        </c:manualLayout>
      </c:layout>
      <c:overlay val="0"/>
      <c:txPr>
        <a:bodyPr/>
        <a:lstStyle/>
        <a:p>
          <a:pPr>
            <a:defRPr lang="en-US" sz="800"/>
          </a:pPr>
          <a:endParaRPr lang="en-US"/>
        </a:p>
      </c:txPr>
    </c:legend>
    <c:plotVisOnly val="1"/>
    <c:dispBlanksAs val="span"/>
    <c:showDLblsOverMax val="0"/>
  </c:chart>
  <c:printSettings>
    <c:headerFooter/>
    <c:pageMargins b="0.75000000000000722" l="0.70000000000000095" r="0.70000000000000095" t="0.75000000000000722" header="0.3000000000000001" footer="0.3000000000000001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8</xdr:col>
      <xdr:colOff>19050</xdr:colOff>
      <xdr:row>31</xdr:row>
      <xdr:rowOff>28575</xdr:rowOff>
    </xdr:to>
    <xdr:sp macro="" textlink="">
      <xdr:nvSpPr>
        <xdr:cNvPr id="2" name="TextBox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85800" y="171450"/>
          <a:ext cx="4819650" cy="51720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3GPP TSG-RAN WG4 Meeting #95-e                                                  R4-20xxxx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Electronic Meeting, 25th May - 5th June, 2020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Source: 	Huawei, HiSilicon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Title: 	Summary of simulation results of NR BS demod (FR1)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Agenda Item:	</a:t>
          </a:r>
          <a:r>
            <a:rPr kumimoji="0" 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6.9.1.2</a:t>
          </a:r>
          <a:endParaRPr kumimoji="0" 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Document for:  Information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Introduction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This contribution is summarised simulation results for NR BS demod (FR1) 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Test 1.1: 10MHz &amp; 15kHz PUSCH high reliability with higher BLER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1.2: 40MHz &amp; 30kHz PUSCH high reliability with higher BLER </a:t>
          </a: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2.1: 10MHz &amp; 15kHz PUSCH mapping Type B       </a:t>
          </a:r>
          <a:endParaRPr lang="zh-CN" altLang="zh-CN">
            <a:effectLst/>
          </a:endParaRPr>
        </a:p>
        <a:p>
          <a:pPr eaLnBrk="1" fontAlgn="auto" latinLnBrk="0" hangingPunct="1"/>
          <a:r>
            <a:rPr lang="en-US" altLang="zh-CN" sz="1100" b="0" i="0" baseline="0">
              <a:effectLst/>
              <a:latin typeface="+mn-lt"/>
              <a:ea typeface="+mn-ea"/>
              <a:cs typeface="+mn-cs"/>
            </a:rPr>
            <a:t>         Test 2.2: 40MHz &amp; 30kHz PUSCH mapping Type B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Simulation assumptions are based on [1].   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Reference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r>
            <a:rPr kumimoji="0" lang="en-GB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[1] </a:t>
          </a:r>
          <a:r>
            <a:rPr lang="en-GB" altLang="zh-CN" sz="1100">
              <a:effectLst/>
              <a:latin typeface="+mn-lt"/>
              <a:ea typeface="+mn-ea"/>
              <a:cs typeface="+mn-cs"/>
            </a:rPr>
            <a:t>R4-2005528, Way forward on NR URLLC BS performance requirements, #94bis, Huawei, Hisilicon.</a:t>
          </a:r>
          <a:endParaRPr lang="zh-CN" altLang="zh-CN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76200</xdr:colOff>
      <xdr:row>7</xdr:row>
      <xdr:rowOff>95250</xdr:rowOff>
    </xdr:from>
    <xdr:to>
      <xdr:col>38</xdr:col>
      <xdr:colOff>533400</xdr:colOff>
      <xdr:row>35</xdr:row>
      <xdr:rowOff>38100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7</xdr:row>
      <xdr:rowOff>95250</xdr:rowOff>
    </xdr:from>
    <xdr:to>
      <xdr:col>14</xdr:col>
      <xdr:colOff>533400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410934</xdr:colOff>
      <xdr:row>1</xdr:row>
      <xdr:rowOff>59872</xdr:rowOff>
    </xdr:from>
    <xdr:to>
      <xdr:col>38</xdr:col>
      <xdr:colOff>121103</xdr:colOff>
      <xdr:row>26</xdr:row>
      <xdr:rowOff>54429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410934</xdr:colOff>
      <xdr:row>1</xdr:row>
      <xdr:rowOff>59872</xdr:rowOff>
    </xdr:from>
    <xdr:to>
      <xdr:col>17</xdr:col>
      <xdr:colOff>121103</xdr:colOff>
      <xdr:row>26</xdr:row>
      <xdr:rowOff>54429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410934</xdr:colOff>
      <xdr:row>1</xdr:row>
      <xdr:rowOff>59872</xdr:rowOff>
    </xdr:from>
    <xdr:to>
      <xdr:col>38</xdr:col>
      <xdr:colOff>121103</xdr:colOff>
      <xdr:row>26</xdr:row>
      <xdr:rowOff>54429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N15" sqref="N15"/>
    </sheetView>
  </sheetViews>
  <sheetFormatPr defaultRowHeight="15"/>
  <sheetData/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Q38"/>
  <sheetViews>
    <sheetView tabSelected="1" zoomScale="85" zoomScaleNormal="85" workbookViewId="0">
      <selection activeCell="S27" sqref="S27"/>
    </sheetView>
  </sheetViews>
  <sheetFormatPr defaultRowHeight="15"/>
  <cols>
    <col min="1" max="1" width="6.7109375" customWidth="1"/>
    <col min="2" max="2" width="11.28515625" customWidth="1"/>
    <col min="3" max="4" width="5.42578125" bestFit="1" customWidth="1"/>
  </cols>
  <sheetData>
    <row r="3" spans="2:17" ht="18.75" thickBot="1">
      <c r="B3" s="102" t="s">
        <v>24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2:17" ht="16.5" thickBot="1">
      <c r="B4" s="104" t="s">
        <v>22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2:17" ht="50.25" thickBot="1">
      <c r="B5" s="41" t="s">
        <v>13</v>
      </c>
      <c r="C5" s="42" t="s">
        <v>14</v>
      </c>
      <c r="D5" s="42" t="s">
        <v>15</v>
      </c>
      <c r="E5" s="43" t="s">
        <v>7</v>
      </c>
      <c r="F5" s="43" t="s">
        <v>12</v>
      </c>
      <c r="G5" s="43" t="s">
        <v>18</v>
      </c>
      <c r="H5" s="43" t="s">
        <v>20</v>
      </c>
      <c r="I5" s="43" t="s">
        <v>19</v>
      </c>
      <c r="J5" s="43" t="s">
        <v>21</v>
      </c>
      <c r="K5" s="43"/>
      <c r="L5" s="44" t="s">
        <v>9</v>
      </c>
      <c r="M5" s="44" t="s">
        <v>8</v>
      </c>
      <c r="N5" s="45" t="s">
        <v>25</v>
      </c>
    </row>
    <row r="6" spans="2:17" ht="15.75" thickBot="1">
      <c r="B6" s="46" t="s">
        <v>39</v>
      </c>
      <c r="C6" s="47">
        <v>10</v>
      </c>
      <c r="D6" s="47">
        <v>15</v>
      </c>
      <c r="E6" s="48"/>
      <c r="F6" s="49"/>
      <c r="G6" s="49"/>
      <c r="H6" s="49"/>
      <c r="I6" s="49"/>
      <c r="J6" s="49"/>
      <c r="K6" s="49"/>
      <c r="L6" s="50">
        <f>MAX($E6,$F6,$G6,$H6,$I6,$J6,$K6)-MIN($E6,$F6,$G6,$H6,$I6,$J6,$K6)</f>
        <v>0</v>
      </c>
      <c r="M6" s="50" t="e">
        <f>STDEV($E6,$F6,$G6,$H6,$I6,$J6,$K6)</f>
        <v>#DIV/0!</v>
      </c>
      <c r="N6" s="51" t="e">
        <f ca="1">AV($E6,$F6,$G6,$H6,$I6,$J6,$K6)</f>
        <v>#NAME?</v>
      </c>
    </row>
    <row r="7" spans="2:17" ht="15.75" thickBot="1">
      <c r="B7" s="52" t="s">
        <v>40</v>
      </c>
      <c r="C7" s="53">
        <v>10</v>
      </c>
      <c r="D7" s="53">
        <v>15</v>
      </c>
      <c r="E7" s="54">
        <v>-10.8</v>
      </c>
      <c r="F7" s="55"/>
      <c r="G7" s="55"/>
      <c r="H7" s="55"/>
      <c r="I7" s="55"/>
      <c r="J7" s="55"/>
      <c r="K7" s="55"/>
      <c r="L7" s="56">
        <f>MAX($E7,$F7,$G7,$H7,$I7,$J7,$K7)-MIN($E7,$F7,$G7,$H7,$I7,$J7,$K7)</f>
        <v>0</v>
      </c>
      <c r="M7" s="56" t="e">
        <f>STDEV($E7,$F7,$G7,$H7,$I7,$J7,$K7)</f>
        <v>#DIV/0!</v>
      </c>
      <c r="N7" s="57">
        <f>MIN($E7,$F7,$G7,$H7,$I7,$J7,$K7)</f>
        <v>-10.8</v>
      </c>
    </row>
    <row r="8" spans="2:17" ht="15.75" thickBot="1">
      <c r="B8" s="52" t="s">
        <v>17</v>
      </c>
      <c r="C8" s="53">
        <v>40</v>
      </c>
      <c r="D8" s="53">
        <v>30</v>
      </c>
      <c r="E8" s="54">
        <v>-12.4</v>
      </c>
      <c r="F8" s="55"/>
      <c r="G8" s="55">
        <v>-8.5</v>
      </c>
      <c r="H8" s="55"/>
      <c r="I8" s="55"/>
      <c r="J8" s="55"/>
      <c r="K8" s="55"/>
      <c r="L8" s="56">
        <f>MAX($E8,$F8,$G8,$H8,$I8,$J8,$K8)-MIN($E8,$F8,$G8,$H8,$I8,$J8,$K8)</f>
        <v>3.9000000000000004</v>
      </c>
      <c r="M8" s="56">
        <f>STDEV($E8,$F8,$G8,$H8,$I8,$J8,$K8)</f>
        <v>2.7577164466275437</v>
      </c>
      <c r="N8" s="57">
        <f>MIN($E8,$F8,$G8,$H8,$I8,$J8,$K8)</f>
        <v>-12.4</v>
      </c>
    </row>
    <row r="14" spans="2:17" ht="18.75" thickBot="1">
      <c r="C14" s="101" t="s">
        <v>23</v>
      </c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5" spans="2:17" ht="50.25" thickBot="1">
      <c r="B15" s="41" t="s">
        <v>13</v>
      </c>
      <c r="C15" s="42" t="s">
        <v>14</v>
      </c>
      <c r="D15" s="42" t="s">
        <v>15</v>
      </c>
      <c r="E15" s="43" t="s">
        <v>7</v>
      </c>
      <c r="F15" s="43" t="s">
        <v>12</v>
      </c>
      <c r="G15" s="43" t="s">
        <v>18</v>
      </c>
      <c r="H15" s="43" t="s">
        <v>20</v>
      </c>
      <c r="I15" s="43" t="s">
        <v>19</v>
      </c>
      <c r="J15" s="43" t="s">
        <v>21</v>
      </c>
      <c r="K15" s="26"/>
      <c r="L15" s="26"/>
      <c r="M15" s="26"/>
      <c r="N15" s="27" t="s">
        <v>8</v>
      </c>
      <c r="O15" s="27" t="s">
        <v>9</v>
      </c>
      <c r="P15" s="27" t="s">
        <v>10</v>
      </c>
      <c r="Q15" s="29" t="s">
        <v>11</v>
      </c>
    </row>
    <row r="16" spans="2:17">
      <c r="B16" s="46" t="s">
        <v>16</v>
      </c>
      <c r="C16" s="47">
        <v>10</v>
      </c>
      <c r="D16" s="47">
        <v>15</v>
      </c>
      <c r="E16" s="30"/>
      <c r="F16" s="31"/>
      <c r="G16" s="31"/>
      <c r="H16" s="31"/>
      <c r="I16" s="31"/>
      <c r="J16" s="31"/>
      <c r="K16" s="32"/>
      <c r="L16" s="33"/>
      <c r="M16" s="34"/>
      <c r="N16" s="28" t="e">
        <f>STDEV(E16,F16,G16,H16,I16,J16,K16,L16,M16)</f>
        <v>#DIV/0!</v>
      </c>
      <c r="O16" s="28">
        <f>MAX(E16,F16,G16,H16,I16,J16,K16,L16,M16)-MIN(E16,F16,G16,H16,I16,J16,K16,L16,M16)</f>
        <v>0</v>
      </c>
      <c r="P16" s="28" t="e">
        <f>AVERAGE(E16,F16,G16,H16,I16,J16,K16,L16,M16)</f>
        <v>#DIV/0!</v>
      </c>
      <c r="Q16" s="35" t="e">
        <f>P16</f>
        <v>#DIV/0!</v>
      </c>
    </row>
    <row r="17" spans="2:17" ht="15.75" thickBot="1">
      <c r="B17" s="52" t="s">
        <v>17</v>
      </c>
      <c r="C17" s="53">
        <v>40</v>
      </c>
      <c r="D17" s="53">
        <v>30</v>
      </c>
      <c r="E17" s="36"/>
      <c r="F17" s="37"/>
      <c r="G17" s="37"/>
      <c r="H17" s="37"/>
      <c r="I17" s="37"/>
      <c r="J17" s="37"/>
      <c r="K17" s="38"/>
      <c r="L17" s="59"/>
      <c r="M17" s="60"/>
      <c r="N17" s="39" t="e">
        <f>STDEV(E17,F17,G17,H17,I17,J17,K17,L17,M17)</f>
        <v>#DIV/0!</v>
      </c>
      <c r="O17" s="39">
        <f>MAX(E17,F17,G17,H17,I17,J17,K17,L17,M17)-MIN(E17,F17,G17,H17,I17,J17,K17,L17,M17)</f>
        <v>0</v>
      </c>
      <c r="P17" s="39" t="e">
        <f>AVERAGE(E17,F17,G17,H17,I17,J17,K17,L17,M17)</f>
        <v>#DIV/0!</v>
      </c>
      <c r="Q17" s="40" t="e">
        <f>P17</f>
        <v>#DIV/0!</v>
      </c>
    </row>
    <row r="24" spans="2:17" ht="18.75" thickBot="1">
      <c r="B24" s="102" t="s">
        <v>24</v>
      </c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2:17" ht="16.5" thickBot="1">
      <c r="B25" s="104" t="s">
        <v>41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6"/>
    </row>
    <row r="26" spans="2:17" ht="50.25" thickBot="1">
      <c r="B26" s="41" t="s">
        <v>13</v>
      </c>
      <c r="C26" s="42" t="s">
        <v>14</v>
      </c>
      <c r="D26" s="42" t="s">
        <v>15</v>
      </c>
      <c r="E26" s="43" t="s">
        <v>7</v>
      </c>
      <c r="F26" s="43" t="s">
        <v>12</v>
      </c>
      <c r="G26" s="43" t="s">
        <v>18</v>
      </c>
      <c r="H26" s="43" t="s">
        <v>20</v>
      </c>
      <c r="I26" s="43" t="s">
        <v>19</v>
      </c>
      <c r="J26" s="43" t="s">
        <v>21</v>
      </c>
      <c r="K26" s="43"/>
      <c r="L26" s="44" t="s">
        <v>9</v>
      </c>
      <c r="M26" s="44" t="s">
        <v>8</v>
      </c>
      <c r="N26" s="45" t="s">
        <v>25</v>
      </c>
    </row>
    <row r="27" spans="2:17" ht="15.75" thickBot="1">
      <c r="B27" s="46" t="s">
        <v>42</v>
      </c>
      <c r="C27" s="47">
        <v>10</v>
      </c>
      <c r="D27" s="47">
        <v>15</v>
      </c>
      <c r="E27" s="48">
        <v>-6.9</v>
      </c>
      <c r="F27" s="49"/>
      <c r="G27" s="49"/>
      <c r="H27" s="49"/>
      <c r="I27" s="49"/>
      <c r="J27" s="49"/>
      <c r="K27" s="49"/>
      <c r="L27" s="50">
        <f>MAX($E27,$F27,$G27,$H27,$I27,$J27,$K27)-MIN($E27,$F27,$G27,$H27,$I27,$J27,$K27)</f>
        <v>0</v>
      </c>
      <c r="M27" s="50" t="e">
        <f>STDEV($E27,$F27,$G27,$H27,$I27,$J27,$K27)</f>
        <v>#DIV/0!</v>
      </c>
      <c r="N27" s="51" t="e">
        <f ca="1">AV($E27,$F27,$G27,$H27,$I27,$J27,$K27)</f>
        <v>#NAME?</v>
      </c>
    </row>
    <row r="28" spans="2:17" ht="15.75" thickBot="1">
      <c r="B28" s="52" t="s">
        <v>43</v>
      </c>
      <c r="C28" s="53">
        <v>10</v>
      </c>
      <c r="D28" s="53">
        <v>15</v>
      </c>
      <c r="E28" s="54">
        <v>-7.5</v>
      </c>
      <c r="F28" s="55">
        <v>-7.2</v>
      </c>
      <c r="G28" s="55"/>
      <c r="H28" s="55"/>
      <c r="I28" s="55"/>
      <c r="J28" s="55"/>
      <c r="K28" s="55"/>
      <c r="L28" s="56">
        <f>MAX($E28,$F28,$G28,$H28,$I28,$J28,$K28)-MIN($E28,$F28,$G28,$H28,$I28,$J28,$K28)</f>
        <v>0.29999999999999982</v>
      </c>
      <c r="M28" s="56">
        <f>STDEV($E28,$F28,$G28,$H28,$I28,$J28,$K28)</f>
        <v>0.21213203435596412</v>
      </c>
      <c r="N28" s="57">
        <f>MIN($E28,$F28,$G28,$H28,$I28,$J28,$K28)</f>
        <v>-7.5</v>
      </c>
    </row>
    <row r="29" spans="2:17">
      <c r="B29" s="46" t="s">
        <v>44</v>
      </c>
      <c r="C29" s="47">
        <v>40</v>
      </c>
      <c r="D29" s="47">
        <v>30</v>
      </c>
      <c r="E29" s="48">
        <v>-7.2</v>
      </c>
      <c r="F29" s="49"/>
      <c r="G29" s="49">
        <v>-8.1999999999999993</v>
      </c>
      <c r="H29" s="49">
        <v>-3.4</v>
      </c>
      <c r="I29" s="49"/>
      <c r="J29" s="49"/>
      <c r="K29" s="49"/>
      <c r="L29" s="50">
        <f>MAX($E29,$F29,$G29,$H29,$I29,$J29,$K29)-MIN($E29,$F29,$G29,$H29,$I29,$J29,$K29)</f>
        <v>4.7999999999999989</v>
      </c>
      <c r="M29" s="50">
        <f>STDEV($E29,$F29,$G29,$H29,$I29,$J29,$K29)</f>
        <v>2.53245598842968</v>
      </c>
      <c r="N29" s="51">
        <f>MIN($E29,$F29,$G29,$H29,$I29,$J29,$K29)</f>
        <v>-8.1999999999999993</v>
      </c>
    </row>
    <row r="30" spans="2:17" ht="15.75" thickBot="1">
      <c r="B30" s="97" t="s">
        <v>45</v>
      </c>
      <c r="C30" s="58">
        <v>40</v>
      </c>
      <c r="D30" s="58">
        <v>30</v>
      </c>
      <c r="E30" s="54">
        <v>-7.5</v>
      </c>
      <c r="F30" s="55">
        <v>-7.3</v>
      </c>
      <c r="G30" s="55">
        <v>-8.5</v>
      </c>
      <c r="H30" s="55">
        <v>-3.6</v>
      </c>
      <c r="I30" s="55"/>
      <c r="J30" s="55"/>
      <c r="K30" s="55"/>
      <c r="L30" s="98">
        <f>MAX($E30,$F30,$G30,$H30,$I30,$J30,$K30)-MIN($E30,$F30,$G30,$H30,$I30,$J30,$K30)</f>
        <v>4.9000000000000004</v>
      </c>
      <c r="M30" s="98">
        <f>STDEV($E30,$F30,$G30,$H30,$I30,$J30,$K30)</f>
        <v>2.1484490529992382</v>
      </c>
      <c r="N30" s="99">
        <f>MIN($E30,$F30,$G30,$H30,$I30,$J30,$K30)</f>
        <v>-8.5</v>
      </c>
    </row>
    <row r="35" spans="2:17" ht="18.75" thickBot="1">
      <c r="C35" s="101" t="s">
        <v>23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2:17" ht="50.25" thickBot="1">
      <c r="B36" s="41" t="s">
        <v>13</v>
      </c>
      <c r="C36" s="42" t="s">
        <v>14</v>
      </c>
      <c r="D36" s="42" t="s">
        <v>15</v>
      </c>
      <c r="E36" s="43" t="s">
        <v>7</v>
      </c>
      <c r="F36" s="43" t="s">
        <v>12</v>
      </c>
      <c r="G36" s="43" t="s">
        <v>18</v>
      </c>
      <c r="H36" s="43" t="s">
        <v>20</v>
      </c>
      <c r="I36" s="43" t="s">
        <v>19</v>
      </c>
      <c r="J36" s="43" t="s">
        <v>21</v>
      </c>
      <c r="K36" s="26"/>
      <c r="L36" s="26"/>
      <c r="M36" s="26"/>
      <c r="N36" s="27" t="s">
        <v>8</v>
      </c>
      <c r="O36" s="27" t="s">
        <v>9</v>
      </c>
      <c r="P36" s="27" t="s">
        <v>10</v>
      </c>
      <c r="Q36" s="29" t="s">
        <v>11</v>
      </c>
    </row>
    <row r="37" spans="2:17">
      <c r="B37" s="46" t="s">
        <v>46</v>
      </c>
      <c r="C37" s="47">
        <v>10</v>
      </c>
      <c r="D37" s="47">
        <v>15</v>
      </c>
      <c r="E37" s="30"/>
      <c r="F37" s="31"/>
      <c r="G37" s="31"/>
      <c r="H37" s="31"/>
      <c r="I37" s="31"/>
      <c r="J37" s="31"/>
      <c r="K37" s="32"/>
      <c r="L37" s="33"/>
      <c r="M37" s="34"/>
      <c r="N37" s="28" t="e">
        <f>STDEV(E37,F37,G37,H37,I37,J37,K37,L37,M37)</f>
        <v>#DIV/0!</v>
      </c>
      <c r="O37" s="28">
        <f>MAX(E37,F37,G37,H37,I37,J37,K37,L37,M37)-MIN(E37,F37,G37,H37,I37,J37,K37,L37,M37)</f>
        <v>0</v>
      </c>
      <c r="P37" s="28" t="e">
        <f>AVERAGE(E37,F37,G37,H37,I37,J37,K37,L37,M37)</f>
        <v>#DIV/0!</v>
      </c>
      <c r="Q37" s="35" t="e">
        <f>P37</f>
        <v>#DIV/0!</v>
      </c>
    </row>
    <row r="38" spans="2:17" ht="15.75" thickBot="1">
      <c r="B38" s="52" t="s">
        <v>47</v>
      </c>
      <c r="C38" s="53">
        <v>40</v>
      </c>
      <c r="D38" s="53">
        <v>30</v>
      </c>
      <c r="E38" s="36"/>
      <c r="F38" s="37"/>
      <c r="G38" s="37"/>
      <c r="H38" s="37"/>
      <c r="I38" s="37"/>
      <c r="J38" s="37"/>
      <c r="K38" s="38"/>
      <c r="L38" s="59"/>
      <c r="M38" s="60"/>
      <c r="N38" s="39" t="e">
        <f>STDEV(E38,F38,G38,H38,I38,J38,K38,L38,M38)</f>
        <v>#DIV/0!</v>
      </c>
      <c r="O38" s="39">
        <f>MAX(E38,F38,G38,H38,I38,J38,K38,L38,M38)-MIN(E38,F38,G38,H38,I38,J38,K38,L38,M38)</f>
        <v>0</v>
      </c>
      <c r="P38" s="39" t="e">
        <f>AVERAGE(E38,F38,G38,H38,I38,J38,K38,L38,M38)</f>
        <v>#DIV/0!</v>
      </c>
      <c r="Q38" s="40" t="e">
        <f>P38</f>
        <v>#DIV/0!</v>
      </c>
    </row>
  </sheetData>
  <mergeCells count="6">
    <mergeCell ref="C14:Q14"/>
    <mergeCell ref="B24:N24"/>
    <mergeCell ref="B25:N25"/>
    <mergeCell ref="C35:Q35"/>
    <mergeCell ref="B3:N3"/>
    <mergeCell ref="B4:N4"/>
  </mergeCells>
  <phoneticPr fontId="1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17"/>
  <sheetViews>
    <sheetView zoomScale="40" zoomScaleNormal="40" workbookViewId="0">
      <selection activeCell="AG46" sqref="AG46"/>
    </sheetView>
  </sheetViews>
  <sheetFormatPr defaultRowHeight="12.75"/>
  <cols>
    <col min="1" max="1" width="7.5703125" style="62" customWidth="1"/>
    <col min="2" max="2" width="9.5703125" style="62" customWidth="1"/>
    <col min="3" max="3" width="12.42578125" style="63" customWidth="1"/>
    <col min="4" max="4" width="7.5703125" style="63" customWidth="1"/>
    <col min="5" max="13" width="7.5703125" style="62" customWidth="1"/>
    <col min="14" max="14" width="9.85546875" style="62" customWidth="1"/>
    <col min="15" max="19" width="7.5703125" style="62" customWidth="1"/>
    <col min="20" max="256" width="9" style="62"/>
    <col min="257" max="257" width="7.5703125" style="62" customWidth="1"/>
    <col min="258" max="258" width="9.5703125" style="62" customWidth="1"/>
    <col min="259" max="259" width="12.42578125" style="62" customWidth="1"/>
    <col min="260" max="269" width="7.5703125" style="62" customWidth="1"/>
    <col min="270" max="270" width="9.85546875" style="62" customWidth="1"/>
    <col min="271" max="275" width="7.5703125" style="62" customWidth="1"/>
    <col min="276" max="512" width="9" style="62"/>
    <col min="513" max="513" width="7.5703125" style="62" customWidth="1"/>
    <col min="514" max="514" width="9.5703125" style="62" customWidth="1"/>
    <col min="515" max="515" width="12.42578125" style="62" customWidth="1"/>
    <col min="516" max="525" width="7.5703125" style="62" customWidth="1"/>
    <col min="526" max="526" width="9.85546875" style="62" customWidth="1"/>
    <col min="527" max="531" width="7.5703125" style="62" customWidth="1"/>
    <col min="532" max="768" width="9" style="62"/>
    <col min="769" max="769" width="7.5703125" style="62" customWidth="1"/>
    <col min="770" max="770" width="9.5703125" style="62" customWidth="1"/>
    <col min="771" max="771" width="12.42578125" style="62" customWidth="1"/>
    <col min="772" max="781" width="7.5703125" style="62" customWidth="1"/>
    <col min="782" max="782" width="9.85546875" style="62" customWidth="1"/>
    <col min="783" max="787" width="7.5703125" style="62" customWidth="1"/>
    <col min="788" max="1024" width="9" style="62"/>
    <col min="1025" max="1025" width="7.5703125" style="62" customWidth="1"/>
    <col min="1026" max="1026" width="9.5703125" style="62" customWidth="1"/>
    <col min="1027" max="1027" width="12.42578125" style="62" customWidth="1"/>
    <col min="1028" max="1037" width="7.5703125" style="62" customWidth="1"/>
    <col min="1038" max="1038" width="9.85546875" style="62" customWidth="1"/>
    <col min="1039" max="1043" width="7.5703125" style="62" customWidth="1"/>
    <col min="1044" max="1280" width="9" style="62"/>
    <col min="1281" max="1281" width="7.5703125" style="62" customWidth="1"/>
    <col min="1282" max="1282" width="9.5703125" style="62" customWidth="1"/>
    <col min="1283" max="1283" width="12.42578125" style="62" customWidth="1"/>
    <col min="1284" max="1293" width="7.5703125" style="62" customWidth="1"/>
    <col min="1294" max="1294" width="9.85546875" style="62" customWidth="1"/>
    <col min="1295" max="1299" width="7.5703125" style="62" customWidth="1"/>
    <col min="1300" max="1536" width="9" style="62"/>
    <col min="1537" max="1537" width="7.5703125" style="62" customWidth="1"/>
    <col min="1538" max="1538" width="9.5703125" style="62" customWidth="1"/>
    <col min="1539" max="1539" width="12.42578125" style="62" customWidth="1"/>
    <col min="1540" max="1549" width="7.5703125" style="62" customWidth="1"/>
    <col min="1550" max="1550" width="9.85546875" style="62" customWidth="1"/>
    <col min="1551" max="1555" width="7.5703125" style="62" customWidth="1"/>
    <col min="1556" max="1792" width="9" style="62"/>
    <col min="1793" max="1793" width="7.5703125" style="62" customWidth="1"/>
    <col min="1794" max="1794" width="9.5703125" style="62" customWidth="1"/>
    <col min="1795" max="1795" width="12.42578125" style="62" customWidth="1"/>
    <col min="1796" max="1805" width="7.5703125" style="62" customWidth="1"/>
    <col min="1806" max="1806" width="9.85546875" style="62" customWidth="1"/>
    <col min="1807" max="1811" width="7.5703125" style="62" customWidth="1"/>
    <col min="1812" max="2048" width="9" style="62"/>
    <col min="2049" max="2049" width="7.5703125" style="62" customWidth="1"/>
    <col min="2050" max="2050" width="9.5703125" style="62" customWidth="1"/>
    <col min="2051" max="2051" width="12.42578125" style="62" customWidth="1"/>
    <col min="2052" max="2061" width="7.5703125" style="62" customWidth="1"/>
    <col min="2062" max="2062" width="9.85546875" style="62" customWidth="1"/>
    <col min="2063" max="2067" width="7.5703125" style="62" customWidth="1"/>
    <col min="2068" max="2304" width="9" style="62"/>
    <col min="2305" max="2305" width="7.5703125" style="62" customWidth="1"/>
    <col min="2306" max="2306" width="9.5703125" style="62" customWidth="1"/>
    <col min="2307" max="2307" width="12.42578125" style="62" customWidth="1"/>
    <col min="2308" max="2317" width="7.5703125" style="62" customWidth="1"/>
    <col min="2318" max="2318" width="9.85546875" style="62" customWidth="1"/>
    <col min="2319" max="2323" width="7.5703125" style="62" customWidth="1"/>
    <col min="2324" max="2560" width="9" style="62"/>
    <col min="2561" max="2561" width="7.5703125" style="62" customWidth="1"/>
    <col min="2562" max="2562" width="9.5703125" style="62" customWidth="1"/>
    <col min="2563" max="2563" width="12.42578125" style="62" customWidth="1"/>
    <col min="2564" max="2573" width="7.5703125" style="62" customWidth="1"/>
    <col min="2574" max="2574" width="9.85546875" style="62" customWidth="1"/>
    <col min="2575" max="2579" width="7.5703125" style="62" customWidth="1"/>
    <col min="2580" max="2816" width="9" style="62"/>
    <col min="2817" max="2817" width="7.5703125" style="62" customWidth="1"/>
    <col min="2818" max="2818" width="9.5703125" style="62" customWidth="1"/>
    <col min="2819" max="2819" width="12.42578125" style="62" customWidth="1"/>
    <col min="2820" max="2829" width="7.5703125" style="62" customWidth="1"/>
    <col min="2830" max="2830" width="9.85546875" style="62" customWidth="1"/>
    <col min="2831" max="2835" width="7.5703125" style="62" customWidth="1"/>
    <col min="2836" max="3072" width="9" style="62"/>
    <col min="3073" max="3073" width="7.5703125" style="62" customWidth="1"/>
    <col min="3074" max="3074" width="9.5703125" style="62" customWidth="1"/>
    <col min="3075" max="3075" width="12.42578125" style="62" customWidth="1"/>
    <col min="3076" max="3085" width="7.5703125" style="62" customWidth="1"/>
    <col min="3086" max="3086" width="9.85546875" style="62" customWidth="1"/>
    <col min="3087" max="3091" width="7.5703125" style="62" customWidth="1"/>
    <col min="3092" max="3328" width="9" style="62"/>
    <col min="3329" max="3329" width="7.5703125" style="62" customWidth="1"/>
    <col min="3330" max="3330" width="9.5703125" style="62" customWidth="1"/>
    <col min="3331" max="3331" width="12.42578125" style="62" customWidth="1"/>
    <col min="3332" max="3341" width="7.5703125" style="62" customWidth="1"/>
    <col min="3342" max="3342" width="9.85546875" style="62" customWidth="1"/>
    <col min="3343" max="3347" width="7.5703125" style="62" customWidth="1"/>
    <col min="3348" max="3584" width="9" style="62"/>
    <col min="3585" max="3585" width="7.5703125" style="62" customWidth="1"/>
    <col min="3586" max="3586" width="9.5703125" style="62" customWidth="1"/>
    <col min="3587" max="3587" width="12.42578125" style="62" customWidth="1"/>
    <col min="3588" max="3597" width="7.5703125" style="62" customWidth="1"/>
    <col min="3598" max="3598" width="9.85546875" style="62" customWidth="1"/>
    <col min="3599" max="3603" width="7.5703125" style="62" customWidth="1"/>
    <col min="3604" max="3840" width="9" style="62"/>
    <col min="3841" max="3841" width="7.5703125" style="62" customWidth="1"/>
    <col min="3842" max="3842" width="9.5703125" style="62" customWidth="1"/>
    <col min="3843" max="3843" width="12.42578125" style="62" customWidth="1"/>
    <col min="3844" max="3853" width="7.5703125" style="62" customWidth="1"/>
    <col min="3854" max="3854" width="9.85546875" style="62" customWidth="1"/>
    <col min="3855" max="3859" width="7.5703125" style="62" customWidth="1"/>
    <col min="3860" max="4096" width="9" style="62"/>
    <col min="4097" max="4097" width="7.5703125" style="62" customWidth="1"/>
    <col min="4098" max="4098" width="9.5703125" style="62" customWidth="1"/>
    <col min="4099" max="4099" width="12.42578125" style="62" customWidth="1"/>
    <col min="4100" max="4109" width="7.5703125" style="62" customWidth="1"/>
    <col min="4110" max="4110" width="9.85546875" style="62" customWidth="1"/>
    <col min="4111" max="4115" width="7.5703125" style="62" customWidth="1"/>
    <col min="4116" max="4352" width="9" style="62"/>
    <col min="4353" max="4353" width="7.5703125" style="62" customWidth="1"/>
    <col min="4354" max="4354" width="9.5703125" style="62" customWidth="1"/>
    <col min="4355" max="4355" width="12.42578125" style="62" customWidth="1"/>
    <col min="4356" max="4365" width="7.5703125" style="62" customWidth="1"/>
    <col min="4366" max="4366" width="9.85546875" style="62" customWidth="1"/>
    <col min="4367" max="4371" width="7.5703125" style="62" customWidth="1"/>
    <col min="4372" max="4608" width="9" style="62"/>
    <col min="4609" max="4609" width="7.5703125" style="62" customWidth="1"/>
    <col min="4610" max="4610" width="9.5703125" style="62" customWidth="1"/>
    <col min="4611" max="4611" width="12.42578125" style="62" customWidth="1"/>
    <col min="4612" max="4621" width="7.5703125" style="62" customWidth="1"/>
    <col min="4622" max="4622" width="9.85546875" style="62" customWidth="1"/>
    <col min="4623" max="4627" width="7.5703125" style="62" customWidth="1"/>
    <col min="4628" max="4864" width="9" style="62"/>
    <col min="4865" max="4865" width="7.5703125" style="62" customWidth="1"/>
    <col min="4866" max="4866" width="9.5703125" style="62" customWidth="1"/>
    <col min="4867" max="4867" width="12.42578125" style="62" customWidth="1"/>
    <col min="4868" max="4877" width="7.5703125" style="62" customWidth="1"/>
    <col min="4878" max="4878" width="9.85546875" style="62" customWidth="1"/>
    <col min="4879" max="4883" width="7.5703125" style="62" customWidth="1"/>
    <col min="4884" max="5120" width="9" style="62"/>
    <col min="5121" max="5121" width="7.5703125" style="62" customWidth="1"/>
    <col min="5122" max="5122" width="9.5703125" style="62" customWidth="1"/>
    <col min="5123" max="5123" width="12.42578125" style="62" customWidth="1"/>
    <col min="5124" max="5133" width="7.5703125" style="62" customWidth="1"/>
    <col min="5134" max="5134" width="9.85546875" style="62" customWidth="1"/>
    <col min="5135" max="5139" width="7.5703125" style="62" customWidth="1"/>
    <col min="5140" max="5376" width="9" style="62"/>
    <col min="5377" max="5377" width="7.5703125" style="62" customWidth="1"/>
    <col min="5378" max="5378" width="9.5703125" style="62" customWidth="1"/>
    <col min="5379" max="5379" width="12.42578125" style="62" customWidth="1"/>
    <col min="5380" max="5389" width="7.5703125" style="62" customWidth="1"/>
    <col min="5390" max="5390" width="9.85546875" style="62" customWidth="1"/>
    <col min="5391" max="5395" width="7.5703125" style="62" customWidth="1"/>
    <col min="5396" max="5632" width="9" style="62"/>
    <col min="5633" max="5633" width="7.5703125" style="62" customWidth="1"/>
    <col min="5634" max="5634" width="9.5703125" style="62" customWidth="1"/>
    <col min="5635" max="5635" width="12.42578125" style="62" customWidth="1"/>
    <col min="5636" max="5645" width="7.5703125" style="62" customWidth="1"/>
    <col min="5646" max="5646" width="9.85546875" style="62" customWidth="1"/>
    <col min="5647" max="5651" width="7.5703125" style="62" customWidth="1"/>
    <col min="5652" max="5888" width="9" style="62"/>
    <col min="5889" max="5889" width="7.5703125" style="62" customWidth="1"/>
    <col min="5890" max="5890" width="9.5703125" style="62" customWidth="1"/>
    <col min="5891" max="5891" width="12.42578125" style="62" customWidth="1"/>
    <col min="5892" max="5901" width="7.5703125" style="62" customWidth="1"/>
    <col min="5902" max="5902" width="9.85546875" style="62" customWidth="1"/>
    <col min="5903" max="5907" width="7.5703125" style="62" customWidth="1"/>
    <col min="5908" max="6144" width="9" style="62"/>
    <col min="6145" max="6145" width="7.5703125" style="62" customWidth="1"/>
    <col min="6146" max="6146" width="9.5703125" style="62" customWidth="1"/>
    <col min="6147" max="6147" width="12.42578125" style="62" customWidth="1"/>
    <col min="6148" max="6157" width="7.5703125" style="62" customWidth="1"/>
    <col min="6158" max="6158" width="9.85546875" style="62" customWidth="1"/>
    <col min="6159" max="6163" width="7.5703125" style="62" customWidth="1"/>
    <col min="6164" max="6400" width="9" style="62"/>
    <col min="6401" max="6401" width="7.5703125" style="62" customWidth="1"/>
    <col min="6402" max="6402" width="9.5703125" style="62" customWidth="1"/>
    <col min="6403" max="6403" width="12.42578125" style="62" customWidth="1"/>
    <col min="6404" max="6413" width="7.5703125" style="62" customWidth="1"/>
    <col min="6414" max="6414" width="9.85546875" style="62" customWidth="1"/>
    <col min="6415" max="6419" width="7.5703125" style="62" customWidth="1"/>
    <col min="6420" max="6656" width="9" style="62"/>
    <col min="6657" max="6657" width="7.5703125" style="62" customWidth="1"/>
    <col min="6658" max="6658" width="9.5703125" style="62" customWidth="1"/>
    <col min="6659" max="6659" width="12.42578125" style="62" customWidth="1"/>
    <col min="6660" max="6669" width="7.5703125" style="62" customWidth="1"/>
    <col min="6670" max="6670" width="9.85546875" style="62" customWidth="1"/>
    <col min="6671" max="6675" width="7.5703125" style="62" customWidth="1"/>
    <col min="6676" max="6912" width="9" style="62"/>
    <col min="6913" max="6913" width="7.5703125" style="62" customWidth="1"/>
    <col min="6914" max="6914" width="9.5703125" style="62" customWidth="1"/>
    <col min="6915" max="6915" width="12.42578125" style="62" customWidth="1"/>
    <col min="6916" max="6925" width="7.5703125" style="62" customWidth="1"/>
    <col min="6926" max="6926" width="9.85546875" style="62" customWidth="1"/>
    <col min="6927" max="6931" width="7.5703125" style="62" customWidth="1"/>
    <col min="6932" max="7168" width="9" style="62"/>
    <col min="7169" max="7169" width="7.5703125" style="62" customWidth="1"/>
    <col min="7170" max="7170" width="9.5703125" style="62" customWidth="1"/>
    <col min="7171" max="7171" width="12.42578125" style="62" customWidth="1"/>
    <col min="7172" max="7181" width="7.5703125" style="62" customWidth="1"/>
    <col min="7182" max="7182" width="9.85546875" style="62" customWidth="1"/>
    <col min="7183" max="7187" width="7.5703125" style="62" customWidth="1"/>
    <col min="7188" max="7424" width="9" style="62"/>
    <col min="7425" max="7425" width="7.5703125" style="62" customWidth="1"/>
    <col min="7426" max="7426" width="9.5703125" style="62" customWidth="1"/>
    <col min="7427" max="7427" width="12.42578125" style="62" customWidth="1"/>
    <col min="7428" max="7437" width="7.5703125" style="62" customWidth="1"/>
    <col min="7438" max="7438" width="9.85546875" style="62" customWidth="1"/>
    <col min="7439" max="7443" width="7.5703125" style="62" customWidth="1"/>
    <col min="7444" max="7680" width="9" style="62"/>
    <col min="7681" max="7681" width="7.5703125" style="62" customWidth="1"/>
    <col min="7682" max="7682" width="9.5703125" style="62" customWidth="1"/>
    <col min="7683" max="7683" width="12.42578125" style="62" customWidth="1"/>
    <col min="7684" max="7693" width="7.5703125" style="62" customWidth="1"/>
    <col min="7694" max="7694" width="9.85546875" style="62" customWidth="1"/>
    <col min="7695" max="7699" width="7.5703125" style="62" customWidth="1"/>
    <col min="7700" max="7936" width="9" style="62"/>
    <col min="7937" max="7937" width="7.5703125" style="62" customWidth="1"/>
    <col min="7938" max="7938" width="9.5703125" style="62" customWidth="1"/>
    <col min="7939" max="7939" width="12.42578125" style="62" customWidth="1"/>
    <col min="7940" max="7949" width="7.5703125" style="62" customWidth="1"/>
    <col min="7950" max="7950" width="9.85546875" style="62" customWidth="1"/>
    <col min="7951" max="7955" width="7.5703125" style="62" customWidth="1"/>
    <col min="7956" max="8192" width="9" style="62"/>
    <col min="8193" max="8193" width="7.5703125" style="62" customWidth="1"/>
    <col min="8194" max="8194" width="9.5703125" style="62" customWidth="1"/>
    <col min="8195" max="8195" width="12.42578125" style="62" customWidth="1"/>
    <col min="8196" max="8205" width="7.5703125" style="62" customWidth="1"/>
    <col min="8206" max="8206" width="9.85546875" style="62" customWidth="1"/>
    <col min="8207" max="8211" width="7.5703125" style="62" customWidth="1"/>
    <col min="8212" max="8448" width="9" style="62"/>
    <col min="8449" max="8449" width="7.5703125" style="62" customWidth="1"/>
    <col min="8450" max="8450" width="9.5703125" style="62" customWidth="1"/>
    <col min="8451" max="8451" width="12.42578125" style="62" customWidth="1"/>
    <col min="8452" max="8461" width="7.5703125" style="62" customWidth="1"/>
    <col min="8462" max="8462" width="9.85546875" style="62" customWidth="1"/>
    <col min="8463" max="8467" width="7.5703125" style="62" customWidth="1"/>
    <col min="8468" max="8704" width="9" style="62"/>
    <col min="8705" max="8705" width="7.5703125" style="62" customWidth="1"/>
    <col min="8706" max="8706" width="9.5703125" style="62" customWidth="1"/>
    <col min="8707" max="8707" width="12.42578125" style="62" customWidth="1"/>
    <col min="8708" max="8717" width="7.5703125" style="62" customWidth="1"/>
    <col min="8718" max="8718" width="9.85546875" style="62" customWidth="1"/>
    <col min="8719" max="8723" width="7.5703125" style="62" customWidth="1"/>
    <col min="8724" max="8960" width="9" style="62"/>
    <col min="8961" max="8961" width="7.5703125" style="62" customWidth="1"/>
    <col min="8962" max="8962" width="9.5703125" style="62" customWidth="1"/>
    <col min="8963" max="8963" width="12.42578125" style="62" customWidth="1"/>
    <col min="8964" max="8973" width="7.5703125" style="62" customWidth="1"/>
    <col min="8974" max="8974" width="9.85546875" style="62" customWidth="1"/>
    <col min="8975" max="8979" width="7.5703125" style="62" customWidth="1"/>
    <col min="8980" max="9216" width="9" style="62"/>
    <col min="9217" max="9217" width="7.5703125" style="62" customWidth="1"/>
    <col min="9218" max="9218" width="9.5703125" style="62" customWidth="1"/>
    <col min="9219" max="9219" width="12.42578125" style="62" customWidth="1"/>
    <col min="9220" max="9229" width="7.5703125" style="62" customWidth="1"/>
    <col min="9230" max="9230" width="9.85546875" style="62" customWidth="1"/>
    <col min="9231" max="9235" width="7.5703125" style="62" customWidth="1"/>
    <col min="9236" max="9472" width="9" style="62"/>
    <col min="9473" max="9473" width="7.5703125" style="62" customWidth="1"/>
    <col min="9474" max="9474" width="9.5703125" style="62" customWidth="1"/>
    <col min="9475" max="9475" width="12.42578125" style="62" customWidth="1"/>
    <col min="9476" max="9485" width="7.5703125" style="62" customWidth="1"/>
    <col min="9486" max="9486" width="9.85546875" style="62" customWidth="1"/>
    <col min="9487" max="9491" width="7.5703125" style="62" customWidth="1"/>
    <col min="9492" max="9728" width="9" style="62"/>
    <col min="9729" max="9729" width="7.5703125" style="62" customWidth="1"/>
    <col min="9730" max="9730" width="9.5703125" style="62" customWidth="1"/>
    <col min="9731" max="9731" width="12.42578125" style="62" customWidth="1"/>
    <col min="9732" max="9741" width="7.5703125" style="62" customWidth="1"/>
    <col min="9742" max="9742" width="9.85546875" style="62" customWidth="1"/>
    <col min="9743" max="9747" width="7.5703125" style="62" customWidth="1"/>
    <col min="9748" max="9984" width="9" style="62"/>
    <col min="9985" max="9985" width="7.5703125" style="62" customWidth="1"/>
    <col min="9986" max="9986" width="9.5703125" style="62" customWidth="1"/>
    <col min="9987" max="9987" width="12.42578125" style="62" customWidth="1"/>
    <col min="9988" max="9997" width="7.5703125" style="62" customWidth="1"/>
    <col min="9998" max="9998" width="9.85546875" style="62" customWidth="1"/>
    <col min="9999" max="10003" width="7.5703125" style="62" customWidth="1"/>
    <col min="10004" max="10240" width="9" style="62"/>
    <col min="10241" max="10241" width="7.5703125" style="62" customWidth="1"/>
    <col min="10242" max="10242" width="9.5703125" style="62" customWidth="1"/>
    <col min="10243" max="10243" width="12.42578125" style="62" customWidth="1"/>
    <col min="10244" max="10253" width="7.5703125" style="62" customWidth="1"/>
    <col min="10254" max="10254" width="9.85546875" style="62" customWidth="1"/>
    <col min="10255" max="10259" width="7.5703125" style="62" customWidth="1"/>
    <col min="10260" max="10496" width="9" style="62"/>
    <col min="10497" max="10497" width="7.5703125" style="62" customWidth="1"/>
    <col min="10498" max="10498" width="9.5703125" style="62" customWidth="1"/>
    <col min="10499" max="10499" width="12.42578125" style="62" customWidth="1"/>
    <col min="10500" max="10509" width="7.5703125" style="62" customWidth="1"/>
    <col min="10510" max="10510" width="9.85546875" style="62" customWidth="1"/>
    <col min="10511" max="10515" width="7.5703125" style="62" customWidth="1"/>
    <col min="10516" max="10752" width="9" style="62"/>
    <col min="10753" max="10753" width="7.5703125" style="62" customWidth="1"/>
    <col min="10754" max="10754" width="9.5703125" style="62" customWidth="1"/>
    <col min="10755" max="10755" width="12.42578125" style="62" customWidth="1"/>
    <col min="10756" max="10765" width="7.5703125" style="62" customWidth="1"/>
    <col min="10766" max="10766" width="9.85546875" style="62" customWidth="1"/>
    <col min="10767" max="10771" width="7.5703125" style="62" customWidth="1"/>
    <col min="10772" max="11008" width="9" style="62"/>
    <col min="11009" max="11009" width="7.5703125" style="62" customWidth="1"/>
    <col min="11010" max="11010" width="9.5703125" style="62" customWidth="1"/>
    <col min="11011" max="11011" width="12.42578125" style="62" customWidth="1"/>
    <col min="11012" max="11021" width="7.5703125" style="62" customWidth="1"/>
    <col min="11022" max="11022" width="9.85546875" style="62" customWidth="1"/>
    <col min="11023" max="11027" width="7.5703125" style="62" customWidth="1"/>
    <col min="11028" max="11264" width="9" style="62"/>
    <col min="11265" max="11265" width="7.5703125" style="62" customWidth="1"/>
    <col min="11266" max="11266" width="9.5703125" style="62" customWidth="1"/>
    <col min="11267" max="11267" width="12.42578125" style="62" customWidth="1"/>
    <col min="11268" max="11277" width="7.5703125" style="62" customWidth="1"/>
    <col min="11278" max="11278" width="9.85546875" style="62" customWidth="1"/>
    <col min="11279" max="11283" width="7.5703125" style="62" customWidth="1"/>
    <col min="11284" max="11520" width="9" style="62"/>
    <col min="11521" max="11521" width="7.5703125" style="62" customWidth="1"/>
    <col min="11522" max="11522" width="9.5703125" style="62" customWidth="1"/>
    <col min="11523" max="11523" width="12.42578125" style="62" customWidth="1"/>
    <col min="11524" max="11533" width="7.5703125" style="62" customWidth="1"/>
    <col min="11534" max="11534" width="9.85546875" style="62" customWidth="1"/>
    <col min="11535" max="11539" width="7.5703125" style="62" customWidth="1"/>
    <col min="11540" max="11776" width="9" style="62"/>
    <col min="11777" max="11777" width="7.5703125" style="62" customWidth="1"/>
    <col min="11778" max="11778" width="9.5703125" style="62" customWidth="1"/>
    <col min="11779" max="11779" width="12.42578125" style="62" customWidth="1"/>
    <col min="11780" max="11789" width="7.5703125" style="62" customWidth="1"/>
    <col min="11790" max="11790" width="9.85546875" style="62" customWidth="1"/>
    <col min="11791" max="11795" width="7.5703125" style="62" customWidth="1"/>
    <col min="11796" max="12032" width="9" style="62"/>
    <col min="12033" max="12033" width="7.5703125" style="62" customWidth="1"/>
    <col min="12034" max="12034" width="9.5703125" style="62" customWidth="1"/>
    <col min="12035" max="12035" width="12.42578125" style="62" customWidth="1"/>
    <col min="12036" max="12045" width="7.5703125" style="62" customWidth="1"/>
    <col min="12046" max="12046" width="9.85546875" style="62" customWidth="1"/>
    <col min="12047" max="12051" width="7.5703125" style="62" customWidth="1"/>
    <col min="12052" max="12288" width="9" style="62"/>
    <col min="12289" max="12289" width="7.5703125" style="62" customWidth="1"/>
    <col min="12290" max="12290" width="9.5703125" style="62" customWidth="1"/>
    <col min="12291" max="12291" width="12.42578125" style="62" customWidth="1"/>
    <col min="12292" max="12301" width="7.5703125" style="62" customWidth="1"/>
    <col min="12302" max="12302" width="9.85546875" style="62" customWidth="1"/>
    <col min="12303" max="12307" width="7.5703125" style="62" customWidth="1"/>
    <col min="12308" max="12544" width="9" style="62"/>
    <col min="12545" max="12545" width="7.5703125" style="62" customWidth="1"/>
    <col min="12546" max="12546" width="9.5703125" style="62" customWidth="1"/>
    <col min="12547" max="12547" width="12.42578125" style="62" customWidth="1"/>
    <col min="12548" max="12557" width="7.5703125" style="62" customWidth="1"/>
    <col min="12558" max="12558" width="9.85546875" style="62" customWidth="1"/>
    <col min="12559" max="12563" width="7.5703125" style="62" customWidth="1"/>
    <col min="12564" max="12800" width="9" style="62"/>
    <col min="12801" max="12801" width="7.5703125" style="62" customWidth="1"/>
    <col min="12802" max="12802" width="9.5703125" style="62" customWidth="1"/>
    <col min="12803" max="12803" width="12.42578125" style="62" customWidth="1"/>
    <col min="12804" max="12813" width="7.5703125" style="62" customWidth="1"/>
    <col min="12814" max="12814" width="9.85546875" style="62" customWidth="1"/>
    <col min="12815" max="12819" width="7.5703125" style="62" customWidth="1"/>
    <col min="12820" max="13056" width="9" style="62"/>
    <col min="13057" max="13057" width="7.5703125" style="62" customWidth="1"/>
    <col min="13058" max="13058" width="9.5703125" style="62" customWidth="1"/>
    <col min="13059" max="13059" width="12.42578125" style="62" customWidth="1"/>
    <col min="13060" max="13069" width="7.5703125" style="62" customWidth="1"/>
    <col min="13070" max="13070" width="9.85546875" style="62" customWidth="1"/>
    <col min="13071" max="13075" width="7.5703125" style="62" customWidth="1"/>
    <col min="13076" max="13312" width="9" style="62"/>
    <col min="13313" max="13313" width="7.5703125" style="62" customWidth="1"/>
    <col min="13314" max="13314" width="9.5703125" style="62" customWidth="1"/>
    <col min="13315" max="13315" width="12.42578125" style="62" customWidth="1"/>
    <col min="13316" max="13325" width="7.5703125" style="62" customWidth="1"/>
    <col min="13326" max="13326" width="9.85546875" style="62" customWidth="1"/>
    <col min="13327" max="13331" width="7.5703125" style="62" customWidth="1"/>
    <col min="13332" max="13568" width="9" style="62"/>
    <col min="13569" max="13569" width="7.5703125" style="62" customWidth="1"/>
    <col min="13570" max="13570" width="9.5703125" style="62" customWidth="1"/>
    <col min="13571" max="13571" width="12.42578125" style="62" customWidth="1"/>
    <col min="13572" max="13581" width="7.5703125" style="62" customWidth="1"/>
    <col min="13582" max="13582" width="9.85546875" style="62" customWidth="1"/>
    <col min="13583" max="13587" width="7.5703125" style="62" customWidth="1"/>
    <col min="13588" max="13824" width="9" style="62"/>
    <col min="13825" max="13825" width="7.5703125" style="62" customWidth="1"/>
    <col min="13826" max="13826" width="9.5703125" style="62" customWidth="1"/>
    <col min="13827" max="13827" width="12.42578125" style="62" customWidth="1"/>
    <col min="13828" max="13837" width="7.5703125" style="62" customWidth="1"/>
    <col min="13838" max="13838" width="9.85546875" style="62" customWidth="1"/>
    <col min="13839" max="13843" width="7.5703125" style="62" customWidth="1"/>
    <col min="13844" max="14080" width="9" style="62"/>
    <col min="14081" max="14081" width="7.5703125" style="62" customWidth="1"/>
    <col min="14082" max="14082" width="9.5703125" style="62" customWidth="1"/>
    <col min="14083" max="14083" width="12.42578125" style="62" customWidth="1"/>
    <col min="14084" max="14093" width="7.5703125" style="62" customWidth="1"/>
    <col min="14094" max="14094" width="9.85546875" style="62" customWidth="1"/>
    <col min="14095" max="14099" width="7.5703125" style="62" customWidth="1"/>
    <col min="14100" max="14336" width="9" style="62"/>
    <col min="14337" max="14337" width="7.5703125" style="62" customWidth="1"/>
    <col min="14338" max="14338" width="9.5703125" style="62" customWidth="1"/>
    <col min="14339" max="14339" width="12.42578125" style="62" customWidth="1"/>
    <col min="14340" max="14349" width="7.5703125" style="62" customWidth="1"/>
    <col min="14350" max="14350" width="9.85546875" style="62" customWidth="1"/>
    <col min="14351" max="14355" width="7.5703125" style="62" customWidth="1"/>
    <col min="14356" max="14592" width="9" style="62"/>
    <col min="14593" max="14593" width="7.5703125" style="62" customWidth="1"/>
    <col min="14594" max="14594" width="9.5703125" style="62" customWidth="1"/>
    <col min="14595" max="14595" width="12.42578125" style="62" customWidth="1"/>
    <col min="14596" max="14605" width="7.5703125" style="62" customWidth="1"/>
    <col min="14606" max="14606" width="9.85546875" style="62" customWidth="1"/>
    <col min="14607" max="14611" width="7.5703125" style="62" customWidth="1"/>
    <col min="14612" max="14848" width="9" style="62"/>
    <col min="14849" max="14849" width="7.5703125" style="62" customWidth="1"/>
    <col min="14850" max="14850" width="9.5703125" style="62" customWidth="1"/>
    <col min="14851" max="14851" width="12.42578125" style="62" customWidth="1"/>
    <col min="14852" max="14861" width="7.5703125" style="62" customWidth="1"/>
    <col min="14862" max="14862" width="9.85546875" style="62" customWidth="1"/>
    <col min="14863" max="14867" width="7.5703125" style="62" customWidth="1"/>
    <col min="14868" max="15104" width="9" style="62"/>
    <col min="15105" max="15105" width="7.5703125" style="62" customWidth="1"/>
    <col min="15106" max="15106" width="9.5703125" style="62" customWidth="1"/>
    <col min="15107" max="15107" width="12.42578125" style="62" customWidth="1"/>
    <col min="15108" max="15117" width="7.5703125" style="62" customWidth="1"/>
    <col min="15118" max="15118" width="9.85546875" style="62" customWidth="1"/>
    <col min="15119" max="15123" width="7.5703125" style="62" customWidth="1"/>
    <col min="15124" max="15360" width="9" style="62"/>
    <col min="15361" max="15361" width="7.5703125" style="62" customWidth="1"/>
    <col min="15362" max="15362" width="9.5703125" style="62" customWidth="1"/>
    <col min="15363" max="15363" width="12.42578125" style="62" customWidth="1"/>
    <col min="15364" max="15373" width="7.5703125" style="62" customWidth="1"/>
    <col min="15374" max="15374" width="9.85546875" style="62" customWidth="1"/>
    <col min="15375" max="15379" width="7.5703125" style="62" customWidth="1"/>
    <col min="15380" max="15616" width="9" style="62"/>
    <col min="15617" max="15617" width="7.5703125" style="62" customWidth="1"/>
    <col min="15618" max="15618" width="9.5703125" style="62" customWidth="1"/>
    <col min="15619" max="15619" width="12.42578125" style="62" customWidth="1"/>
    <col min="15620" max="15629" width="7.5703125" style="62" customWidth="1"/>
    <col min="15630" max="15630" width="9.85546875" style="62" customWidth="1"/>
    <col min="15631" max="15635" width="7.5703125" style="62" customWidth="1"/>
    <col min="15636" max="15872" width="9" style="62"/>
    <col min="15873" max="15873" width="7.5703125" style="62" customWidth="1"/>
    <col min="15874" max="15874" width="9.5703125" style="62" customWidth="1"/>
    <col min="15875" max="15875" width="12.42578125" style="62" customWidth="1"/>
    <col min="15876" max="15885" width="7.5703125" style="62" customWidth="1"/>
    <col min="15886" max="15886" width="9.85546875" style="62" customWidth="1"/>
    <col min="15887" max="15891" width="7.5703125" style="62" customWidth="1"/>
    <col min="15892" max="16128" width="9" style="62"/>
    <col min="16129" max="16129" width="7.5703125" style="62" customWidth="1"/>
    <col min="16130" max="16130" width="9.5703125" style="62" customWidth="1"/>
    <col min="16131" max="16131" width="12.42578125" style="62" customWidth="1"/>
    <col min="16132" max="16141" width="7.5703125" style="62" customWidth="1"/>
    <col min="16142" max="16142" width="9.85546875" style="62" customWidth="1"/>
    <col min="16143" max="16147" width="7.5703125" style="62" customWidth="1"/>
    <col min="16148" max="16384" width="9" style="62"/>
  </cols>
  <sheetData>
    <row r="1" spans="1:39" ht="15.75">
      <c r="A1" s="61" t="s">
        <v>37</v>
      </c>
      <c r="M1" s="64"/>
      <c r="N1" s="65"/>
      <c r="O1" s="64"/>
      <c r="Y1" s="61" t="s">
        <v>38</v>
      </c>
      <c r="AA1" s="63"/>
      <c r="AB1" s="63"/>
      <c r="AK1" s="64"/>
      <c r="AL1" s="65"/>
      <c r="AM1" s="64"/>
    </row>
    <row r="2" spans="1:39" ht="15">
      <c r="M2" s="66"/>
      <c r="N2" s="67"/>
      <c r="AA2" s="63"/>
      <c r="AB2" s="63"/>
      <c r="AK2" s="66"/>
      <c r="AL2" s="67"/>
    </row>
    <row r="3" spans="1:39" ht="15">
      <c r="A3" s="68" t="s">
        <v>26</v>
      </c>
      <c r="B3" s="69" t="s">
        <v>10</v>
      </c>
      <c r="C3" s="70" t="s">
        <v>8</v>
      </c>
      <c r="D3" s="69" t="s">
        <v>9</v>
      </c>
      <c r="E3" s="63"/>
      <c r="I3"/>
      <c r="J3" s="6"/>
      <c r="K3"/>
      <c r="L3"/>
      <c r="Y3" s="68" t="s">
        <v>26</v>
      </c>
      <c r="Z3" s="69" t="s">
        <v>10</v>
      </c>
      <c r="AA3" s="70" t="s">
        <v>8</v>
      </c>
      <c r="AB3" s="69" t="s">
        <v>9</v>
      </c>
      <c r="AC3" s="63"/>
      <c r="AG3"/>
      <c r="AH3" s="6"/>
      <c r="AI3"/>
      <c r="AJ3"/>
    </row>
    <row r="4" spans="1:39" ht="15">
      <c r="A4" s="95">
        <v>0.01</v>
      </c>
      <c r="B4" s="71" t="e">
        <f ca="1">AVERAGE(B59:R59)</f>
        <v>#DIV/0!</v>
      </c>
      <c r="C4" s="71" t="e">
        <f ca="1">STDEV(B59:R59)</f>
        <v>#DIV/0!</v>
      </c>
      <c r="D4" s="71">
        <f ca="1">ABS(MIN(B59:R59)-MAX(B59:R59))</f>
        <v>0</v>
      </c>
      <c r="Y4" s="95">
        <v>0.01</v>
      </c>
      <c r="Z4" s="71" t="e">
        <f ca="1">AVERAGE(Z59:AP59)</f>
        <v>#DIV/0!</v>
      </c>
      <c r="AA4" s="71" t="e">
        <f ca="1">STDEV(Z59:AP59)</f>
        <v>#DIV/0!</v>
      </c>
      <c r="AB4" s="71">
        <f ca="1">ABS(MIN(Z59:AP59)-MAX(Z59:AP59))</f>
        <v>0</v>
      </c>
    </row>
    <row r="5" spans="1:39">
      <c r="A5" s="72"/>
      <c r="B5" s="71"/>
      <c r="C5" s="71"/>
      <c r="D5" s="71"/>
      <c r="Y5" s="72"/>
      <c r="Z5" s="71"/>
      <c r="AA5" s="71"/>
      <c r="AB5" s="71"/>
    </row>
    <row r="6" spans="1:39" ht="18">
      <c r="A6" s="73"/>
      <c r="B6" s="71"/>
      <c r="C6" s="71"/>
      <c r="D6" s="71"/>
      <c r="U6" s="73"/>
      <c r="Y6" s="73"/>
      <c r="Z6" s="71"/>
      <c r="AA6" s="71"/>
      <c r="AB6" s="71"/>
    </row>
    <row r="7" spans="1:39">
      <c r="A7" s="72"/>
      <c r="B7" s="71"/>
      <c r="C7" s="71"/>
      <c r="D7" s="71"/>
      <c r="Y7" s="72"/>
      <c r="Z7" s="71"/>
      <c r="AA7" s="71"/>
      <c r="AB7" s="71"/>
    </row>
    <row r="8" spans="1:39">
      <c r="A8" s="74"/>
      <c r="C8" s="71"/>
      <c r="D8" s="71"/>
      <c r="E8" s="75"/>
      <c r="Y8" s="74"/>
      <c r="AA8" s="71"/>
      <c r="AB8" s="71"/>
      <c r="AC8" s="75"/>
    </row>
    <row r="9" spans="1:39">
      <c r="A9" s="74"/>
      <c r="C9" s="71"/>
      <c r="D9" s="71"/>
      <c r="E9" s="75"/>
      <c r="Y9" s="74"/>
      <c r="AA9" s="71"/>
      <c r="AB9" s="71"/>
      <c r="AC9" s="75"/>
    </row>
    <row r="10" spans="1:39">
      <c r="A10" s="74"/>
      <c r="C10" s="71"/>
      <c r="D10" s="71"/>
      <c r="E10" s="75"/>
      <c r="Y10" s="74"/>
      <c r="AA10" s="71"/>
      <c r="AB10" s="71"/>
      <c r="AC10" s="75"/>
    </row>
    <row r="11" spans="1:39">
      <c r="A11" s="74"/>
      <c r="C11" s="71"/>
      <c r="D11" s="71"/>
      <c r="E11" s="75"/>
      <c r="Y11" s="74"/>
      <c r="AA11" s="71"/>
      <c r="AB11" s="71"/>
      <c r="AC11" s="75"/>
    </row>
    <row r="12" spans="1:39">
      <c r="A12" s="74"/>
      <c r="C12" s="71"/>
      <c r="D12" s="71"/>
      <c r="E12" s="75"/>
      <c r="Y12" s="74"/>
      <c r="AA12" s="71"/>
      <c r="AB12" s="71"/>
      <c r="AC12" s="75"/>
    </row>
    <row r="13" spans="1:39">
      <c r="A13" s="74"/>
      <c r="C13" s="71"/>
      <c r="D13" s="71"/>
      <c r="E13" s="75"/>
      <c r="Y13" s="74"/>
      <c r="AA13" s="71"/>
      <c r="AB13" s="71"/>
      <c r="AC13" s="75"/>
    </row>
    <row r="14" spans="1:39">
      <c r="A14" s="74"/>
      <c r="C14" s="71"/>
      <c r="D14" s="71"/>
      <c r="E14" s="75"/>
      <c r="Y14" s="74"/>
      <c r="AA14" s="71"/>
      <c r="AB14" s="71"/>
      <c r="AC14" s="75"/>
    </row>
    <row r="15" spans="1:39">
      <c r="A15" s="74"/>
      <c r="C15" s="71"/>
      <c r="D15" s="71"/>
      <c r="E15" s="75"/>
      <c r="Y15" s="74"/>
      <c r="AA15" s="71"/>
      <c r="AB15" s="71"/>
      <c r="AC15" s="75"/>
    </row>
    <row r="16" spans="1:39">
      <c r="A16" s="74"/>
      <c r="C16" s="71"/>
      <c r="D16" s="71"/>
      <c r="E16" s="75"/>
      <c r="Y16" s="74"/>
      <c r="AA16" s="71"/>
      <c r="AB16" s="71"/>
      <c r="AC16" s="75"/>
    </row>
    <row r="17" spans="1:41">
      <c r="A17" s="74"/>
      <c r="C17" s="71"/>
      <c r="D17" s="71"/>
      <c r="E17" s="75"/>
      <c r="Y17" s="74"/>
      <c r="AA17" s="71"/>
      <c r="AB17" s="71"/>
      <c r="AC17" s="75"/>
    </row>
    <row r="18" spans="1:41">
      <c r="A18" s="74"/>
      <c r="C18" s="71"/>
      <c r="D18" s="71"/>
      <c r="E18" s="75"/>
      <c r="Y18" s="74"/>
      <c r="AA18" s="71"/>
      <c r="AB18" s="71"/>
      <c r="AC18" s="75"/>
    </row>
    <row r="19" spans="1:41">
      <c r="A19" s="74"/>
      <c r="C19" s="71"/>
      <c r="D19" s="71"/>
      <c r="E19" s="75"/>
      <c r="Y19" s="74"/>
      <c r="AA19" s="71"/>
      <c r="AB19" s="71"/>
      <c r="AC19" s="75"/>
    </row>
    <row r="20" spans="1:41">
      <c r="A20" s="74"/>
      <c r="C20" s="71"/>
      <c r="D20" s="71"/>
      <c r="E20" s="75"/>
      <c r="Y20" s="74"/>
      <c r="AA20" s="71"/>
      <c r="AB20" s="71"/>
      <c r="AC20" s="75"/>
    </row>
    <row r="21" spans="1:41">
      <c r="A21" s="74"/>
      <c r="C21" s="71"/>
      <c r="D21" s="71"/>
      <c r="E21" s="75"/>
      <c r="Y21" s="74"/>
      <c r="AA21" s="71"/>
      <c r="AB21" s="71"/>
      <c r="AC21" s="75"/>
    </row>
    <row r="22" spans="1:41">
      <c r="A22" s="74"/>
      <c r="C22" s="71"/>
      <c r="D22" s="71"/>
      <c r="E22" s="75"/>
      <c r="Y22" s="74"/>
      <c r="AA22" s="71"/>
      <c r="AB22" s="71"/>
      <c r="AC22" s="75"/>
    </row>
    <row r="23" spans="1:41">
      <c r="A23" s="74"/>
      <c r="C23" s="71"/>
      <c r="D23" s="71"/>
      <c r="E23" s="75"/>
      <c r="Y23" s="74"/>
      <c r="AA23" s="71"/>
      <c r="AB23" s="71"/>
      <c r="AC23" s="75"/>
    </row>
    <row r="24" spans="1:41">
      <c r="A24" s="74"/>
      <c r="C24" s="71"/>
      <c r="D24" s="71"/>
      <c r="E24" s="75"/>
      <c r="Y24" s="74"/>
      <c r="AA24" s="71"/>
      <c r="AB24" s="71"/>
      <c r="AC24" s="75"/>
    </row>
    <row r="25" spans="1:41">
      <c r="A25" s="74"/>
      <c r="C25" s="71"/>
      <c r="D25" s="71"/>
      <c r="E25" s="75"/>
      <c r="Y25" s="74"/>
      <c r="AA25" s="71"/>
      <c r="AB25" s="71"/>
      <c r="AC25" s="75"/>
    </row>
    <row r="26" spans="1:41">
      <c r="A26" s="74"/>
      <c r="C26" s="71"/>
      <c r="D26" s="71"/>
      <c r="E26" s="75"/>
      <c r="Y26" s="74"/>
      <c r="AA26" s="71"/>
      <c r="AB26" s="71"/>
      <c r="AC26" s="75"/>
    </row>
    <row r="27" spans="1:41">
      <c r="A27" s="74"/>
      <c r="C27" s="71"/>
      <c r="D27" s="71"/>
      <c r="E27" s="75"/>
      <c r="Y27" s="74"/>
      <c r="AA27" s="71"/>
      <c r="AB27" s="71"/>
      <c r="AC27" s="75"/>
    </row>
    <row r="28" spans="1:41">
      <c r="A28" s="74"/>
      <c r="C28" s="71"/>
      <c r="D28" s="71"/>
      <c r="E28" s="75"/>
      <c r="Y28" s="74"/>
      <c r="AA28" s="71"/>
      <c r="AB28" s="71"/>
      <c r="AC28" s="75"/>
    </row>
    <row r="29" spans="1:41">
      <c r="A29" s="74"/>
      <c r="C29" s="71"/>
      <c r="D29" s="71"/>
      <c r="E29" s="75"/>
      <c r="Y29" s="74"/>
      <c r="AA29" s="71"/>
      <c r="AB29" s="71"/>
      <c r="AC29" s="75"/>
    </row>
    <row r="30" spans="1:41">
      <c r="A30" s="74"/>
      <c r="C30" s="71"/>
      <c r="D30" s="71"/>
      <c r="E30" s="75"/>
      <c r="Y30" s="74"/>
      <c r="AA30" s="71"/>
      <c r="AB30" s="71"/>
      <c r="AC30" s="75"/>
    </row>
    <row r="31" spans="1:41" ht="15">
      <c r="A31" s="74"/>
      <c r="C31" s="71"/>
      <c r="D31" s="71"/>
      <c r="E31" s="75"/>
      <c r="Q31" s="66" t="s">
        <v>27</v>
      </c>
      <c r="Y31" s="74"/>
      <c r="AA31" s="71"/>
      <c r="AB31" s="71"/>
      <c r="AC31" s="75"/>
      <c r="AO31" s="66" t="s">
        <v>27</v>
      </c>
    </row>
    <row r="32" spans="1:41">
      <c r="A32" s="74"/>
      <c r="C32" s="71"/>
      <c r="D32" s="71"/>
      <c r="E32" s="75"/>
      <c r="Y32" s="74"/>
      <c r="AA32" s="71"/>
      <c r="AB32" s="71"/>
      <c r="AC32" s="75"/>
    </row>
    <row r="33" spans="1:42">
      <c r="A33" s="74"/>
      <c r="C33" s="71"/>
      <c r="D33" s="71"/>
      <c r="E33" s="75"/>
      <c r="Y33" s="74"/>
      <c r="AA33" s="71"/>
      <c r="AB33" s="71"/>
      <c r="AC33" s="75"/>
    </row>
    <row r="34" spans="1:42">
      <c r="A34" s="74"/>
      <c r="C34" s="71"/>
      <c r="D34" s="71"/>
      <c r="E34" s="75"/>
      <c r="Y34" s="74"/>
      <c r="AA34" s="71"/>
      <c r="AB34" s="71"/>
      <c r="AC34" s="75"/>
    </row>
    <row r="35" spans="1:42">
      <c r="A35" s="74"/>
      <c r="C35" s="71"/>
      <c r="D35" s="71"/>
      <c r="E35" s="75"/>
      <c r="Y35" s="74"/>
      <c r="AA35" s="71"/>
      <c r="AB35" s="71"/>
      <c r="AC35" s="75"/>
    </row>
    <row r="36" spans="1:42">
      <c r="A36" s="74"/>
      <c r="C36" s="71"/>
      <c r="D36" s="71"/>
      <c r="E36" s="75"/>
      <c r="Y36" s="74"/>
      <c r="AA36" s="71"/>
      <c r="AB36" s="71"/>
      <c r="AC36" s="75"/>
    </row>
    <row r="37" spans="1:42" s="77" customFormat="1" ht="68.25" customHeight="1">
      <c r="A37" s="96" t="s">
        <v>28</v>
      </c>
      <c r="B37" s="96" t="s">
        <v>7</v>
      </c>
      <c r="C37" s="96" t="s">
        <v>32</v>
      </c>
      <c r="D37" s="96" t="s">
        <v>6</v>
      </c>
      <c r="E37" s="96" t="s">
        <v>0</v>
      </c>
      <c r="F37" s="96" t="s">
        <v>33</v>
      </c>
      <c r="G37" s="96" t="s">
        <v>34</v>
      </c>
      <c r="H37" s="96" t="s">
        <v>30</v>
      </c>
      <c r="I37" s="96" t="s">
        <v>30</v>
      </c>
      <c r="J37" s="96" t="s">
        <v>29</v>
      </c>
      <c r="K37" s="96" t="s">
        <v>31</v>
      </c>
      <c r="L37" s="96" t="s">
        <v>31</v>
      </c>
      <c r="M37" s="96" t="s">
        <v>30</v>
      </c>
      <c r="N37" s="96" t="s">
        <v>29</v>
      </c>
      <c r="O37" s="76"/>
      <c r="P37" s="76"/>
      <c r="Q37" s="76"/>
      <c r="R37" s="76"/>
      <c r="Y37" s="96" t="s">
        <v>28</v>
      </c>
      <c r="Z37" s="96" t="s">
        <v>7</v>
      </c>
      <c r="AA37" s="96" t="s">
        <v>32</v>
      </c>
      <c r="AB37" s="96" t="s">
        <v>6</v>
      </c>
      <c r="AC37" s="96" t="s">
        <v>0</v>
      </c>
      <c r="AD37" s="96" t="s">
        <v>33</v>
      </c>
      <c r="AE37" s="96" t="s">
        <v>34</v>
      </c>
      <c r="AF37" s="96" t="s">
        <v>30</v>
      </c>
      <c r="AG37" s="96" t="s">
        <v>30</v>
      </c>
      <c r="AH37" s="96" t="s">
        <v>29</v>
      </c>
      <c r="AI37" s="96" t="s">
        <v>31</v>
      </c>
      <c r="AJ37" s="96" t="s">
        <v>31</v>
      </c>
      <c r="AK37" s="96" t="s">
        <v>30</v>
      </c>
      <c r="AL37" s="96" t="s">
        <v>29</v>
      </c>
      <c r="AM37" s="76"/>
      <c r="AN37" s="76"/>
      <c r="AO37" s="76"/>
      <c r="AP37" s="76"/>
    </row>
    <row r="38" spans="1:42" ht="15">
      <c r="A38">
        <v>-15</v>
      </c>
      <c r="B38" s="10"/>
      <c r="C38" s="10"/>
      <c r="D38" s="10"/>
      <c r="E38" s="13"/>
      <c r="F38" s="78"/>
      <c r="G38" s="79"/>
      <c r="H38" s="79"/>
      <c r="I38" s="80"/>
      <c r="J38" s="81"/>
      <c r="K38" s="81"/>
      <c r="L38" s="10"/>
      <c r="M38" s="10"/>
      <c r="N38" s="10"/>
      <c r="O38" s="10"/>
      <c r="P38" s="79"/>
      <c r="Q38" s="79"/>
      <c r="R38" s="79"/>
      <c r="Y38">
        <v>-15</v>
      </c>
      <c r="Z38" s="10"/>
      <c r="AA38" s="10"/>
      <c r="AB38" s="10"/>
      <c r="AC38" s="13"/>
      <c r="AD38" s="78"/>
      <c r="AE38" s="79"/>
      <c r="AF38" s="79"/>
      <c r="AG38" s="80"/>
      <c r="AH38" s="81"/>
      <c r="AI38" s="81"/>
      <c r="AJ38" s="10"/>
      <c r="AK38" s="10"/>
      <c r="AL38" s="10"/>
      <c r="AM38" s="10"/>
      <c r="AN38" s="79"/>
      <c r="AO38" s="79"/>
      <c r="AP38" s="79"/>
    </row>
    <row r="39" spans="1:42" ht="15">
      <c r="A39">
        <v>-14</v>
      </c>
      <c r="B39" s="10"/>
      <c r="C39" s="10"/>
      <c r="D39" s="10"/>
      <c r="E39" s="13"/>
      <c r="F39" s="10"/>
      <c r="G39" s="79"/>
      <c r="H39" s="79"/>
      <c r="I39" s="79"/>
      <c r="J39" s="81"/>
      <c r="K39" s="81"/>
      <c r="L39" s="10"/>
      <c r="M39" s="10"/>
      <c r="N39" s="10"/>
      <c r="O39" s="10"/>
      <c r="P39" s="79"/>
      <c r="Q39" s="79"/>
      <c r="R39" s="79"/>
      <c r="Y39">
        <v>-14</v>
      </c>
      <c r="Z39" s="10"/>
      <c r="AA39" s="10"/>
      <c r="AB39" s="10"/>
      <c r="AC39" s="13"/>
      <c r="AD39" s="10"/>
      <c r="AE39" s="79"/>
      <c r="AF39" s="79"/>
      <c r="AG39" s="79"/>
      <c r="AH39" s="81"/>
      <c r="AI39" s="81"/>
      <c r="AJ39" s="10"/>
      <c r="AK39" s="10"/>
      <c r="AL39" s="10"/>
      <c r="AM39" s="10"/>
      <c r="AN39" s="79"/>
      <c r="AO39" s="79"/>
      <c r="AP39" s="79"/>
    </row>
    <row r="40" spans="1:42" ht="15">
      <c r="A40">
        <v>-13</v>
      </c>
      <c r="B40" s="10"/>
      <c r="C40" s="10"/>
      <c r="D40" s="10"/>
      <c r="E40" s="13"/>
      <c r="F40" s="10"/>
      <c r="G40" s="79"/>
      <c r="H40" s="79"/>
      <c r="I40" s="79"/>
      <c r="J40" s="81"/>
      <c r="K40" s="81"/>
      <c r="L40" s="10"/>
      <c r="M40" s="10"/>
      <c r="N40" s="10"/>
      <c r="O40" s="10"/>
      <c r="P40" s="79"/>
      <c r="Q40" s="79"/>
      <c r="R40" s="79"/>
      <c r="Y40">
        <v>-13</v>
      </c>
      <c r="Z40" s="10"/>
      <c r="AA40" s="10"/>
      <c r="AB40" s="10"/>
      <c r="AC40" s="13"/>
      <c r="AD40" s="10"/>
      <c r="AE40" s="79"/>
      <c r="AF40" s="79"/>
      <c r="AG40" s="79"/>
      <c r="AH40" s="81"/>
      <c r="AI40" s="81"/>
      <c r="AJ40" s="10"/>
      <c r="AK40" s="10"/>
      <c r="AL40" s="10"/>
      <c r="AM40" s="10"/>
      <c r="AN40" s="79"/>
      <c r="AO40" s="79"/>
      <c r="AP40" s="79"/>
    </row>
    <row r="41" spans="1:42" ht="15">
      <c r="A41">
        <v>-12</v>
      </c>
      <c r="B41" s="79"/>
      <c r="C41" s="10"/>
      <c r="D41" s="79"/>
      <c r="E41" s="82"/>
      <c r="F41" s="10"/>
      <c r="G41" s="79"/>
      <c r="H41" s="79"/>
      <c r="I41" s="78"/>
      <c r="J41" s="81"/>
      <c r="K41" s="81"/>
      <c r="L41" s="10"/>
      <c r="M41" s="79"/>
      <c r="N41" s="79"/>
      <c r="O41" s="79"/>
      <c r="P41" s="79"/>
      <c r="Q41" s="79"/>
      <c r="R41" s="79"/>
      <c r="Y41">
        <v>-12</v>
      </c>
      <c r="Z41" s="79"/>
      <c r="AA41" s="10"/>
      <c r="AB41" s="79"/>
      <c r="AC41" s="82"/>
      <c r="AD41" s="10"/>
      <c r="AE41" s="79"/>
      <c r="AF41" s="79"/>
      <c r="AG41" s="78"/>
      <c r="AH41" s="81"/>
      <c r="AI41" s="81"/>
      <c r="AJ41" s="10"/>
      <c r="AK41" s="79"/>
      <c r="AL41" s="79"/>
      <c r="AM41" s="79"/>
      <c r="AN41" s="79"/>
      <c r="AO41" s="79"/>
      <c r="AP41" s="79"/>
    </row>
    <row r="42" spans="1:42" ht="15">
      <c r="A42">
        <v>-11</v>
      </c>
      <c r="B42" s="79"/>
      <c r="C42" s="10"/>
      <c r="D42" s="79"/>
      <c r="E42" s="82"/>
      <c r="F42" s="10"/>
      <c r="G42" s="79"/>
      <c r="H42" s="78"/>
      <c r="I42" s="78"/>
      <c r="J42" s="81"/>
      <c r="K42" s="81"/>
      <c r="L42" s="79"/>
      <c r="M42" s="79"/>
      <c r="N42" s="79"/>
      <c r="O42" s="79"/>
      <c r="P42" s="79"/>
      <c r="Q42" s="79"/>
      <c r="R42" s="79"/>
      <c r="Y42">
        <v>-11</v>
      </c>
      <c r="Z42" s="79"/>
      <c r="AA42" s="10"/>
      <c r="AB42" s="79"/>
      <c r="AC42" s="82"/>
      <c r="AD42" s="10"/>
      <c r="AE42" s="79"/>
      <c r="AF42" s="78"/>
      <c r="AG42" s="78"/>
      <c r="AH42" s="81"/>
      <c r="AI42" s="81"/>
      <c r="AJ42" s="79"/>
      <c r="AK42" s="79"/>
      <c r="AL42" s="79"/>
      <c r="AM42" s="79"/>
      <c r="AN42" s="79"/>
      <c r="AO42" s="79"/>
      <c r="AP42" s="79"/>
    </row>
    <row r="43" spans="1:42" ht="15">
      <c r="A43">
        <v>-10</v>
      </c>
      <c r="B43" s="79"/>
      <c r="C43" s="10"/>
      <c r="D43" s="79"/>
      <c r="E43" s="82"/>
      <c r="F43" s="10"/>
      <c r="G43" s="79"/>
      <c r="H43" s="78"/>
      <c r="I43" s="78"/>
      <c r="J43" s="81"/>
      <c r="K43" s="81"/>
      <c r="L43" s="79"/>
      <c r="M43" s="79"/>
      <c r="N43" s="79"/>
      <c r="O43" s="79"/>
      <c r="P43" s="79"/>
      <c r="Q43" s="79"/>
      <c r="R43" s="79"/>
      <c r="Y43">
        <v>-10</v>
      </c>
      <c r="Z43" s="79"/>
      <c r="AA43" s="10"/>
      <c r="AB43" s="79"/>
      <c r="AC43" s="82"/>
      <c r="AD43" s="10"/>
      <c r="AE43" s="79"/>
      <c r="AF43" s="78"/>
      <c r="AG43" s="78"/>
      <c r="AH43" s="81"/>
      <c r="AI43" s="81"/>
      <c r="AJ43" s="79"/>
      <c r="AK43" s="79"/>
      <c r="AL43" s="79"/>
      <c r="AM43" s="79"/>
      <c r="AN43" s="79"/>
      <c r="AO43" s="79"/>
      <c r="AP43" s="79"/>
    </row>
    <row r="44" spans="1:42" ht="15">
      <c r="A44">
        <v>-9</v>
      </c>
      <c r="B44" s="79"/>
      <c r="C44" s="10"/>
      <c r="D44" s="79"/>
      <c r="E44" s="82"/>
      <c r="F44" s="10"/>
      <c r="G44" s="79"/>
      <c r="H44" s="78"/>
      <c r="I44" s="78"/>
      <c r="J44" s="81"/>
      <c r="K44" s="81"/>
      <c r="L44" s="79"/>
      <c r="M44" s="79"/>
      <c r="N44" s="79"/>
      <c r="O44" s="79"/>
      <c r="P44" s="79"/>
      <c r="Q44" s="79"/>
      <c r="R44" s="79"/>
      <c r="Y44">
        <v>-9</v>
      </c>
      <c r="Z44" s="79"/>
      <c r="AA44" s="10"/>
      <c r="AB44" s="79"/>
      <c r="AC44" s="82"/>
      <c r="AD44" s="10"/>
      <c r="AE44" s="79"/>
      <c r="AF44" s="78"/>
      <c r="AG44" s="78"/>
      <c r="AH44" s="81"/>
      <c r="AI44" s="81"/>
      <c r="AJ44" s="79"/>
      <c r="AK44" s="79"/>
      <c r="AL44" s="79"/>
      <c r="AM44" s="79"/>
      <c r="AN44" s="79"/>
      <c r="AO44" s="79"/>
      <c r="AP44" s="79"/>
    </row>
    <row r="45" spans="1:42" ht="15">
      <c r="A45">
        <v>-8</v>
      </c>
      <c r="B45" s="79"/>
      <c r="C45" s="10"/>
      <c r="D45" s="79"/>
      <c r="E45" s="82"/>
      <c r="F45" s="10"/>
      <c r="G45" s="79"/>
      <c r="H45" s="78"/>
      <c r="I45" s="78"/>
      <c r="J45" s="81"/>
      <c r="K45" s="81"/>
      <c r="L45" s="79"/>
      <c r="M45" s="79"/>
      <c r="N45" s="79"/>
      <c r="O45" s="79"/>
      <c r="P45" s="79"/>
      <c r="Q45" s="79"/>
      <c r="R45" s="79"/>
      <c r="Y45">
        <v>-8</v>
      </c>
      <c r="Z45" s="79"/>
      <c r="AA45" s="10"/>
      <c r="AB45" s="79"/>
      <c r="AC45" s="82"/>
      <c r="AD45" s="10"/>
      <c r="AE45" s="79"/>
      <c r="AF45" s="78"/>
      <c r="AG45" s="78"/>
      <c r="AH45" s="81"/>
      <c r="AI45" s="81"/>
      <c r="AJ45" s="79"/>
      <c r="AK45" s="79"/>
      <c r="AL45" s="79"/>
      <c r="AM45" s="79"/>
      <c r="AN45" s="79"/>
      <c r="AO45" s="79"/>
      <c r="AP45" s="79"/>
    </row>
    <row r="46" spans="1:42" ht="15">
      <c r="A46">
        <v>-7</v>
      </c>
      <c r="B46" s="79"/>
      <c r="C46" s="10"/>
      <c r="D46" s="79"/>
      <c r="E46" s="82"/>
      <c r="F46" s="10"/>
      <c r="G46" s="79"/>
      <c r="H46" s="78"/>
      <c r="I46" s="78"/>
      <c r="J46" s="81"/>
      <c r="K46" s="81"/>
      <c r="L46" s="79"/>
      <c r="M46" s="79"/>
      <c r="N46" s="79"/>
      <c r="O46" s="79"/>
      <c r="P46" s="79"/>
      <c r="Q46" s="79"/>
      <c r="R46" s="79"/>
      <c r="Y46">
        <v>-7</v>
      </c>
      <c r="Z46" s="79"/>
      <c r="AA46" s="10"/>
      <c r="AB46" s="79"/>
      <c r="AC46" s="82"/>
      <c r="AD46" s="10"/>
      <c r="AE46" s="79"/>
      <c r="AF46" s="78"/>
      <c r="AG46" s="78"/>
      <c r="AH46" s="81"/>
      <c r="AI46" s="81"/>
      <c r="AJ46" s="79"/>
      <c r="AK46" s="79"/>
      <c r="AL46" s="79"/>
      <c r="AM46" s="79"/>
      <c r="AN46" s="79"/>
      <c r="AO46" s="79"/>
      <c r="AP46" s="79"/>
    </row>
    <row r="47" spans="1:42" ht="15">
      <c r="A47">
        <v>-6</v>
      </c>
      <c r="B47" s="79"/>
      <c r="C47" s="10"/>
      <c r="D47" s="79"/>
      <c r="E47" s="82"/>
      <c r="F47" s="10"/>
      <c r="G47" s="79"/>
      <c r="H47" s="78"/>
      <c r="I47" s="78"/>
      <c r="J47" s="81"/>
      <c r="K47" s="81"/>
      <c r="L47" s="79"/>
      <c r="M47" s="79"/>
      <c r="N47" s="79"/>
      <c r="O47" s="79"/>
      <c r="P47" s="79"/>
      <c r="Q47" s="79"/>
      <c r="R47" s="79"/>
      <c r="Y47">
        <v>-6</v>
      </c>
      <c r="Z47" s="79"/>
      <c r="AA47" s="10"/>
      <c r="AB47" s="79"/>
      <c r="AC47" s="82"/>
      <c r="AD47" s="10"/>
      <c r="AE47" s="79"/>
      <c r="AF47" s="78"/>
      <c r="AG47" s="78"/>
      <c r="AH47" s="81"/>
      <c r="AI47" s="81"/>
      <c r="AJ47" s="79"/>
      <c r="AK47" s="79"/>
      <c r="AL47" s="79"/>
      <c r="AM47" s="79"/>
      <c r="AN47" s="79"/>
      <c r="AO47" s="79"/>
      <c r="AP47" s="79"/>
    </row>
    <row r="48" spans="1:42" ht="15">
      <c r="A48">
        <v>-5</v>
      </c>
      <c r="B48" s="79"/>
      <c r="C48" s="10"/>
      <c r="D48" s="79"/>
      <c r="E48" s="82"/>
      <c r="F48" s="10"/>
      <c r="G48" s="79"/>
      <c r="H48" s="78"/>
      <c r="I48" s="78"/>
      <c r="J48" s="81"/>
      <c r="K48" s="81"/>
      <c r="L48" s="79"/>
      <c r="M48" s="79"/>
      <c r="N48" s="79"/>
      <c r="O48" s="79"/>
      <c r="P48" s="79"/>
      <c r="Q48" s="79"/>
      <c r="R48" s="79"/>
      <c r="Y48">
        <v>-5</v>
      </c>
      <c r="Z48" s="79"/>
      <c r="AA48" s="10"/>
      <c r="AB48" s="79"/>
      <c r="AC48" s="82"/>
      <c r="AD48" s="10"/>
      <c r="AE48" s="79"/>
      <c r="AF48" s="78"/>
      <c r="AG48" s="78"/>
      <c r="AH48" s="81"/>
      <c r="AI48" s="81"/>
      <c r="AJ48" s="79"/>
      <c r="AK48" s="79"/>
      <c r="AL48" s="79"/>
      <c r="AM48" s="79"/>
      <c r="AN48" s="79"/>
      <c r="AO48" s="79"/>
      <c r="AP48" s="79"/>
    </row>
    <row r="49" spans="1:42" ht="15">
      <c r="A49">
        <v>-4</v>
      </c>
      <c r="B49" s="79"/>
      <c r="C49" s="10"/>
      <c r="D49" s="79"/>
      <c r="E49" s="82"/>
      <c r="F49" s="10"/>
      <c r="G49" s="79"/>
      <c r="H49" s="78"/>
      <c r="I49" s="78"/>
      <c r="J49" s="81"/>
      <c r="K49" s="81"/>
      <c r="L49" s="79"/>
      <c r="M49" s="79"/>
      <c r="N49" s="79"/>
      <c r="O49" s="79"/>
      <c r="P49" s="79"/>
      <c r="Q49" s="79"/>
      <c r="R49" s="79"/>
      <c r="Y49">
        <v>-4</v>
      </c>
      <c r="Z49" s="79"/>
      <c r="AA49" s="10"/>
      <c r="AB49" s="79"/>
      <c r="AC49" s="82"/>
      <c r="AD49" s="10"/>
      <c r="AE49" s="79"/>
      <c r="AF49" s="78"/>
      <c r="AG49" s="78"/>
      <c r="AH49" s="81"/>
      <c r="AI49" s="81"/>
      <c r="AJ49" s="79"/>
      <c r="AK49" s="79"/>
      <c r="AL49" s="79"/>
      <c r="AM49" s="79"/>
      <c r="AN49" s="79"/>
      <c r="AO49" s="79"/>
      <c r="AP49" s="79"/>
    </row>
    <row r="50" spans="1:42" ht="15">
      <c r="A50">
        <v>-3</v>
      </c>
      <c r="B50" s="79"/>
      <c r="C50" s="10"/>
      <c r="D50" s="79"/>
      <c r="E50" s="82"/>
      <c r="F50" s="10"/>
      <c r="G50" s="79"/>
      <c r="H50" s="78"/>
      <c r="I50" s="78"/>
      <c r="J50" s="81"/>
      <c r="K50" s="81"/>
      <c r="L50" s="79"/>
      <c r="M50" s="79"/>
      <c r="N50" s="79"/>
      <c r="O50" s="79"/>
      <c r="P50" s="79"/>
      <c r="Q50" s="79"/>
      <c r="R50" s="79"/>
      <c r="Y50">
        <v>-3</v>
      </c>
      <c r="Z50" s="79"/>
      <c r="AA50" s="10"/>
      <c r="AB50" s="79"/>
      <c r="AC50" s="82"/>
      <c r="AD50" s="10"/>
      <c r="AE50" s="79"/>
      <c r="AF50" s="78"/>
      <c r="AG50" s="78"/>
      <c r="AH50" s="81"/>
      <c r="AI50" s="81"/>
      <c r="AJ50" s="79"/>
      <c r="AK50" s="79"/>
      <c r="AL50" s="79"/>
      <c r="AM50" s="79"/>
      <c r="AN50" s="79"/>
      <c r="AO50" s="79"/>
      <c r="AP50" s="79"/>
    </row>
    <row r="51" spans="1:42" ht="15">
      <c r="A51">
        <v>-2</v>
      </c>
      <c r="B51" s="79"/>
      <c r="C51" s="10"/>
      <c r="D51" s="79"/>
      <c r="E51" s="82"/>
      <c r="F51" s="10"/>
      <c r="G51" s="79"/>
      <c r="H51" s="78"/>
      <c r="I51" s="78"/>
      <c r="J51" s="81"/>
      <c r="K51" s="81"/>
      <c r="L51" s="79"/>
      <c r="M51" s="79"/>
      <c r="N51" s="79"/>
      <c r="O51" s="79"/>
      <c r="P51" s="79"/>
      <c r="Q51" s="79"/>
      <c r="R51" s="79"/>
      <c r="Y51">
        <v>-2</v>
      </c>
      <c r="Z51" s="79"/>
      <c r="AA51" s="10"/>
      <c r="AB51" s="79"/>
      <c r="AC51" s="82"/>
      <c r="AD51" s="10"/>
      <c r="AE51" s="79"/>
      <c r="AF51" s="78"/>
      <c r="AG51" s="78"/>
      <c r="AH51" s="81"/>
      <c r="AI51" s="81"/>
      <c r="AJ51" s="79"/>
      <c r="AK51" s="79"/>
      <c r="AL51" s="79"/>
      <c r="AM51" s="79"/>
      <c r="AN51" s="79"/>
      <c r="AO51" s="79"/>
      <c r="AP51" s="79"/>
    </row>
    <row r="52" spans="1:42" ht="15">
      <c r="A52">
        <v>-1</v>
      </c>
      <c r="B52" s="79"/>
      <c r="C52" s="10"/>
      <c r="D52" s="79"/>
      <c r="E52" s="82"/>
      <c r="F52" s="10"/>
      <c r="G52" s="79"/>
      <c r="H52" s="78"/>
      <c r="I52" s="78"/>
      <c r="J52" s="81"/>
      <c r="K52" s="81"/>
      <c r="L52" s="79"/>
      <c r="M52" s="79"/>
      <c r="N52" s="79"/>
      <c r="O52" s="79"/>
      <c r="P52" s="79"/>
      <c r="Q52" s="79"/>
      <c r="R52" s="79"/>
      <c r="Y52">
        <v>-1</v>
      </c>
      <c r="Z52" s="79"/>
      <c r="AA52" s="10"/>
      <c r="AB52" s="79"/>
      <c r="AC52" s="82"/>
      <c r="AD52" s="10"/>
      <c r="AE52" s="79"/>
      <c r="AF52" s="78"/>
      <c r="AG52" s="78"/>
      <c r="AH52" s="81"/>
      <c r="AI52" s="81"/>
      <c r="AJ52" s="79"/>
      <c r="AK52" s="79"/>
      <c r="AL52" s="79"/>
      <c r="AM52" s="79"/>
      <c r="AN52" s="79"/>
      <c r="AO52" s="79"/>
      <c r="AP52" s="79"/>
    </row>
    <row r="53" spans="1:42" ht="15">
      <c r="A53">
        <v>0</v>
      </c>
      <c r="B53" s="79"/>
      <c r="C53" s="82"/>
      <c r="D53" s="79"/>
      <c r="E53" s="82"/>
      <c r="F53" s="10"/>
      <c r="G53" s="79"/>
      <c r="H53" s="78"/>
      <c r="I53" s="78"/>
      <c r="J53" s="81"/>
      <c r="K53" s="81"/>
      <c r="L53" s="79"/>
      <c r="M53" s="79"/>
      <c r="N53" s="79"/>
      <c r="O53" s="79"/>
      <c r="P53" s="79"/>
      <c r="Q53" s="79"/>
      <c r="R53" s="79"/>
      <c r="Y53">
        <v>0</v>
      </c>
      <c r="Z53" s="79"/>
      <c r="AA53" s="82"/>
      <c r="AB53" s="79"/>
      <c r="AC53" s="82"/>
      <c r="AD53" s="10"/>
      <c r="AE53" s="79"/>
      <c r="AF53" s="78"/>
      <c r="AG53" s="78"/>
      <c r="AH53" s="81"/>
      <c r="AI53" s="81"/>
      <c r="AJ53" s="79"/>
      <c r="AK53" s="79"/>
      <c r="AL53" s="79"/>
      <c r="AM53" s="79"/>
      <c r="AN53" s="79"/>
      <c r="AO53" s="79"/>
      <c r="AP53" s="79"/>
    </row>
    <row r="54" spans="1:42" ht="15">
      <c r="A54">
        <v>1</v>
      </c>
      <c r="B54" s="79"/>
      <c r="C54" s="82"/>
      <c r="D54" s="79"/>
      <c r="E54" s="82"/>
      <c r="F54" s="10"/>
      <c r="G54" s="79"/>
      <c r="H54" s="78"/>
      <c r="I54" s="78"/>
      <c r="J54" s="81"/>
      <c r="K54" s="81"/>
      <c r="L54" s="79"/>
      <c r="M54" s="79"/>
      <c r="N54" s="79"/>
      <c r="O54" s="79"/>
      <c r="P54" s="79"/>
      <c r="Q54" s="79"/>
      <c r="R54" s="79"/>
      <c r="Y54">
        <v>1</v>
      </c>
      <c r="Z54" s="79"/>
      <c r="AA54" s="82"/>
      <c r="AB54" s="79"/>
      <c r="AC54" s="82"/>
      <c r="AD54" s="10"/>
      <c r="AE54" s="79"/>
      <c r="AF54" s="78"/>
      <c r="AG54" s="78"/>
      <c r="AH54" s="81"/>
      <c r="AI54" s="81"/>
      <c r="AJ54" s="79"/>
      <c r="AK54" s="79"/>
      <c r="AL54" s="79"/>
      <c r="AM54" s="79"/>
      <c r="AN54" s="79"/>
      <c r="AO54" s="79"/>
      <c r="AP54" s="79"/>
    </row>
    <row r="55" spans="1:42" ht="15">
      <c r="A55">
        <v>2</v>
      </c>
      <c r="B55" s="79"/>
      <c r="C55" s="82"/>
      <c r="D55" s="79"/>
      <c r="E55" s="82"/>
      <c r="F55" s="10"/>
      <c r="G55" s="79"/>
      <c r="H55" s="78"/>
      <c r="I55" s="78"/>
      <c r="J55" s="81"/>
      <c r="K55" s="81"/>
      <c r="L55" s="79"/>
      <c r="M55" s="79"/>
      <c r="N55" s="79"/>
      <c r="O55" s="79"/>
      <c r="P55" s="79"/>
      <c r="Q55" s="79"/>
      <c r="R55" s="79"/>
      <c r="Y55">
        <v>2</v>
      </c>
      <c r="Z55" s="79"/>
      <c r="AA55" s="82"/>
      <c r="AB55" s="79"/>
      <c r="AC55" s="82"/>
      <c r="AD55" s="10"/>
      <c r="AE55" s="79"/>
      <c r="AF55" s="78"/>
      <c r="AG55" s="78"/>
      <c r="AH55" s="81"/>
      <c r="AI55" s="81"/>
      <c r="AJ55" s="79"/>
      <c r="AK55" s="79"/>
      <c r="AL55" s="79"/>
      <c r="AM55" s="79"/>
      <c r="AN55" s="79"/>
      <c r="AO55" s="79"/>
      <c r="AP55" s="79"/>
    </row>
    <row r="56" spans="1:42" ht="15">
      <c r="A56">
        <v>3</v>
      </c>
      <c r="B56" s="79"/>
      <c r="C56" s="79"/>
      <c r="D56" s="79"/>
      <c r="E56" s="82"/>
      <c r="F56" s="10"/>
      <c r="G56" s="10"/>
      <c r="H56" s="78"/>
      <c r="I56" s="78"/>
      <c r="J56" s="81"/>
      <c r="K56" s="81"/>
      <c r="L56" s="79"/>
      <c r="M56" s="79"/>
      <c r="N56" s="79"/>
      <c r="O56" s="79"/>
      <c r="P56" s="79"/>
      <c r="Q56" s="79"/>
      <c r="R56" s="79"/>
      <c r="Y56">
        <v>3</v>
      </c>
      <c r="Z56" s="79"/>
      <c r="AA56" s="79"/>
      <c r="AB56" s="79"/>
      <c r="AC56" s="82"/>
      <c r="AD56" s="10"/>
      <c r="AE56" s="10"/>
      <c r="AF56" s="78"/>
      <c r="AG56" s="78"/>
      <c r="AH56" s="81"/>
      <c r="AI56" s="81"/>
      <c r="AJ56" s="79"/>
      <c r="AK56" s="79"/>
      <c r="AL56" s="79"/>
      <c r="AM56" s="79"/>
      <c r="AN56" s="79"/>
      <c r="AO56" s="79"/>
      <c r="AP56" s="79"/>
    </row>
    <row r="57" spans="1:42" ht="15">
      <c r="A57">
        <v>4</v>
      </c>
      <c r="B57" s="79"/>
      <c r="C57" s="79"/>
      <c r="D57" s="79"/>
      <c r="E57" s="83"/>
      <c r="F57" s="10"/>
      <c r="G57" s="10"/>
      <c r="H57" s="78"/>
      <c r="I57" s="78"/>
      <c r="J57" s="81"/>
      <c r="K57" s="81"/>
      <c r="L57" s="79"/>
      <c r="M57" s="79"/>
      <c r="N57" s="79"/>
      <c r="O57" s="79"/>
      <c r="P57" s="79"/>
      <c r="Q57" s="79"/>
      <c r="R57" s="79"/>
      <c r="Y57">
        <v>4</v>
      </c>
      <c r="Z57" s="79"/>
      <c r="AA57" s="79"/>
      <c r="AB57" s="79"/>
      <c r="AC57" s="83"/>
      <c r="AD57" s="10"/>
      <c r="AE57" s="10"/>
      <c r="AF57" s="78"/>
      <c r="AG57" s="78"/>
      <c r="AH57" s="81"/>
      <c r="AI57" s="81"/>
      <c r="AJ57" s="79"/>
      <c r="AK57" s="79"/>
      <c r="AL57" s="79"/>
      <c r="AM57" s="79"/>
      <c r="AN57" s="79"/>
      <c r="AO57" s="79"/>
      <c r="AP57" s="79"/>
    </row>
    <row r="58" spans="1:42" ht="15">
      <c r="A58">
        <v>5</v>
      </c>
      <c r="B58" s="79"/>
      <c r="C58" s="79"/>
      <c r="D58" s="79"/>
      <c r="E58" s="83"/>
      <c r="F58" s="79"/>
      <c r="G58" s="79"/>
      <c r="H58" s="10"/>
      <c r="I58" s="78"/>
      <c r="J58" s="81"/>
      <c r="K58" s="79"/>
      <c r="L58" s="10"/>
      <c r="M58" s="79"/>
      <c r="N58" s="79"/>
      <c r="O58" s="79"/>
      <c r="P58" s="79"/>
      <c r="Q58" s="79"/>
      <c r="R58" s="79"/>
      <c r="Y58">
        <v>5</v>
      </c>
      <c r="Z58" s="79"/>
      <c r="AA58" s="79"/>
      <c r="AB58" s="79"/>
      <c r="AC58" s="83"/>
      <c r="AD58" s="79"/>
      <c r="AE58" s="79"/>
      <c r="AF58" s="10"/>
      <c r="AG58" s="78"/>
      <c r="AH58" s="81"/>
      <c r="AI58" s="79"/>
      <c r="AJ58" s="10"/>
      <c r="AK58" s="79"/>
      <c r="AL58" s="79"/>
      <c r="AM58" s="79"/>
      <c r="AN58" s="79"/>
      <c r="AO58" s="79"/>
      <c r="AP58" s="79"/>
    </row>
    <row r="59" spans="1:42">
      <c r="A59" s="84" t="s">
        <v>35</v>
      </c>
      <c r="B59" s="85" t="str">
        <f t="shared" ref="B59:N59" ca="1" si="0">IFERROR(FORECAST(LOG10($A$4),OFFSET($A$37,MATCH($A$4,B$38:B$58,-1),0,2,1),LOG10(OFFSET(B$37,MATCH($A$4,B$38:B$58,-1),0,2,1))),"")</f>
        <v/>
      </c>
      <c r="C59" s="85" t="str">
        <f t="shared" ca="1" si="0"/>
        <v/>
      </c>
      <c r="D59" s="85" t="str">
        <f t="shared" ca="1" si="0"/>
        <v/>
      </c>
      <c r="E59" s="85" t="str">
        <f t="shared" ca="1" si="0"/>
        <v/>
      </c>
      <c r="F59" s="85" t="str">
        <f t="shared" ca="1" si="0"/>
        <v/>
      </c>
      <c r="G59" s="85" t="str">
        <f t="shared" ca="1" si="0"/>
        <v/>
      </c>
      <c r="H59" s="85" t="str">
        <f t="shared" ca="1" si="0"/>
        <v/>
      </c>
      <c r="I59" s="85" t="str">
        <f t="shared" ca="1" si="0"/>
        <v/>
      </c>
      <c r="J59" s="85" t="str">
        <f t="shared" ca="1" si="0"/>
        <v/>
      </c>
      <c r="K59" s="85" t="str">
        <f t="shared" ca="1" si="0"/>
        <v/>
      </c>
      <c r="L59" s="85" t="str">
        <f t="shared" ca="1" si="0"/>
        <v/>
      </c>
      <c r="M59" s="85" t="str">
        <f t="shared" ca="1" si="0"/>
        <v/>
      </c>
      <c r="N59" s="85" t="str">
        <f t="shared" ca="1" si="0"/>
        <v/>
      </c>
      <c r="O59" s="85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85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85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85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  <c r="Y59" s="84" t="s">
        <v>35</v>
      </c>
      <c r="Z59" s="85" t="str">
        <f t="shared" ref="Z59:AL59" ca="1" si="1">IFERROR(FORECAST(LOG10($A$4),OFFSET($A$37,MATCH($A$4,Z$38:Z$58,-1),0,2,1),LOG10(OFFSET(Z$37,MATCH($A$4,Z$38:Z$58,-1),0,2,1))),"")</f>
        <v/>
      </c>
      <c r="AA59" s="85" t="str">
        <f t="shared" ca="1" si="1"/>
        <v/>
      </c>
      <c r="AB59" s="85" t="str">
        <f t="shared" ca="1" si="1"/>
        <v/>
      </c>
      <c r="AC59" s="85" t="str">
        <f t="shared" ca="1" si="1"/>
        <v/>
      </c>
      <c r="AD59" s="85" t="str">
        <f t="shared" ca="1" si="1"/>
        <v/>
      </c>
      <c r="AE59" s="85" t="str">
        <f t="shared" ca="1" si="1"/>
        <v/>
      </c>
      <c r="AF59" s="85" t="str">
        <f t="shared" ca="1" si="1"/>
        <v/>
      </c>
      <c r="AG59" s="85" t="str">
        <f t="shared" ca="1" si="1"/>
        <v/>
      </c>
      <c r="AH59" s="85" t="str">
        <f t="shared" ca="1" si="1"/>
        <v/>
      </c>
      <c r="AI59" s="85" t="str">
        <f t="shared" ca="1" si="1"/>
        <v/>
      </c>
      <c r="AJ59" s="85" t="str">
        <f t="shared" ca="1" si="1"/>
        <v/>
      </c>
      <c r="AK59" s="85" t="str">
        <f t="shared" ca="1" si="1"/>
        <v/>
      </c>
      <c r="AL59" s="85" t="str">
        <f t="shared" ca="1" si="1"/>
        <v/>
      </c>
      <c r="AM59" s="85" t="str">
        <f>IF(OR(MIN(AM$38:AM$58)&gt;$A4*$N$1,SUM(AM$38:AM$58)=0),"",(LOG10(($A4*$N$1)/INDEX(AM$38:AM$58,MATCH($A4*$N$1,AM$38:AM$58)))/LOG10(INDEX(AM$38:AM$58,MATCH($A4*$N$1,AM$38:AM$58))/INDEX(AM$38:AM$58,1+MATCH($A4*$N$1,AM$38:AM$58))))*(INDEX($A$41:$A$58,MATCH($A4*$N$1,AM$38:AM$58))-INDEX($A$41:$A$58,1+MATCH($A4*$N$1,AM$38:AM$58)))+INDEX($A$41:$A$58,MATCH($A4*$N$1,AM$38:AM$58)))</f>
        <v/>
      </c>
      <c r="AN59" s="85" t="str">
        <f>IF(OR(MIN(AN$38:AN$58)&gt;$A4*$N$1,SUM(AN$38:AN$58)=0),"",(LOG10(($A4*$N$1)/INDEX(AN$38:AN$58,MATCH($A4*$N$1,AN$38:AN$58)))/LOG10(INDEX(AN$38:AN$58,MATCH($A4*$N$1,AN$38:AN$58))/INDEX(AN$38:AN$58,1+MATCH($A4*$N$1,AN$38:AN$58))))*(INDEX($A$41:$A$58,MATCH($A4*$N$1,AN$38:AN$58))-INDEX($A$41:$A$58,1+MATCH($A4*$N$1,AN$38:AN$58)))+INDEX($A$41:$A$58,MATCH($A4*$N$1,AN$38:AN$58)))</f>
        <v/>
      </c>
      <c r="AO59" s="85" t="str">
        <f>IF(OR(MIN(AO$38:AO$58)&gt;$A4*$N$1,SUM(AO$38:AO$58)=0),"",(LOG10(($A4*$N$1)/INDEX(AO$38:AO$58,MATCH($A4*$N$1,AO$38:AO$58)))/LOG10(INDEX(AO$38:AO$58,MATCH($A4*$N$1,AO$38:AO$58))/INDEX(AO$38:AO$58,1+MATCH($A4*$N$1,AO$38:AO$58))))*(INDEX($A$41:$A$58,MATCH($A4*$N$1,AO$38:AO$58))-INDEX($A$41:$A$58,1+MATCH($A4*$N$1,AO$38:AO$58)))+INDEX($A$41:$A$58,MATCH($A4*$N$1,AO$38:AO$58)))</f>
        <v/>
      </c>
      <c r="AP59" s="85" t="str">
        <f>IF(OR(MIN(AP$38:AP$58)&gt;$A4*$N$1,SUM(AP$38:AP$58)=0),"",(LOG10(($A4*$N$1)/INDEX(AP$38:AP$58,MATCH($A4*$N$1,AP$38:AP$58)))/LOG10(INDEX(AP$38:AP$58,MATCH($A4*$N$1,AP$38:AP$58))/INDEX(AP$38:AP$58,1+MATCH($A4*$N$1,AP$38:AP$58))))*(INDEX($A$41:$A$58,MATCH($A4*$N$1,AP$38:AP$58))-INDEX($A$41:$A$58,1+MATCH($A4*$N$1,AP$38:AP$58)))+INDEX($A$41:$A$58,MATCH($A4*$N$1,AP$38:AP$58)))</f>
        <v/>
      </c>
    </row>
    <row r="60" spans="1:42">
      <c r="A60" s="84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Y60" s="84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</row>
    <row r="61" spans="1:42">
      <c r="B61" s="85"/>
      <c r="D61" s="62"/>
      <c r="Z61" s="85"/>
      <c r="AA61" s="63"/>
    </row>
    <row r="62" spans="1:42">
      <c r="C62" s="86"/>
      <c r="D62" s="62"/>
      <c r="AA62" s="86"/>
    </row>
    <row r="63" spans="1:42">
      <c r="C63" s="62"/>
      <c r="D63" s="62"/>
      <c r="E63" s="64"/>
      <c r="F63" s="64"/>
    </row>
    <row r="64" spans="1:42">
      <c r="C64" s="62"/>
      <c r="D64" s="62"/>
    </row>
    <row r="65" spans="1:10">
      <c r="C65" s="62"/>
      <c r="D65" s="62"/>
    </row>
    <row r="66" spans="1:10">
      <c r="C66" s="62"/>
      <c r="D66" s="62"/>
    </row>
    <row r="67" spans="1:10">
      <c r="C67" s="62"/>
      <c r="D67" s="62"/>
    </row>
    <row r="68" spans="1:10" ht="15">
      <c r="C68"/>
      <c r="D68" s="62"/>
    </row>
    <row r="69" spans="1:10" ht="15">
      <c r="C69"/>
      <c r="D69" s="62"/>
    </row>
    <row r="70" spans="1:10" ht="15">
      <c r="C70"/>
      <c r="D70" s="62"/>
    </row>
    <row r="71" spans="1:10" ht="15">
      <c r="C71"/>
      <c r="D71" s="62"/>
    </row>
    <row r="72" spans="1:10" ht="15">
      <c r="C72"/>
      <c r="D72" s="62"/>
    </row>
    <row r="73" spans="1:10" ht="15">
      <c r="C73"/>
      <c r="D73" s="62"/>
    </row>
    <row r="74" spans="1:10" ht="15">
      <c r="C74"/>
      <c r="E74" s="87"/>
      <c r="I74" s="64"/>
      <c r="J74" s="64"/>
    </row>
    <row r="75" spans="1:10" ht="15">
      <c r="A75" s="75"/>
      <c r="C75"/>
      <c r="I75" s="64"/>
      <c r="J75" s="64"/>
    </row>
    <row r="76" spans="1:10" ht="15">
      <c r="C76"/>
      <c r="D76" s="62"/>
    </row>
    <row r="77" spans="1:10" ht="15">
      <c r="C77"/>
      <c r="D77" s="62"/>
    </row>
    <row r="78" spans="1:10" ht="15">
      <c r="C78"/>
      <c r="D78" s="62"/>
    </row>
    <row r="79" spans="1:10" ht="15">
      <c r="C79"/>
      <c r="D79" s="62"/>
    </row>
    <row r="80" spans="1:10" ht="15">
      <c r="C80"/>
      <c r="D80" s="62"/>
    </row>
    <row r="81" spans="1:10" ht="15">
      <c r="C81" s="88"/>
      <c r="D81" s="62"/>
    </row>
    <row r="82" spans="1:10">
      <c r="C82" s="86"/>
      <c r="D82" s="62"/>
    </row>
    <row r="83" spans="1:10">
      <c r="C83" s="86"/>
      <c r="D83" s="62"/>
    </row>
    <row r="84" spans="1:10">
      <c r="C84" s="86"/>
      <c r="D84" s="62"/>
    </row>
    <row r="85" spans="1:10">
      <c r="C85" s="86"/>
      <c r="D85" s="62"/>
    </row>
    <row r="86" spans="1:10">
      <c r="C86" s="86"/>
      <c r="D86" s="62"/>
    </row>
    <row r="87" spans="1:10">
      <c r="C87" s="86"/>
      <c r="D87" s="62"/>
    </row>
    <row r="88" spans="1:10">
      <c r="D88" s="62"/>
    </row>
    <row r="89" spans="1:10">
      <c r="D89" s="62"/>
    </row>
    <row r="91" spans="1:10">
      <c r="A91" s="75"/>
      <c r="I91" s="64"/>
      <c r="J91" s="64"/>
    </row>
    <row r="92" spans="1:10">
      <c r="C92" s="89"/>
      <c r="D92" s="89"/>
    </row>
    <row r="94" spans="1:10">
      <c r="C94" s="86"/>
      <c r="D94" s="86"/>
    </row>
    <row r="95" spans="1:10">
      <c r="C95" s="86"/>
      <c r="D95" s="86"/>
    </row>
    <row r="96" spans="1:10">
      <c r="C96" s="86"/>
      <c r="D96" s="86"/>
    </row>
    <row r="97" spans="3:7">
      <c r="C97" s="86"/>
      <c r="D97" s="86"/>
    </row>
    <row r="98" spans="3:7">
      <c r="C98" s="86"/>
      <c r="D98" s="86"/>
    </row>
    <row r="99" spans="3:7">
      <c r="C99" s="86"/>
      <c r="D99" s="86"/>
    </row>
    <row r="100" spans="3:7">
      <c r="C100" s="86"/>
      <c r="D100" s="86"/>
    </row>
    <row r="101" spans="3:7">
      <c r="C101" s="86"/>
      <c r="D101" s="86"/>
      <c r="E101" s="87"/>
    </row>
    <row r="102" spans="3:7">
      <c r="C102" s="86"/>
      <c r="D102" s="86"/>
    </row>
    <row r="103" spans="3:7">
      <c r="C103" s="86"/>
      <c r="D103" s="86"/>
      <c r="E103" s="87"/>
    </row>
    <row r="105" spans="3:7">
      <c r="E105" s="87"/>
    </row>
    <row r="106" spans="3:7">
      <c r="G106" s="90"/>
    </row>
    <row r="107" spans="3:7">
      <c r="E107" s="64"/>
      <c r="G107" s="90"/>
    </row>
    <row r="108" spans="3:7">
      <c r="G108" s="90"/>
    </row>
    <row r="109" spans="3:7">
      <c r="C109" s="91"/>
      <c r="D109" s="91"/>
      <c r="E109" s="92"/>
      <c r="G109" s="90"/>
    </row>
    <row r="110" spans="3:7">
      <c r="C110" s="91"/>
      <c r="D110" s="91"/>
      <c r="E110" s="87"/>
      <c r="G110" s="90"/>
    </row>
    <row r="111" spans="3:7">
      <c r="C111" s="91"/>
      <c r="D111" s="91"/>
      <c r="E111" s="87"/>
      <c r="G111" s="90"/>
    </row>
    <row r="112" spans="3:7">
      <c r="C112" s="91"/>
      <c r="D112" s="91"/>
      <c r="E112" s="87"/>
      <c r="G112" s="90"/>
    </row>
    <row r="113" spans="2:10">
      <c r="C113" s="91"/>
      <c r="D113" s="91"/>
      <c r="E113" s="87"/>
      <c r="G113" s="90"/>
    </row>
    <row r="114" spans="2:10">
      <c r="C114" s="91"/>
      <c r="D114" s="91"/>
      <c r="E114" s="87"/>
      <c r="G114" s="90"/>
    </row>
    <row r="115" spans="2:10">
      <c r="C115" s="91"/>
      <c r="D115" s="91"/>
      <c r="E115" s="87"/>
      <c r="G115" s="90"/>
    </row>
    <row r="116" spans="2:10">
      <c r="C116" s="91"/>
      <c r="D116" s="91"/>
      <c r="G116" s="93"/>
    </row>
    <row r="117" spans="2:10">
      <c r="B117" s="94"/>
      <c r="C117" s="91"/>
      <c r="D117" s="91"/>
      <c r="F117" s="94"/>
      <c r="I117" s="94"/>
      <c r="J117" s="94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17"/>
  <sheetViews>
    <sheetView zoomScale="55" zoomScaleNormal="55" workbookViewId="0">
      <selection activeCell="G4" sqref="G4"/>
    </sheetView>
  </sheetViews>
  <sheetFormatPr defaultRowHeight="12.75"/>
  <cols>
    <col min="1" max="1" width="7.5703125" style="62" customWidth="1"/>
    <col min="2" max="2" width="9.5703125" style="62" customWidth="1"/>
    <col min="3" max="3" width="12.42578125" style="63" customWidth="1"/>
    <col min="4" max="4" width="7.5703125" style="63" customWidth="1"/>
    <col min="5" max="13" width="7.5703125" style="62" customWidth="1"/>
    <col min="14" max="14" width="9.85546875" style="62" customWidth="1"/>
    <col min="15" max="19" width="7.5703125" style="62" customWidth="1"/>
    <col min="20" max="256" width="9" style="62"/>
    <col min="257" max="257" width="7.5703125" style="62" customWidth="1"/>
    <col min="258" max="258" width="9.5703125" style="62" customWidth="1"/>
    <col min="259" max="259" width="12.42578125" style="62" customWidth="1"/>
    <col min="260" max="269" width="7.5703125" style="62" customWidth="1"/>
    <col min="270" max="270" width="9.85546875" style="62" customWidth="1"/>
    <col min="271" max="275" width="7.5703125" style="62" customWidth="1"/>
    <col min="276" max="512" width="9" style="62"/>
    <col min="513" max="513" width="7.5703125" style="62" customWidth="1"/>
    <col min="514" max="514" width="9.5703125" style="62" customWidth="1"/>
    <col min="515" max="515" width="12.42578125" style="62" customWidth="1"/>
    <col min="516" max="525" width="7.5703125" style="62" customWidth="1"/>
    <col min="526" max="526" width="9.85546875" style="62" customWidth="1"/>
    <col min="527" max="531" width="7.5703125" style="62" customWidth="1"/>
    <col min="532" max="768" width="9" style="62"/>
    <col min="769" max="769" width="7.5703125" style="62" customWidth="1"/>
    <col min="770" max="770" width="9.5703125" style="62" customWidth="1"/>
    <col min="771" max="771" width="12.42578125" style="62" customWidth="1"/>
    <col min="772" max="781" width="7.5703125" style="62" customWidth="1"/>
    <col min="782" max="782" width="9.85546875" style="62" customWidth="1"/>
    <col min="783" max="787" width="7.5703125" style="62" customWidth="1"/>
    <col min="788" max="1024" width="9" style="62"/>
    <col min="1025" max="1025" width="7.5703125" style="62" customWidth="1"/>
    <col min="1026" max="1026" width="9.5703125" style="62" customWidth="1"/>
    <col min="1027" max="1027" width="12.42578125" style="62" customWidth="1"/>
    <col min="1028" max="1037" width="7.5703125" style="62" customWidth="1"/>
    <col min="1038" max="1038" width="9.85546875" style="62" customWidth="1"/>
    <col min="1039" max="1043" width="7.5703125" style="62" customWidth="1"/>
    <col min="1044" max="1280" width="9" style="62"/>
    <col min="1281" max="1281" width="7.5703125" style="62" customWidth="1"/>
    <col min="1282" max="1282" width="9.5703125" style="62" customWidth="1"/>
    <col min="1283" max="1283" width="12.42578125" style="62" customWidth="1"/>
    <col min="1284" max="1293" width="7.5703125" style="62" customWidth="1"/>
    <col min="1294" max="1294" width="9.85546875" style="62" customWidth="1"/>
    <col min="1295" max="1299" width="7.5703125" style="62" customWidth="1"/>
    <col min="1300" max="1536" width="9" style="62"/>
    <col min="1537" max="1537" width="7.5703125" style="62" customWidth="1"/>
    <col min="1538" max="1538" width="9.5703125" style="62" customWidth="1"/>
    <col min="1539" max="1539" width="12.42578125" style="62" customWidth="1"/>
    <col min="1540" max="1549" width="7.5703125" style="62" customWidth="1"/>
    <col min="1550" max="1550" width="9.85546875" style="62" customWidth="1"/>
    <col min="1551" max="1555" width="7.5703125" style="62" customWidth="1"/>
    <col min="1556" max="1792" width="9" style="62"/>
    <col min="1793" max="1793" width="7.5703125" style="62" customWidth="1"/>
    <col min="1794" max="1794" width="9.5703125" style="62" customWidth="1"/>
    <col min="1795" max="1795" width="12.42578125" style="62" customWidth="1"/>
    <col min="1796" max="1805" width="7.5703125" style="62" customWidth="1"/>
    <col min="1806" max="1806" width="9.85546875" style="62" customWidth="1"/>
    <col min="1807" max="1811" width="7.5703125" style="62" customWidth="1"/>
    <col min="1812" max="2048" width="9" style="62"/>
    <col min="2049" max="2049" width="7.5703125" style="62" customWidth="1"/>
    <col min="2050" max="2050" width="9.5703125" style="62" customWidth="1"/>
    <col min="2051" max="2051" width="12.42578125" style="62" customWidth="1"/>
    <col min="2052" max="2061" width="7.5703125" style="62" customWidth="1"/>
    <col min="2062" max="2062" width="9.85546875" style="62" customWidth="1"/>
    <col min="2063" max="2067" width="7.5703125" style="62" customWidth="1"/>
    <col min="2068" max="2304" width="9" style="62"/>
    <col min="2305" max="2305" width="7.5703125" style="62" customWidth="1"/>
    <col min="2306" max="2306" width="9.5703125" style="62" customWidth="1"/>
    <col min="2307" max="2307" width="12.42578125" style="62" customWidth="1"/>
    <col min="2308" max="2317" width="7.5703125" style="62" customWidth="1"/>
    <col min="2318" max="2318" width="9.85546875" style="62" customWidth="1"/>
    <col min="2319" max="2323" width="7.5703125" style="62" customWidth="1"/>
    <col min="2324" max="2560" width="9" style="62"/>
    <col min="2561" max="2561" width="7.5703125" style="62" customWidth="1"/>
    <col min="2562" max="2562" width="9.5703125" style="62" customWidth="1"/>
    <col min="2563" max="2563" width="12.42578125" style="62" customWidth="1"/>
    <col min="2564" max="2573" width="7.5703125" style="62" customWidth="1"/>
    <col min="2574" max="2574" width="9.85546875" style="62" customWidth="1"/>
    <col min="2575" max="2579" width="7.5703125" style="62" customWidth="1"/>
    <col min="2580" max="2816" width="9" style="62"/>
    <col min="2817" max="2817" width="7.5703125" style="62" customWidth="1"/>
    <col min="2818" max="2818" width="9.5703125" style="62" customWidth="1"/>
    <col min="2819" max="2819" width="12.42578125" style="62" customWidth="1"/>
    <col min="2820" max="2829" width="7.5703125" style="62" customWidth="1"/>
    <col min="2830" max="2830" width="9.85546875" style="62" customWidth="1"/>
    <col min="2831" max="2835" width="7.5703125" style="62" customWidth="1"/>
    <col min="2836" max="3072" width="9" style="62"/>
    <col min="3073" max="3073" width="7.5703125" style="62" customWidth="1"/>
    <col min="3074" max="3074" width="9.5703125" style="62" customWidth="1"/>
    <col min="3075" max="3075" width="12.42578125" style="62" customWidth="1"/>
    <col min="3076" max="3085" width="7.5703125" style="62" customWidth="1"/>
    <col min="3086" max="3086" width="9.85546875" style="62" customWidth="1"/>
    <col min="3087" max="3091" width="7.5703125" style="62" customWidth="1"/>
    <col min="3092" max="3328" width="9" style="62"/>
    <col min="3329" max="3329" width="7.5703125" style="62" customWidth="1"/>
    <col min="3330" max="3330" width="9.5703125" style="62" customWidth="1"/>
    <col min="3331" max="3331" width="12.42578125" style="62" customWidth="1"/>
    <col min="3332" max="3341" width="7.5703125" style="62" customWidth="1"/>
    <col min="3342" max="3342" width="9.85546875" style="62" customWidth="1"/>
    <col min="3343" max="3347" width="7.5703125" style="62" customWidth="1"/>
    <col min="3348" max="3584" width="9" style="62"/>
    <col min="3585" max="3585" width="7.5703125" style="62" customWidth="1"/>
    <col min="3586" max="3586" width="9.5703125" style="62" customWidth="1"/>
    <col min="3587" max="3587" width="12.42578125" style="62" customWidth="1"/>
    <col min="3588" max="3597" width="7.5703125" style="62" customWidth="1"/>
    <col min="3598" max="3598" width="9.85546875" style="62" customWidth="1"/>
    <col min="3599" max="3603" width="7.5703125" style="62" customWidth="1"/>
    <col min="3604" max="3840" width="9" style="62"/>
    <col min="3841" max="3841" width="7.5703125" style="62" customWidth="1"/>
    <col min="3842" max="3842" width="9.5703125" style="62" customWidth="1"/>
    <col min="3843" max="3843" width="12.42578125" style="62" customWidth="1"/>
    <col min="3844" max="3853" width="7.5703125" style="62" customWidth="1"/>
    <col min="3854" max="3854" width="9.85546875" style="62" customWidth="1"/>
    <col min="3855" max="3859" width="7.5703125" style="62" customWidth="1"/>
    <col min="3860" max="4096" width="9" style="62"/>
    <col min="4097" max="4097" width="7.5703125" style="62" customWidth="1"/>
    <col min="4098" max="4098" width="9.5703125" style="62" customWidth="1"/>
    <col min="4099" max="4099" width="12.42578125" style="62" customWidth="1"/>
    <col min="4100" max="4109" width="7.5703125" style="62" customWidth="1"/>
    <col min="4110" max="4110" width="9.85546875" style="62" customWidth="1"/>
    <col min="4111" max="4115" width="7.5703125" style="62" customWidth="1"/>
    <col min="4116" max="4352" width="9" style="62"/>
    <col min="4353" max="4353" width="7.5703125" style="62" customWidth="1"/>
    <col min="4354" max="4354" width="9.5703125" style="62" customWidth="1"/>
    <col min="4355" max="4355" width="12.42578125" style="62" customWidth="1"/>
    <col min="4356" max="4365" width="7.5703125" style="62" customWidth="1"/>
    <col min="4366" max="4366" width="9.85546875" style="62" customWidth="1"/>
    <col min="4367" max="4371" width="7.5703125" style="62" customWidth="1"/>
    <col min="4372" max="4608" width="9" style="62"/>
    <col min="4609" max="4609" width="7.5703125" style="62" customWidth="1"/>
    <col min="4610" max="4610" width="9.5703125" style="62" customWidth="1"/>
    <col min="4611" max="4611" width="12.42578125" style="62" customWidth="1"/>
    <col min="4612" max="4621" width="7.5703125" style="62" customWidth="1"/>
    <col min="4622" max="4622" width="9.85546875" style="62" customWidth="1"/>
    <col min="4623" max="4627" width="7.5703125" style="62" customWidth="1"/>
    <col min="4628" max="4864" width="9" style="62"/>
    <col min="4865" max="4865" width="7.5703125" style="62" customWidth="1"/>
    <col min="4866" max="4866" width="9.5703125" style="62" customWidth="1"/>
    <col min="4867" max="4867" width="12.42578125" style="62" customWidth="1"/>
    <col min="4868" max="4877" width="7.5703125" style="62" customWidth="1"/>
    <col min="4878" max="4878" width="9.85546875" style="62" customWidth="1"/>
    <col min="4879" max="4883" width="7.5703125" style="62" customWidth="1"/>
    <col min="4884" max="5120" width="9" style="62"/>
    <col min="5121" max="5121" width="7.5703125" style="62" customWidth="1"/>
    <col min="5122" max="5122" width="9.5703125" style="62" customWidth="1"/>
    <col min="5123" max="5123" width="12.42578125" style="62" customWidth="1"/>
    <col min="5124" max="5133" width="7.5703125" style="62" customWidth="1"/>
    <col min="5134" max="5134" width="9.85546875" style="62" customWidth="1"/>
    <col min="5135" max="5139" width="7.5703125" style="62" customWidth="1"/>
    <col min="5140" max="5376" width="9" style="62"/>
    <col min="5377" max="5377" width="7.5703125" style="62" customWidth="1"/>
    <col min="5378" max="5378" width="9.5703125" style="62" customWidth="1"/>
    <col min="5379" max="5379" width="12.42578125" style="62" customWidth="1"/>
    <col min="5380" max="5389" width="7.5703125" style="62" customWidth="1"/>
    <col min="5390" max="5390" width="9.85546875" style="62" customWidth="1"/>
    <col min="5391" max="5395" width="7.5703125" style="62" customWidth="1"/>
    <col min="5396" max="5632" width="9" style="62"/>
    <col min="5633" max="5633" width="7.5703125" style="62" customWidth="1"/>
    <col min="5634" max="5634" width="9.5703125" style="62" customWidth="1"/>
    <col min="5635" max="5635" width="12.42578125" style="62" customWidth="1"/>
    <col min="5636" max="5645" width="7.5703125" style="62" customWidth="1"/>
    <col min="5646" max="5646" width="9.85546875" style="62" customWidth="1"/>
    <col min="5647" max="5651" width="7.5703125" style="62" customWidth="1"/>
    <col min="5652" max="5888" width="9" style="62"/>
    <col min="5889" max="5889" width="7.5703125" style="62" customWidth="1"/>
    <col min="5890" max="5890" width="9.5703125" style="62" customWidth="1"/>
    <col min="5891" max="5891" width="12.42578125" style="62" customWidth="1"/>
    <col min="5892" max="5901" width="7.5703125" style="62" customWidth="1"/>
    <col min="5902" max="5902" width="9.85546875" style="62" customWidth="1"/>
    <col min="5903" max="5907" width="7.5703125" style="62" customWidth="1"/>
    <col min="5908" max="6144" width="9" style="62"/>
    <col min="6145" max="6145" width="7.5703125" style="62" customWidth="1"/>
    <col min="6146" max="6146" width="9.5703125" style="62" customWidth="1"/>
    <col min="6147" max="6147" width="12.42578125" style="62" customWidth="1"/>
    <col min="6148" max="6157" width="7.5703125" style="62" customWidth="1"/>
    <col min="6158" max="6158" width="9.85546875" style="62" customWidth="1"/>
    <col min="6159" max="6163" width="7.5703125" style="62" customWidth="1"/>
    <col min="6164" max="6400" width="9" style="62"/>
    <col min="6401" max="6401" width="7.5703125" style="62" customWidth="1"/>
    <col min="6402" max="6402" width="9.5703125" style="62" customWidth="1"/>
    <col min="6403" max="6403" width="12.42578125" style="62" customWidth="1"/>
    <col min="6404" max="6413" width="7.5703125" style="62" customWidth="1"/>
    <col min="6414" max="6414" width="9.85546875" style="62" customWidth="1"/>
    <col min="6415" max="6419" width="7.5703125" style="62" customWidth="1"/>
    <col min="6420" max="6656" width="9" style="62"/>
    <col min="6657" max="6657" width="7.5703125" style="62" customWidth="1"/>
    <col min="6658" max="6658" width="9.5703125" style="62" customWidth="1"/>
    <col min="6659" max="6659" width="12.42578125" style="62" customWidth="1"/>
    <col min="6660" max="6669" width="7.5703125" style="62" customWidth="1"/>
    <col min="6670" max="6670" width="9.85546875" style="62" customWidth="1"/>
    <col min="6671" max="6675" width="7.5703125" style="62" customWidth="1"/>
    <col min="6676" max="6912" width="9" style="62"/>
    <col min="6913" max="6913" width="7.5703125" style="62" customWidth="1"/>
    <col min="6914" max="6914" width="9.5703125" style="62" customWidth="1"/>
    <col min="6915" max="6915" width="12.42578125" style="62" customWidth="1"/>
    <col min="6916" max="6925" width="7.5703125" style="62" customWidth="1"/>
    <col min="6926" max="6926" width="9.85546875" style="62" customWidth="1"/>
    <col min="6927" max="6931" width="7.5703125" style="62" customWidth="1"/>
    <col min="6932" max="7168" width="9" style="62"/>
    <col min="7169" max="7169" width="7.5703125" style="62" customWidth="1"/>
    <col min="7170" max="7170" width="9.5703125" style="62" customWidth="1"/>
    <col min="7171" max="7171" width="12.42578125" style="62" customWidth="1"/>
    <col min="7172" max="7181" width="7.5703125" style="62" customWidth="1"/>
    <col min="7182" max="7182" width="9.85546875" style="62" customWidth="1"/>
    <col min="7183" max="7187" width="7.5703125" style="62" customWidth="1"/>
    <col min="7188" max="7424" width="9" style="62"/>
    <col min="7425" max="7425" width="7.5703125" style="62" customWidth="1"/>
    <col min="7426" max="7426" width="9.5703125" style="62" customWidth="1"/>
    <col min="7427" max="7427" width="12.42578125" style="62" customWidth="1"/>
    <col min="7428" max="7437" width="7.5703125" style="62" customWidth="1"/>
    <col min="7438" max="7438" width="9.85546875" style="62" customWidth="1"/>
    <col min="7439" max="7443" width="7.5703125" style="62" customWidth="1"/>
    <col min="7444" max="7680" width="9" style="62"/>
    <col min="7681" max="7681" width="7.5703125" style="62" customWidth="1"/>
    <col min="7682" max="7682" width="9.5703125" style="62" customWidth="1"/>
    <col min="7683" max="7683" width="12.42578125" style="62" customWidth="1"/>
    <col min="7684" max="7693" width="7.5703125" style="62" customWidth="1"/>
    <col min="7694" max="7694" width="9.85546875" style="62" customWidth="1"/>
    <col min="7695" max="7699" width="7.5703125" style="62" customWidth="1"/>
    <col min="7700" max="7936" width="9" style="62"/>
    <col min="7937" max="7937" width="7.5703125" style="62" customWidth="1"/>
    <col min="7938" max="7938" width="9.5703125" style="62" customWidth="1"/>
    <col min="7939" max="7939" width="12.42578125" style="62" customWidth="1"/>
    <col min="7940" max="7949" width="7.5703125" style="62" customWidth="1"/>
    <col min="7950" max="7950" width="9.85546875" style="62" customWidth="1"/>
    <col min="7951" max="7955" width="7.5703125" style="62" customWidth="1"/>
    <col min="7956" max="8192" width="9" style="62"/>
    <col min="8193" max="8193" width="7.5703125" style="62" customWidth="1"/>
    <col min="8194" max="8194" width="9.5703125" style="62" customWidth="1"/>
    <col min="8195" max="8195" width="12.42578125" style="62" customWidth="1"/>
    <col min="8196" max="8205" width="7.5703125" style="62" customWidth="1"/>
    <col min="8206" max="8206" width="9.85546875" style="62" customWidth="1"/>
    <col min="8207" max="8211" width="7.5703125" style="62" customWidth="1"/>
    <col min="8212" max="8448" width="9" style="62"/>
    <col min="8449" max="8449" width="7.5703125" style="62" customWidth="1"/>
    <col min="8450" max="8450" width="9.5703125" style="62" customWidth="1"/>
    <col min="8451" max="8451" width="12.42578125" style="62" customWidth="1"/>
    <col min="8452" max="8461" width="7.5703125" style="62" customWidth="1"/>
    <col min="8462" max="8462" width="9.85546875" style="62" customWidth="1"/>
    <col min="8463" max="8467" width="7.5703125" style="62" customWidth="1"/>
    <col min="8468" max="8704" width="9" style="62"/>
    <col min="8705" max="8705" width="7.5703125" style="62" customWidth="1"/>
    <col min="8706" max="8706" width="9.5703125" style="62" customWidth="1"/>
    <col min="8707" max="8707" width="12.42578125" style="62" customWidth="1"/>
    <col min="8708" max="8717" width="7.5703125" style="62" customWidth="1"/>
    <col min="8718" max="8718" width="9.85546875" style="62" customWidth="1"/>
    <col min="8719" max="8723" width="7.5703125" style="62" customWidth="1"/>
    <col min="8724" max="8960" width="9" style="62"/>
    <col min="8961" max="8961" width="7.5703125" style="62" customWidth="1"/>
    <col min="8962" max="8962" width="9.5703125" style="62" customWidth="1"/>
    <col min="8963" max="8963" width="12.42578125" style="62" customWidth="1"/>
    <col min="8964" max="8973" width="7.5703125" style="62" customWidth="1"/>
    <col min="8974" max="8974" width="9.85546875" style="62" customWidth="1"/>
    <col min="8975" max="8979" width="7.5703125" style="62" customWidth="1"/>
    <col min="8980" max="9216" width="9" style="62"/>
    <col min="9217" max="9217" width="7.5703125" style="62" customWidth="1"/>
    <col min="9218" max="9218" width="9.5703125" style="62" customWidth="1"/>
    <col min="9219" max="9219" width="12.42578125" style="62" customWidth="1"/>
    <col min="9220" max="9229" width="7.5703125" style="62" customWidth="1"/>
    <col min="9230" max="9230" width="9.85546875" style="62" customWidth="1"/>
    <col min="9231" max="9235" width="7.5703125" style="62" customWidth="1"/>
    <col min="9236" max="9472" width="9" style="62"/>
    <col min="9473" max="9473" width="7.5703125" style="62" customWidth="1"/>
    <col min="9474" max="9474" width="9.5703125" style="62" customWidth="1"/>
    <col min="9475" max="9475" width="12.42578125" style="62" customWidth="1"/>
    <col min="9476" max="9485" width="7.5703125" style="62" customWidth="1"/>
    <col min="9486" max="9486" width="9.85546875" style="62" customWidth="1"/>
    <col min="9487" max="9491" width="7.5703125" style="62" customWidth="1"/>
    <col min="9492" max="9728" width="9" style="62"/>
    <col min="9729" max="9729" width="7.5703125" style="62" customWidth="1"/>
    <col min="9730" max="9730" width="9.5703125" style="62" customWidth="1"/>
    <col min="9731" max="9731" width="12.42578125" style="62" customWidth="1"/>
    <col min="9732" max="9741" width="7.5703125" style="62" customWidth="1"/>
    <col min="9742" max="9742" width="9.85546875" style="62" customWidth="1"/>
    <col min="9743" max="9747" width="7.5703125" style="62" customWidth="1"/>
    <col min="9748" max="9984" width="9" style="62"/>
    <col min="9985" max="9985" width="7.5703125" style="62" customWidth="1"/>
    <col min="9986" max="9986" width="9.5703125" style="62" customWidth="1"/>
    <col min="9987" max="9987" width="12.42578125" style="62" customWidth="1"/>
    <col min="9988" max="9997" width="7.5703125" style="62" customWidth="1"/>
    <col min="9998" max="9998" width="9.85546875" style="62" customWidth="1"/>
    <col min="9999" max="10003" width="7.5703125" style="62" customWidth="1"/>
    <col min="10004" max="10240" width="9" style="62"/>
    <col min="10241" max="10241" width="7.5703125" style="62" customWidth="1"/>
    <col min="10242" max="10242" width="9.5703125" style="62" customWidth="1"/>
    <col min="10243" max="10243" width="12.42578125" style="62" customWidth="1"/>
    <col min="10244" max="10253" width="7.5703125" style="62" customWidth="1"/>
    <col min="10254" max="10254" width="9.85546875" style="62" customWidth="1"/>
    <col min="10255" max="10259" width="7.5703125" style="62" customWidth="1"/>
    <col min="10260" max="10496" width="9" style="62"/>
    <col min="10497" max="10497" width="7.5703125" style="62" customWidth="1"/>
    <col min="10498" max="10498" width="9.5703125" style="62" customWidth="1"/>
    <col min="10499" max="10499" width="12.42578125" style="62" customWidth="1"/>
    <col min="10500" max="10509" width="7.5703125" style="62" customWidth="1"/>
    <col min="10510" max="10510" width="9.85546875" style="62" customWidth="1"/>
    <col min="10511" max="10515" width="7.5703125" style="62" customWidth="1"/>
    <col min="10516" max="10752" width="9" style="62"/>
    <col min="10753" max="10753" width="7.5703125" style="62" customWidth="1"/>
    <col min="10754" max="10754" width="9.5703125" style="62" customWidth="1"/>
    <col min="10755" max="10755" width="12.42578125" style="62" customWidth="1"/>
    <col min="10756" max="10765" width="7.5703125" style="62" customWidth="1"/>
    <col min="10766" max="10766" width="9.85546875" style="62" customWidth="1"/>
    <col min="10767" max="10771" width="7.5703125" style="62" customWidth="1"/>
    <col min="10772" max="11008" width="9" style="62"/>
    <col min="11009" max="11009" width="7.5703125" style="62" customWidth="1"/>
    <col min="11010" max="11010" width="9.5703125" style="62" customWidth="1"/>
    <col min="11011" max="11011" width="12.42578125" style="62" customWidth="1"/>
    <col min="11012" max="11021" width="7.5703125" style="62" customWidth="1"/>
    <col min="11022" max="11022" width="9.85546875" style="62" customWidth="1"/>
    <col min="11023" max="11027" width="7.5703125" style="62" customWidth="1"/>
    <col min="11028" max="11264" width="9" style="62"/>
    <col min="11265" max="11265" width="7.5703125" style="62" customWidth="1"/>
    <col min="11266" max="11266" width="9.5703125" style="62" customWidth="1"/>
    <col min="11267" max="11267" width="12.42578125" style="62" customWidth="1"/>
    <col min="11268" max="11277" width="7.5703125" style="62" customWidth="1"/>
    <col min="11278" max="11278" width="9.85546875" style="62" customWidth="1"/>
    <col min="11279" max="11283" width="7.5703125" style="62" customWidth="1"/>
    <col min="11284" max="11520" width="9" style="62"/>
    <col min="11521" max="11521" width="7.5703125" style="62" customWidth="1"/>
    <col min="11522" max="11522" width="9.5703125" style="62" customWidth="1"/>
    <col min="11523" max="11523" width="12.42578125" style="62" customWidth="1"/>
    <col min="11524" max="11533" width="7.5703125" style="62" customWidth="1"/>
    <col min="11534" max="11534" width="9.85546875" style="62" customWidth="1"/>
    <col min="11535" max="11539" width="7.5703125" style="62" customWidth="1"/>
    <col min="11540" max="11776" width="9" style="62"/>
    <col min="11777" max="11777" width="7.5703125" style="62" customWidth="1"/>
    <col min="11778" max="11778" width="9.5703125" style="62" customWidth="1"/>
    <col min="11779" max="11779" width="12.42578125" style="62" customWidth="1"/>
    <col min="11780" max="11789" width="7.5703125" style="62" customWidth="1"/>
    <col min="11790" max="11790" width="9.85546875" style="62" customWidth="1"/>
    <col min="11791" max="11795" width="7.5703125" style="62" customWidth="1"/>
    <col min="11796" max="12032" width="9" style="62"/>
    <col min="12033" max="12033" width="7.5703125" style="62" customWidth="1"/>
    <col min="12034" max="12034" width="9.5703125" style="62" customWidth="1"/>
    <col min="12035" max="12035" width="12.42578125" style="62" customWidth="1"/>
    <col min="12036" max="12045" width="7.5703125" style="62" customWidth="1"/>
    <col min="12046" max="12046" width="9.85546875" style="62" customWidth="1"/>
    <col min="12047" max="12051" width="7.5703125" style="62" customWidth="1"/>
    <col min="12052" max="12288" width="9" style="62"/>
    <col min="12289" max="12289" width="7.5703125" style="62" customWidth="1"/>
    <col min="12290" max="12290" width="9.5703125" style="62" customWidth="1"/>
    <col min="12291" max="12291" width="12.42578125" style="62" customWidth="1"/>
    <col min="12292" max="12301" width="7.5703125" style="62" customWidth="1"/>
    <col min="12302" max="12302" width="9.85546875" style="62" customWidth="1"/>
    <col min="12303" max="12307" width="7.5703125" style="62" customWidth="1"/>
    <col min="12308" max="12544" width="9" style="62"/>
    <col min="12545" max="12545" width="7.5703125" style="62" customWidth="1"/>
    <col min="12546" max="12546" width="9.5703125" style="62" customWidth="1"/>
    <col min="12547" max="12547" width="12.42578125" style="62" customWidth="1"/>
    <col min="12548" max="12557" width="7.5703125" style="62" customWidth="1"/>
    <col min="12558" max="12558" width="9.85546875" style="62" customWidth="1"/>
    <col min="12559" max="12563" width="7.5703125" style="62" customWidth="1"/>
    <col min="12564" max="12800" width="9" style="62"/>
    <col min="12801" max="12801" width="7.5703125" style="62" customWidth="1"/>
    <col min="12802" max="12802" width="9.5703125" style="62" customWidth="1"/>
    <col min="12803" max="12803" width="12.42578125" style="62" customWidth="1"/>
    <col min="12804" max="12813" width="7.5703125" style="62" customWidth="1"/>
    <col min="12814" max="12814" width="9.85546875" style="62" customWidth="1"/>
    <col min="12815" max="12819" width="7.5703125" style="62" customWidth="1"/>
    <col min="12820" max="13056" width="9" style="62"/>
    <col min="13057" max="13057" width="7.5703125" style="62" customWidth="1"/>
    <col min="13058" max="13058" width="9.5703125" style="62" customWidth="1"/>
    <col min="13059" max="13059" width="12.42578125" style="62" customWidth="1"/>
    <col min="13060" max="13069" width="7.5703125" style="62" customWidth="1"/>
    <col min="13070" max="13070" width="9.85546875" style="62" customWidth="1"/>
    <col min="13071" max="13075" width="7.5703125" style="62" customWidth="1"/>
    <col min="13076" max="13312" width="9" style="62"/>
    <col min="13313" max="13313" width="7.5703125" style="62" customWidth="1"/>
    <col min="13314" max="13314" width="9.5703125" style="62" customWidth="1"/>
    <col min="13315" max="13315" width="12.42578125" style="62" customWidth="1"/>
    <col min="13316" max="13325" width="7.5703125" style="62" customWidth="1"/>
    <col min="13326" max="13326" width="9.85546875" style="62" customWidth="1"/>
    <col min="13327" max="13331" width="7.5703125" style="62" customWidth="1"/>
    <col min="13332" max="13568" width="9" style="62"/>
    <col min="13569" max="13569" width="7.5703125" style="62" customWidth="1"/>
    <col min="13570" max="13570" width="9.5703125" style="62" customWidth="1"/>
    <col min="13571" max="13571" width="12.42578125" style="62" customWidth="1"/>
    <col min="13572" max="13581" width="7.5703125" style="62" customWidth="1"/>
    <col min="13582" max="13582" width="9.85546875" style="62" customWidth="1"/>
    <col min="13583" max="13587" width="7.5703125" style="62" customWidth="1"/>
    <col min="13588" max="13824" width="9" style="62"/>
    <col min="13825" max="13825" width="7.5703125" style="62" customWidth="1"/>
    <col min="13826" max="13826" width="9.5703125" style="62" customWidth="1"/>
    <col min="13827" max="13827" width="12.42578125" style="62" customWidth="1"/>
    <col min="13828" max="13837" width="7.5703125" style="62" customWidth="1"/>
    <col min="13838" max="13838" width="9.85546875" style="62" customWidth="1"/>
    <col min="13839" max="13843" width="7.5703125" style="62" customWidth="1"/>
    <col min="13844" max="14080" width="9" style="62"/>
    <col min="14081" max="14081" width="7.5703125" style="62" customWidth="1"/>
    <col min="14082" max="14082" width="9.5703125" style="62" customWidth="1"/>
    <col min="14083" max="14083" width="12.42578125" style="62" customWidth="1"/>
    <col min="14084" max="14093" width="7.5703125" style="62" customWidth="1"/>
    <col min="14094" max="14094" width="9.85546875" style="62" customWidth="1"/>
    <col min="14095" max="14099" width="7.5703125" style="62" customWidth="1"/>
    <col min="14100" max="14336" width="9" style="62"/>
    <col min="14337" max="14337" width="7.5703125" style="62" customWidth="1"/>
    <col min="14338" max="14338" width="9.5703125" style="62" customWidth="1"/>
    <col min="14339" max="14339" width="12.42578125" style="62" customWidth="1"/>
    <col min="14340" max="14349" width="7.5703125" style="62" customWidth="1"/>
    <col min="14350" max="14350" width="9.85546875" style="62" customWidth="1"/>
    <col min="14351" max="14355" width="7.5703125" style="62" customWidth="1"/>
    <col min="14356" max="14592" width="9" style="62"/>
    <col min="14593" max="14593" width="7.5703125" style="62" customWidth="1"/>
    <col min="14594" max="14594" width="9.5703125" style="62" customWidth="1"/>
    <col min="14595" max="14595" width="12.42578125" style="62" customWidth="1"/>
    <col min="14596" max="14605" width="7.5703125" style="62" customWidth="1"/>
    <col min="14606" max="14606" width="9.85546875" style="62" customWidth="1"/>
    <col min="14607" max="14611" width="7.5703125" style="62" customWidth="1"/>
    <col min="14612" max="14848" width="9" style="62"/>
    <col min="14849" max="14849" width="7.5703125" style="62" customWidth="1"/>
    <col min="14850" max="14850" width="9.5703125" style="62" customWidth="1"/>
    <col min="14851" max="14851" width="12.42578125" style="62" customWidth="1"/>
    <col min="14852" max="14861" width="7.5703125" style="62" customWidth="1"/>
    <col min="14862" max="14862" width="9.85546875" style="62" customWidth="1"/>
    <col min="14863" max="14867" width="7.5703125" style="62" customWidth="1"/>
    <col min="14868" max="15104" width="9" style="62"/>
    <col min="15105" max="15105" width="7.5703125" style="62" customWidth="1"/>
    <col min="15106" max="15106" width="9.5703125" style="62" customWidth="1"/>
    <col min="15107" max="15107" width="12.42578125" style="62" customWidth="1"/>
    <col min="15108" max="15117" width="7.5703125" style="62" customWidth="1"/>
    <col min="15118" max="15118" width="9.85546875" style="62" customWidth="1"/>
    <col min="15119" max="15123" width="7.5703125" style="62" customWidth="1"/>
    <col min="15124" max="15360" width="9" style="62"/>
    <col min="15361" max="15361" width="7.5703125" style="62" customWidth="1"/>
    <col min="15362" max="15362" width="9.5703125" style="62" customWidth="1"/>
    <col min="15363" max="15363" width="12.42578125" style="62" customWidth="1"/>
    <col min="15364" max="15373" width="7.5703125" style="62" customWidth="1"/>
    <col min="15374" max="15374" width="9.85546875" style="62" customWidth="1"/>
    <col min="15375" max="15379" width="7.5703125" style="62" customWidth="1"/>
    <col min="15380" max="15616" width="9" style="62"/>
    <col min="15617" max="15617" width="7.5703125" style="62" customWidth="1"/>
    <col min="15618" max="15618" width="9.5703125" style="62" customWidth="1"/>
    <col min="15619" max="15619" width="12.42578125" style="62" customWidth="1"/>
    <col min="15620" max="15629" width="7.5703125" style="62" customWidth="1"/>
    <col min="15630" max="15630" width="9.85546875" style="62" customWidth="1"/>
    <col min="15631" max="15635" width="7.5703125" style="62" customWidth="1"/>
    <col min="15636" max="15872" width="9" style="62"/>
    <col min="15873" max="15873" width="7.5703125" style="62" customWidth="1"/>
    <col min="15874" max="15874" width="9.5703125" style="62" customWidth="1"/>
    <col min="15875" max="15875" width="12.42578125" style="62" customWidth="1"/>
    <col min="15876" max="15885" width="7.5703125" style="62" customWidth="1"/>
    <col min="15886" max="15886" width="9.85546875" style="62" customWidth="1"/>
    <col min="15887" max="15891" width="7.5703125" style="62" customWidth="1"/>
    <col min="15892" max="16128" width="9" style="62"/>
    <col min="16129" max="16129" width="7.5703125" style="62" customWidth="1"/>
    <col min="16130" max="16130" width="9.5703125" style="62" customWidth="1"/>
    <col min="16131" max="16131" width="12.42578125" style="62" customWidth="1"/>
    <col min="16132" max="16141" width="7.5703125" style="62" customWidth="1"/>
    <col min="16142" max="16142" width="9.85546875" style="62" customWidth="1"/>
    <col min="16143" max="16147" width="7.5703125" style="62" customWidth="1"/>
    <col min="16148" max="16384" width="9" style="62"/>
  </cols>
  <sheetData>
    <row r="1" spans="1:21" ht="15.75">
      <c r="A1" s="61" t="s">
        <v>36</v>
      </c>
      <c r="M1" s="64"/>
      <c r="N1" s="65"/>
      <c r="O1" s="64"/>
    </row>
    <row r="2" spans="1:21" ht="15">
      <c r="M2" s="66"/>
      <c r="N2" s="67"/>
    </row>
    <row r="3" spans="1:21" ht="15">
      <c r="A3" s="68" t="s">
        <v>26</v>
      </c>
      <c r="B3" s="69" t="s">
        <v>10</v>
      </c>
      <c r="C3" s="70" t="s">
        <v>8</v>
      </c>
      <c r="D3" s="69" t="s">
        <v>9</v>
      </c>
      <c r="E3" s="63"/>
      <c r="I3"/>
      <c r="J3" s="6"/>
      <c r="K3"/>
      <c r="L3"/>
    </row>
    <row r="4" spans="1:21" ht="15">
      <c r="A4" s="95">
        <v>0.01</v>
      </c>
      <c r="B4" s="71" t="e">
        <f ca="1">AVERAGE(B59:R59)</f>
        <v>#DIV/0!</v>
      </c>
      <c r="C4" s="71" t="e">
        <f ca="1">STDEV(B59:R59)</f>
        <v>#DIV/0!</v>
      </c>
      <c r="D4" s="71">
        <f ca="1">ABS(MIN(B59:R59)-MAX(B59:R59))</f>
        <v>0</v>
      </c>
    </row>
    <row r="5" spans="1:21">
      <c r="A5" s="72"/>
      <c r="B5" s="71"/>
      <c r="C5" s="71"/>
      <c r="D5" s="71"/>
    </row>
    <row r="6" spans="1:21" ht="18">
      <c r="A6" s="73"/>
      <c r="B6" s="71"/>
      <c r="C6" s="71"/>
      <c r="D6" s="71"/>
      <c r="U6" s="73"/>
    </row>
    <row r="7" spans="1:21">
      <c r="A7" s="72"/>
      <c r="B7" s="71"/>
      <c r="C7" s="71"/>
      <c r="D7" s="71"/>
    </row>
    <row r="8" spans="1:21">
      <c r="A8" s="74"/>
      <c r="C8" s="71"/>
      <c r="D8" s="71"/>
      <c r="E8" s="75"/>
    </row>
    <row r="9" spans="1:21">
      <c r="A9" s="74"/>
      <c r="C9" s="71"/>
      <c r="D9" s="71"/>
      <c r="E9" s="75"/>
    </row>
    <row r="10" spans="1:21">
      <c r="A10" s="74"/>
      <c r="C10" s="71"/>
      <c r="D10" s="71"/>
      <c r="E10" s="75"/>
    </row>
    <row r="11" spans="1:21">
      <c r="A11" s="74"/>
      <c r="C11" s="71"/>
      <c r="D11" s="71"/>
      <c r="E11" s="75"/>
    </row>
    <row r="12" spans="1:21">
      <c r="A12" s="74"/>
      <c r="C12" s="71"/>
      <c r="D12" s="71"/>
      <c r="E12" s="75"/>
    </row>
    <row r="13" spans="1:21">
      <c r="A13" s="74"/>
      <c r="C13" s="71"/>
      <c r="D13" s="71"/>
      <c r="E13" s="75"/>
    </row>
    <row r="14" spans="1:21">
      <c r="A14" s="74"/>
      <c r="C14" s="71"/>
      <c r="D14" s="71"/>
      <c r="E14" s="75"/>
    </row>
    <row r="15" spans="1:21">
      <c r="A15" s="74"/>
      <c r="C15" s="71"/>
      <c r="D15" s="71"/>
      <c r="E15" s="75"/>
    </row>
    <row r="16" spans="1:21">
      <c r="A16" s="74"/>
      <c r="C16" s="71"/>
      <c r="D16" s="71"/>
      <c r="E16" s="75"/>
    </row>
    <row r="17" spans="1:17">
      <c r="A17" s="74"/>
      <c r="C17" s="71"/>
      <c r="D17" s="71"/>
      <c r="E17" s="75"/>
    </row>
    <row r="18" spans="1:17">
      <c r="A18" s="74"/>
      <c r="C18" s="71"/>
      <c r="D18" s="71"/>
      <c r="E18" s="75"/>
    </row>
    <row r="19" spans="1:17">
      <c r="A19" s="74"/>
      <c r="C19" s="71"/>
      <c r="D19" s="71"/>
      <c r="E19" s="75"/>
    </row>
    <row r="20" spans="1:17">
      <c r="A20" s="74"/>
      <c r="C20" s="71"/>
      <c r="D20" s="71"/>
      <c r="E20" s="75"/>
    </row>
    <row r="21" spans="1:17">
      <c r="A21" s="74"/>
      <c r="C21" s="71"/>
      <c r="D21" s="71"/>
      <c r="E21" s="75"/>
    </row>
    <row r="22" spans="1:17">
      <c r="A22" s="74"/>
      <c r="C22" s="71"/>
      <c r="D22" s="71"/>
      <c r="E22" s="75"/>
    </row>
    <row r="23" spans="1:17">
      <c r="A23" s="74"/>
      <c r="C23" s="71"/>
      <c r="D23" s="71"/>
      <c r="E23" s="75"/>
    </row>
    <row r="24" spans="1:17">
      <c r="A24" s="74"/>
      <c r="C24" s="71"/>
      <c r="D24" s="71"/>
      <c r="E24" s="75"/>
    </row>
    <row r="25" spans="1:17">
      <c r="A25" s="74"/>
      <c r="C25" s="71"/>
      <c r="D25" s="71"/>
      <c r="E25" s="75"/>
    </row>
    <row r="26" spans="1:17">
      <c r="A26" s="74"/>
      <c r="C26" s="71"/>
      <c r="D26" s="71"/>
      <c r="E26" s="75"/>
    </row>
    <row r="27" spans="1:17">
      <c r="A27" s="74"/>
      <c r="C27" s="71"/>
      <c r="D27" s="71"/>
      <c r="E27" s="75"/>
    </row>
    <row r="28" spans="1:17">
      <c r="A28" s="74"/>
      <c r="C28" s="71"/>
      <c r="D28" s="71"/>
      <c r="E28" s="75"/>
    </row>
    <row r="29" spans="1:17">
      <c r="A29" s="74"/>
      <c r="C29" s="71"/>
      <c r="D29" s="71"/>
      <c r="E29" s="75"/>
    </row>
    <row r="30" spans="1:17">
      <c r="A30" s="74"/>
      <c r="C30" s="71"/>
      <c r="D30" s="71"/>
      <c r="E30" s="75"/>
    </row>
    <row r="31" spans="1:17" ht="15">
      <c r="A31" s="74"/>
      <c r="C31" s="71"/>
      <c r="D31" s="71"/>
      <c r="E31" s="75"/>
      <c r="Q31" s="66" t="s">
        <v>27</v>
      </c>
    </row>
    <row r="32" spans="1:17">
      <c r="A32" s="74"/>
      <c r="C32" s="71"/>
      <c r="D32" s="71"/>
      <c r="E32" s="75"/>
    </row>
    <row r="33" spans="1:18">
      <c r="A33" s="74"/>
      <c r="C33" s="71"/>
      <c r="D33" s="71"/>
      <c r="E33" s="75"/>
    </row>
    <row r="34" spans="1:18">
      <c r="A34" s="74"/>
      <c r="C34" s="71"/>
      <c r="D34" s="71"/>
      <c r="E34" s="75"/>
    </row>
    <row r="35" spans="1:18">
      <c r="A35" s="74"/>
      <c r="C35" s="71"/>
      <c r="D35" s="71"/>
      <c r="E35" s="75"/>
    </row>
    <row r="36" spans="1:18">
      <c r="A36" s="74"/>
      <c r="C36" s="71"/>
      <c r="D36" s="71"/>
      <c r="E36" s="75"/>
    </row>
    <row r="37" spans="1:18" s="77" customFormat="1" ht="68.25" customHeight="1">
      <c r="A37" s="96" t="s">
        <v>28</v>
      </c>
      <c r="B37" s="96" t="s">
        <v>7</v>
      </c>
      <c r="C37" s="96" t="s">
        <v>32</v>
      </c>
      <c r="D37" s="96" t="s">
        <v>6</v>
      </c>
      <c r="E37" s="96" t="s">
        <v>0</v>
      </c>
      <c r="F37" s="96" t="s">
        <v>33</v>
      </c>
      <c r="G37" s="96" t="s">
        <v>34</v>
      </c>
      <c r="H37" s="96" t="s">
        <v>30</v>
      </c>
      <c r="I37" s="96" t="s">
        <v>30</v>
      </c>
      <c r="J37" s="96" t="s">
        <v>29</v>
      </c>
      <c r="K37" s="96" t="s">
        <v>31</v>
      </c>
      <c r="L37" s="96" t="s">
        <v>31</v>
      </c>
      <c r="M37" s="96" t="s">
        <v>30</v>
      </c>
      <c r="N37" s="96" t="s">
        <v>29</v>
      </c>
      <c r="O37" s="76"/>
      <c r="P37" s="76"/>
      <c r="Q37" s="76"/>
      <c r="R37" s="76"/>
    </row>
    <row r="38" spans="1:18" ht="15">
      <c r="A38">
        <v>-15</v>
      </c>
      <c r="B38" s="10"/>
      <c r="C38" s="10"/>
      <c r="D38" s="10"/>
      <c r="E38" s="13"/>
      <c r="F38" s="78"/>
      <c r="G38" s="79"/>
      <c r="H38" s="79"/>
      <c r="I38" s="80"/>
      <c r="J38" s="81"/>
      <c r="K38" s="81"/>
      <c r="L38" s="10"/>
      <c r="M38" s="10"/>
      <c r="N38" s="10"/>
      <c r="O38" s="10"/>
      <c r="P38" s="79"/>
      <c r="Q38" s="79"/>
      <c r="R38" s="79"/>
    </row>
    <row r="39" spans="1:18" ht="15">
      <c r="A39">
        <v>-14</v>
      </c>
      <c r="B39" s="10"/>
      <c r="C39" s="10"/>
      <c r="D39" s="10"/>
      <c r="E39" s="13"/>
      <c r="F39" s="10"/>
      <c r="G39" s="79"/>
      <c r="H39" s="79"/>
      <c r="I39" s="79"/>
      <c r="J39" s="81"/>
      <c r="K39" s="81"/>
      <c r="L39" s="10"/>
      <c r="M39" s="10"/>
      <c r="N39" s="10"/>
      <c r="O39" s="10"/>
      <c r="P39" s="79"/>
      <c r="Q39" s="79"/>
      <c r="R39" s="79"/>
    </row>
    <row r="40" spans="1:18" ht="15">
      <c r="A40">
        <v>-13</v>
      </c>
      <c r="B40" s="10"/>
      <c r="C40" s="10"/>
      <c r="D40" s="10"/>
      <c r="E40" s="13"/>
      <c r="F40" s="10"/>
      <c r="G40" s="79"/>
      <c r="H40" s="79"/>
      <c r="I40" s="79"/>
      <c r="J40" s="81"/>
      <c r="K40" s="81"/>
      <c r="L40" s="10"/>
      <c r="M40" s="10"/>
      <c r="N40" s="10"/>
      <c r="O40" s="10"/>
      <c r="P40" s="79"/>
      <c r="Q40" s="79"/>
      <c r="R40" s="79"/>
    </row>
    <row r="41" spans="1:18" ht="15">
      <c r="A41">
        <v>-12</v>
      </c>
      <c r="B41" s="79"/>
      <c r="C41" s="10"/>
      <c r="D41" s="79"/>
      <c r="E41" s="82"/>
      <c r="F41" s="10"/>
      <c r="G41" s="79"/>
      <c r="H41" s="79"/>
      <c r="I41" s="78"/>
      <c r="J41" s="81"/>
      <c r="K41" s="81"/>
      <c r="L41" s="10"/>
      <c r="M41" s="79"/>
      <c r="N41" s="79"/>
      <c r="O41" s="79"/>
      <c r="P41" s="79"/>
      <c r="Q41" s="79"/>
      <c r="R41" s="79"/>
    </row>
    <row r="42" spans="1:18" ht="15">
      <c r="A42">
        <v>-11</v>
      </c>
      <c r="B42" s="79"/>
      <c r="C42" s="10"/>
      <c r="D42" s="79"/>
      <c r="E42" s="82"/>
      <c r="F42" s="10"/>
      <c r="G42" s="79"/>
      <c r="H42" s="78"/>
      <c r="I42" s="78"/>
      <c r="J42" s="81"/>
      <c r="K42" s="81"/>
      <c r="L42" s="79"/>
      <c r="M42" s="79"/>
      <c r="N42" s="79"/>
      <c r="O42" s="79"/>
      <c r="P42" s="79"/>
      <c r="Q42" s="79"/>
      <c r="R42" s="79"/>
    </row>
    <row r="43" spans="1:18" ht="15">
      <c r="A43">
        <v>-10</v>
      </c>
      <c r="B43" s="79"/>
      <c r="C43" s="10"/>
      <c r="D43" s="79"/>
      <c r="E43" s="82"/>
      <c r="F43" s="10"/>
      <c r="G43" s="79"/>
      <c r="H43" s="78"/>
      <c r="I43" s="78"/>
      <c r="J43" s="81"/>
      <c r="K43" s="81"/>
      <c r="L43" s="79"/>
      <c r="M43" s="79"/>
      <c r="N43" s="79"/>
      <c r="O43" s="79"/>
      <c r="P43" s="79"/>
      <c r="Q43" s="79"/>
      <c r="R43" s="79"/>
    </row>
    <row r="44" spans="1:18" ht="15">
      <c r="A44">
        <v>-9</v>
      </c>
      <c r="B44" s="79"/>
      <c r="C44" s="10"/>
      <c r="D44" s="79"/>
      <c r="E44" s="82"/>
      <c r="F44" s="10"/>
      <c r="G44" s="79"/>
      <c r="H44" s="78"/>
      <c r="I44" s="78"/>
      <c r="J44" s="81"/>
      <c r="K44" s="81"/>
      <c r="L44" s="79"/>
      <c r="M44" s="79"/>
      <c r="N44" s="79"/>
      <c r="O44" s="79"/>
      <c r="P44" s="79"/>
      <c r="Q44" s="79"/>
      <c r="R44" s="79"/>
    </row>
    <row r="45" spans="1:18" ht="15">
      <c r="A45">
        <v>-8</v>
      </c>
      <c r="B45" s="79"/>
      <c r="C45" s="10"/>
      <c r="D45" s="79"/>
      <c r="E45" s="82"/>
      <c r="F45" s="10"/>
      <c r="G45" s="79"/>
      <c r="H45" s="78"/>
      <c r="I45" s="78"/>
      <c r="J45" s="81"/>
      <c r="K45" s="81"/>
      <c r="L45" s="79"/>
      <c r="M45" s="79"/>
      <c r="N45" s="79"/>
      <c r="O45" s="79"/>
      <c r="P45" s="79"/>
      <c r="Q45" s="79"/>
      <c r="R45" s="79"/>
    </row>
    <row r="46" spans="1:18" ht="15">
      <c r="A46">
        <v>-7</v>
      </c>
      <c r="B46" s="79"/>
      <c r="C46" s="10"/>
      <c r="D46" s="79"/>
      <c r="E46" s="82"/>
      <c r="F46" s="10"/>
      <c r="G46" s="79"/>
      <c r="H46" s="78"/>
      <c r="I46" s="78"/>
      <c r="J46" s="81"/>
      <c r="K46" s="81"/>
      <c r="L46" s="79"/>
      <c r="M46" s="79"/>
      <c r="N46" s="79"/>
      <c r="O46" s="79"/>
      <c r="P46" s="79"/>
      <c r="Q46" s="79"/>
      <c r="R46" s="79"/>
    </row>
    <row r="47" spans="1:18" ht="15">
      <c r="A47">
        <v>-6</v>
      </c>
      <c r="B47" s="79"/>
      <c r="C47" s="10"/>
      <c r="D47" s="79"/>
      <c r="E47" s="82"/>
      <c r="F47" s="10"/>
      <c r="G47" s="79"/>
      <c r="H47" s="78"/>
      <c r="I47" s="78"/>
      <c r="J47" s="81"/>
      <c r="K47" s="81"/>
      <c r="L47" s="79"/>
      <c r="M47" s="79"/>
      <c r="N47" s="79"/>
      <c r="O47" s="79"/>
      <c r="P47" s="79"/>
      <c r="Q47" s="79"/>
      <c r="R47" s="79"/>
    </row>
    <row r="48" spans="1:18" ht="15">
      <c r="A48">
        <v>-5</v>
      </c>
      <c r="B48" s="79"/>
      <c r="C48" s="10"/>
      <c r="D48" s="79"/>
      <c r="E48" s="82"/>
      <c r="F48" s="10"/>
      <c r="G48" s="79"/>
      <c r="H48" s="78"/>
      <c r="I48" s="78"/>
      <c r="J48" s="81"/>
      <c r="K48" s="81"/>
      <c r="L48" s="79"/>
      <c r="M48" s="79"/>
      <c r="N48" s="79"/>
      <c r="O48" s="79"/>
      <c r="P48" s="79"/>
      <c r="Q48" s="79"/>
      <c r="R48" s="79"/>
    </row>
    <row r="49" spans="1:18" ht="15">
      <c r="A49">
        <v>-4</v>
      </c>
      <c r="B49" s="79"/>
      <c r="C49" s="10"/>
      <c r="D49" s="79"/>
      <c r="E49" s="82"/>
      <c r="F49" s="10"/>
      <c r="G49" s="79"/>
      <c r="H49" s="78"/>
      <c r="I49" s="78"/>
      <c r="J49" s="81"/>
      <c r="K49" s="81"/>
      <c r="L49" s="79"/>
      <c r="M49" s="79"/>
      <c r="N49" s="79"/>
      <c r="O49" s="79"/>
      <c r="P49" s="79"/>
      <c r="Q49" s="79"/>
      <c r="R49" s="79"/>
    </row>
    <row r="50" spans="1:18" ht="15">
      <c r="A50">
        <v>-3</v>
      </c>
      <c r="B50" s="79"/>
      <c r="C50" s="10"/>
      <c r="D50" s="79"/>
      <c r="E50" s="82"/>
      <c r="F50" s="10"/>
      <c r="G50" s="79"/>
      <c r="H50" s="78"/>
      <c r="I50" s="78"/>
      <c r="J50" s="81"/>
      <c r="K50" s="81"/>
      <c r="L50" s="79"/>
      <c r="M50" s="79"/>
      <c r="N50" s="79"/>
      <c r="O50" s="79"/>
      <c r="P50" s="79"/>
      <c r="Q50" s="79"/>
      <c r="R50" s="79"/>
    </row>
    <row r="51" spans="1:18" ht="15">
      <c r="A51">
        <v>-2</v>
      </c>
      <c r="B51" s="79"/>
      <c r="C51" s="10"/>
      <c r="D51" s="79"/>
      <c r="E51" s="82"/>
      <c r="F51" s="10"/>
      <c r="G51" s="79"/>
      <c r="H51" s="78"/>
      <c r="I51" s="78"/>
      <c r="J51" s="81"/>
      <c r="K51" s="81"/>
      <c r="L51" s="79"/>
      <c r="M51" s="79"/>
      <c r="N51" s="79"/>
      <c r="O51" s="79"/>
      <c r="P51" s="79"/>
      <c r="Q51" s="79"/>
      <c r="R51" s="79"/>
    </row>
    <row r="52" spans="1:18" ht="15">
      <c r="A52">
        <v>-1</v>
      </c>
      <c r="B52" s="79"/>
      <c r="C52" s="10"/>
      <c r="D52" s="79"/>
      <c r="E52" s="82"/>
      <c r="F52" s="10"/>
      <c r="G52" s="79"/>
      <c r="H52" s="78"/>
      <c r="I52" s="78"/>
      <c r="J52" s="81"/>
      <c r="K52" s="81"/>
      <c r="L52" s="79"/>
      <c r="M52" s="79"/>
      <c r="N52" s="79"/>
      <c r="O52" s="79"/>
      <c r="P52" s="79"/>
      <c r="Q52" s="79"/>
      <c r="R52" s="79"/>
    </row>
    <row r="53" spans="1:18" ht="15">
      <c r="A53">
        <v>0</v>
      </c>
      <c r="B53" s="79"/>
      <c r="C53" s="82"/>
      <c r="D53" s="79"/>
      <c r="E53" s="82"/>
      <c r="F53" s="10"/>
      <c r="G53" s="79"/>
      <c r="H53" s="78"/>
      <c r="I53" s="78"/>
      <c r="J53" s="81"/>
      <c r="K53" s="81"/>
      <c r="L53" s="79"/>
      <c r="M53" s="79"/>
      <c r="N53" s="79"/>
      <c r="O53" s="79"/>
      <c r="P53" s="79"/>
      <c r="Q53" s="79"/>
      <c r="R53" s="79"/>
    </row>
    <row r="54" spans="1:18" ht="15">
      <c r="A54">
        <v>1</v>
      </c>
      <c r="B54" s="79"/>
      <c r="C54" s="82"/>
      <c r="D54" s="79"/>
      <c r="E54" s="82"/>
      <c r="F54" s="10"/>
      <c r="G54" s="79"/>
      <c r="H54" s="78"/>
      <c r="I54" s="78"/>
      <c r="J54" s="81"/>
      <c r="K54" s="81"/>
      <c r="L54" s="79"/>
      <c r="M54" s="79"/>
      <c r="N54" s="79"/>
      <c r="O54" s="79"/>
      <c r="P54" s="79"/>
      <c r="Q54" s="79"/>
      <c r="R54" s="79"/>
    </row>
    <row r="55" spans="1:18" ht="15">
      <c r="A55">
        <v>2</v>
      </c>
      <c r="B55" s="79"/>
      <c r="C55" s="82"/>
      <c r="D55" s="79"/>
      <c r="E55" s="82"/>
      <c r="F55" s="10"/>
      <c r="G55" s="79"/>
      <c r="H55" s="78"/>
      <c r="I55" s="78"/>
      <c r="J55" s="81"/>
      <c r="K55" s="81"/>
      <c r="L55" s="79"/>
      <c r="M55" s="79"/>
      <c r="N55" s="79"/>
      <c r="O55" s="79"/>
      <c r="P55" s="79"/>
      <c r="Q55" s="79"/>
      <c r="R55" s="79"/>
    </row>
    <row r="56" spans="1:18" ht="15">
      <c r="A56">
        <v>3</v>
      </c>
      <c r="B56" s="79"/>
      <c r="C56" s="79"/>
      <c r="D56" s="79"/>
      <c r="E56" s="82"/>
      <c r="F56" s="10"/>
      <c r="G56" s="10"/>
      <c r="H56" s="78"/>
      <c r="I56" s="78"/>
      <c r="J56" s="81"/>
      <c r="K56" s="81"/>
      <c r="L56" s="79"/>
      <c r="M56" s="79"/>
      <c r="N56" s="79"/>
      <c r="O56" s="79"/>
      <c r="P56" s="79"/>
      <c r="Q56" s="79"/>
      <c r="R56" s="79"/>
    </row>
    <row r="57" spans="1:18" ht="15">
      <c r="A57">
        <v>4</v>
      </c>
      <c r="B57" s="79"/>
      <c r="C57" s="79"/>
      <c r="D57" s="79"/>
      <c r="E57" s="83"/>
      <c r="F57" s="10"/>
      <c r="G57" s="10"/>
      <c r="H57" s="78"/>
      <c r="I57" s="78"/>
      <c r="J57" s="81"/>
      <c r="K57" s="81"/>
      <c r="L57" s="79"/>
      <c r="M57" s="79"/>
      <c r="N57" s="79"/>
      <c r="O57" s="79"/>
      <c r="P57" s="79"/>
      <c r="Q57" s="79"/>
      <c r="R57" s="79"/>
    </row>
    <row r="58" spans="1:18" ht="15">
      <c r="A58">
        <v>5</v>
      </c>
      <c r="B58" s="79"/>
      <c r="C58" s="79"/>
      <c r="D58" s="79"/>
      <c r="E58" s="83"/>
      <c r="F58" s="79"/>
      <c r="G58" s="79"/>
      <c r="H58" s="10"/>
      <c r="I58" s="78"/>
      <c r="J58" s="81"/>
      <c r="K58" s="79"/>
      <c r="L58" s="10"/>
      <c r="M58" s="79"/>
      <c r="N58" s="79"/>
      <c r="O58" s="79"/>
      <c r="P58" s="79"/>
      <c r="Q58" s="79"/>
      <c r="R58" s="79"/>
    </row>
    <row r="59" spans="1:18">
      <c r="A59" s="84" t="s">
        <v>35</v>
      </c>
      <c r="B59" s="85" t="str">
        <f t="shared" ref="B59:N59" ca="1" si="0">IFERROR(FORECAST(LOG10($A$4),OFFSET($A$37,MATCH($A$4,B$38:B$58,-1),0,2,1),LOG10(OFFSET(B$37,MATCH($A$4,B$38:B$58,-1),0,2,1))),"")</f>
        <v/>
      </c>
      <c r="C59" s="85" t="str">
        <f t="shared" ca="1" si="0"/>
        <v/>
      </c>
      <c r="D59" s="85" t="str">
        <f t="shared" ca="1" si="0"/>
        <v/>
      </c>
      <c r="E59" s="85" t="str">
        <f t="shared" ca="1" si="0"/>
        <v/>
      </c>
      <c r="F59" s="85" t="str">
        <f t="shared" ca="1" si="0"/>
        <v/>
      </c>
      <c r="G59" s="85" t="str">
        <f t="shared" ca="1" si="0"/>
        <v/>
      </c>
      <c r="H59" s="85" t="str">
        <f t="shared" ca="1" si="0"/>
        <v/>
      </c>
      <c r="I59" s="85" t="str">
        <f t="shared" ca="1" si="0"/>
        <v/>
      </c>
      <c r="J59" s="85" t="str">
        <f t="shared" ca="1" si="0"/>
        <v/>
      </c>
      <c r="K59" s="85" t="str">
        <f t="shared" ca="1" si="0"/>
        <v/>
      </c>
      <c r="L59" s="85" t="str">
        <f t="shared" ca="1" si="0"/>
        <v/>
      </c>
      <c r="M59" s="85" t="str">
        <f t="shared" ca="1" si="0"/>
        <v/>
      </c>
      <c r="N59" s="85" t="str">
        <f t="shared" ca="1" si="0"/>
        <v/>
      </c>
      <c r="O59" s="85" t="str">
        <f>IF(OR(MIN(O$38:O$58)&gt;$A4*$N$1,SUM(O$38:O$58)=0),"",(LOG10(($A4*$N$1)/INDEX(O$38:O$58,MATCH($A4*$N$1,O$38:O$58)))/LOG10(INDEX(O$38:O$58,MATCH($A4*$N$1,O$38:O$58))/INDEX(O$38:O$58,1+MATCH($A4*$N$1,O$38:O$58))))*(INDEX($A$41:$A$58,MATCH($A4*$N$1,O$38:O$58))-INDEX($A$41:$A$58,1+MATCH($A4*$N$1,O$38:O$58)))+INDEX($A$41:$A$58,MATCH($A4*$N$1,O$38:O$58)))</f>
        <v/>
      </c>
      <c r="P59" s="85" t="str">
        <f>IF(OR(MIN(P$38:P$58)&gt;$A4*$N$1,SUM(P$38:P$58)=0),"",(LOG10(($A4*$N$1)/INDEX(P$38:P$58,MATCH($A4*$N$1,P$38:P$58)))/LOG10(INDEX(P$38:P$58,MATCH($A4*$N$1,P$38:P$58))/INDEX(P$38:P$58,1+MATCH($A4*$N$1,P$38:P$58))))*(INDEX($A$41:$A$58,MATCH($A4*$N$1,P$38:P$58))-INDEX($A$41:$A$58,1+MATCH($A4*$N$1,P$38:P$58)))+INDEX($A$41:$A$58,MATCH($A4*$N$1,P$38:P$58)))</f>
        <v/>
      </c>
      <c r="Q59" s="85" t="str">
        <f>IF(OR(MIN(Q$38:Q$58)&gt;$A4*$N$1,SUM(Q$38:Q$58)=0),"",(LOG10(($A4*$N$1)/INDEX(Q$38:Q$58,MATCH($A4*$N$1,Q$38:Q$58)))/LOG10(INDEX(Q$38:Q$58,MATCH($A4*$N$1,Q$38:Q$58))/INDEX(Q$38:Q$58,1+MATCH($A4*$N$1,Q$38:Q$58))))*(INDEX($A$41:$A$58,MATCH($A4*$N$1,Q$38:Q$58))-INDEX($A$41:$A$58,1+MATCH($A4*$N$1,Q$38:Q$58)))+INDEX($A$41:$A$58,MATCH($A4*$N$1,Q$38:Q$58)))</f>
        <v/>
      </c>
      <c r="R59" s="85" t="str">
        <f>IF(OR(MIN(R$38:R$58)&gt;$A4*$N$1,SUM(R$38:R$58)=0),"",(LOG10(($A4*$N$1)/INDEX(R$38:R$58,MATCH($A4*$N$1,R$38:R$58)))/LOG10(INDEX(R$38:R$58,MATCH($A4*$N$1,R$38:R$58))/INDEX(R$38:R$58,1+MATCH($A4*$N$1,R$38:R$58))))*(INDEX($A$41:$A$58,MATCH($A4*$N$1,R$38:R$58))-INDEX($A$41:$A$58,1+MATCH($A4*$N$1,R$38:R$58)))+INDEX($A$41:$A$58,MATCH($A4*$N$1,R$38:R$58)))</f>
        <v/>
      </c>
    </row>
    <row r="60" spans="1:18">
      <c r="A60" s="84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</row>
    <row r="61" spans="1:18">
      <c r="B61" s="85"/>
      <c r="D61" s="62"/>
    </row>
    <row r="62" spans="1:18">
      <c r="C62" s="86"/>
      <c r="D62" s="62"/>
    </row>
    <row r="63" spans="1:18">
      <c r="C63" s="62"/>
      <c r="D63" s="62"/>
      <c r="E63" s="64"/>
      <c r="F63" s="64"/>
    </row>
    <row r="64" spans="1:18">
      <c r="C64" s="62"/>
      <c r="D64" s="62"/>
    </row>
    <row r="65" spans="1:10">
      <c r="C65" s="62"/>
      <c r="D65" s="62"/>
    </row>
    <row r="66" spans="1:10">
      <c r="C66" s="62"/>
      <c r="D66" s="62"/>
    </row>
    <row r="67" spans="1:10">
      <c r="C67" s="62"/>
      <c r="D67" s="62"/>
    </row>
    <row r="68" spans="1:10" ht="15">
      <c r="C68"/>
      <c r="D68" s="62"/>
    </row>
    <row r="69" spans="1:10" ht="15">
      <c r="C69"/>
      <c r="D69" s="62"/>
    </row>
    <row r="70" spans="1:10" ht="15">
      <c r="C70"/>
      <c r="D70" s="62"/>
    </row>
    <row r="71" spans="1:10" ht="15">
      <c r="C71"/>
      <c r="D71" s="62"/>
    </row>
    <row r="72" spans="1:10" ht="15">
      <c r="C72"/>
      <c r="D72" s="62"/>
    </row>
    <row r="73" spans="1:10" ht="15">
      <c r="C73"/>
      <c r="D73" s="62"/>
    </row>
    <row r="74" spans="1:10" ht="15">
      <c r="C74"/>
      <c r="E74" s="87"/>
      <c r="I74" s="64"/>
      <c r="J74" s="64"/>
    </row>
    <row r="75" spans="1:10" ht="15">
      <c r="A75" s="75"/>
      <c r="C75"/>
      <c r="I75" s="64"/>
      <c r="J75" s="64"/>
    </row>
    <row r="76" spans="1:10" ht="15">
      <c r="C76"/>
      <c r="D76" s="62"/>
    </row>
    <row r="77" spans="1:10" ht="15">
      <c r="C77"/>
      <c r="D77" s="62"/>
    </row>
    <row r="78" spans="1:10" ht="15">
      <c r="C78"/>
      <c r="D78" s="62"/>
    </row>
    <row r="79" spans="1:10" ht="15">
      <c r="C79"/>
      <c r="D79" s="62"/>
    </row>
    <row r="80" spans="1:10" ht="15">
      <c r="C80"/>
      <c r="D80" s="62"/>
    </row>
    <row r="81" spans="1:10" ht="15">
      <c r="C81" s="88"/>
      <c r="D81" s="62"/>
    </row>
    <row r="82" spans="1:10">
      <c r="C82" s="86"/>
      <c r="D82" s="62"/>
    </row>
    <row r="83" spans="1:10">
      <c r="C83" s="86"/>
      <c r="D83" s="62"/>
    </row>
    <row r="84" spans="1:10">
      <c r="C84" s="86"/>
      <c r="D84" s="62"/>
    </row>
    <row r="85" spans="1:10">
      <c r="C85" s="86"/>
      <c r="D85" s="62"/>
    </row>
    <row r="86" spans="1:10">
      <c r="C86" s="86"/>
      <c r="D86" s="62"/>
    </row>
    <row r="87" spans="1:10">
      <c r="C87" s="86"/>
      <c r="D87" s="62"/>
    </row>
    <row r="88" spans="1:10">
      <c r="D88" s="62"/>
    </row>
    <row r="89" spans="1:10">
      <c r="D89" s="62"/>
    </row>
    <row r="91" spans="1:10">
      <c r="A91" s="75"/>
      <c r="I91" s="64"/>
      <c r="J91" s="64"/>
    </row>
    <row r="92" spans="1:10">
      <c r="C92" s="89"/>
      <c r="D92" s="89"/>
    </row>
    <row r="94" spans="1:10">
      <c r="C94" s="86"/>
      <c r="D94" s="86"/>
    </row>
    <row r="95" spans="1:10">
      <c r="C95" s="86"/>
      <c r="D95" s="86"/>
    </row>
    <row r="96" spans="1:10">
      <c r="C96" s="86"/>
      <c r="D96" s="86"/>
    </row>
    <row r="97" spans="3:7">
      <c r="C97" s="86"/>
      <c r="D97" s="86"/>
    </row>
    <row r="98" spans="3:7">
      <c r="C98" s="86"/>
      <c r="D98" s="86"/>
    </row>
    <row r="99" spans="3:7">
      <c r="C99" s="86"/>
      <c r="D99" s="86"/>
    </row>
    <row r="100" spans="3:7">
      <c r="C100" s="86"/>
      <c r="D100" s="86"/>
    </row>
    <row r="101" spans="3:7">
      <c r="C101" s="86"/>
      <c r="D101" s="86"/>
      <c r="E101" s="87"/>
    </row>
    <row r="102" spans="3:7">
      <c r="C102" s="86"/>
      <c r="D102" s="86"/>
    </row>
    <row r="103" spans="3:7">
      <c r="C103" s="86"/>
      <c r="D103" s="86"/>
      <c r="E103" s="87"/>
    </row>
    <row r="105" spans="3:7">
      <c r="E105" s="87"/>
    </row>
    <row r="106" spans="3:7">
      <c r="G106" s="90"/>
    </row>
    <row r="107" spans="3:7">
      <c r="E107" s="64"/>
      <c r="G107" s="90"/>
    </row>
    <row r="108" spans="3:7">
      <c r="G108" s="90"/>
    </row>
    <row r="109" spans="3:7">
      <c r="C109" s="91"/>
      <c r="D109" s="91"/>
      <c r="E109" s="92"/>
      <c r="G109" s="90"/>
    </row>
    <row r="110" spans="3:7">
      <c r="C110" s="91"/>
      <c r="D110" s="91"/>
      <c r="E110" s="87"/>
      <c r="G110" s="90"/>
    </row>
    <row r="111" spans="3:7">
      <c r="C111" s="91"/>
      <c r="D111" s="91"/>
      <c r="E111" s="87"/>
      <c r="G111" s="90"/>
    </row>
    <row r="112" spans="3:7">
      <c r="C112" s="91"/>
      <c r="D112" s="91"/>
      <c r="E112" s="87"/>
      <c r="G112" s="90"/>
    </row>
    <row r="113" spans="2:10">
      <c r="C113" s="91"/>
      <c r="D113" s="91"/>
      <c r="E113" s="87"/>
      <c r="G113" s="90"/>
    </row>
    <row r="114" spans="2:10">
      <c r="C114" s="91"/>
      <c r="D114" s="91"/>
      <c r="E114" s="87"/>
      <c r="G114" s="90"/>
    </row>
    <row r="115" spans="2:10">
      <c r="C115" s="91"/>
      <c r="D115" s="91"/>
      <c r="E115" s="87"/>
      <c r="G115" s="90"/>
    </row>
    <row r="116" spans="2:10">
      <c r="C116" s="91"/>
      <c r="D116" s="91"/>
      <c r="G116" s="93"/>
    </row>
    <row r="117" spans="2:10">
      <c r="B117" s="94"/>
      <c r="C117" s="91"/>
      <c r="D117" s="91"/>
      <c r="F117" s="94"/>
      <c r="I117" s="94"/>
      <c r="J117" s="94"/>
    </row>
  </sheetData>
  <phoneticPr fontId="1" type="noConversion"/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V106"/>
  <sheetViews>
    <sheetView zoomScale="40" zoomScaleNormal="40" workbookViewId="0">
      <selection activeCell="AI32" sqref="A1:XFD1048576"/>
    </sheetView>
  </sheetViews>
  <sheetFormatPr defaultColWidth="8" defaultRowHeight="12.75"/>
  <cols>
    <col min="1" max="1" width="18.7109375" style="5" customWidth="1"/>
    <col min="2" max="3" width="8.42578125" style="5" customWidth="1"/>
    <col min="4" max="7" width="8.42578125" style="12" customWidth="1"/>
    <col min="8" max="9" width="10.42578125" style="12" bestFit="1" customWidth="1"/>
    <col min="10" max="21" width="8.42578125" style="5" customWidth="1"/>
    <col min="22" max="22" width="7.5703125" style="5" customWidth="1"/>
    <col min="23" max="23" width="20.7109375" style="5" customWidth="1"/>
    <col min="24" max="42" width="7.5703125" style="5" customWidth="1"/>
    <col min="43" max="16384" width="8" style="5"/>
  </cols>
  <sheetData>
    <row r="1" spans="1:48" ht="1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6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6"/>
    </row>
    <row r="2" spans="1:48" ht="15">
      <c r="A2" s="1"/>
      <c r="D2" s="3"/>
      <c r="E2" s="3"/>
      <c r="F2" s="3"/>
      <c r="G2" s="3"/>
      <c r="H2" s="3"/>
      <c r="I2" s="3"/>
      <c r="J2" s="4"/>
      <c r="K2" s="4"/>
      <c r="S2"/>
      <c r="T2" s="6"/>
      <c r="V2" s="1"/>
      <c r="Y2" s="3"/>
      <c r="Z2" s="3"/>
      <c r="AA2" s="3"/>
      <c r="AB2" s="3"/>
      <c r="AC2" s="3"/>
      <c r="AD2" s="3"/>
      <c r="AE2" s="4"/>
      <c r="AF2" s="4"/>
      <c r="AN2"/>
      <c r="AO2" s="6"/>
    </row>
    <row r="3" spans="1:48" ht="15">
      <c r="A3" s="1"/>
      <c r="D3" s="3"/>
      <c r="E3" s="3"/>
      <c r="F3" s="3"/>
      <c r="G3" s="3"/>
      <c r="H3" s="3"/>
      <c r="I3" s="3"/>
      <c r="J3" s="4"/>
      <c r="K3" s="4"/>
      <c r="S3"/>
      <c r="T3" s="6"/>
      <c r="V3" s="1"/>
      <c r="Y3" s="3"/>
      <c r="Z3" s="3"/>
      <c r="AA3" s="3"/>
      <c r="AB3" s="3"/>
      <c r="AC3" s="3"/>
      <c r="AD3" s="3"/>
      <c r="AE3" s="4"/>
      <c r="AF3" s="4"/>
      <c r="AN3"/>
      <c r="AO3" s="6"/>
      <c r="AU3"/>
      <c r="AV3"/>
    </row>
    <row r="4" spans="1:48" ht="15">
      <c r="A4" s="1"/>
      <c r="D4" s="3"/>
      <c r="E4" s="3"/>
      <c r="F4" s="3"/>
      <c r="G4" s="3"/>
      <c r="H4" s="3"/>
      <c r="I4" s="3"/>
      <c r="J4" s="4"/>
      <c r="K4" s="4"/>
      <c r="S4"/>
      <c r="T4" s="6"/>
      <c r="V4" s="1"/>
      <c r="Y4" s="3"/>
      <c r="Z4" s="3"/>
      <c r="AA4" s="3"/>
      <c r="AB4" s="3"/>
      <c r="AC4" s="3"/>
      <c r="AD4" s="3"/>
      <c r="AE4" s="4"/>
      <c r="AF4" s="4"/>
      <c r="AN4"/>
      <c r="AO4" s="6"/>
      <c r="AU4"/>
      <c r="AV4"/>
    </row>
    <row r="5" spans="1:48" ht="15">
      <c r="A5" s="1"/>
      <c r="D5" s="3"/>
      <c r="E5" s="3"/>
      <c r="F5" s="3"/>
      <c r="G5" s="3"/>
      <c r="H5" s="3"/>
      <c r="I5" s="3"/>
      <c r="J5" s="4"/>
      <c r="K5" s="4"/>
      <c r="S5"/>
      <c r="T5" s="6"/>
      <c r="V5" s="1"/>
      <c r="Y5" s="3"/>
      <c r="Z5" s="3"/>
      <c r="AA5" s="3"/>
      <c r="AB5" s="3"/>
      <c r="AC5" s="3"/>
      <c r="AD5" s="3"/>
      <c r="AE5" s="4"/>
      <c r="AF5" s="4"/>
      <c r="AN5"/>
      <c r="AO5" s="6"/>
      <c r="AU5"/>
      <c r="AV5"/>
    </row>
    <row r="6" spans="1:48" ht="15">
      <c r="A6" s="1"/>
      <c r="D6" s="3"/>
      <c r="E6" s="3"/>
      <c r="F6" s="3"/>
      <c r="G6" s="3"/>
      <c r="H6" s="3"/>
      <c r="I6" s="3"/>
      <c r="J6" s="4"/>
      <c r="K6" s="4"/>
      <c r="S6"/>
      <c r="T6" s="6"/>
      <c r="V6" s="1"/>
      <c r="Y6" s="3"/>
      <c r="Z6" s="3"/>
      <c r="AA6" s="3"/>
      <c r="AB6" s="3"/>
      <c r="AC6" s="3"/>
      <c r="AD6" s="3"/>
      <c r="AE6" s="4"/>
      <c r="AF6" s="4"/>
      <c r="AN6"/>
      <c r="AO6" s="6"/>
      <c r="AU6"/>
      <c r="AV6"/>
    </row>
    <row r="7" spans="1:48" ht="1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07" t="s">
        <v>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7" t="s">
        <v>57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</row>
    <row r="28" spans="1:48" s="8" customFormat="1" ht="38.25" customHeight="1">
      <c r="A28" s="7" t="s">
        <v>48</v>
      </c>
      <c r="B28" s="9" t="s">
        <v>49</v>
      </c>
      <c r="C28" s="9" t="s">
        <v>50</v>
      </c>
      <c r="D28" s="9" t="s">
        <v>51</v>
      </c>
      <c r="E28" s="9" t="s">
        <v>5</v>
      </c>
      <c r="F28" s="9" t="s">
        <v>52</v>
      </c>
      <c r="G28" s="9" t="s">
        <v>19</v>
      </c>
      <c r="H28" s="9" t="s">
        <v>53</v>
      </c>
      <c r="I28" s="9" t="s">
        <v>53</v>
      </c>
      <c r="J28" s="9" t="s">
        <v>54</v>
      </c>
      <c r="K28" s="9" t="s">
        <v>55</v>
      </c>
      <c r="M28" s="5"/>
      <c r="N28" s="5"/>
      <c r="O28" s="5"/>
      <c r="P28" s="5"/>
      <c r="Q28" s="5"/>
      <c r="R28" s="5"/>
      <c r="S28" s="5"/>
      <c r="T28" s="5"/>
      <c r="U28" s="5"/>
      <c r="V28" s="7" t="s">
        <v>48</v>
      </c>
      <c r="W28" s="9" t="s">
        <v>49</v>
      </c>
      <c r="X28" s="9" t="s">
        <v>50</v>
      </c>
      <c r="Y28" s="9" t="s">
        <v>51</v>
      </c>
      <c r="Z28" s="9" t="s">
        <v>5</v>
      </c>
      <c r="AA28" s="9" t="s">
        <v>52</v>
      </c>
      <c r="AB28" s="9" t="s">
        <v>19</v>
      </c>
      <c r="AC28" s="9" t="s">
        <v>53</v>
      </c>
      <c r="AD28" s="9" t="s">
        <v>53</v>
      </c>
      <c r="AE28" s="9" t="s">
        <v>54</v>
      </c>
      <c r="AF28" s="9" t="s">
        <v>55</v>
      </c>
      <c r="AH28" s="5"/>
      <c r="AI28" s="5"/>
      <c r="AJ28" s="5"/>
      <c r="AK28" s="5"/>
      <c r="AL28" s="5"/>
      <c r="AM28" s="5"/>
      <c r="AN28" s="5"/>
      <c r="AO28" s="5"/>
      <c r="AP28" s="5"/>
    </row>
    <row r="29" spans="1:48" ht="15">
      <c r="A29">
        <v>-15</v>
      </c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>
        <v>-15</v>
      </c>
      <c r="W29" s="10"/>
      <c r="X29" s="10"/>
      <c r="Y29" s="10"/>
      <c r="Z29" s="10"/>
      <c r="AA29" s="10"/>
      <c r="AB29" s="10"/>
      <c r="AC29" s="10"/>
      <c r="AD29" s="10"/>
      <c r="AE29" s="11"/>
      <c r="AF29" s="11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8" ht="15">
      <c r="A30">
        <f>A29+1</f>
        <v>-14</v>
      </c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>
        <f>V29+1</f>
        <v>-14</v>
      </c>
      <c r="W30" s="10"/>
      <c r="X30" s="10"/>
      <c r="Y30" s="10"/>
      <c r="Z30" s="10"/>
      <c r="AA30" s="10"/>
      <c r="AB30" s="10"/>
      <c r="AC30" s="10"/>
      <c r="AD30" s="10"/>
      <c r="AE30" s="11"/>
      <c r="AF30" s="11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8" ht="15">
      <c r="A31">
        <f t="shared" ref="A31:A49" si="0">A30+1</f>
        <v>-13</v>
      </c>
      <c r="B31" s="10"/>
      <c r="C31" s="10"/>
      <c r="D31" s="10"/>
      <c r="E31" s="10"/>
      <c r="F31" s="10"/>
      <c r="G31" s="10"/>
      <c r="H31" s="10"/>
      <c r="I31" s="10"/>
      <c r="J31" s="11"/>
      <c r="K31" s="11"/>
      <c r="R31" s="20"/>
      <c r="S31" s="20"/>
      <c r="V31">
        <f t="shared" ref="V31:V49" si="1">V30+1</f>
        <v>-13</v>
      </c>
      <c r="W31" s="10"/>
      <c r="X31" s="10"/>
      <c r="Y31" s="10"/>
      <c r="Z31" s="10"/>
      <c r="AA31" s="10"/>
      <c r="AB31" s="10"/>
      <c r="AC31" s="10"/>
      <c r="AD31" s="10"/>
      <c r="AE31" s="11"/>
      <c r="AF31" s="11"/>
      <c r="AM31" s="20"/>
      <c r="AN31" s="20"/>
    </row>
    <row r="32" spans="1:48" ht="15">
      <c r="A32">
        <f t="shared" si="0"/>
        <v>-12</v>
      </c>
      <c r="B32" s="10"/>
      <c r="C32" s="10"/>
      <c r="D32" s="10"/>
      <c r="E32" s="10"/>
      <c r="F32" s="10"/>
      <c r="G32" s="10"/>
      <c r="H32" s="10"/>
      <c r="I32" s="10"/>
      <c r="J32" s="11"/>
      <c r="K32" s="11"/>
      <c r="V32">
        <f t="shared" si="1"/>
        <v>-12</v>
      </c>
      <c r="W32" s="10"/>
      <c r="X32" s="10"/>
      <c r="Y32" s="10"/>
      <c r="Z32" s="10"/>
      <c r="AA32" s="10"/>
      <c r="AB32" s="10"/>
      <c r="AC32" s="10"/>
      <c r="AD32" s="10"/>
      <c r="AE32" s="11"/>
      <c r="AF32" s="11"/>
    </row>
    <row r="33" spans="1:32" ht="15">
      <c r="A33">
        <f t="shared" si="0"/>
        <v>-11</v>
      </c>
      <c r="B33" s="10"/>
      <c r="C33" s="10"/>
      <c r="D33" s="10"/>
      <c r="E33" s="10"/>
      <c r="F33" s="10"/>
      <c r="G33" s="10"/>
      <c r="H33" s="10"/>
      <c r="I33" s="10"/>
      <c r="J33" s="11"/>
      <c r="K33" s="11"/>
      <c r="V33">
        <f t="shared" si="1"/>
        <v>-11</v>
      </c>
      <c r="W33" s="10"/>
      <c r="X33" s="10"/>
      <c r="Y33" s="10"/>
      <c r="Z33" s="10"/>
      <c r="AA33" s="10"/>
      <c r="AB33" s="10"/>
      <c r="AC33" s="10"/>
      <c r="AD33" s="10"/>
      <c r="AE33" s="11"/>
      <c r="AF33" s="11"/>
    </row>
    <row r="34" spans="1:32" ht="15">
      <c r="A34">
        <f t="shared" si="0"/>
        <v>-10</v>
      </c>
      <c r="B34" s="10"/>
      <c r="C34" s="10"/>
      <c r="D34" s="10"/>
      <c r="E34" s="10"/>
      <c r="F34" s="10"/>
      <c r="G34" s="10"/>
      <c r="H34" s="10"/>
      <c r="I34" s="10"/>
      <c r="J34" s="11"/>
      <c r="K34" s="11"/>
      <c r="V34">
        <f t="shared" si="1"/>
        <v>-10</v>
      </c>
      <c r="W34" s="10"/>
      <c r="X34" s="10"/>
      <c r="Y34" s="10"/>
      <c r="Z34" s="10"/>
      <c r="AA34" s="10"/>
      <c r="AB34" s="10"/>
      <c r="AC34" s="10"/>
      <c r="AD34" s="10"/>
      <c r="AE34" s="11"/>
      <c r="AF34" s="11"/>
    </row>
    <row r="35" spans="1:32" ht="15">
      <c r="A35">
        <f t="shared" si="0"/>
        <v>-9</v>
      </c>
      <c r="B35" s="10"/>
      <c r="C35" s="10"/>
      <c r="D35" s="10"/>
      <c r="E35" s="10"/>
      <c r="F35" s="10"/>
      <c r="G35" s="10"/>
      <c r="H35" s="10"/>
      <c r="I35" s="10"/>
      <c r="J35" s="11"/>
      <c r="K35" s="11"/>
      <c r="V35">
        <f t="shared" si="1"/>
        <v>-9</v>
      </c>
      <c r="W35" s="10"/>
      <c r="X35" s="10"/>
      <c r="Y35" s="10"/>
      <c r="Z35" s="10"/>
      <c r="AA35" s="10"/>
      <c r="AB35" s="10"/>
      <c r="AC35" s="10"/>
      <c r="AD35" s="10"/>
      <c r="AE35" s="11"/>
      <c r="AF35" s="11"/>
    </row>
    <row r="36" spans="1:32" ht="15">
      <c r="A36">
        <f t="shared" si="0"/>
        <v>-8</v>
      </c>
      <c r="B36" s="10"/>
      <c r="C36" s="10"/>
      <c r="D36" s="10"/>
      <c r="E36" s="10"/>
      <c r="F36" s="10"/>
      <c r="G36" s="10"/>
      <c r="H36" s="10"/>
      <c r="I36" s="10"/>
      <c r="J36" s="11"/>
      <c r="K36" s="11"/>
      <c r="V36">
        <f t="shared" si="1"/>
        <v>-8</v>
      </c>
      <c r="W36" s="10"/>
      <c r="X36" s="10"/>
      <c r="Y36" s="10"/>
      <c r="Z36" s="10"/>
      <c r="AA36" s="10"/>
      <c r="AB36" s="10"/>
      <c r="AC36" s="10"/>
      <c r="AD36" s="10"/>
      <c r="AE36" s="11"/>
      <c r="AF36" s="11"/>
    </row>
    <row r="37" spans="1:32" ht="15">
      <c r="A37">
        <f t="shared" si="0"/>
        <v>-7</v>
      </c>
      <c r="B37" s="10"/>
      <c r="C37" s="10"/>
      <c r="D37" s="10"/>
      <c r="E37" s="10"/>
      <c r="F37" s="10"/>
      <c r="G37" s="10"/>
      <c r="H37" s="10"/>
      <c r="I37" s="10"/>
      <c r="J37" s="11"/>
      <c r="K37" s="11"/>
      <c r="V37">
        <f t="shared" si="1"/>
        <v>-7</v>
      </c>
      <c r="W37" s="10"/>
      <c r="X37" s="10"/>
      <c r="Y37" s="10"/>
      <c r="Z37" s="10"/>
      <c r="AA37" s="10"/>
      <c r="AB37" s="10"/>
      <c r="AC37" s="10"/>
      <c r="AD37" s="10"/>
      <c r="AE37" s="11"/>
      <c r="AF37" s="11"/>
    </row>
    <row r="38" spans="1:32" ht="15">
      <c r="A38">
        <f t="shared" si="0"/>
        <v>-6</v>
      </c>
      <c r="B38" s="10"/>
      <c r="C38" s="10"/>
      <c r="D38" s="10"/>
      <c r="E38" s="10"/>
      <c r="F38" s="10"/>
      <c r="G38" s="10"/>
      <c r="H38" s="10"/>
      <c r="I38" s="10"/>
      <c r="J38" s="11"/>
      <c r="K38" s="11"/>
      <c r="V38">
        <f t="shared" si="1"/>
        <v>-6</v>
      </c>
      <c r="W38" s="10"/>
      <c r="X38" s="10"/>
      <c r="Y38" s="10"/>
      <c r="Z38" s="10"/>
      <c r="AA38" s="10"/>
      <c r="AB38" s="10"/>
      <c r="AC38" s="10"/>
      <c r="AD38" s="10"/>
      <c r="AE38" s="11"/>
      <c r="AF38" s="11"/>
    </row>
    <row r="39" spans="1:32" ht="15">
      <c r="A39">
        <f t="shared" si="0"/>
        <v>-5</v>
      </c>
      <c r="B39" s="10"/>
      <c r="C39" s="10"/>
      <c r="D39" s="10"/>
      <c r="E39" s="10"/>
      <c r="F39" s="10"/>
      <c r="G39" s="10"/>
      <c r="H39" s="10"/>
      <c r="I39" s="10"/>
      <c r="J39" s="11"/>
      <c r="K39" s="11"/>
      <c r="V39">
        <f t="shared" si="1"/>
        <v>-5</v>
      </c>
      <c r="W39" s="10"/>
      <c r="X39" s="10"/>
      <c r="Y39" s="10"/>
      <c r="Z39" s="10"/>
      <c r="AA39" s="10"/>
      <c r="AB39" s="10"/>
      <c r="AC39" s="10"/>
      <c r="AD39" s="10"/>
      <c r="AE39" s="11"/>
      <c r="AF39" s="11"/>
    </row>
    <row r="40" spans="1:32" ht="15">
      <c r="A40">
        <f t="shared" si="0"/>
        <v>-4</v>
      </c>
      <c r="B40" s="10"/>
      <c r="C40" s="10"/>
      <c r="D40" s="10"/>
      <c r="E40" s="10"/>
      <c r="F40" s="10"/>
      <c r="G40" s="10"/>
      <c r="H40" s="10"/>
      <c r="I40" s="10"/>
      <c r="J40" s="11"/>
      <c r="K40" s="11"/>
      <c r="V40">
        <f t="shared" si="1"/>
        <v>-4</v>
      </c>
      <c r="W40" s="10"/>
      <c r="X40" s="10"/>
      <c r="Y40" s="10"/>
      <c r="Z40" s="10"/>
      <c r="AA40" s="10"/>
      <c r="AB40" s="10"/>
      <c r="AC40" s="10"/>
      <c r="AD40" s="10"/>
      <c r="AE40" s="11"/>
      <c r="AF40" s="11"/>
    </row>
    <row r="41" spans="1:32" ht="15">
      <c r="A41">
        <f t="shared" si="0"/>
        <v>-3</v>
      </c>
      <c r="B41" s="10"/>
      <c r="C41" s="10"/>
      <c r="D41" s="10"/>
      <c r="E41" s="10"/>
      <c r="F41" s="10"/>
      <c r="G41" s="10"/>
      <c r="H41" s="10"/>
      <c r="I41" s="10"/>
      <c r="J41" s="11"/>
      <c r="K41" s="11"/>
      <c r="V41">
        <f t="shared" si="1"/>
        <v>-3</v>
      </c>
      <c r="W41" s="10"/>
      <c r="X41" s="10"/>
      <c r="Y41" s="10"/>
      <c r="Z41" s="10"/>
      <c r="AA41" s="10"/>
      <c r="AB41" s="10"/>
      <c r="AC41" s="10"/>
      <c r="AD41" s="10"/>
      <c r="AE41" s="11"/>
      <c r="AF41" s="11"/>
    </row>
    <row r="42" spans="1:32" ht="15">
      <c r="A42">
        <f t="shared" si="0"/>
        <v>-2</v>
      </c>
      <c r="B42" s="10"/>
      <c r="C42" s="10"/>
      <c r="D42" s="10"/>
      <c r="E42" s="10"/>
      <c r="F42" s="10"/>
      <c r="G42" s="10"/>
      <c r="H42" s="10"/>
      <c r="I42" s="10"/>
      <c r="J42" s="11"/>
      <c r="K42" s="11"/>
      <c r="V42">
        <f t="shared" si="1"/>
        <v>-2</v>
      </c>
      <c r="W42" s="10"/>
      <c r="X42" s="10"/>
      <c r="Y42" s="10"/>
      <c r="Z42" s="10"/>
      <c r="AA42" s="10"/>
      <c r="AB42" s="10"/>
      <c r="AC42" s="10"/>
      <c r="AD42" s="10"/>
      <c r="AE42" s="11"/>
      <c r="AF42" s="11"/>
    </row>
    <row r="43" spans="1:32" ht="15">
      <c r="A43">
        <f t="shared" si="0"/>
        <v>-1</v>
      </c>
      <c r="B43" s="10"/>
      <c r="C43" s="10"/>
      <c r="D43" s="10"/>
      <c r="E43" s="10"/>
      <c r="F43" s="10"/>
      <c r="G43" s="10"/>
      <c r="H43" s="10"/>
      <c r="I43" s="10"/>
      <c r="J43" s="11"/>
      <c r="K43" s="11"/>
      <c r="V43">
        <f t="shared" si="1"/>
        <v>-1</v>
      </c>
      <c r="W43" s="10"/>
      <c r="X43" s="10"/>
      <c r="Y43" s="10"/>
      <c r="Z43" s="10"/>
      <c r="AA43" s="10"/>
      <c r="AB43" s="10"/>
      <c r="AC43" s="10"/>
      <c r="AD43" s="10"/>
      <c r="AE43" s="11"/>
      <c r="AF43" s="11"/>
    </row>
    <row r="44" spans="1:32" ht="15">
      <c r="A44">
        <f t="shared" si="0"/>
        <v>0</v>
      </c>
      <c r="B44" s="10"/>
      <c r="C44" s="10"/>
      <c r="D44" s="10"/>
      <c r="E44" s="10"/>
      <c r="F44" s="10"/>
      <c r="G44" s="10"/>
      <c r="H44" s="10"/>
      <c r="I44" s="10"/>
      <c r="J44" s="11"/>
      <c r="K44" s="11"/>
      <c r="V44">
        <f t="shared" si="1"/>
        <v>0</v>
      </c>
      <c r="W44" s="10"/>
      <c r="X44" s="10"/>
      <c r="Y44" s="10"/>
      <c r="Z44" s="10"/>
      <c r="AA44" s="10"/>
      <c r="AB44" s="10"/>
      <c r="AC44" s="10"/>
      <c r="AD44" s="10"/>
      <c r="AE44" s="11"/>
      <c r="AF44" s="11"/>
    </row>
    <row r="45" spans="1:32" ht="15">
      <c r="A45">
        <f t="shared" si="0"/>
        <v>1</v>
      </c>
      <c r="B45" s="10"/>
      <c r="C45" s="10"/>
      <c r="D45" s="10"/>
      <c r="E45" s="10"/>
      <c r="F45" s="10"/>
      <c r="G45" s="10"/>
      <c r="H45" s="10"/>
      <c r="I45" s="10"/>
      <c r="J45" s="11"/>
      <c r="K45" s="11"/>
      <c r="V45">
        <f t="shared" si="1"/>
        <v>1</v>
      </c>
      <c r="W45" s="10"/>
      <c r="X45" s="10"/>
      <c r="Y45" s="10"/>
      <c r="Z45" s="10"/>
      <c r="AA45" s="10"/>
      <c r="AB45" s="10"/>
      <c r="AC45" s="10"/>
      <c r="AD45" s="10"/>
      <c r="AE45" s="11"/>
      <c r="AF45" s="11"/>
    </row>
    <row r="46" spans="1:32" ht="15">
      <c r="A46">
        <f t="shared" si="0"/>
        <v>2</v>
      </c>
      <c r="B46" s="10"/>
      <c r="C46" s="10"/>
      <c r="D46" s="10"/>
      <c r="E46" s="10"/>
      <c r="F46" s="10"/>
      <c r="G46" s="10"/>
      <c r="H46" s="10"/>
      <c r="I46" s="10"/>
      <c r="J46" s="11"/>
      <c r="K46" s="11"/>
      <c r="V46">
        <f t="shared" si="1"/>
        <v>2</v>
      </c>
      <c r="W46" s="10"/>
      <c r="X46" s="10"/>
      <c r="Y46" s="10"/>
      <c r="Z46" s="10"/>
      <c r="AA46" s="10"/>
      <c r="AB46" s="10"/>
      <c r="AC46" s="10"/>
      <c r="AD46" s="10"/>
      <c r="AE46" s="11"/>
      <c r="AF46" s="11"/>
    </row>
    <row r="47" spans="1:32" ht="15">
      <c r="A47">
        <f t="shared" si="0"/>
        <v>3</v>
      </c>
      <c r="B47" s="10"/>
      <c r="C47" s="10"/>
      <c r="D47" s="10"/>
      <c r="E47" s="10"/>
      <c r="F47" s="10"/>
      <c r="G47" s="10"/>
      <c r="H47" s="10"/>
      <c r="I47" s="10"/>
      <c r="J47" s="11"/>
      <c r="K47" s="11"/>
      <c r="V47">
        <f t="shared" si="1"/>
        <v>3</v>
      </c>
      <c r="W47" s="10"/>
      <c r="X47" s="10"/>
      <c r="Y47" s="10"/>
      <c r="Z47" s="10"/>
      <c r="AA47" s="10"/>
      <c r="AB47" s="10"/>
      <c r="AC47" s="10"/>
      <c r="AD47" s="10"/>
      <c r="AE47" s="11"/>
      <c r="AF47" s="11"/>
    </row>
    <row r="48" spans="1:32" ht="15">
      <c r="A48">
        <f t="shared" si="0"/>
        <v>4</v>
      </c>
      <c r="B48" s="10"/>
      <c r="C48" s="10"/>
      <c r="D48" s="10"/>
      <c r="E48" s="10"/>
      <c r="F48" s="10"/>
      <c r="G48" s="10"/>
      <c r="H48" s="10"/>
      <c r="I48" s="10"/>
      <c r="J48" s="11"/>
      <c r="K48" s="11"/>
      <c r="V48">
        <f t="shared" si="1"/>
        <v>4</v>
      </c>
      <c r="W48" s="10"/>
      <c r="X48" s="10"/>
      <c r="Y48" s="10"/>
      <c r="Z48" s="10"/>
      <c r="AA48" s="10"/>
      <c r="AB48" s="10"/>
      <c r="AC48" s="10"/>
      <c r="AD48" s="10"/>
      <c r="AE48" s="11"/>
      <c r="AF48" s="11"/>
    </row>
    <row r="49" spans="1:43" ht="15">
      <c r="A49">
        <f t="shared" si="0"/>
        <v>5</v>
      </c>
      <c r="B49" s="10"/>
      <c r="C49" s="10"/>
      <c r="D49" s="10"/>
      <c r="E49" s="10"/>
      <c r="F49" s="10"/>
      <c r="G49" s="10"/>
      <c r="H49" s="10"/>
      <c r="I49" s="10"/>
      <c r="J49" s="11"/>
      <c r="K49" s="11"/>
      <c r="V49">
        <f t="shared" si="1"/>
        <v>5</v>
      </c>
      <c r="W49" s="10"/>
      <c r="X49" s="10"/>
      <c r="Y49" s="10"/>
      <c r="Z49" s="10"/>
      <c r="AA49" s="10"/>
      <c r="AB49" s="10"/>
      <c r="AC49" s="10"/>
      <c r="AD49" s="10"/>
      <c r="AE49" s="11"/>
      <c r="AF49" s="11"/>
    </row>
    <row r="50" spans="1:43" ht="15">
      <c r="A50"/>
      <c r="B50" s="10"/>
      <c r="C50" s="10"/>
      <c r="D50" s="10"/>
      <c r="E50" s="10"/>
      <c r="F50" s="10"/>
      <c r="G50" s="10"/>
      <c r="H50" s="10"/>
      <c r="I50" s="10"/>
      <c r="J50" s="10"/>
      <c r="K50" s="10"/>
      <c r="V5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43" ht="15">
      <c r="A51" s="14" t="s">
        <v>1</v>
      </c>
      <c r="B51" s="15" t="str">
        <f t="shared" ref="B51:K51" si="2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5" t="str">
        <f t="shared" si="2"/>
        <v/>
      </c>
      <c r="D51" s="15" t="str">
        <f t="shared" si="2"/>
        <v/>
      </c>
      <c r="E51" s="15" t="str">
        <f t="shared" si="2"/>
        <v/>
      </c>
      <c r="F51" s="15" t="str">
        <f t="shared" si="2"/>
        <v/>
      </c>
      <c r="G51" s="15" t="str">
        <f t="shared" si="2"/>
        <v/>
      </c>
      <c r="H51" s="15" t="str">
        <f t="shared" si="2"/>
        <v/>
      </c>
      <c r="I51" s="15" t="str">
        <f t="shared" si="2"/>
        <v/>
      </c>
      <c r="J51" s="15" t="str">
        <f t="shared" si="2"/>
        <v/>
      </c>
      <c r="K51" s="15" t="str">
        <f t="shared" si="2"/>
        <v/>
      </c>
      <c r="V51" s="14" t="s">
        <v>1</v>
      </c>
      <c r="W51" s="15" t="str">
        <f t="shared" ref="W51:AF51" si="3">IF(OR(MIN(W$29:W$50)&gt;$B53*$B$54,SUM(W$29:W$50)=0),"",(LOG10(($B53*$B$54)/INDEX(W$29:W$50,MATCH($B53*$B$54,W$29:W$50)))/LOG10(INDEX(W$29:W$50,MATCH($B53*$B$54,W$29:W$50))/INDEX(W$29:W$50,1+MATCH($B53*$B$54,W$29:W$50))))*(INDEX($A$29:$A$50,MATCH($B53*$B$54,W$29:W$50))-INDEX($A$29:$A$50,1+MATCH($B53*$B$54,W$29:W$50)))+INDEX($A$29:$A$50,MATCH($B53*$B$54,W$29:W$50)))</f>
        <v/>
      </c>
      <c r="X51" s="15" t="str">
        <f t="shared" si="3"/>
        <v/>
      </c>
      <c r="Y51" s="15" t="str">
        <f t="shared" si="3"/>
        <v/>
      </c>
      <c r="Z51" s="15" t="str">
        <f t="shared" si="3"/>
        <v/>
      </c>
      <c r="AA51" s="15" t="str">
        <f t="shared" si="3"/>
        <v/>
      </c>
      <c r="AB51" s="15" t="str">
        <f t="shared" si="3"/>
        <v/>
      </c>
      <c r="AC51" s="15" t="str">
        <f t="shared" si="3"/>
        <v/>
      </c>
      <c r="AD51" s="15" t="str">
        <f t="shared" si="3"/>
        <v/>
      </c>
      <c r="AE51" s="15" t="str">
        <f t="shared" si="3"/>
        <v/>
      </c>
      <c r="AF51" s="15" t="str">
        <f t="shared" si="3"/>
        <v/>
      </c>
      <c r="AQ51" s="15"/>
    </row>
    <row r="52" spans="1:43" ht="1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V52" s="14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43" ht="15">
      <c r="A53" s="16" t="s">
        <v>2</v>
      </c>
      <c r="B53" s="17">
        <v>0.7</v>
      </c>
      <c r="C53" s="15"/>
      <c r="D53" s="15"/>
      <c r="E53" s="15"/>
      <c r="F53" s="15"/>
      <c r="G53" s="15"/>
      <c r="H53" s="15"/>
      <c r="I53" s="15"/>
      <c r="J53" s="15"/>
      <c r="K53" s="15"/>
      <c r="V53" s="16" t="s">
        <v>2</v>
      </c>
      <c r="W53" s="17">
        <v>0.7</v>
      </c>
      <c r="X53" s="15"/>
      <c r="Y53" s="15"/>
      <c r="Z53" s="15"/>
      <c r="AA53" s="15"/>
      <c r="AB53" s="15"/>
      <c r="AC53" s="15"/>
      <c r="AD53" s="15"/>
      <c r="AE53" s="15"/>
      <c r="AF53" s="15"/>
    </row>
    <row r="54" spans="1:43" ht="15">
      <c r="A54" s="18" t="s">
        <v>3</v>
      </c>
      <c r="B54" s="100"/>
      <c r="C54" s="19" t="s">
        <v>4</v>
      </c>
      <c r="D54" s="5"/>
      <c r="E54" s="5"/>
      <c r="F54" s="5"/>
      <c r="G54" s="5"/>
      <c r="H54" s="5"/>
      <c r="I54" s="5"/>
      <c r="V54" s="18" t="s">
        <v>3</v>
      </c>
      <c r="W54" s="100"/>
      <c r="X54" s="19" t="s">
        <v>4</v>
      </c>
    </row>
    <row r="55" spans="1:43">
      <c r="D55" s="5"/>
      <c r="E55" s="5"/>
      <c r="F55" s="5"/>
      <c r="G55" s="5"/>
      <c r="H55" s="5"/>
      <c r="I55" s="5"/>
    </row>
    <row r="56" spans="1:43" ht="54" customHeight="1">
      <c r="D56" s="5"/>
      <c r="E56" s="5"/>
      <c r="F56" s="5"/>
      <c r="G56" s="5"/>
      <c r="H56" s="5"/>
      <c r="I56" s="5"/>
    </row>
    <row r="57" spans="1:43">
      <c r="D57" s="5"/>
      <c r="E57" s="5"/>
      <c r="F57" s="5"/>
      <c r="G57" s="5"/>
      <c r="H57" s="5"/>
      <c r="I57" s="5"/>
    </row>
    <row r="58" spans="1:43">
      <c r="D58" s="5"/>
      <c r="E58" s="5"/>
      <c r="F58" s="5"/>
      <c r="G58" s="5"/>
      <c r="H58" s="5"/>
      <c r="I58" s="5"/>
    </row>
    <row r="59" spans="1:43">
      <c r="D59" s="5"/>
      <c r="E59" s="5"/>
      <c r="F59" s="5"/>
      <c r="G59" s="5"/>
      <c r="H59" s="5"/>
      <c r="I59" s="5"/>
    </row>
    <row r="60" spans="1:43">
      <c r="D60" s="5"/>
      <c r="E60" s="5"/>
      <c r="F60" s="5"/>
      <c r="G60" s="5"/>
      <c r="H60" s="5"/>
      <c r="I60" s="5"/>
    </row>
    <row r="61" spans="1:43">
      <c r="D61" s="5"/>
      <c r="E61" s="5"/>
      <c r="F61" s="5"/>
      <c r="G61" s="5"/>
      <c r="H61" s="5"/>
      <c r="I61" s="5"/>
    </row>
    <row r="62" spans="1:43">
      <c r="D62" s="5"/>
      <c r="E62" s="5"/>
      <c r="F62" s="5"/>
      <c r="G62" s="5"/>
      <c r="H62" s="5"/>
      <c r="I62" s="5"/>
    </row>
    <row r="63" spans="1:43">
      <c r="D63" s="5"/>
      <c r="E63" s="5"/>
      <c r="F63" s="5"/>
      <c r="G63" s="5"/>
      <c r="H63" s="5"/>
      <c r="I63" s="5"/>
    </row>
    <row r="64" spans="1:43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23"/>
      <c r="O76" s="23"/>
    </row>
    <row r="77" spans="4:15">
      <c r="D77" s="5"/>
      <c r="E77" s="5"/>
      <c r="F77" s="5"/>
      <c r="G77" s="5"/>
      <c r="H77" s="5"/>
      <c r="I77" s="5"/>
      <c r="N77" s="23"/>
      <c r="O77" s="23"/>
    </row>
    <row r="78" spans="4:15">
      <c r="D78" s="5"/>
      <c r="E78" s="5"/>
      <c r="F78" s="5"/>
      <c r="G78" s="5"/>
      <c r="H78" s="5"/>
      <c r="I78" s="5"/>
      <c r="N78" s="23"/>
      <c r="O78" s="23"/>
    </row>
    <row r="79" spans="4:15">
      <c r="D79" s="5"/>
      <c r="E79" s="5"/>
      <c r="F79" s="5"/>
      <c r="G79" s="5"/>
      <c r="H79" s="5"/>
      <c r="I79" s="5"/>
      <c r="N79" s="23"/>
      <c r="O79" s="23"/>
    </row>
    <row r="80" spans="4:15">
      <c r="D80" s="5"/>
      <c r="E80" s="5"/>
      <c r="F80" s="5"/>
      <c r="G80" s="5"/>
      <c r="H80" s="5"/>
      <c r="I80" s="5"/>
      <c r="N80" s="23"/>
      <c r="O80" s="23"/>
    </row>
    <row r="81" spans="4:21">
      <c r="D81" s="5"/>
      <c r="E81" s="5"/>
      <c r="F81" s="5"/>
      <c r="G81" s="5"/>
      <c r="H81" s="5"/>
      <c r="I81" s="5"/>
      <c r="N81" s="23"/>
      <c r="O81" s="23"/>
    </row>
    <row r="82" spans="4:21">
      <c r="D82" s="5"/>
      <c r="E82" s="5"/>
      <c r="F82" s="5"/>
      <c r="G82" s="5"/>
      <c r="H82" s="5"/>
      <c r="I82" s="5"/>
      <c r="N82" s="24"/>
      <c r="O82" s="24"/>
    </row>
    <row r="83" spans="4:21">
      <c r="D83" s="5"/>
      <c r="E83" s="5"/>
      <c r="F83" s="5"/>
      <c r="G83" s="5"/>
      <c r="H83" s="5"/>
      <c r="I83" s="5"/>
      <c r="L83" s="25"/>
      <c r="M83" s="25"/>
      <c r="R83" s="25"/>
      <c r="S83" s="25"/>
      <c r="T83" s="25"/>
      <c r="U83" s="25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21"/>
      <c r="E99" s="21"/>
      <c r="F99" s="21"/>
      <c r="G99" s="21"/>
      <c r="H99" s="21"/>
      <c r="I99" s="21"/>
      <c r="J99" s="22"/>
      <c r="K99" s="22"/>
    </row>
    <row r="100" spans="2:11">
      <c r="D100" s="21"/>
      <c r="E100" s="21"/>
      <c r="F100" s="21"/>
      <c r="G100" s="21"/>
      <c r="H100" s="21"/>
      <c r="I100" s="21"/>
      <c r="J100" s="22"/>
      <c r="K100" s="22"/>
    </row>
    <row r="101" spans="2:11">
      <c r="D101" s="21"/>
      <c r="E101" s="21"/>
      <c r="F101" s="21"/>
      <c r="G101" s="21"/>
      <c r="H101" s="21"/>
      <c r="I101" s="21"/>
      <c r="J101" s="22"/>
      <c r="K101" s="22"/>
    </row>
    <row r="102" spans="2:11">
      <c r="D102" s="21"/>
      <c r="E102" s="21"/>
      <c r="F102" s="21"/>
      <c r="G102" s="21"/>
      <c r="H102" s="21"/>
      <c r="I102" s="21"/>
      <c r="J102" s="22"/>
      <c r="K102" s="22"/>
    </row>
    <row r="103" spans="2:11">
      <c r="D103" s="21"/>
      <c r="E103" s="21"/>
      <c r="F103" s="21"/>
      <c r="G103" s="21"/>
      <c r="H103" s="21"/>
      <c r="I103" s="21"/>
      <c r="J103" s="22"/>
      <c r="K103" s="22"/>
    </row>
    <row r="104" spans="2:11">
      <c r="D104" s="21"/>
      <c r="E104" s="21"/>
      <c r="F104" s="21"/>
      <c r="G104" s="21"/>
      <c r="H104" s="21"/>
      <c r="I104" s="21"/>
      <c r="J104" s="22"/>
      <c r="K104" s="22"/>
    </row>
    <row r="105" spans="2:11">
      <c r="D105" s="21"/>
      <c r="E105" s="21"/>
      <c r="F105" s="21"/>
      <c r="G105" s="21"/>
      <c r="H105" s="21"/>
      <c r="I105" s="21"/>
    </row>
    <row r="106" spans="2:11">
      <c r="B106" s="25"/>
      <c r="C106" s="25"/>
      <c r="D106" s="21"/>
      <c r="E106" s="21"/>
      <c r="F106" s="21"/>
      <c r="G106" s="21"/>
      <c r="H106" s="21"/>
      <c r="I106" s="21"/>
    </row>
  </sheetData>
  <mergeCells count="2">
    <mergeCell ref="V27:AP27"/>
    <mergeCell ref="A27:U27"/>
  </mergeCells>
  <phoneticPr fontId="1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V106"/>
  <sheetViews>
    <sheetView zoomScale="55" zoomScaleNormal="55" workbookViewId="0">
      <selection activeCell="AK33" sqref="AK33"/>
    </sheetView>
  </sheetViews>
  <sheetFormatPr defaultColWidth="8" defaultRowHeight="12.75"/>
  <cols>
    <col min="1" max="1" width="18.7109375" style="5" customWidth="1"/>
    <col min="2" max="3" width="8.42578125" style="5" customWidth="1"/>
    <col min="4" max="7" width="8.42578125" style="12" customWidth="1"/>
    <col min="8" max="9" width="10.42578125" style="12" bestFit="1" customWidth="1"/>
    <col min="10" max="21" width="8.42578125" style="5" customWidth="1"/>
    <col min="22" max="22" width="7.5703125" style="5" customWidth="1"/>
    <col min="23" max="23" width="20.7109375" style="5" customWidth="1"/>
    <col min="24" max="42" width="7.5703125" style="5" customWidth="1"/>
    <col min="43" max="16384" width="8" style="5"/>
  </cols>
  <sheetData>
    <row r="1" spans="1:48" ht="15">
      <c r="A1" s="1"/>
      <c r="B1" s="2"/>
      <c r="C1" s="2"/>
      <c r="D1" s="3"/>
      <c r="E1" s="3"/>
      <c r="F1" s="3"/>
      <c r="G1" s="3"/>
      <c r="H1" s="3"/>
      <c r="I1" s="3"/>
      <c r="J1" s="4"/>
      <c r="K1" s="4"/>
      <c r="S1"/>
      <c r="T1" s="6"/>
      <c r="V1" s="1"/>
      <c r="W1" s="2"/>
      <c r="X1" s="2"/>
      <c r="Y1" s="3"/>
      <c r="Z1" s="3"/>
      <c r="AA1" s="3"/>
      <c r="AB1" s="3"/>
      <c r="AC1" s="3"/>
      <c r="AD1" s="3"/>
      <c r="AE1" s="4"/>
      <c r="AF1" s="4"/>
      <c r="AN1"/>
      <c r="AO1" s="6"/>
    </row>
    <row r="2" spans="1:48" ht="15">
      <c r="A2" s="1"/>
      <c r="D2" s="3"/>
      <c r="E2" s="3"/>
      <c r="F2" s="3"/>
      <c r="G2" s="3"/>
      <c r="H2" s="3"/>
      <c r="I2" s="3"/>
      <c r="J2" s="4"/>
      <c r="K2" s="4"/>
      <c r="S2"/>
      <c r="T2" s="6"/>
      <c r="V2" s="1"/>
      <c r="Y2" s="3"/>
      <c r="Z2" s="3"/>
      <c r="AA2" s="3"/>
      <c r="AB2" s="3"/>
      <c r="AC2" s="3"/>
      <c r="AD2" s="3"/>
      <c r="AE2" s="4"/>
      <c r="AF2" s="4"/>
      <c r="AN2"/>
      <c r="AO2" s="6"/>
    </row>
    <row r="3" spans="1:48" ht="15">
      <c r="A3" s="1"/>
      <c r="D3" s="3"/>
      <c r="E3" s="3"/>
      <c r="F3" s="3"/>
      <c r="G3" s="3"/>
      <c r="H3" s="3"/>
      <c r="I3" s="3"/>
      <c r="J3" s="4"/>
      <c r="K3" s="4"/>
      <c r="S3"/>
      <c r="T3" s="6"/>
      <c r="V3" s="1"/>
      <c r="Y3" s="3"/>
      <c r="Z3" s="3"/>
      <c r="AA3" s="3"/>
      <c r="AB3" s="3"/>
      <c r="AC3" s="3"/>
      <c r="AD3" s="3"/>
      <c r="AE3" s="4"/>
      <c r="AF3" s="4"/>
      <c r="AN3"/>
      <c r="AO3" s="6"/>
      <c r="AU3"/>
      <c r="AV3"/>
    </row>
    <row r="4" spans="1:48" ht="15">
      <c r="A4" s="1"/>
      <c r="D4" s="3"/>
      <c r="E4" s="3"/>
      <c r="F4" s="3"/>
      <c r="G4" s="3"/>
      <c r="H4" s="3"/>
      <c r="I4" s="3"/>
      <c r="J4" s="4"/>
      <c r="K4" s="4"/>
      <c r="S4"/>
      <c r="T4" s="6"/>
      <c r="V4" s="1"/>
      <c r="Y4" s="3"/>
      <c r="Z4" s="3"/>
      <c r="AA4" s="3"/>
      <c r="AB4" s="3"/>
      <c r="AC4" s="3"/>
      <c r="AD4" s="3"/>
      <c r="AE4" s="4"/>
      <c r="AF4" s="4"/>
      <c r="AN4"/>
      <c r="AO4" s="6"/>
      <c r="AU4"/>
      <c r="AV4"/>
    </row>
    <row r="5" spans="1:48" ht="15">
      <c r="A5" s="1"/>
      <c r="D5" s="3"/>
      <c r="E5" s="3"/>
      <c r="F5" s="3"/>
      <c r="G5" s="3"/>
      <c r="H5" s="3"/>
      <c r="I5" s="3"/>
      <c r="J5" s="4"/>
      <c r="K5" s="4"/>
      <c r="S5"/>
      <c r="T5" s="6"/>
      <c r="V5" s="1"/>
      <c r="Y5" s="3"/>
      <c r="Z5" s="3"/>
      <c r="AA5" s="3"/>
      <c r="AB5" s="3"/>
      <c r="AC5" s="3"/>
      <c r="AD5" s="3"/>
      <c r="AE5" s="4"/>
      <c r="AF5" s="4"/>
      <c r="AN5"/>
      <c r="AO5" s="6"/>
      <c r="AU5"/>
      <c r="AV5"/>
    </row>
    <row r="6" spans="1:48" ht="15">
      <c r="A6" s="1"/>
      <c r="D6" s="3"/>
      <c r="E6" s="3"/>
      <c r="F6" s="3"/>
      <c r="G6" s="3"/>
      <c r="H6" s="3"/>
      <c r="I6" s="3"/>
      <c r="J6" s="4"/>
      <c r="K6" s="4"/>
      <c r="S6"/>
      <c r="T6" s="6"/>
      <c r="V6" s="1"/>
      <c r="Y6" s="3"/>
      <c r="Z6" s="3"/>
      <c r="AA6" s="3"/>
      <c r="AB6" s="3"/>
      <c r="AC6" s="3"/>
      <c r="AD6" s="3"/>
      <c r="AE6" s="4"/>
      <c r="AF6" s="4"/>
      <c r="AN6"/>
      <c r="AO6" s="6"/>
      <c r="AU6"/>
      <c r="AV6"/>
    </row>
    <row r="7" spans="1:48" ht="15">
      <c r="A7" s="1"/>
      <c r="D7" s="3"/>
      <c r="E7" s="3"/>
      <c r="F7" s="3"/>
      <c r="G7" s="3"/>
      <c r="H7" s="3"/>
      <c r="I7" s="3"/>
      <c r="J7" s="4"/>
      <c r="K7" s="4"/>
      <c r="V7" s="1"/>
      <c r="Y7" s="3"/>
      <c r="Z7" s="3"/>
      <c r="AA7" s="3"/>
      <c r="AB7" s="3"/>
      <c r="AC7" s="3"/>
      <c r="AD7" s="3"/>
      <c r="AE7" s="4"/>
      <c r="AF7" s="4"/>
      <c r="AU7"/>
      <c r="AV7"/>
    </row>
    <row r="8" spans="1:48" ht="15">
      <c r="A8" s="1"/>
      <c r="D8" s="3"/>
      <c r="E8" s="3"/>
      <c r="F8" s="3"/>
      <c r="G8" s="3"/>
      <c r="H8" s="3"/>
      <c r="I8" s="3"/>
      <c r="J8" s="4"/>
      <c r="K8" s="4"/>
      <c r="V8" s="1"/>
      <c r="Y8" s="3"/>
      <c r="Z8" s="3"/>
      <c r="AA8" s="3"/>
      <c r="AB8" s="3"/>
      <c r="AC8" s="3"/>
      <c r="AD8" s="3"/>
      <c r="AE8" s="4"/>
      <c r="AF8" s="4"/>
      <c r="AU8"/>
      <c r="AV8"/>
    </row>
    <row r="9" spans="1:48" ht="15">
      <c r="A9" s="1"/>
      <c r="D9" s="3"/>
      <c r="E9" s="3"/>
      <c r="F9" s="3"/>
      <c r="G9" s="3"/>
      <c r="H9" s="3"/>
      <c r="I9" s="3"/>
      <c r="J9" s="4"/>
      <c r="K9" s="4"/>
      <c r="V9" s="1"/>
      <c r="Y9" s="3"/>
      <c r="Z9" s="3"/>
      <c r="AA9" s="3"/>
      <c r="AB9" s="3"/>
      <c r="AC9" s="3"/>
      <c r="AD9" s="3"/>
      <c r="AE9" s="4"/>
      <c r="AF9" s="4"/>
      <c r="AU9"/>
      <c r="AV9"/>
    </row>
    <row r="10" spans="1:48" ht="15">
      <c r="A10" s="1"/>
      <c r="D10" s="3"/>
      <c r="E10" s="3"/>
      <c r="F10" s="3"/>
      <c r="G10" s="3"/>
      <c r="H10" s="3"/>
      <c r="I10" s="3"/>
      <c r="J10" s="4"/>
      <c r="K10" s="4"/>
      <c r="V10" s="1"/>
      <c r="Y10" s="3"/>
      <c r="Z10" s="3"/>
      <c r="AA10" s="3"/>
      <c r="AB10" s="3"/>
      <c r="AC10" s="3"/>
      <c r="AD10" s="3"/>
      <c r="AE10" s="4"/>
      <c r="AF10" s="4"/>
      <c r="AU10"/>
      <c r="AV10"/>
    </row>
    <row r="11" spans="1:48" ht="15">
      <c r="A11" s="1"/>
      <c r="D11" s="3"/>
      <c r="E11" s="3"/>
      <c r="F11" s="3"/>
      <c r="G11" s="3"/>
      <c r="H11" s="3"/>
      <c r="I11" s="3"/>
      <c r="J11" s="4"/>
      <c r="K11" s="4"/>
      <c r="V11" s="1"/>
      <c r="Y11" s="3"/>
      <c r="Z11" s="3"/>
      <c r="AA11" s="3"/>
      <c r="AB11" s="3"/>
      <c r="AC11" s="3"/>
      <c r="AD11" s="3"/>
      <c r="AE11" s="4"/>
      <c r="AF11" s="4"/>
      <c r="AU11"/>
      <c r="AV11"/>
    </row>
    <row r="12" spans="1:48" ht="15">
      <c r="A12" s="1"/>
      <c r="D12" s="3"/>
      <c r="E12" s="3"/>
      <c r="F12" s="3"/>
      <c r="G12" s="3"/>
      <c r="H12" s="3"/>
      <c r="I12" s="3"/>
      <c r="J12" s="4"/>
      <c r="K12" s="4"/>
      <c r="V12" s="1"/>
      <c r="Y12" s="3"/>
      <c r="Z12" s="3"/>
      <c r="AA12" s="3"/>
      <c r="AB12" s="3"/>
      <c r="AC12" s="3"/>
      <c r="AD12" s="3"/>
      <c r="AE12" s="4"/>
      <c r="AF12" s="4"/>
      <c r="AU12"/>
      <c r="AV12"/>
    </row>
    <row r="13" spans="1:48" ht="15">
      <c r="A13" s="1"/>
      <c r="D13" s="3"/>
      <c r="E13" s="3"/>
      <c r="F13" s="3"/>
      <c r="G13" s="3"/>
      <c r="H13" s="3"/>
      <c r="I13" s="3"/>
      <c r="J13" s="4"/>
      <c r="K13" s="4"/>
      <c r="V13" s="1"/>
      <c r="Y13" s="3"/>
      <c r="Z13" s="3"/>
      <c r="AA13" s="3"/>
      <c r="AB13" s="3"/>
      <c r="AC13" s="3"/>
      <c r="AD13" s="3"/>
      <c r="AE13" s="4"/>
      <c r="AF13" s="4"/>
      <c r="AU13"/>
      <c r="AV13"/>
    </row>
    <row r="14" spans="1:48" ht="15">
      <c r="A14" s="1"/>
      <c r="D14" s="3"/>
      <c r="E14" s="3"/>
      <c r="F14" s="3"/>
      <c r="G14" s="3"/>
      <c r="H14" s="3"/>
      <c r="I14" s="3"/>
      <c r="J14" s="4"/>
      <c r="K14" s="4"/>
      <c r="V14" s="1"/>
      <c r="Y14" s="3"/>
      <c r="Z14" s="3"/>
      <c r="AA14" s="3"/>
      <c r="AB14" s="3"/>
      <c r="AC14" s="3"/>
      <c r="AD14" s="3"/>
      <c r="AE14" s="4"/>
      <c r="AF14" s="4"/>
      <c r="AU14"/>
      <c r="AV14"/>
    </row>
    <row r="15" spans="1:48" ht="15">
      <c r="A15" s="1"/>
      <c r="D15" s="3"/>
      <c r="E15" s="3"/>
      <c r="F15" s="3"/>
      <c r="G15" s="3"/>
      <c r="H15" s="3"/>
      <c r="I15" s="3"/>
      <c r="J15" s="4"/>
      <c r="K15" s="4"/>
      <c r="V15" s="1"/>
      <c r="Y15" s="3"/>
      <c r="Z15" s="3"/>
      <c r="AA15" s="3"/>
      <c r="AB15" s="3"/>
      <c r="AC15" s="3"/>
      <c r="AD15" s="3"/>
      <c r="AE15" s="4"/>
      <c r="AF15" s="4"/>
      <c r="AU15"/>
      <c r="AV15"/>
    </row>
    <row r="16" spans="1:48" ht="15">
      <c r="A16" s="1"/>
      <c r="D16" s="3"/>
      <c r="E16" s="3"/>
      <c r="F16" s="3"/>
      <c r="G16" s="3"/>
      <c r="H16" s="3"/>
      <c r="I16" s="3"/>
      <c r="J16" s="4"/>
      <c r="K16" s="4"/>
      <c r="V16" s="1"/>
      <c r="Y16" s="3"/>
      <c r="Z16" s="3"/>
      <c r="AA16" s="3"/>
      <c r="AB16" s="3"/>
      <c r="AC16" s="3"/>
      <c r="AD16" s="3"/>
      <c r="AE16" s="4"/>
      <c r="AF16" s="4"/>
      <c r="AU16"/>
      <c r="AV16"/>
    </row>
    <row r="17" spans="1:48" ht="15">
      <c r="A17" s="1"/>
      <c r="D17" s="3"/>
      <c r="E17" s="3"/>
      <c r="F17" s="3"/>
      <c r="G17" s="3"/>
      <c r="H17" s="3"/>
      <c r="I17" s="3"/>
      <c r="J17" s="4"/>
      <c r="K17" s="4"/>
      <c r="V17" s="1"/>
      <c r="Y17" s="3"/>
      <c r="Z17" s="3"/>
      <c r="AA17" s="3"/>
      <c r="AB17" s="3"/>
      <c r="AC17" s="3"/>
      <c r="AD17" s="3"/>
      <c r="AE17" s="4"/>
      <c r="AF17" s="4"/>
      <c r="AU17"/>
      <c r="AV17"/>
    </row>
    <row r="18" spans="1:48" ht="15">
      <c r="A18" s="1"/>
      <c r="D18" s="3"/>
      <c r="E18" s="3"/>
      <c r="F18" s="3"/>
      <c r="G18" s="3"/>
      <c r="H18" s="3"/>
      <c r="I18" s="3"/>
      <c r="J18" s="4"/>
      <c r="K18" s="4"/>
      <c r="V18" s="1"/>
      <c r="Y18" s="3"/>
      <c r="Z18" s="3"/>
      <c r="AA18" s="3"/>
      <c r="AB18" s="3"/>
      <c r="AC18" s="3"/>
      <c r="AD18" s="3"/>
      <c r="AE18" s="4"/>
      <c r="AF18" s="4"/>
      <c r="AU18"/>
      <c r="AV18"/>
    </row>
    <row r="19" spans="1:48" ht="15">
      <c r="A19" s="1"/>
      <c r="D19" s="3"/>
      <c r="E19" s="3"/>
      <c r="F19" s="3"/>
      <c r="G19" s="3"/>
      <c r="H19" s="3"/>
      <c r="I19" s="3"/>
      <c r="J19" s="4"/>
      <c r="K19" s="4"/>
      <c r="V19" s="1"/>
      <c r="Y19" s="3"/>
      <c r="Z19" s="3"/>
      <c r="AA19" s="3"/>
      <c r="AB19" s="3"/>
      <c r="AC19" s="3"/>
      <c r="AD19" s="3"/>
      <c r="AE19" s="4"/>
      <c r="AF19" s="4"/>
      <c r="AU19"/>
      <c r="AV19"/>
    </row>
    <row r="20" spans="1:48" ht="15">
      <c r="A20" s="1"/>
      <c r="D20" s="3"/>
      <c r="E20" s="3"/>
      <c r="F20" s="3"/>
      <c r="G20" s="3"/>
      <c r="H20" s="3"/>
      <c r="I20" s="3"/>
      <c r="J20" s="4"/>
      <c r="K20" s="4"/>
      <c r="V20" s="1"/>
      <c r="Y20" s="3"/>
      <c r="Z20" s="3"/>
      <c r="AA20" s="3"/>
      <c r="AB20" s="3"/>
      <c r="AC20" s="3"/>
      <c r="AD20" s="3"/>
      <c r="AE20" s="4"/>
      <c r="AF20" s="4"/>
      <c r="AU20"/>
      <c r="AV20"/>
    </row>
    <row r="21" spans="1:48" ht="15">
      <c r="A21" s="1"/>
      <c r="D21" s="3"/>
      <c r="E21" s="3"/>
      <c r="F21" s="3"/>
      <c r="G21" s="3"/>
      <c r="H21" s="3"/>
      <c r="I21" s="3"/>
      <c r="J21" s="4"/>
      <c r="K21" s="4"/>
      <c r="V21" s="1"/>
      <c r="Y21" s="3"/>
      <c r="Z21" s="3"/>
      <c r="AA21" s="3"/>
      <c r="AB21" s="3"/>
      <c r="AC21" s="3"/>
      <c r="AD21" s="3"/>
      <c r="AE21" s="4"/>
      <c r="AF21" s="4"/>
      <c r="AU21"/>
      <c r="AV21"/>
    </row>
    <row r="22" spans="1:48" ht="15">
      <c r="A22" s="1"/>
      <c r="D22" s="3"/>
      <c r="E22" s="3"/>
      <c r="F22" s="3"/>
      <c r="G22" s="3"/>
      <c r="H22" s="3"/>
      <c r="I22" s="3"/>
      <c r="J22" s="4"/>
      <c r="K22" s="4"/>
      <c r="V22" s="1"/>
      <c r="Y22" s="3"/>
      <c r="Z22" s="3"/>
      <c r="AA22" s="3"/>
      <c r="AB22" s="3"/>
      <c r="AC22" s="3"/>
      <c r="AD22" s="3"/>
      <c r="AE22" s="4"/>
      <c r="AF22" s="4"/>
      <c r="AU22"/>
      <c r="AV22"/>
    </row>
    <row r="23" spans="1:48" ht="15">
      <c r="A23" s="1"/>
      <c r="D23" s="3"/>
      <c r="E23" s="3"/>
      <c r="F23" s="3"/>
      <c r="G23" s="3"/>
      <c r="H23" s="3"/>
      <c r="I23" s="3"/>
      <c r="J23" s="4"/>
      <c r="K23" s="4"/>
      <c r="V23" s="1"/>
      <c r="Y23" s="3"/>
      <c r="Z23" s="3"/>
      <c r="AA23" s="3"/>
      <c r="AB23" s="3"/>
      <c r="AC23" s="3"/>
      <c r="AD23" s="3"/>
      <c r="AE23" s="4"/>
      <c r="AF23" s="4"/>
      <c r="AU23"/>
      <c r="AV23"/>
    </row>
    <row r="24" spans="1:48">
      <c r="A24" s="1"/>
      <c r="D24" s="3"/>
      <c r="E24" s="3"/>
      <c r="F24" s="3"/>
      <c r="G24" s="3"/>
      <c r="H24" s="3"/>
      <c r="I24" s="3"/>
      <c r="J24" s="4"/>
      <c r="K24" s="4"/>
      <c r="V24" s="1"/>
      <c r="Y24" s="3"/>
      <c r="Z24" s="3"/>
      <c r="AA24" s="3"/>
      <c r="AB24" s="3"/>
      <c r="AC24" s="3"/>
      <c r="AD24" s="3"/>
      <c r="AE24" s="4"/>
      <c r="AF24" s="4"/>
    </row>
    <row r="25" spans="1:48">
      <c r="A25" s="1"/>
      <c r="D25" s="3"/>
      <c r="E25" s="3"/>
      <c r="F25" s="3"/>
      <c r="G25" s="3"/>
      <c r="H25" s="3"/>
      <c r="I25" s="3"/>
      <c r="J25" s="4"/>
      <c r="K25" s="4"/>
      <c r="V25" s="1"/>
      <c r="Y25" s="3"/>
      <c r="Z25" s="3"/>
      <c r="AA25" s="3"/>
      <c r="AB25" s="3"/>
      <c r="AC25" s="3"/>
      <c r="AD25" s="3"/>
      <c r="AE25" s="4"/>
      <c r="AF25" s="4"/>
    </row>
    <row r="26" spans="1:48">
      <c r="A26" s="1"/>
      <c r="D26" s="3"/>
      <c r="E26" s="3"/>
      <c r="F26" s="3"/>
      <c r="G26" s="3"/>
      <c r="H26" s="3"/>
      <c r="I26" s="3"/>
      <c r="J26" s="4"/>
      <c r="K26" s="4"/>
      <c r="V26" s="1"/>
      <c r="Y26" s="3"/>
      <c r="Z26" s="3"/>
      <c r="AA26" s="3"/>
      <c r="AB26" s="3"/>
      <c r="AC26" s="3"/>
      <c r="AD26" s="3"/>
      <c r="AE26" s="4"/>
      <c r="AF26" s="4"/>
    </row>
    <row r="27" spans="1:48" ht="26.25">
      <c r="A27" s="107" t="s">
        <v>56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7" t="s">
        <v>57</v>
      </c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</row>
    <row r="28" spans="1:48" s="8" customFormat="1" ht="38.25" customHeight="1">
      <c r="A28" s="7" t="s">
        <v>48</v>
      </c>
      <c r="B28" s="9" t="s">
        <v>49</v>
      </c>
      <c r="C28" s="9" t="s">
        <v>50</v>
      </c>
      <c r="D28" s="9" t="s">
        <v>51</v>
      </c>
      <c r="E28" s="9" t="s">
        <v>5</v>
      </c>
      <c r="F28" s="9" t="s">
        <v>52</v>
      </c>
      <c r="G28" s="9" t="s">
        <v>19</v>
      </c>
      <c r="H28" s="9" t="s">
        <v>53</v>
      </c>
      <c r="I28" s="9" t="s">
        <v>53</v>
      </c>
      <c r="J28" s="9" t="s">
        <v>54</v>
      </c>
      <c r="K28" s="9" t="s">
        <v>55</v>
      </c>
      <c r="M28" s="5"/>
      <c r="N28" s="5"/>
      <c r="O28" s="5"/>
      <c r="P28" s="5"/>
      <c r="Q28" s="5"/>
      <c r="R28" s="5"/>
      <c r="S28" s="5"/>
      <c r="T28" s="5"/>
      <c r="U28" s="5"/>
      <c r="V28" s="7" t="s">
        <v>48</v>
      </c>
      <c r="W28" s="9" t="s">
        <v>49</v>
      </c>
      <c r="X28" s="9" t="s">
        <v>50</v>
      </c>
      <c r="Y28" s="9" t="s">
        <v>51</v>
      </c>
      <c r="Z28" s="9" t="s">
        <v>5</v>
      </c>
      <c r="AA28" s="9" t="s">
        <v>52</v>
      </c>
      <c r="AB28" s="9" t="s">
        <v>19</v>
      </c>
      <c r="AC28" s="9" t="s">
        <v>53</v>
      </c>
      <c r="AD28" s="9" t="s">
        <v>53</v>
      </c>
      <c r="AE28" s="9" t="s">
        <v>54</v>
      </c>
      <c r="AF28" s="9" t="s">
        <v>55</v>
      </c>
      <c r="AH28" s="5"/>
      <c r="AI28" s="5"/>
      <c r="AJ28" s="5"/>
      <c r="AK28" s="5"/>
      <c r="AL28" s="5"/>
      <c r="AM28" s="5"/>
      <c r="AN28" s="5"/>
      <c r="AO28" s="5"/>
      <c r="AP28" s="5"/>
    </row>
    <row r="29" spans="1:48" ht="15">
      <c r="A29">
        <v>-15</v>
      </c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>
        <v>-15</v>
      </c>
      <c r="W29" s="10"/>
      <c r="X29" s="10"/>
      <c r="Y29" s="10"/>
      <c r="Z29" s="10"/>
      <c r="AA29" s="10"/>
      <c r="AB29" s="10"/>
      <c r="AC29" s="10"/>
      <c r="AD29" s="10"/>
      <c r="AE29" s="11"/>
      <c r="AF29" s="11"/>
      <c r="AG29" s="15"/>
      <c r="AH29" s="15"/>
      <c r="AI29" s="15"/>
      <c r="AJ29" s="15"/>
      <c r="AK29" s="15"/>
      <c r="AL29" s="15"/>
      <c r="AM29" s="15"/>
      <c r="AN29" s="15"/>
      <c r="AO29" s="15"/>
      <c r="AP29" s="15"/>
    </row>
    <row r="30" spans="1:48" ht="15">
      <c r="A30">
        <f>A29+1</f>
        <v>-14</v>
      </c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>
        <f>V29+1</f>
        <v>-14</v>
      </c>
      <c r="W30" s="10"/>
      <c r="X30" s="10"/>
      <c r="Y30" s="10"/>
      <c r="Z30" s="10"/>
      <c r="AA30" s="10"/>
      <c r="AB30" s="10"/>
      <c r="AC30" s="10"/>
      <c r="AD30" s="10"/>
      <c r="AE30" s="11"/>
      <c r="AF30" s="11"/>
      <c r="AG30" s="15"/>
      <c r="AH30" s="15"/>
      <c r="AI30" s="15"/>
      <c r="AJ30" s="15"/>
      <c r="AK30" s="15"/>
      <c r="AL30" s="15"/>
      <c r="AM30" s="15"/>
      <c r="AN30" s="15"/>
      <c r="AO30" s="15"/>
      <c r="AP30" s="15"/>
    </row>
    <row r="31" spans="1:48" ht="15">
      <c r="A31">
        <f t="shared" ref="A31:A49" si="0">A30+1</f>
        <v>-13</v>
      </c>
      <c r="B31" s="10"/>
      <c r="C31" s="10"/>
      <c r="D31" s="10"/>
      <c r="E31" s="10"/>
      <c r="F31" s="10"/>
      <c r="G31" s="10"/>
      <c r="H31" s="10"/>
      <c r="I31" s="10"/>
      <c r="J31" s="11"/>
      <c r="K31" s="11"/>
      <c r="R31" s="20"/>
      <c r="S31" s="20"/>
      <c r="V31">
        <f t="shared" ref="V31:V49" si="1">V30+1</f>
        <v>-13</v>
      </c>
      <c r="W31" s="10"/>
      <c r="X31" s="10"/>
      <c r="Y31" s="10"/>
      <c r="Z31" s="10"/>
      <c r="AA31" s="10"/>
      <c r="AB31" s="10"/>
      <c r="AC31" s="10"/>
      <c r="AD31" s="10"/>
      <c r="AE31" s="11"/>
      <c r="AF31" s="11"/>
      <c r="AM31" s="20"/>
      <c r="AN31" s="20"/>
    </row>
    <row r="32" spans="1:48" ht="15">
      <c r="A32">
        <f t="shared" si="0"/>
        <v>-12</v>
      </c>
      <c r="B32" s="10"/>
      <c r="C32" s="10"/>
      <c r="D32" s="10"/>
      <c r="E32" s="10"/>
      <c r="F32" s="10"/>
      <c r="G32" s="10"/>
      <c r="H32" s="10"/>
      <c r="I32" s="10"/>
      <c r="J32" s="11"/>
      <c r="K32" s="11"/>
      <c r="V32">
        <f t="shared" si="1"/>
        <v>-12</v>
      </c>
      <c r="W32" s="10"/>
      <c r="X32" s="10"/>
      <c r="Y32" s="10"/>
      <c r="Z32" s="10"/>
      <c r="AA32" s="10"/>
      <c r="AB32" s="10"/>
      <c r="AC32" s="10"/>
      <c r="AD32" s="10"/>
      <c r="AE32" s="11"/>
      <c r="AF32" s="11"/>
    </row>
    <row r="33" spans="1:32" ht="15">
      <c r="A33">
        <f t="shared" si="0"/>
        <v>-11</v>
      </c>
      <c r="B33" s="10"/>
      <c r="C33" s="10"/>
      <c r="D33" s="10"/>
      <c r="E33" s="10"/>
      <c r="F33" s="10"/>
      <c r="G33" s="10"/>
      <c r="H33" s="10"/>
      <c r="I33" s="10"/>
      <c r="J33" s="11"/>
      <c r="K33" s="11"/>
      <c r="V33">
        <f t="shared" si="1"/>
        <v>-11</v>
      </c>
      <c r="W33" s="10"/>
      <c r="X33" s="10"/>
      <c r="Y33" s="10"/>
      <c r="Z33" s="10"/>
      <c r="AA33" s="10"/>
      <c r="AB33" s="10"/>
      <c r="AC33" s="10"/>
      <c r="AD33" s="10"/>
      <c r="AE33" s="11"/>
      <c r="AF33" s="11"/>
    </row>
    <row r="34" spans="1:32" ht="15">
      <c r="A34">
        <f t="shared" si="0"/>
        <v>-10</v>
      </c>
      <c r="B34" s="10"/>
      <c r="C34" s="10"/>
      <c r="D34" s="10"/>
      <c r="E34" s="10"/>
      <c r="F34" s="10"/>
      <c r="G34" s="10"/>
      <c r="H34" s="10"/>
      <c r="I34" s="10"/>
      <c r="J34" s="11"/>
      <c r="K34" s="11"/>
      <c r="V34">
        <f t="shared" si="1"/>
        <v>-10</v>
      </c>
      <c r="W34" s="10"/>
      <c r="X34" s="10"/>
      <c r="Y34" s="10"/>
      <c r="Z34" s="10"/>
      <c r="AA34" s="10"/>
      <c r="AB34" s="10"/>
      <c r="AC34" s="10"/>
      <c r="AD34" s="10"/>
      <c r="AE34" s="11"/>
      <c r="AF34" s="11"/>
    </row>
    <row r="35" spans="1:32" ht="15">
      <c r="A35">
        <f t="shared" si="0"/>
        <v>-9</v>
      </c>
      <c r="B35" s="10"/>
      <c r="C35" s="10"/>
      <c r="D35" s="10"/>
      <c r="E35" s="10"/>
      <c r="F35" s="10"/>
      <c r="G35" s="10"/>
      <c r="H35" s="10"/>
      <c r="I35" s="10"/>
      <c r="J35" s="11"/>
      <c r="K35" s="11"/>
      <c r="V35">
        <f t="shared" si="1"/>
        <v>-9</v>
      </c>
      <c r="W35" s="10"/>
      <c r="X35" s="10"/>
      <c r="Y35" s="10"/>
      <c r="Z35" s="10"/>
      <c r="AA35" s="10"/>
      <c r="AB35" s="10"/>
      <c r="AC35" s="10"/>
      <c r="AD35" s="10"/>
      <c r="AE35" s="11"/>
      <c r="AF35" s="11"/>
    </row>
    <row r="36" spans="1:32" ht="15">
      <c r="A36">
        <f t="shared" si="0"/>
        <v>-8</v>
      </c>
      <c r="B36" s="10"/>
      <c r="C36" s="10"/>
      <c r="D36" s="10"/>
      <c r="E36" s="10"/>
      <c r="F36" s="10"/>
      <c r="G36" s="10"/>
      <c r="H36" s="10"/>
      <c r="I36" s="10"/>
      <c r="J36" s="11"/>
      <c r="K36" s="11"/>
      <c r="V36">
        <f t="shared" si="1"/>
        <v>-8</v>
      </c>
      <c r="W36" s="10"/>
      <c r="X36" s="10"/>
      <c r="Y36" s="10"/>
      <c r="Z36" s="10"/>
      <c r="AA36" s="10"/>
      <c r="AB36" s="10"/>
      <c r="AC36" s="10"/>
      <c r="AD36" s="10"/>
      <c r="AE36" s="11"/>
      <c r="AF36" s="11"/>
    </row>
    <row r="37" spans="1:32" ht="15">
      <c r="A37">
        <f t="shared" si="0"/>
        <v>-7</v>
      </c>
      <c r="B37" s="10"/>
      <c r="C37" s="10"/>
      <c r="D37" s="10"/>
      <c r="E37" s="10"/>
      <c r="F37" s="10"/>
      <c r="G37" s="10"/>
      <c r="H37" s="10"/>
      <c r="I37" s="10"/>
      <c r="J37" s="11"/>
      <c r="K37" s="11"/>
      <c r="V37">
        <f t="shared" si="1"/>
        <v>-7</v>
      </c>
      <c r="W37" s="10"/>
      <c r="X37" s="10"/>
      <c r="Y37" s="10"/>
      <c r="Z37" s="10"/>
      <c r="AA37" s="10"/>
      <c r="AB37" s="10"/>
      <c r="AC37" s="10"/>
      <c r="AD37" s="10"/>
      <c r="AE37" s="11"/>
      <c r="AF37" s="11"/>
    </row>
    <row r="38" spans="1:32" ht="15">
      <c r="A38">
        <f t="shared" si="0"/>
        <v>-6</v>
      </c>
      <c r="B38" s="10"/>
      <c r="C38" s="10"/>
      <c r="D38" s="10"/>
      <c r="E38" s="10"/>
      <c r="F38" s="10"/>
      <c r="G38" s="10"/>
      <c r="H38" s="10"/>
      <c r="I38" s="10"/>
      <c r="J38" s="11"/>
      <c r="K38" s="11"/>
      <c r="V38">
        <f t="shared" si="1"/>
        <v>-6</v>
      </c>
      <c r="W38" s="10"/>
      <c r="X38" s="10"/>
      <c r="Y38" s="10"/>
      <c r="Z38" s="10"/>
      <c r="AA38" s="10"/>
      <c r="AB38" s="10"/>
      <c r="AC38" s="10"/>
      <c r="AD38" s="10"/>
      <c r="AE38" s="11"/>
      <c r="AF38" s="11"/>
    </row>
    <row r="39" spans="1:32" ht="15">
      <c r="A39">
        <f t="shared" si="0"/>
        <v>-5</v>
      </c>
      <c r="B39" s="10"/>
      <c r="C39" s="10"/>
      <c r="D39" s="10"/>
      <c r="E39" s="10"/>
      <c r="F39" s="10"/>
      <c r="G39" s="10"/>
      <c r="H39" s="10"/>
      <c r="I39" s="10"/>
      <c r="J39" s="11"/>
      <c r="K39" s="11"/>
      <c r="V39">
        <f t="shared" si="1"/>
        <v>-5</v>
      </c>
      <c r="W39" s="10"/>
      <c r="X39" s="10"/>
      <c r="Y39" s="10"/>
      <c r="Z39" s="10"/>
      <c r="AA39" s="10"/>
      <c r="AB39" s="10"/>
      <c r="AC39" s="10"/>
      <c r="AD39" s="10"/>
      <c r="AE39" s="11"/>
      <c r="AF39" s="11"/>
    </row>
    <row r="40" spans="1:32" ht="15">
      <c r="A40">
        <f t="shared" si="0"/>
        <v>-4</v>
      </c>
      <c r="B40" s="10"/>
      <c r="C40" s="10"/>
      <c r="D40" s="10"/>
      <c r="E40" s="10"/>
      <c r="F40" s="10"/>
      <c r="G40" s="10"/>
      <c r="H40" s="10"/>
      <c r="I40" s="10"/>
      <c r="J40" s="11"/>
      <c r="K40" s="11"/>
      <c r="V40">
        <f t="shared" si="1"/>
        <v>-4</v>
      </c>
      <c r="W40" s="10"/>
      <c r="X40" s="10"/>
      <c r="Y40" s="10"/>
      <c r="Z40" s="10"/>
      <c r="AA40" s="10"/>
      <c r="AB40" s="10"/>
      <c r="AC40" s="10"/>
      <c r="AD40" s="10"/>
      <c r="AE40" s="11"/>
      <c r="AF40" s="11"/>
    </row>
    <row r="41" spans="1:32" ht="15">
      <c r="A41">
        <f t="shared" si="0"/>
        <v>-3</v>
      </c>
      <c r="B41" s="10"/>
      <c r="C41" s="10"/>
      <c r="D41" s="10"/>
      <c r="E41" s="10"/>
      <c r="F41" s="10"/>
      <c r="G41" s="10"/>
      <c r="H41" s="10"/>
      <c r="I41" s="10"/>
      <c r="J41" s="11"/>
      <c r="K41" s="11"/>
      <c r="V41">
        <f t="shared" si="1"/>
        <v>-3</v>
      </c>
      <c r="W41" s="10"/>
      <c r="X41" s="10"/>
      <c r="Y41" s="10"/>
      <c r="Z41" s="10"/>
      <c r="AA41" s="10"/>
      <c r="AB41" s="10"/>
      <c r="AC41" s="10"/>
      <c r="AD41" s="10"/>
      <c r="AE41" s="11"/>
      <c r="AF41" s="11"/>
    </row>
    <row r="42" spans="1:32" ht="15">
      <c r="A42">
        <f t="shared" si="0"/>
        <v>-2</v>
      </c>
      <c r="B42" s="10"/>
      <c r="C42" s="10"/>
      <c r="D42" s="10"/>
      <c r="E42" s="10"/>
      <c r="F42" s="10"/>
      <c r="G42" s="10"/>
      <c r="H42" s="10"/>
      <c r="I42" s="10"/>
      <c r="J42" s="11"/>
      <c r="K42" s="11"/>
      <c r="V42">
        <f t="shared" si="1"/>
        <v>-2</v>
      </c>
      <c r="W42" s="10"/>
      <c r="X42" s="10"/>
      <c r="Y42" s="10"/>
      <c r="Z42" s="10"/>
      <c r="AA42" s="10"/>
      <c r="AB42" s="10"/>
      <c r="AC42" s="10"/>
      <c r="AD42" s="10"/>
      <c r="AE42" s="11"/>
      <c r="AF42" s="11"/>
    </row>
    <row r="43" spans="1:32" ht="15">
      <c r="A43">
        <f t="shared" si="0"/>
        <v>-1</v>
      </c>
      <c r="B43" s="10"/>
      <c r="C43" s="10"/>
      <c r="D43" s="10"/>
      <c r="E43" s="10"/>
      <c r="F43" s="10"/>
      <c r="G43" s="10"/>
      <c r="H43" s="10"/>
      <c r="I43" s="10"/>
      <c r="J43" s="11"/>
      <c r="K43" s="11"/>
      <c r="V43">
        <f t="shared" si="1"/>
        <v>-1</v>
      </c>
      <c r="W43" s="10"/>
      <c r="X43" s="10"/>
      <c r="Y43" s="10"/>
      <c r="Z43" s="10"/>
      <c r="AA43" s="10"/>
      <c r="AB43" s="10"/>
      <c r="AC43" s="10"/>
      <c r="AD43" s="10"/>
      <c r="AE43" s="11"/>
      <c r="AF43" s="11"/>
    </row>
    <row r="44" spans="1:32" ht="15">
      <c r="A44">
        <f t="shared" si="0"/>
        <v>0</v>
      </c>
      <c r="B44" s="10"/>
      <c r="C44" s="10"/>
      <c r="D44" s="10"/>
      <c r="E44" s="10"/>
      <c r="F44" s="10"/>
      <c r="G44" s="10"/>
      <c r="H44" s="10"/>
      <c r="I44" s="10"/>
      <c r="J44" s="11"/>
      <c r="K44" s="11"/>
      <c r="V44">
        <f t="shared" si="1"/>
        <v>0</v>
      </c>
      <c r="W44" s="10"/>
      <c r="X44" s="10"/>
      <c r="Y44" s="10"/>
      <c r="Z44" s="10"/>
      <c r="AA44" s="10"/>
      <c r="AB44" s="10"/>
      <c r="AC44" s="10"/>
      <c r="AD44" s="10"/>
      <c r="AE44" s="11"/>
      <c r="AF44" s="11"/>
    </row>
    <row r="45" spans="1:32" ht="15">
      <c r="A45">
        <f t="shared" si="0"/>
        <v>1</v>
      </c>
      <c r="B45" s="10"/>
      <c r="C45" s="10"/>
      <c r="D45" s="10"/>
      <c r="E45" s="10"/>
      <c r="F45" s="10"/>
      <c r="G45" s="10"/>
      <c r="H45" s="10"/>
      <c r="I45" s="10"/>
      <c r="J45" s="11"/>
      <c r="K45" s="11"/>
      <c r="V45">
        <f t="shared" si="1"/>
        <v>1</v>
      </c>
      <c r="W45" s="10"/>
      <c r="X45" s="10"/>
      <c r="Y45" s="10"/>
      <c r="Z45" s="10"/>
      <c r="AA45" s="10"/>
      <c r="AB45" s="10"/>
      <c r="AC45" s="10"/>
      <c r="AD45" s="10"/>
      <c r="AE45" s="11"/>
      <c r="AF45" s="11"/>
    </row>
    <row r="46" spans="1:32" ht="15">
      <c r="A46">
        <f t="shared" si="0"/>
        <v>2</v>
      </c>
      <c r="B46" s="10"/>
      <c r="C46" s="10"/>
      <c r="D46" s="10"/>
      <c r="E46" s="10"/>
      <c r="F46" s="10"/>
      <c r="G46" s="10"/>
      <c r="H46" s="10"/>
      <c r="I46" s="10"/>
      <c r="J46" s="11"/>
      <c r="K46" s="11"/>
      <c r="V46">
        <f t="shared" si="1"/>
        <v>2</v>
      </c>
      <c r="W46" s="10"/>
      <c r="X46" s="10"/>
      <c r="Y46" s="10"/>
      <c r="Z46" s="10"/>
      <c r="AA46" s="10"/>
      <c r="AB46" s="10"/>
      <c r="AC46" s="10"/>
      <c r="AD46" s="10"/>
      <c r="AE46" s="11"/>
      <c r="AF46" s="11"/>
    </row>
    <row r="47" spans="1:32" ht="15">
      <c r="A47">
        <f t="shared" si="0"/>
        <v>3</v>
      </c>
      <c r="B47" s="10"/>
      <c r="C47" s="10"/>
      <c r="D47" s="10"/>
      <c r="E47" s="10"/>
      <c r="F47" s="10"/>
      <c r="G47" s="10"/>
      <c r="H47" s="10"/>
      <c r="I47" s="10"/>
      <c r="J47" s="11"/>
      <c r="K47" s="11"/>
      <c r="V47">
        <f t="shared" si="1"/>
        <v>3</v>
      </c>
      <c r="W47" s="10"/>
      <c r="X47" s="10"/>
      <c r="Y47" s="10"/>
      <c r="Z47" s="10"/>
      <c r="AA47" s="10"/>
      <c r="AB47" s="10"/>
      <c r="AC47" s="10"/>
      <c r="AD47" s="10"/>
      <c r="AE47" s="11"/>
      <c r="AF47" s="11"/>
    </row>
    <row r="48" spans="1:32" ht="15">
      <c r="A48">
        <f t="shared" si="0"/>
        <v>4</v>
      </c>
      <c r="B48" s="10"/>
      <c r="C48" s="10"/>
      <c r="D48" s="10"/>
      <c r="E48" s="10"/>
      <c r="F48" s="10"/>
      <c r="G48" s="10"/>
      <c r="H48" s="10"/>
      <c r="I48" s="10"/>
      <c r="J48" s="11"/>
      <c r="K48" s="11"/>
      <c r="V48">
        <f t="shared" si="1"/>
        <v>4</v>
      </c>
      <c r="W48" s="10"/>
      <c r="X48" s="10"/>
      <c r="Y48" s="10"/>
      <c r="Z48" s="10"/>
      <c r="AA48" s="10"/>
      <c r="AB48" s="10"/>
      <c r="AC48" s="10"/>
      <c r="AD48" s="10"/>
      <c r="AE48" s="11"/>
      <c r="AF48" s="11"/>
    </row>
    <row r="49" spans="1:43" ht="15">
      <c r="A49">
        <f t="shared" si="0"/>
        <v>5</v>
      </c>
      <c r="B49" s="10"/>
      <c r="C49" s="10"/>
      <c r="D49" s="10"/>
      <c r="E49" s="10"/>
      <c r="F49" s="10"/>
      <c r="G49" s="10"/>
      <c r="H49" s="10"/>
      <c r="I49" s="10"/>
      <c r="J49" s="11"/>
      <c r="K49" s="11"/>
      <c r="V49">
        <f t="shared" si="1"/>
        <v>5</v>
      </c>
      <c r="W49" s="10"/>
      <c r="X49" s="10"/>
      <c r="Y49" s="10"/>
      <c r="Z49" s="10"/>
      <c r="AA49" s="10"/>
      <c r="AB49" s="10"/>
      <c r="AC49" s="10"/>
      <c r="AD49" s="10"/>
      <c r="AE49" s="11"/>
      <c r="AF49" s="11"/>
    </row>
    <row r="50" spans="1:43" ht="15">
      <c r="A50"/>
      <c r="B50" s="10"/>
      <c r="C50" s="10"/>
      <c r="D50" s="10"/>
      <c r="E50" s="10"/>
      <c r="F50" s="10"/>
      <c r="G50" s="10"/>
      <c r="H50" s="10"/>
      <c r="I50" s="10"/>
      <c r="J50" s="10"/>
      <c r="K50" s="10"/>
      <c r="V50"/>
      <c r="W50" s="10"/>
      <c r="X50" s="10"/>
      <c r="Y50" s="10"/>
      <c r="Z50" s="10"/>
      <c r="AA50" s="10"/>
      <c r="AB50" s="10"/>
      <c r="AC50" s="10"/>
      <c r="AD50" s="10"/>
      <c r="AE50" s="10"/>
      <c r="AF50" s="10"/>
    </row>
    <row r="51" spans="1:43" ht="15">
      <c r="A51" s="14" t="s">
        <v>1</v>
      </c>
      <c r="B51" s="15" t="str">
        <f t="shared" ref="B51:K51" si="2">IF(OR(MIN(B$29:B$50)&gt;$B53*$B$54,SUM(B$29:B$50)=0),"",(LOG10(($B53*$B$54)/INDEX(B$29:B$50,MATCH($B53*$B$54,B$29:B$50)))/LOG10(INDEX(B$29:B$50,MATCH($B53*$B$54,B$29:B$50))/INDEX(B$29:B$50,1+MATCH($B53*$B$54,B$29:B$50))))*(INDEX($A$29:$A$50,MATCH($B53*$B$54,B$29:B$50))-INDEX($A$29:$A$50,1+MATCH($B53*$B$54,B$29:B$50)))+INDEX($A$29:$A$50,MATCH($B53*$B$54,B$29:B$50)))</f>
        <v/>
      </c>
      <c r="C51" s="15" t="str">
        <f t="shared" si="2"/>
        <v/>
      </c>
      <c r="D51" s="15" t="str">
        <f t="shared" si="2"/>
        <v/>
      </c>
      <c r="E51" s="15" t="str">
        <f t="shared" si="2"/>
        <v/>
      </c>
      <c r="F51" s="15" t="str">
        <f t="shared" si="2"/>
        <v/>
      </c>
      <c r="G51" s="15" t="str">
        <f t="shared" si="2"/>
        <v/>
      </c>
      <c r="H51" s="15" t="str">
        <f t="shared" si="2"/>
        <v/>
      </c>
      <c r="I51" s="15" t="str">
        <f t="shared" si="2"/>
        <v/>
      </c>
      <c r="J51" s="15" t="str">
        <f t="shared" si="2"/>
        <v/>
      </c>
      <c r="K51" s="15" t="str">
        <f t="shared" si="2"/>
        <v/>
      </c>
      <c r="V51" s="14" t="s">
        <v>1</v>
      </c>
      <c r="W51" s="15" t="str">
        <f t="shared" ref="W51:AF51" si="3">IF(OR(MIN(W$29:W$50)&gt;$B53*$B$54,SUM(W$29:W$50)=0),"",(LOG10(($B53*$B$54)/INDEX(W$29:W$50,MATCH($B53*$B$54,W$29:W$50)))/LOG10(INDEX(W$29:W$50,MATCH($B53*$B$54,W$29:W$50))/INDEX(W$29:W$50,1+MATCH($B53*$B$54,W$29:W$50))))*(INDEX($A$29:$A$50,MATCH($B53*$B$54,W$29:W$50))-INDEX($A$29:$A$50,1+MATCH($B53*$B$54,W$29:W$50)))+INDEX($A$29:$A$50,MATCH($B53*$B$54,W$29:W$50)))</f>
        <v/>
      </c>
      <c r="X51" s="15" t="str">
        <f t="shared" si="3"/>
        <v/>
      </c>
      <c r="Y51" s="15" t="str">
        <f t="shared" si="3"/>
        <v/>
      </c>
      <c r="Z51" s="15" t="str">
        <f t="shared" si="3"/>
        <v/>
      </c>
      <c r="AA51" s="15" t="str">
        <f t="shared" si="3"/>
        <v/>
      </c>
      <c r="AB51" s="15" t="str">
        <f t="shared" si="3"/>
        <v/>
      </c>
      <c r="AC51" s="15" t="str">
        <f t="shared" si="3"/>
        <v/>
      </c>
      <c r="AD51" s="15" t="str">
        <f t="shared" si="3"/>
        <v/>
      </c>
      <c r="AE51" s="15" t="str">
        <f t="shared" si="3"/>
        <v/>
      </c>
      <c r="AF51" s="15" t="str">
        <f t="shared" si="3"/>
        <v/>
      </c>
      <c r="AQ51" s="15"/>
    </row>
    <row r="52" spans="1:43" ht="15">
      <c r="A52" s="14"/>
      <c r="B52" s="15"/>
      <c r="C52" s="15"/>
      <c r="D52" s="15"/>
      <c r="E52" s="15"/>
      <c r="F52" s="15"/>
      <c r="G52" s="15"/>
      <c r="H52" s="15"/>
      <c r="I52" s="15"/>
      <c r="J52" s="15"/>
      <c r="K52" s="15"/>
      <c r="V52" s="14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1:43" ht="15">
      <c r="A53" s="16" t="s">
        <v>2</v>
      </c>
      <c r="B53" s="17">
        <v>0.7</v>
      </c>
      <c r="C53" s="15"/>
      <c r="D53" s="15"/>
      <c r="E53" s="15"/>
      <c r="F53" s="15"/>
      <c r="G53" s="15"/>
      <c r="H53" s="15"/>
      <c r="I53" s="15"/>
      <c r="J53" s="15"/>
      <c r="K53" s="15"/>
      <c r="V53" s="16" t="s">
        <v>2</v>
      </c>
      <c r="W53" s="17">
        <v>0.7</v>
      </c>
      <c r="X53" s="15"/>
      <c r="Y53" s="15"/>
      <c r="Z53" s="15"/>
      <c r="AA53" s="15"/>
      <c r="AB53" s="15"/>
      <c r="AC53" s="15"/>
      <c r="AD53" s="15"/>
      <c r="AE53" s="15"/>
      <c r="AF53" s="15"/>
    </row>
    <row r="54" spans="1:43" ht="15">
      <c r="A54" s="18" t="s">
        <v>3</v>
      </c>
      <c r="B54" s="100"/>
      <c r="C54" s="19" t="s">
        <v>4</v>
      </c>
      <c r="D54" s="5"/>
      <c r="E54" s="5"/>
      <c r="F54" s="5"/>
      <c r="G54" s="5"/>
      <c r="H54" s="5"/>
      <c r="I54" s="5"/>
      <c r="V54" s="18" t="s">
        <v>3</v>
      </c>
      <c r="W54" s="100"/>
      <c r="X54" s="19" t="s">
        <v>4</v>
      </c>
    </row>
    <row r="55" spans="1:43">
      <c r="D55" s="5"/>
      <c r="E55" s="5"/>
      <c r="F55" s="5"/>
      <c r="G55" s="5"/>
      <c r="H55" s="5"/>
      <c r="I55" s="5"/>
    </row>
    <row r="56" spans="1:43" ht="54" customHeight="1">
      <c r="D56" s="5"/>
      <c r="E56" s="5"/>
      <c r="F56" s="5"/>
      <c r="G56" s="5"/>
      <c r="H56" s="5"/>
      <c r="I56" s="5"/>
    </row>
    <row r="57" spans="1:43">
      <c r="D57" s="5"/>
      <c r="E57" s="5"/>
      <c r="F57" s="5"/>
      <c r="G57" s="5"/>
      <c r="H57" s="5"/>
      <c r="I57" s="5"/>
    </row>
    <row r="58" spans="1:43">
      <c r="D58" s="5"/>
      <c r="E58" s="5"/>
      <c r="F58" s="5"/>
      <c r="G58" s="5"/>
      <c r="H58" s="5"/>
      <c r="I58" s="5"/>
    </row>
    <row r="59" spans="1:43">
      <c r="D59" s="5"/>
      <c r="E59" s="5"/>
      <c r="F59" s="5"/>
      <c r="G59" s="5"/>
      <c r="H59" s="5"/>
      <c r="I59" s="5"/>
    </row>
    <row r="60" spans="1:43">
      <c r="D60" s="5"/>
      <c r="E60" s="5"/>
      <c r="F60" s="5"/>
      <c r="G60" s="5"/>
      <c r="H60" s="5"/>
      <c r="I60" s="5"/>
    </row>
    <row r="61" spans="1:43">
      <c r="D61" s="5"/>
      <c r="E61" s="5"/>
      <c r="F61" s="5"/>
      <c r="G61" s="5"/>
      <c r="H61" s="5"/>
      <c r="I61" s="5"/>
    </row>
    <row r="62" spans="1:43">
      <c r="D62" s="5"/>
      <c r="E62" s="5"/>
      <c r="F62" s="5"/>
      <c r="G62" s="5"/>
      <c r="H62" s="5"/>
      <c r="I62" s="5"/>
    </row>
    <row r="63" spans="1:43">
      <c r="D63" s="5"/>
      <c r="E63" s="5"/>
      <c r="F63" s="5"/>
      <c r="G63" s="5"/>
      <c r="H63" s="5"/>
      <c r="I63" s="5"/>
    </row>
    <row r="64" spans="1:43">
      <c r="D64" s="5"/>
      <c r="E64" s="5"/>
      <c r="F64" s="5"/>
      <c r="G64" s="5"/>
      <c r="H64" s="5"/>
      <c r="I64" s="5"/>
    </row>
    <row r="65" spans="4:15">
      <c r="D65" s="5"/>
      <c r="E65" s="5"/>
      <c r="F65" s="5"/>
      <c r="G65" s="5"/>
      <c r="H65" s="5"/>
      <c r="I65" s="5"/>
    </row>
    <row r="66" spans="4:15">
      <c r="D66" s="5"/>
      <c r="E66" s="5"/>
      <c r="F66" s="5"/>
      <c r="G66" s="5"/>
      <c r="H66" s="5"/>
      <c r="I66" s="5"/>
    </row>
    <row r="67" spans="4:15">
      <c r="D67" s="5"/>
      <c r="E67" s="5"/>
      <c r="F67" s="5"/>
      <c r="G67" s="5"/>
      <c r="H67" s="5"/>
      <c r="I67" s="5"/>
    </row>
    <row r="68" spans="4:15">
      <c r="D68" s="5"/>
      <c r="E68" s="5"/>
      <c r="F68" s="5"/>
      <c r="G68" s="5"/>
      <c r="H68" s="5"/>
      <c r="I68" s="5"/>
    </row>
    <row r="69" spans="4:15">
      <c r="D69" s="5"/>
      <c r="E69" s="5"/>
      <c r="F69" s="5"/>
      <c r="G69" s="5"/>
      <c r="H69" s="5"/>
      <c r="I69" s="5"/>
    </row>
    <row r="70" spans="4:15">
      <c r="D70" s="5"/>
      <c r="E70" s="5"/>
      <c r="F70" s="5"/>
      <c r="G70" s="5"/>
      <c r="H70" s="5"/>
      <c r="I70" s="5"/>
    </row>
    <row r="71" spans="4:15">
      <c r="D71" s="5"/>
      <c r="E71" s="5"/>
      <c r="F71" s="5"/>
      <c r="G71" s="5"/>
      <c r="H71" s="5"/>
      <c r="I71" s="5"/>
    </row>
    <row r="72" spans="4:15">
      <c r="D72" s="5"/>
      <c r="E72" s="5"/>
      <c r="F72" s="5"/>
      <c r="G72" s="5"/>
      <c r="H72" s="5"/>
      <c r="I72" s="5"/>
    </row>
    <row r="73" spans="4:15">
      <c r="D73" s="5"/>
      <c r="E73" s="5"/>
      <c r="F73" s="5"/>
      <c r="G73" s="5"/>
      <c r="H73" s="5"/>
      <c r="I73" s="5"/>
    </row>
    <row r="74" spans="4:15">
      <c r="D74" s="5"/>
      <c r="E74" s="5"/>
      <c r="F74" s="5"/>
      <c r="G74" s="5"/>
      <c r="H74" s="5"/>
      <c r="I74" s="5"/>
    </row>
    <row r="75" spans="4:15">
      <c r="D75" s="5"/>
      <c r="E75" s="5"/>
      <c r="F75" s="5"/>
      <c r="G75" s="5"/>
      <c r="H75" s="5"/>
      <c r="I75" s="5"/>
    </row>
    <row r="76" spans="4:15">
      <c r="D76" s="5"/>
      <c r="E76" s="5"/>
      <c r="F76" s="5"/>
      <c r="G76" s="5"/>
      <c r="H76" s="5"/>
      <c r="I76" s="5"/>
      <c r="N76" s="23"/>
      <c r="O76" s="23"/>
    </row>
    <row r="77" spans="4:15">
      <c r="D77" s="5"/>
      <c r="E77" s="5"/>
      <c r="F77" s="5"/>
      <c r="G77" s="5"/>
      <c r="H77" s="5"/>
      <c r="I77" s="5"/>
      <c r="N77" s="23"/>
      <c r="O77" s="23"/>
    </row>
    <row r="78" spans="4:15">
      <c r="D78" s="5"/>
      <c r="E78" s="5"/>
      <c r="F78" s="5"/>
      <c r="G78" s="5"/>
      <c r="H78" s="5"/>
      <c r="I78" s="5"/>
      <c r="N78" s="23"/>
      <c r="O78" s="23"/>
    </row>
    <row r="79" spans="4:15">
      <c r="D79" s="5"/>
      <c r="E79" s="5"/>
      <c r="F79" s="5"/>
      <c r="G79" s="5"/>
      <c r="H79" s="5"/>
      <c r="I79" s="5"/>
      <c r="N79" s="23"/>
      <c r="O79" s="23"/>
    </row>
    <row r="80" spans="4:15">
      <c r="D80" s="5"/>
      <c r="E80" s="5"/>
      <c r="F80" s="5"/>
      <c r="G80" s="5"/>
      <c r="H80" s="5"/>
      <c r="I80" s="5"/>
      <c r="N80" s="23"/>
      <c r="O80" s="23"/>
    </row>
    <row r="81" spans="4:21">
      <c r="D81" s="5"/>
      <c r="E81" s="5"/>
      <c r="F81" s="5"/>
      <c r="G81" s="5"/>
      <c r="H81" s="5"/>
      <c r="I81" s="5"/>
      <c r="N81" s="23"/>
      <c r="O81" s="23"/>
    </row>
    <row r="82" spans="4:21">
      <c r="D82" s="5"/>
      <c r="E82" s="5"/>
      <c r="F82" s="5"/>
      <c r="G82" s="5"/>
      <c r="H82" s="5"/>
      <c r="I82" s="5"/>
      <c r="N82" s="24"/>
      <c r="O82" s="24"/>
    </row>
    <row r="83" spans="4:21">
      <c r="D83" s="5"/>
      <c r="E83" s="5"/>
      <c r="F83" s="5"/>
      <c r="G83" s="5"/>
      <c r="H83" s="5"/>
      <c r="I83" s="5"/>
      <c r="L83" s="25"/>
      <c r="M83" s="25"/>
      <c r="R83" s="25"/>
      <c r="S83" s="25"/>
      <c r="T83" s="25"/>
      <c r="U83" s="25"/>
    </row>
    <row r="84" spans="4:21">
      <c r="D84" s="5"/>
      <c r="E84" s="5"/>
      <c r="F84" s="5"/>
      <c r="G84" s="5"/>
      <c r="H84" s="5"/>
      <c r="I84" s="5"/>
    </row>
    <row r="85" spans="4:21">
      <c r="D85" s="5"/>
      <c r="E85" s="5"/>
      <c r="F85" s="5"/>
      <c r="G85" s="5"/>
      <c r="H85" s="5"/>
      <c r="I85" s="5"/>
    </row>
    <row r="86" spans="4:21">
      <c r="D86" s="5"/>
      <c r="E86" s="5"/>
      <c r="F86" s="5"/>
      <c r="G86" s="5"/>
      <c r="H86" s="5"/>
      <c r="I86" s="5"/>
    </row>
    <row r="87" spans="4:21">
      <c r="D87" s="5"/>
      <c r="E87" s="5"/>
      <c r="F87" s="5"/>
      <c r="G87" s="5"/>
      <c r="H87" s="5"/>
      <c r="I87" s="5"/>
    </row>
    <row r="88" spans="4:21">
      <c r="D88" s="5"/>
      <c r="E88" s="5"/>
      <c r="F88" s="5"/>
      <c r="G88" s="5"/>
      <c r="H88" s="5"/>
      <c r="I88" s="5"/>
    </row>
    <row r="89" spans="4:21">
      <c r="D89" s="5"/>
      <c r="E89" s="5"/>
      <c r="F89" s="5"/>
      <c r="G89" s="5"/>
      <c r="H89" s="5"/>
      <c r="I89" s="5"/>
    </row>
    <row r="90" spans="4:21">
      <c r="D90" s="5"/>
      <c r="E90" s="5"/>
      <c r="F90" s="5"/>
      <c r="G90" s="5"/>
      <c r="H90" s="5"/>
      <c r="I90" s="5"/>
    </row>
    <row r="91" spans="4:21">
      <c r="D91" s="5"/>
      <c r="E91" s="5"/>
      <c r="F91" s="5"/>
      <c r="G91" s="5"/>
      <c r="H91" s="5"/>
      <c r="I91" s="5"/>
    </row>
    <row r="92" spans="4:21">
      <c r="D92" s="5"/>
      <c r="E92" s="5"/>
      <c r="F92" s="5"/>
      <c r="G92" s="5"/>
      <c r="H92" s="5"/>
      <c r="I92" s="5"/>
    </row>
    <row r="93" spans="4:21">
      <c r="D93" s="5"/>
      <c r="E93" s="5"/>
      <c r="F93" s="5"/>
      <c r="G93" s="5"/>
      <c r="H93" s="5"/>
      <c r="I93" s="5"/>
    </row>
    <row r="94" spans="4:21">
      <c r="D94" s="5"/>
      <c r="E94" s="5"/>
      <c r="F94" s="5"/>
      <c r="G94" s="5"/>
      <c r="H94" s="5"/>
      <c r="I94" s="5"/>
    </row>
    <row r="95" spans="4:21">
      <c r="D95" s="5"/>
      <c r="E95" s="5"/>
      <c r="F95" s="5"/>
      <c r="G95" s="5"/>
      <c r="H95" s="5"/>
      <c r="I95" s="5"/>
    </row>
    <row r="96" spans="4:21">
      <c r="D96" s="5"/>
      <c r="E96" s="5"/>
      <c r="F96" s="5"/>
      <c r="G96" s="5"/>
      <c r="H96" s="5"/>
      <c r="I96" s="5"/>
    </row>
    <row r="97" spans="2:11">
      <c r="D97" s="5"/>
      <c r="E97" s="5"/>
      <c r="F97" s="5"/>
      <c r="G97" s="5"/>
      <c r="H97" s="5"/>
      <c r="I97" s="5"/>
    </row>
    <row r="98" spans="2:11">
      <c r="D98" s="5"/>
      <c r="E98" s="5"/>
      <c r="F98" s="5"/>
      <c r="G98" s="5"/>
      <c r="H98" s="5"/>
      <c r="I98" s="5"/>
    </row>
    <row r="99" spans="2:11">
      <c r="D99" s="21"/>
      <c r="E99" s="21"/>
      <c r="F99" s="21"/>
      <c r="G99" s="21"/>
      <c r="H99" s="21"/>
      <c r="I99" s="21"/>
      <c r="J99" s="22"/>
      <c r="K99" s="22"/>
    </row>
    <row r="100" spans="2:11">
      <c r="D100" s="21"/>
      <c r="E100" s="21"/>
      <c r="F100" s="21"/>
      <c r="G100" s="21"/>
      <c r="H100" s="21"/>
      <c r="I100" s="21"/>
      <c r="J100" s="22"/>
      <c r="K100" s="22"/>
    </row>
    <row r="101" spans="2:11">
      <c r="D101" s="21"/>
      <c r="E101" s="21"/>
      <c r="F101" s="21"/>
      <c r="G101" s="21"/>
      <c r="H101" s="21"/>
      <c r="I101" s="21"/>
      <c r="J101" s="22"/>
      <c r="K101" s="22"/>
    </row>
    <row r="102" spans="2:11">
      <c r="D102" s="21"/>
      <c r="E102" s="21"/>
      <c r="F102" s="21"/>
      <c r="G102" s="21"/>
      <c r="H102" s="21"/>
      <c r="I102" s="21"/>
      <c r="J102" s="22"/>
      <c r="K102" s="22"/>
    </row>
    <row r="103" spans="2:11">
      <c r="D103" s="21"/>
      <c r="E103" s="21"/>
      <c r="F103" s="21"/>
      <c r="G103" s="21"/>
      <c r="H103" s="21"/>
      <c r="I103" s="21"/>
      <c r="J103" s="22"/>
      <c r="K103" s="22"/>
    </row>
    <row r="104" spans="2:11">
      <c r="D104" s="21"/>
      <c r="E104" s="21"/>
      <c r="F104" s="21"/>
      <c r="G104" s="21"/>
      <c r="H104" s="21"/>
      <c r="I104" s="21"/>
      <c r="J104" s="22"/>
      <c r="K104" s="22"/>
    </row>
    <row r="105" spans="2:11">
      <c r="D105" s="21"/>
      <c r="E105" s="21"/>
      <c r="F105" s="21"/>
      <c r="G105" s="21"/>
      <c r="H105" s="21"/>
      <c r="I105" s="21"/>
    </row>
    <row r="106" spans="2:11">
      <c r="B106" s="25"/>
      <c r="C106" s="25"/>
      <c r="D106" s="21"/>
      <c r="E106" s="21"/>
      <c r="F106" s="21"/>
      <c r="G106" s="21"/>
      <c r="H106" s="21"/>
      <c r="I106" s="21"/>
    </row>
  </sheetData>
  <mergeCells count="2">
    <mergeCell ref="A27:U27"/>
    <mergeCell ref="V27:AP27"/>
  </mergeCells>
  <phoneticPr fontId="1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1879893FE30B4793122FCA8F4D6B50" ma:contentTypeVersion="13" ma:contentTypeDescription="Create a new document." ma:contentTypeScope="" ma:versionID="7885393964e1b9b893c9ec92d5e32bb5">
  <xsd:schema xmlns:xsd="http://www.w3.org/2001/XMLSchema" xmlns:xs="http://www.w3.org/2001/XMLSchema" xmlns:p="http://schemas.microsoft.com/office/2006/metadata/properties" xmlns:ns3="71c5aaf6-e6ce-465b-b873-5148d2a4c105" xmlns:ns4="000459d3-9bdf-4161-9c93-492473c3995e" xmlns:ns5="5d90a6a8-9e9e-4ef5-9829-7373fb615be0" targetNamespace="http://schemas.microsoft.com/office/2006/metadata/properties" ma:root="true" ma:fieldsID="36de3d1e9c0c1f02a1322ba69b75a93f" ns3:_="" ns4:_="" ns5:_="">
    <xsd:import namespace="71c5aaf6-e6ce-465b-b873-5148d2a4c105"/>
    <xsd:import namespace="000459d3-9bdf-4161-9c93-492473c3995e"/>
    <xsd:import namespace="5d90a6a8-9e9e-4ef5-9829-7373fb615be0"/>
    <xsd:element name="properties">
      <xsd:complexType>
        <xsd:sequence>
          <xsd:element name="documentManagement">
            <xsd:complexType>
              <xsd:all>
                <xsd:element ref="ns3:_dlc_DocId" minOccurs="0"/>
                <xsd:element ref="ns3:_dlc_DocIdUrl" minOccurs="0"/>
                <xsd:element ref="ns3:_dlc_DocIdPersistId" minOccurs="0"/>
                <xsd:element ref="ns3:HideFromDelv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5:SharedWithUsers" minOccurs="0"/>
                <xsd:element ref="ns5:SharedWithDetails" minOccurs="0"/>
                <xsd:element ref="ns5:SharingHintHash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5aaf6-e6ce-465b-b873-5148d2a4c10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ideFromDelve" ma:index="11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0459d3-9bdf-4161-9c93-492473c399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90a6a8-9e9e-4ef5-9829-7373fb615be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34c87397-5fc1-491e-85e7-d6110dbe9cbd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71c5aaf6-e6ce-465b-b873-5148d2a4c105">false</HideFromDelve>
  </documentManagement>
</p:properties>
</file>

<file path=customXml/itemProps1.xml><?xml version="1.0" encoding="utf-8"?>
<ds:datastoreItem xmlns:ds="http://schemas.openxmlformats.org/officeDocument/2006/customXml" ds:itemID="{C177B450-6168-4298-81E9-5BBFACAA40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c5aaf6-e6ce-465b-b873-5148d2a4c105"/>
    <ds:schemaRef ds:uri="000459d3-9bdf-4161-9c93-492473c3995e"/>
    <ds:schemaRef ds:uri="5d90a6a8-9e9e-4ef5-9829-7373fb615b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161CF3-607C-4A7D-8901-0DDD8EC3482E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3AE871B-914E-4753-8235-A68C33C5791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0A7FD3CE-FF78-4B9C-9F7F-ECFC0E58BEC6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C4178A3-ED98-412E-AC55-3A1E0BCB61AF}">
  <ds:schemaRefs>
    <ds:schemaRef ds:uri="5d90a6a8-9e9e-4ef5-9829-7373fb615be0"/>
    <ds:schemaRef ds:uri="http://schemas.microsoft.com/office/2006/documentManagement/types"/>
    <ds:schemaRef ds:uri="http://schemas.microsoft.com/office/infopath/2007/PartnerControls"/>
    <ds:schemaRef ds:uri="000459d3-9bdf-4161-9c93-492473c3995e"/>
    <ds:schemaRef ds:uri="http://purl.org/dc/elements/1.1/"/>
    <ds:schemaRef ds:uri="http://schemas.microsoft.com/office/2006/metadata/properties"/>
    <ds:schemaRef ds:uri="71c5aaf6-e6ce-465b-b873-5148d2a4c105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Cover page</vt:lpstr>
      <vt:lpstr>Summary</vt:lpstr>
      <vt:lpstr>Test1.1</vt:lpstr>
      <vt:lpstr>Test1.2</vt:lpstr>
      <vt:lpstr>Test2.1</vt:lpstr>
      <vt:lpstr>Test2.2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2020-05-27T13:55:30Z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(2)xHcJ46zxDJdo9BN+Kxm7RkSkiOwT8UrQ/TyoIAzPy0isQgjVIvWYLWOp3pFJ9UR1Y2WGdsA2
wxcPvSUJQtcdjyPUMikj4iWnPf2RLGlzqjBOMqM0DTAubzoIxieGoHLDIHdBcyevkCZczwZx
O9gt1q9rXUhgcbeJPSdFkFsHl6gpH5Kj5MFlbt8kKrmaaprl0N3eKCY2fICR9y0oZuFIxqTW
A39HRVBdEuDNZdMzW7</vt:lpwstr>
  </property>
  <property fmtid="{D5CDD505-2E9C-101B-9397-08002B2CF9AE}" pid="3" name="_2015_ms_pID_7253431">
    <vt:lpwstr>OnoxVnVaYC0gStqCsXV1xi55eems8R9dsh2TdhBTfwDq2pBb10vmmd
8pNOQIu9GPuCp2nNUWdqa9pmoUp3fkxpzQd2p1mpAyjc1+6YCOWinumjWtSn6MyM46nT5j2g
EFWY+pNHkeJNt8A7azLsql5NZOn2mEhTRK6fJ/bJwzK4tM/AAtmSZjqCaoGOxYxaN5o+BTP1
QHoUVdTReuOQaPL0</vt:lpwstr>
  </property>
  <property fmtid="{D5CDD505-2E9C-101B-9397-08002B2CF9AE}" pid="4" name="_readonly">
    <vt:lpwstr/>
  </property>
  <property fmtid="{D5CDD505-2E9C-101B-9397-08002B2CF9AE}" pid="5" name="_change">
    <vt:lpwstr/>
  </property>
  <property fmtid="{D5CDD505-2E9C-101B-9397-08002B2CF9AE}" pid="6" name="_full-control">
    <vt:lpwstr/>
  </property>
  <property fmtid="{D5CDD505-2E9C-101B-9397-08002B2CF9AE}" pid="7" name="sflag">
    <vt:lpwstr>1590387322</vt:lpwstr>
  </property>
  <property fmtid="{D5CDD505-2E9C-101B-9397-08002B2CF9AE}" pid="8" name="ContentTypeId">
    <vt:lpwstr>0x010100971879893FE30B4793122FCA8F4D6B50</vt:lpwstr>
  </property>
</Properties>
</file>