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filterPrivacy="1"/>
  <xr:revisionPtr revIDLastSave="0" documentId="13_ncr:1_{D09D07F4-8993-4FCF-8AC0-5FD155AFCEB3}" xr6:coauthVersionLast="45" xr6:coauthVersionMax="45" xr10:uidLastSave="{00000000-0000-0000-0000-000000000000}"/>
  <bookViews>
    <workbookView xWindow="-120" yWindow="-120" windowWidth="25440" windowHeight="15540" activeTab="1" xr2:uid="{00000000-000D-0000-FFFF-FFFF00000000}"/>
  </bookViews>
  <sheets>
    <sheet name="Cover sheet" sheetId="1" r:id="rId1"/>
    <sheet name="Summary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2" l="1"/>
  <c r="L13" i="2" l="1"/>
  <c r="N13" i="2" s="1"/>
  <c r="K13" i="2"/>
  <c r="J13" i="2"/>
  <c r="C13" i="2"/>
  <c r="C14" i="2"/>
  <c r="C15" i="2"/>
  <c r="C12" i="2"/>
  <c r="L7" i="2"/>
  <c r="K7" i="2"/>
  <c r="J7" i="2"/>
  <c r="L6" i="2"/>
  <c r="K6" i="2"/>
  <c r="J6" i="2"/>
  <c r="H10" i="2"/>
  <c r="G10" i="2"/>
  <c r="F10" i="2"/>
  <c r="E13" i="2" l="1"/>
  <c r="K5" i="2"/>
  <c r="L5" i="2"/>
  <c r="O13" i="2" s="1"/>
  <c r="J5" i="2"/>
  <c r="I10" i="2" l="1"/>
  <c r="L15" i="2" l="1"/>
  <c r="N15" i="2" s="1"/>
  <c r="K15" i="2"/>
  <c r="J15" i="2"/>
  <c r="I11" i="2"/>
  <c r="J14" i="2"/>
  <c r="K14" i="2"/>
  <c r="L14" i="2"/>
  <c r="N14" i="2" s="1"/>
  <c r="L12" i="2"/>
  <c r="N12" i="2" s="1"/>
  <c r="J12" i="2"/>
  <c r="L4" i="2"/>
  <c r="K4" i="2"/>
  <c r="J4" i="2"/>
  <c r="E12" i="2" l="1"/>
  <c r="O12" i="2"/>
  <c r="E14" i="2"/>
  <c r="O14" i="2"/>
  <c r="E15" i="2"/>
  <c r="O15" i="2"/>
</calcChain>
</file>

<file path=xl/sharedStrings.xml><?xml version="1.0" encoding="utf-8"?>
<sst xmlns="http://schemas.openxmlformats.org/spreadsheetml/2006/main" count="58" uniqueCount="38">
  <si>
    <t>Tdoc number:</t>
  </si>
  <si>
    <t>Agenda item:</t>
  </si>
  <si>
    <t>Source:</t>
  </si>
  <si>
    <t>Title:</t>
  </si>
  <si>
    <t>Document for:</t>
  </si>
  <si>
    <t>Information</t>
  </si>
  <si>
    <t>Abstract:</t>
  </si>
  <si>
    <t>Notes</t>
  </si>
  <si>
    <t>Ericsson</t>
  </si>
  <si>
    <t>Source</t>
  </si>
  <si>
    <t>Tdoc</t>
  </si>
  <si>
    <t>Huawei, HiSilicon</t>
  </si>
  <si>
    <t>Qualcomm</t>
  </si>
  <si>
    <t>Company A</t>
  </si>
  <si>
    <t>STD</t>
  </si>
  <si>
    <t>Span</t>
  </si>
  <si>
    <t>Average</t>
  </si>
  <si>
    <t>Required SNR</t>
  </si>
  <si>
    <t>Req. SNR</t>
  </si>
  <si>
    <t>TDD</t>
  </si>
  <si>
    <t>Simulation results with impairments</t>
  </si>
  <si>
    <t>Metric</t>
  </si>
  <si>
    <t>1% pm-dsg</t>
  </si>
  <si>
    <t>Margin from ideal average</t>
  </si>
  <si>
    <t>Common Margin</t>
  </si>
  <si>
    <t>5.10.4</t>
  </si>
  <si>
    <t>Summary of simulation results for Rel-16 eMTC demodulation requirements</t>
  </si>
  <si>
    <t>R4-2007376</t>
  </si>
  <si>
    <t>3GPP TSG-RAN WG4 meeting #95-e
Electronic Meeting, 25 May – 5 June, 2020</t>
  </si>
  <si>
    <t xml:space="preserve">This spread sheet summarizes the simulation results for Rel-16 eMTC demodulation performance. </t>
  </si>
  <si>
    <t>Simulation results for alignment</t>
  </si>
  <si>
    <t>MPDCCH</t>
  </si>
  <si>
    <t>DMRS+CRS, CEModeA, AL16, Rep16, EPA5 2x1</t>
  </si>
  <si>
    <t>DMRS+CRS, CEModeB, AL24, Rep32, ETU1 2x1</t>
  </si>
  <si>
    <t>R4-2007371</t>
  </si>
  <si>
    <t>R4-2007209</t>
  </si>
  <si>
    <t>FDD/HD-FDD</t>
  </si>
  <si>
    <t>R4-2003563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</si>
</sst>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wrapText="1"/>
    </xf>
    <xf numFmtId="164" fontId="0" fillId="3" borderId="1" xfId="0" applyNumberFormat="1" applyFill="1" applyBorder="1"/>
    <xf numFmtId="0" fontId="1" fillId="0" borderId="0" xfId="0" applyFont="1"/>
    <xf numFmtId="0" fontId="1" fillId="0" borderId="0" xfId="0" applyFont="1" applyAlignment="1">
      <alignment wrapText="1"/>
    </xf>
    <xf numFmtId="9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164" fontId="0" fillId="2" borderId="1" xfId="0" applyNumberFormat="1" applyFill="1" applyBorder="1"/>
    <xf numFmtId="0" fontId="0" fillId="0" borderId="0" xfId="0" applyFill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zoomScale="85" zoomScaleNormal="85" workbookViewId="0">
      <selection activeCell="B10" sqref="B10"/>
    </sheetView>
  </sheetViews>
  <sheetFormatPr defaultRowHeight="15" x14ac:dyDescent="0.25"/>
  <cols>
    <col min="1" max="1" width="40.42578125" customWidth="1"/>
    <col min="2" max="2" width="114" customWidth="1"/>
  </cols>
  <sheetData>
    <row r="1" spans="1:2" ht="31.5" customHeight="1" x14ac:dyDescent="0.25">
      <c r="A1" s="6" t="s">
        <v>28</v>
      </c>
    </row>
    <row r="3" spans="1:2" x14ac:dyDescent="0.25">
      <c r="A3" t="s">
        <v>0</v>
      </c>
      <c r="B3" s="11" t="s">
        <v>27</v>
      </c>
    </row>
    <row r="4" spans="1:2" x14ac:dyDescent="0.25">
      <c r="A4" t="s">
        <v>1</v>
      </c>
      <c r="B4" t="s">
        <v>25</v>
      </c>
    </row>
    <row r="5" spans="1:2" x14ac:dyDescent="0.25">
      <c r="A5" t="s">
        <v>2</v>
      </c>
      <c r="B5" t="s">
        <v>8</v>
      </c>
    </row>
    <row r="6" spans="1:2" x14ac:dyDescent="0.25">
      <c r="A6" t="s">
        <v>3</v>
      </c>
      <c r="B6" t="s">
        <v>26</v>
      </c>
    </row>
    <row r="7" spans="1:2" x14ac:dyDescent="0.25">
      <c r="A7" t="s">
        <v>4</v>
      </c>
      <c r="B7" t="s">
        <v>5</v>
      </c>
    </row>
    <row r="9" spans="1:2" x14ac:dyDescent="0.25">
      <c r="A9" t="s">
        <v>6</v>
      </c>
      <c r="B9" t="s">
        <v>29</v>
      </c>
    </row>
    <row r="11" spans="1:2" x14ac:dyDescent="0.25">
      <c r="A11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14" sqref="H14"/>
    </sheetView>
  </sheetViews>
  <sheetFormatPr defaultRowHeight="15" x14ac:dyDescent="0.25"/>
  <cols>
    <col min="1" max="1" width="15" customWidth="1"/>
    <col min="3" max="3" width="45.28515625" customWidth="1"/>
    <col min="4" max="4" width="15.42578125" customWidth="1"/>
    <col min="5" max="15" width="12.7109375" customWidth="1"/>
  </cols>
  <sheetData>
    <row r="1" spans="1:15" x14ac:dyDescent="0.25">
      <c r="C1" s="5" t="s">
        <v>30</v>
      </c>
      <c r="D1" s="5"/>
    </row>
    <row r="2" spans="1:15" x14ac:dyDescent="0.25">
      <c r="A2" s="1"/>
      <c r="B2" s="1"/>
      <c r="C2" s="1" t="s">
        <v>9</v>
      </c>
      <c r="D2" s="1"/>
      <c r="E2" s="1"/>
      <c r="F2" s="1" t="s">
        <v>8</v>
      </c>
      <c r="G2" s="1" t="s">
        <v>11</v>
      </c>
      <c r="H2" s="1" t="s">
        <v>12</v>
      </c>
      <c r="I2" s="1" t="s">
        <v>13</v>
      </c>
      <c r="J2" s="2"/>
      <c r="K2" s="2"/>
      <c r="L2" s="2"/>
    </row>
    <row r="3" spans="1:15" x14ac:dyDescent="0.25">
      <c r="A3" s="1"/>
      <c r="B3" s="1"/>
      <c r="C3" s="1" t="s">
        <v>10</v>
      </c>
      <c r="D3" s="1" t="s">
        <v>21</v>
      </c>
      <c r="E3" s="1"/>
      <c r="F3" s="3" t="s">
        <v>34</v>
      </c>
      <c r="G3" s="3" t="s">
        <v>35</v>
      </c>
      <c r="H3" s="3" t="s">
        <v>37</v>
      </c>
      <c r="I3" s="1"/>
      <c r="J3" s="2" t="s">
        <v>14</v>
      </c>
      <c r="K3" s="2" t="s">
        <v>15</v>
      </c>
      <c r="L3" s="2" t="s">
        <v>16</v>
      </c>
    </row>
    <row r="4" spans="1:15" x14ac:dyDescent="0.25">
      <c r="A4" s="1" t="s">
        <v>36</v>
      </c>
      <c r="B4" s="1" t="s">
        <v>31</v>
      </c>
      <c r="C4" s="1" t="s">
        <v>32</v>
      </c>
      <c r="D4" s="7" t="s">
        <v>22</v>
      </c>
      <c r="E4" s="1"/>
      <c r="F4" s="8">
        <v>-5.9</v>
      </c>
      <c r="G4" s="8">
        <v>-5.6</v>
      </c>
      <c r="H4" s="8">
        <v>-6.2</v>
      </c>
      <c r="I4" s="1"/>
      <c r="J4" s="4">
        <f>_xlfn.STDEV.P(F4:I4)</f>
        <v>0.24494897427831802</v>
      </c>
      <c r="K4" s="4">
        <f>MAX(F4:I4)-MIN(F4:I4)</f>
        <v>0.60000000000000053</v>
      </c>
      <c r="L4" s="4">
        <f>AVERAGE(F4:I4)</f>
        <v>-5.8999999999999995</v>
      </c>
    </row>
    <row r="5" spans="1:15" x14ac:dyDescent="0.25">
      <c r="A5" s="1"/>
      <c r="B5" s="1"/>
      <c r="C5" s="1" t="s">
        <v>33</v>
      </c>
      <c r="D5" s="7" t="s">
        <v>22</v>
      </c>
      <c r="E5" s="1"/>
      <c r="F5" s="8">
        <v>-12.3</v>
      </c>
      <c r="G5" s="12">
        <v>-13.4</v>
      </c>
      <c r="H5" s="8">
        <v>-11.3</v>
      </c>
      <c r="I5" s="1"/>
      <c r="J5" s="4">
        <f>_xlfn.STDEV.P(F5:I5)</f>
        <v>0.85764535535124042</v>
      </c>
      <c r="K5" s="4">
        <f>MAX(F5:I5)-MIN(F5:I5)</f>
        <v>2.0999999999999996</v>
      </c>
      <c r="L5" s="4">
        <f>AVERAGE(F5:I5)</f>
        <v>-12.333333333333334</v>
      </c>
    </row>
    <row r="6" spans="1:15" x14ac:dyDescent="0.25">
      <c r="A6" s="1" t="s">
        <v>19</v>
      </c>
      <c r="B6" s="1" t="s">
        <v>31</v>
      </c>
      <c r="C6" s="1" t="s">
        <v>32</v>
      </c>
      <c r="D6" s="7" t="s">
        <v>22</v>
      </c>
      <c r="E6" s="1"/>
      <c r="F6" s="8">
        <v>-7.4</v>
      </c>
      <c r="G6" s="8"/>
      <c r="H6" s="8">
        <v>-6</v>
      </c>
      <c r="I6" s="1"/>
      <c r="J6" s="4">
        <f>_xlfn.STDEV.P(F6:I6)</f>
        <v>0.7000000000000014</v>
      </c>
      <c r="K6" s="4">
        <f>MAX(F6:I6)-MIN(F6:I6)</f>
        <v>1.4000000000000004</v>
      </c>
      <c r="L6" s="4">
        <f>AVERAGE(F6:I6)</f>
        <v>-6.7</v>
      </c>
    </row>
    <row r="7" spans="1:15" x14ac:dyDescent="0.25">
      <c r="A7" s="1"/>
      <c r="B7" s="1"/>
      <c r="C7" s="1" t="s">
        <v>33</v>
      </c>
      <c r="D7" s="7" t="s">
        <v>22</v>
      </c>
      <c r="E7" s="1"/>
      <c r="F7" s="8">
        <v>-12.3</v>
      </c>
      <c r="G7" s="8"/>
      <c r="H7" s="8">
        <v>-11.5</v>
      </c>
      <c r="I7" s="1"/>
      <c r="J7" s="4">
        <f>_xlfn.STDEV.P(F7:I7)</f>
        <v>0.40000000000000036</v>
      </c>
      <c r="K7" s="4">
        <f>MAX(F7:I7)-MIN(F7:I7)</f>
        <v>0.80000000000000071</v>
      </c>
      <c r="L7" s="4">
        <f>AVERAGE(F7:I7)</f>
        <v>-11.9</v>
      </c>
    </row>
    <row r="8" spans="1:15" x14ac:dyDescent="0.25">
      <c r="F8" s="11"/>
      <c r="G8" s="11"/>
      <c r="H8" s="11"/>
    </row>
    <row r="9" spans="1:15" x14ac:dyDescent="0.25">
      <c r="C9" s="5" t="s">
        <v>20</v>
      </c>
      <c r="D9" s="5"/>
      <c r="F9" s="11"/>
      <c r="G9" s="11"/>
      <c r="H9" s="11"/>
    </row>
    <row r="10" spans="1:15" x14ac:dyDescent="0.25">
      <c r="A10" s="1"/>
      <c r="B10" s="1"/>
      <c r="C10" s="1" t="s">
        <v>9</v>
      </c>
      <c r="D10" s="1"/>
      <c r="E10" s="1"/>
      <c r="F10" s="8" t="str">
        <f>F2</f>
        <v>Ericsson</v>
      </c>
      <c r="G10" s="8" t="str">
        <f>G2</f>
        <v>Huawei, HiSilicon</v>
      </c>
      <c r="H10" s="8" t="str">
        <f>H2</f>
        <v>Qualcomm</v>
      </c>
      <c r="I10" s="1" t="str">
        <f>I2</f>
        <v>Company A</v>
      </c>
      <c r="J10" s="2"/>
      <c r="K10" s="2"/>
      <c r="L10" s="2"/>
      <c r="M10" s="2"/>
      <c r="N10" s="2"/>
      <c r="O10" s="2"/>
    </row>
    <row r="11" spans="1:15" x14ac:dyDescent="0.25">
      <c r="A11" s="1"/>
      <c r="B11" s="1"/>
      <c r="C11" s="1" t="s">
        <v>10</v>
      </c>
      <c r="D11" s="1"/>
      <c r="E11" s="1" t="s">
        <v>17</v>
      </c>
      <c r="F11" s="8"/>
      <c r="G11" s="8"/>
      <c r="H11" s="8"/>
      <c r="I11" s="1">
        <f>I3</f>
        <v>0</v>
      </c>
      <c r="J11" s="2" t="s">
        <v>14</v>
      </c>
      <c r="K11" s="2" t="s">
        <v>15</v>
      </c>
      <c r="L11" s="2" t="s">
        <v>16</v>
      </c>
      <c r="M11" s="2" t="s">
        <v>24</v>
      </c>
      <c r="N11" s="2" t="s">
        <v>18</v>
      </c>
      <c r="O11" s="2" t="s">
        <v>23</v>
      </c>
    </row>
    <row r="12" spans="1:15" x14ac:dyDescent="0.25">
      <c r="A12" s="1" t="s">
        <v>36</v>
      </c>
      <c r="B12" s="1" t="s">
        <v>31</v>
      </c>
      <c r="C12" s="1" t="str">
        <f>C4</f>
        <v>DMRS+CRS, CEModeA, AL16, Rep16, EPA5 2x1</v>
      </c>
      <c r="D12" s="7" t="s">
        <v>22</v>
      </c>
      <c r="E12" s="10">
        <f>N12</f>
        <v>-3.5</v>
      </c>
      <c r="F12" s="8">
        <v>-3.9</v>
      </c>
      <c r="G12" s="8"/>
      <c r="H12" s="8">
        <v>-3.7</v>
      </c>
      <c r="I12" s="1"/>
      <c r="J12" s="4">
        <f>_xlfn.STDEV.P(F12:I12)</f>
        <v>9.9999999999999867E-2</v>
      </c>
      <c r="K12" s="4">
        <f>MAX(F12:I12)-MIN(F12:I12)</f>
        <v>0.19999999999999973</v>
      </c>
      <c r="L12" s="4">
        <f>AVERAGE(F12:I12)</f>
        <v>-3.8</v>
      </c>
      <c r="M12" s="9">
        <v>0.3</v>
      </c>
      <c r="N12" s="4">
        <f t="shared" ref="N12" si="0">L12+M12</f>
        <v>-3.5</v>
      </c>
      <c r="O12" s="4">
        <f>N12-L4</f>
        <v>2.3999999999999995</v>
      </c>
    </row>
    <row r="13" spans="1:15" x14ac:dyDescent="0.25">
      <c r="A13" s="1"/>
      <c r="B13" s="1"/>
      <c r="C13" s="1" t="str">
        <f>C5</f>
        <v>DMRS+CRS, CEModeB, AL24, Rep32, ETU1 2x1</v>
      </c>
      <c r="D13" s="7" t="s">
        <v>22</v>
      </c>
      <c r="E13" s="10">
        <f>N13</f>
        <v>-9.25</v>
      </c>
      <c r="F13" s="8">
        <v>-10.3</v>
      </c>
      <c r="G13" s="8"/>
      <c r="H13" s="8">
        <v>-8.8000000000000007</v>
      </c>
      <c r="I13" s="1"/>
      <c r="J13" s="4">
        <f>_xlfn.STDEV.P(F13:I13)</f>
        <v>0.75</v>
      </c>
      <c r="K13" s="4">
        <f>MAX(F13:I13)-MIN(F13:I13)</f>
        <v>1.5</v>
      </c>
      <c r="L13" s="4">
        <f>AVERAGE(F13:I13)</f>
        <v>-9.5500000000000007</v>
      </c>
      <c r="M13" s="9">
        <v>0.3</v>
      </c>
      <c r="N13" s="4">
        <f t="shared" ref="N13" si="1">L13+M13</f>
        <v>-9.25</v>
      </c>
      <c r="O13" s="4">
        <f>N13-L5</f>
        <v>3.0833333333333339</v>
      </c>
    </row>
    <row r="14" spans="1:15" x14ac:dyDescent="0.25">
      <c r="A14" s="1" t="s">
        <v>19</v>
      </c>
      <c r="B14" s="1" t="s">
        <v>31</v>
      </c>
      <c r="C14" s="1" t="str">
        <f>C6</f>
        <v>DMRS+CRS, CEModeA, AL16, Rep16, EPA5 2x1</v>
      </c>
      <c r="D14" s="7" t="s">
        <v>22</v>
      </c>
      <c r="E14" s="10">
        <f>N14</f>
        <v>-4.1500000000000004</v>
      </c>
      <c r="F14" s="8">
        <v>-5.4</v>
      </c>
      <c r="G14" s="8"/>
      <c r="H14" s="8">
        <v>-3.5</v>
      </c>
      <c r="I14" s="1"/>
      <c r="J14" s="4">
        <f>_xlfn.STDEV.P(F14:I14)</f>
        <v>0.95</v>
      </c>
      <c r="K14" s="4">
        <f>MAX(F14:I14)-MIN(F14:I14)</f>
        <v>1.9000000000000004</v>
      </c>
      <c r="L14" s="4">
        <f>AVERAGE(F14:I14)</f>
        <v>-4.45</v>
      </c>
      <c r="M14" s="9">
        <v>0.3</v>
      </c>
      <c r="N14" s="4">
        <f t="shared" ref="N14" si="2">L14+M14</f>
        <v>-4.1500000000000004</v>
      </c>
      <c r="O14" s="4">
        <f>N14-L6</f>
        <v>2.5499999999999998</v>
      </c>
    </row>
    <row r="15" spans="1:15" x14ac:dyDescent="0.25">
      <c r="A15" s="1"/>
      <c r="B15" s="1"/>
      <c r="C15" s="1" t="str">
        <f>C7</f>
        <v>DMRS+CRS, CEModeB, AL24, Rep32, ETU1 2x1</v>
      </c>
      <c r="D15" s="7" t="s">
        <v>22</v>
      </c>
      <c r="E15" s="10">
        <f>N15</f>
        <v>-9.35</v>
      </c>
      <c r="F15" s="8">
        <v>-10.3</v>
      </c>
      <c r="G15" s="8"/>
      <c r="H15" s="8">
        <v>-9</v>
      </c>
      <c r="I15" s="1"/>
      <c r="J15" s="4">
        <f>_xlfn.STDEV.P(F15:I15)</f>
        <v>0.65000000000000036</v>
      </c>
      <c r="K15" s="4">
        <f>MAX(F15:I15)-MIN(F15:I15)</f>
        <v>1.3000000000000007</v>
      </c>
      <c r="L15" s="4">
        <f>AVERAGE(F15:I15)</f>
        <v>-9.65</v>
      </c>
      <c r="M15" s="9">
        <v>0.3</v>
      </c>
      <c r="N15" s="4">
        <f t="shared" ref="N15" si="3">L15+M15</f>
        <v>-9.35</v>
      </c>
      <c r="O15" s="4">
        <f>N15-L7</f>
        <v>2.5500000000000007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Summary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2020-05-25T02:29:52Z</dcterms:created>
  <dcterms:modified xsi:type="dcterms:W3CDTF">2020-05-25T18:28:11Z</dcterms:modified>
</cp:coreProperties>
</file>