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nasa/Library/Mobile Documents/com~apple~icloud~applecorporate/Documents/HWT-Standards/111/"/>
    </mc:Choice>
  </mc:AlternateContent>
  <xr:revisionPtr revIDLastSave="0" documentId="13_ncr:1_{C1ABC009-5486-9546-8284-48A95CE0C350}" xr6:coauthVersionLast="47" xr6:coauthVersionMax="47" xr10:uidLastSave="{00000000-0000-0000-0000-000000000000}"/>
  <bookViews>
    <workbookView xWindow="-49540" yWindow="-2180" windowWidth="47700" windowHeight="26260" tabRatio="894" activeTab="1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288" l="1"/>
  <c r="AE33" i="288"/>
  <c r="AB47" i="288"/>
  <c r="Y52" i="288"/>
  <c r="Y51" i="288"/>
  <c r="Y44" i="288"/>
  <c r="Y43" i="288"/>
  <c r="P39" i="288"/>
  <c r="P33" i="288"/>
  <c r="P32" i="288"/>
  <c r="M32" i="288"/>
  <c r="M33" i="288"/>
  <c r="AG26" i="288"/>
  <c r="AT26" i="288" s="1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T15" i="288" s="1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AS18" i="288" s="1"/>
  <c r="R19" i="288"/>
  <c r="AS19" i="288" s="1"/>
  <c r="R20" i="288"/>
  <c r="AS20" i="288" s="1"/>
  <c r="R23" i="288"/>
  <c r="R24" i="288"/>
  <c r="R25" i="288"/>
  <c r="R26" i="288"/>
  <c r="R11" i="288"/>
  <c r="AS11" i="288" s="1"/>
  <c r="W11" i="287"/>
  <c r="Y11" i="287" s="1"/>
  <c r="W12" i="287"/>
  <c r="Y12" i="287" s="1"/>
  <c r="W13" i="287"/>
  <c r="Y13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6" i="287"/>
  <c r="Y6" i="287" s="1"/>
  <c r="W7" i="287"/>
  <c r="Y7" i="287" s="1"/>
  <c r="W8" i="287"/>
  <c r="Y8" i="287" s="1"/>
  <c r="W3" i="287"/>
  <c r="Y3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S25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P37" i="288" l="1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sharedStrings.xml><?xml version="1.0" encoding="utf-8"?>
<sst xmlns="http://schemas.openxmlformats.org/spreadsheetml/2006/main" count="290" uniqueCount="82">
  <si>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</si>
  <si>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</si>
  <si>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</si>
  <si>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</si>
  <si>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</si>
  <si>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</si>
  <si>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</si>
  <si>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</si>
  <si>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</si>
  <si>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</si>
  <si>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</si>
  <si>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</si>
  <si>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</si>
  <si>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</si>
  <si>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</si>
  <si>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</si>
  <si>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</si>
  <si>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</si>
  <si>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</si>
  <si>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</si>
  <si>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8</t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</si>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</sst>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52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64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64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64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64" fontId="3" fillId="0" borderId="1" xfId="19" applyNumberFormat="1" applyBorder="1" applyAlignment="1">
      <alignment horizontal="center"/>
    </xf>
    <xf numFmtId="164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164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0" fontId="4" fillId="0" borderId="1" xfId="19" applyFont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baseColWidth="10" defaultColWidth="9" defaultRowHeight="13"/>
  <cols>
    <col min="11" max="14" width="9.1640625" customWidth="1"/>
    <col min="16" max="16" width="9.164062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tabSelected="1" zoomScale="120" zoomScaleNormal="120" workbookViewId="0">
      <pane xSplit="12" ySplit="2" topLeftCell="M3" activePane="bottomRight" state="frozen"/>
      <selection pane="topRight" activeCell="L1" sqref="L1"/>
      <selection pane="bottomLeft" activeCell="A3" sqref="A3"/>
      <selection pane="bottomRight" activeCell="AQ1" sqref="AG1:AQ1048576"/>
    </sheetView>
  </sheetViews>
  <sheetFormatPr baseColWidth="10" defaultColWidth="9.6640625" defaultRowHeight="15"/>
  <cols>
    <col min="1" max="3" width="6.83203125" style="2" customWidth="1"/>
    <col min="4" max="4" width="6" style="2" customWidth="1"/>
    <col min="5" max="5" width="5.6640625" style="2" customWidth="1"/>
    <col min="6" max="6" width="6" style="2" customWidth="1"/>
    <col min="7" max="7" width="8.6640625" style="2" customWidth="1"/>
    <col min="8" max="9" width="10.33203125" style="2" customWidth="1"/>
    <col min="10" max="10" width="6.1640625" style="2" customWidth="1"/>
    <col min="11" max="11" width="7.33203125" style="2" customWidth="1"/>
    <col min="12" max="12" width="7.5" style="2" customWidth="1"/>
    <col min="13" max="21" width="9.6640625" style="23"/>
    <col min="22" max="22" width="9.33203125" style="23" customWidth="1"/>
    <col min="23" max="30" width="9.6640625" style="23"/>
    <col min="31" max="31" width="9.6640625" style="23" customWidth="1"/>
    <col min="32" max="32" width="9.33203125" style="23" customWidth="1"/>
    <col min="33" max="34" width="9.6640625" style="23" customWidth="1"/>
    <col min="35" max="42" width="9.6640625" style="2" customWidth="1"/>
    <col min="43" max="16384" width="9.6640625" style="2"/>
  </cols>
  <sheetData>
    <row r="1" spans="1:48" ht="23.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40" t="s">
        <v>19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8" ht="105">
      <c r="A2" s="1" t="s">
        <v>60</v>
      </c>
      <c r="B2" s="1" t="s">
        <v>61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57</v>
      </c>
      <c r="M2" s="42" t="s">
        <v>65</v>
      </c>
      <c r="N2" s="43"/>
      <c r="O2" s="44"/>
      <c r="P2" s="42" t="s">
        <v>66</v>
      </c>
      <c r="Q2" s="43"/>
      <c r="R2" s="44"/>
      <c r="S2" s="42" t="s">
        <v>69</v>
      </c>
      <c r="T2" s="43"/>
      <c r="U2" s="44"/>
      <c r="V2" s="42" t="s">
        <v>75</v>
      </c>
      <c r="W2" s="43"/>
      <c r="X2" s="44"/>
      <c r="Y2" s="42" t="s">
        <v>76</v>
      </c>
      <c r="Z2" s="43"/>
      <c r="AA2" s="44"/>
      <c r="AB2" s="42" t="s">
        <v>77</v>
      </c>
      <c r="AC2" s="43"/>
      <c r="AD2" s="44"/>
      <c r="AE2" s="42" t="s">
        <v>73</v>
      </c>
      <c r="AF2" s="43"/>
      <c r="AG2" s="44"/>
      <c r="AH2" s="42" t="s">
        <v>20</v>
      </c>
      <c r="AI2" s="43"/>
      <c r="AJ2" s="44"/>
      <c r="AK2" s="42" t="s">
        <v>21</v>
      </c>
      <c r="AL2" s="43"/>
      <c r="AM2" s="44"/>
      <c r="AN2" s="42" t="s">
        <v>22</v>
      </c>
      <c r="AO2" s="43"/>
      <c r="AP2" s="44"/>
      <c r="AQ2" s="31" t="s">
        <v>26</v>
      </c>
      <c r="AR2" s="32"/>
      <c r="AS2" s="31" t="s">
        <v>25</v>
      </c>
      <c r="AT2" s="32"/>
      <c r="AU2" s="31" t="s">
        <v>27</v>
      </c>
      <c r="AV2" s="32"/>
    </row>
    <row r="3" spans="1:48" ht="30">
      <c r="B3" s="34"/>
      <c r="C3" s="35"/>
      <c r="D3" s="35"/>
      <c r="E3" s="35"/>
      <c r="F3" s="35"/>
      <c r="G3" s="35"/>
      <c r="H3" s="35"/>
      <c r="I3" s="35"/>
      <c r="J3" s="35"/>
      <c r="K3" s="35"/>
      <c r="L3" s="36"/>
      <c r="M3" s="5" t="s">
        <v>24</v>
      </c>
      <c r="N3" s="5" t="s">
        <v>30</v>
      </c>
      <c r="O3" s="5" t="s">
        <v>25</v>
      </c>
      <c r="P3" s="5" t="s">
        <v>24</v>
      </c>
      <c r="Q3" s="5" t="s">
        <v>30</v>
      </c>
      <c r="R3" s="5" t="s">
        <v>25</v>
      </c>
      <c r="S3" s="5" t="s">
        <v>24</v>
      </c>
      <c r="T3" s="5" t="s">
        <v>30</v>
      </c>
      <c r="U3" s="5" t="s">
        <v>25</v>
      </c>
      <c r="V3" s="5" t="s">
        <v>24</v>
      </c>
      <c r="W3" s="5" t="s">
        <v>31</v>
      </c>
      <c r="X3" s="5" t="s">
        <v>25</v>
      </c>
      <c r="Y3" s="5" t="s">
        <v>24</v>
      </c>
      <c r="Z3" s="5" t="s">
        <v>30</v>
      </c>
      <c r="AA3" s="5" t="s">
        <v>25</v>
      </c>
      <c r="AB3" s="5" t="s">
        <v>24</v>
      </c>
      <c r="AC3" s="5" t="s">
        <v>30</v>
      </c>
      <c r="AD3" s="5" t="s">
        <v>25</v>
      </c>
      <c r="AE3" s="5" t="s">
        <v>24</v>
      </c>
      <c r="AF3" s="5" t="s">
        <v>30</v>
      </c>
      <c r="AG3" s="5" t="s">
        <v>25</v>
      </c>
      <c r="AH3" s="5" t="s">
        <v>24</v>
      </c>
      <c r="AI3" s="5" t="s">
        <v>30</v>
      </c>
      <c r="AJ3" s="5" t="s">
        <v>25</v>
      </c>
      <c r="AK3" s="5" t="s">
        <v>24</v>
      </c>
      <c r="AL3" s="5" t="s">
        <v>30</v>
      </c>
      <c r="AM3" s="5" t="s">
        <v>25</v>
      </c>
      <c r="AN3" s="5" t="s">
        <v>24</v>
      </c>
      <c r="AO3" s="5" t="s">
        <v>30</v>
      </c>
      <c r="AP3" s="5" t="s">
        <v>25</v>
      </c>
      <c r="AQ3" s="6" t="s">
        <v>0</v>
      </c>
      <c r="AR3" s="6" t="s">
        <v>23</v>
      </c>
      <c r="AS3" s="6" t="s">
        <v>0</v>
      </c>
      <c r="AT3" s="6" t="s">
        <v>23</v>
      </c>
      <c r="AU3" s="6" t="s">
        <v>0</v>
      </c>
      <c r="AV3" s="6" t="s">
        <v>23</v>
      </c>
    </row>
    <row r="4" spans="1:48" ht="13" customHeight="1">
      <c r="A4" s="3">
        <v>1</v>
      </c>
      <c r="B4" s="3">
        <v>2</v>
      </c>
      <c r="C4" s="30" t="s">
        <v>54</v>
      </c>
      <c r="D4" s="30" t="s">
        <v>55</v>
      </c>
      <c r="E4" s="30" t="s">
        <v>44</v>
      </c>
      <c r="F4" s="3" t="s">
        <v>49</v>
      </c>
      <c r="G4" s="30" t="s">
        <v>28</v>
      </c>
      <c r="H4" s="30" t="s">
        <v>34</v>
      </c>
      <c r="I4" s="30" t="s">
        <v>53</v>
      </c>
      <c r="J4" s="30" t="s">
        <v>18</v>
      </c>
      <c r="K4" s="30" t="s">
        <v>29</v>
      </c>
      <c r="L4" s="33" t="s">
        <v>58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24">
        <v>13.2</v>
      </c>
      <c r="AC4" s="19"/>
      <c r="AD4" s="19"/>
      <c r="AE4" s="8">
        <v>13.6</v>
      </c>
      <c r="AF4" s="19"/>
      <c r="AG4" s="19"/>
      <c r="AH4" s="8"/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14.033333333333331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30"/>
      <c r="D5" s="30"/>
      <c r="E5" s="30"/>
      <c r="F5" s="3" t="s">
        <v>50</v>
      </c>
      <c r="G5" s="30"/>
      <c r="H5" s="30"/>
      <c r="I5" s="30"/>
      <c r="J5" s="30"/>
      <c r="K5" s="30"/>
      <c r="L5" s="30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24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30"/>
      <c r="D6" s="30"/>
      <c r="E6" s="3" t="s">
        <v>51</v>
      </c>
      <c r="F6" s="3" t="s">
        <v>52</v>
      </c>
      <c r="G6" s="30"/>
      <c r="H6" s="3" t="s">
        <v>41</v>
      </c>
      <c r="I6" s="3" t="s">
        <v>11</v>
      </c>
      <c r="J6" s="3" t="s">
        <v>16</v>
      </c>
      <c r="K6" s="3" t="s">
        <v>17</v>
      </c>
      <c r="L6" s="30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/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16.283333333333331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30" t="s">
        <v>56</v>
      </c>
      <c r="D7" s="30" t="s">
        <v>46</v>
      </c>
      <c r="E7" s="30" t="s">
        <v>44</v>
      </c>
      <c r="F7" s="3" t="s">
        <v>49</v>
      </c>
      <c r="G7" s="30"/>
      <c r="H7" s="30" t="s">
        <v>34</v>
      </c>
      <c r="I7" s="30" t="s">
        <v>53</v>
      </c>
      <c r="J7" s="30" t="s">
        <v>18</v>
      </c>
      <c r="K7" s="30" t="s">
        <v>29</v>
      </c>
      <c r="L7" s="30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24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30"/>
      <c r="D8" s="30"/>
      <c r="E8" s="30"/>
      <c r="F8" s="3" t="s">
        <v>50</v>
      </c>
      <c r="G8" s="30"/>
      <c r="H8" s="30"/>
      <c r="I8" s="30"/>
      <c r="J8" s="30"/>
      <c r="K8" s="30"/>
      <c r="L8" s="30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24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30"/>
      <c r="D9" s="30"/>
      <c r="E9" s="3" t="s">
        <v>51</v>
      </c>
      <c r="F9" s="3" t="s">
        <v>52</v>
      </c>
      <c r="G9" s="30"/>
      <c r="H9" s="3" t="s">
        <v>41</v>
      </c>
      <c r="I9" s="3" t="s">
        <v>11</v>
      </c>
      <c r="J9" s="3" t="s">
        <v>16</v>
      </c>
      <c r="K9" s="3" t="s">
        <v>17</v>
      </c>
      <c r="L9" s="30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9"/>
    </row>
    <row r="11" spans="1:48">
      <c r="A11" s="11">
        <v>7</v>
      </c>
      <c r="B11" s="11">
        <v>20</v>
      </c>
      <c r="C11" s="45" t="s">
        <v>42</v>
      </c>
      <c r="D11" s="30" t="s">
        <v>43</v>
      </c>
      <c r="E11" s="30" t="s">
        <v>44</v>
      </c>
      <c r="F11" s="3" t="s">
        <v>32</v>
      </c>
      <c r="G11" s="46" t="s">
        <v>9</v>
      </c>
      <c r="H11" s="30" t="s">
        <v>34</v>
      </c>
      <c r="I11" s="30" t="s">
        <v>35</v>
      </c>
      <c r="J11" s="30" t="s">
        <v>18</v>
      </c>
      <c r="K11" s="30" t="s">
        <v>15</v>
      </c>
      <c r="L11" s="50" t="s">
        <v>59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>
      <c r="A12" s="11">
        <v>8</v>
      </c>
      <c r="B12" s="11">
        <v>23</v>
      </c>
      <c r="C12" s="45"/>
      <c r="D12" s="30"/>
      <c r="E12" s="30"/>
      <c r="F12" s="3" t="s">
        <v>33</v>
      </c>
      <c r="G12" s="46"/>
      <c r="H12" s="30"/>
      <c r="I12" s="30"/>
      <c r="J12" s="30"/>
      <c r="K12" s="30"/>
      <c r="L12" s="51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45"/>
      <c r="D13" s="30"/>
      <c r="E13" s="30"/>
      <c r="F13" s="3" t="s">
        <v>32</v>
      </c>
      <c r="G13" s="46"/>
      <c r="H13" s="30"/>
      <c r="I13" s="30"/>
      <c r="J13" s="30" t="s">
        <v>36</v>
      </c>
      <c r="K13" s="30" t="s">
        <v>37</v>
      </c>
      <c r="L13" s="51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67</v>
      </c>
      <c r="R13" s="24" t="s">
        <v>68</v>
      </c>
      <c r="S13" s="21">
        <v>21.9</v>
      </c>
      <c r="T13" s="4">
        <v>26.7</v>
      </c>
      <c r="U13" s="4">
        <v>4.8</v>
      </c>
      <c r="V13" s="4">
        <v>21.1</v>
      </c>
      <c r="W13" s="4" t="s">
        <v>67</v>
      </c>
      <c r="X13" s="4" t="s">
        <v>68</v>
      </c>
      <c r="Y13" s="4">
        <v>20.9</v>
      </c>
      <c r="Z13" s="4">
        <v>26.1</v>
      </c>
      <c r="AA13" s="4">
        <v>5.2</v>
      </c>
      <c r="AB13" s="4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/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21.199999999999996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45"/>
      <c r="D14" s="30"/>
      <c r="E14" s="30"/>
      <c r="F14" s="3" t="s">
        <v>33</v>
      </c>
      <c r="G14" s="46"/>
      <c r="H14" s="30"/>
      <c r="I14" s="30"/>
      <c r="J14" s="30"/>
      <c r="K14" s="30"/>
      <c r="L14" s="51"/>
      <c r="M14" s="25">
        <v>18.3</v>
      </c>
      <c r="N14" s="4">
        <v>25.9</v>
      </c>
      <c r="O14" s="4">
        <v>7.6</v>
      </c>
      <c r="P14" s="4">
        <v>21.7</v>
      </c>
      <c r="Q14" s="4" t="s">
        <v>67</v>
      </c>
      <c r="R14" s="24" t="s">
        <v>68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4">
        <v>20.9</v>
      </c>
      <c r="Z14" s="4">
        <v>27.9</v>
      </c>
      <c r="AA14" s="4">
        <v>7</v>
      </c>
      <c r="AB14" s="25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>
      <c r="A15" s="11">
        <v>11</v>
      </c>
      <c r="B15" s="11" t="s">
        <v>39</v>
      </c>
      <c r="C15" s="45"/>
      <c r="D15" s="30"/>
      <c r="E15" s="30"/>
      <c r="F15" s="3" t="s">
        <v>32</v>
      </c>
      <c r="G15" s="46"/>
      <c r="H15" s="30"/>
      <c r="I15" s="30" t="s">
        <v>38</v>
      </c>
      <c r="J15" s="30" t="s">
        <v>18</v>
      </c>
      <c r="K15" s="30" t="s">
        <v>15</v>
      </c>
      <c r="L15" s="51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70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>
      <c r="A16" s="11">
        <v>12</v>
      </c>
      <c r="B16" s="11" t="s">
        <v>40</v>
      </c>
      <c r="C16" s="45"/>
      <c r="D16" s="30"/>
      <c r="E16" s="30"/>
      <c r="F16" s="3" t="s">
        <v>33</v>
      </c>
      <c r="G16" s="46"/>
      <c r="H16" s="30"/>
      <c r="I16" s="30"/>
      <c r="J16" s="30"/>
      <c r="K16" s="30"/>
      <c r="L16" s="51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71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>
      <c r="A17" s="11">
        <v>13</v>
      </c>
      <c r="B17" s="9">
        <v>31</v>
      </c>
      <c r="C17" s="45"/>
      <c r="D17" s="30"/>
      <c r="E17" s="30" t="s">
        <v>5</v>
      </c>
      <c r="F17" s="30" t="s">
        <v>7</v>
      </c>
      <c r="G17" s="46"/>
      <c r="H17" s="30" t="s">
        <v>41</v>
      </c>
      <c r="I17" s="3" t="s">
        <v>38</v>
      </c>
      <c r="J17" s="30" t="s">
        <v>18</v>
      </c>
      <c r="K17" s="30" t="s">
        <v>15</v>
      </c>
      <c r="L17" s="51"/>
      <c r="M17" s="21">
        <v>10.6</v>
      </c>
      <c r="N17" s="4">
        <v>13.5</v>
      </c>
      <c r="O17" s="4">
        <v>2.9</v>
      </c>
      <c r="P17" s="4">
        <v>12.4</v>
      </c>
      <c r="Q17" s="4">
        <v>12.9</v>
      </c>
      <c r="R17" s="4">
        <f t="shared" si="8"/>
        <v>0.5</v>
      </c>
      <c r="S17" s="21"/>
      <c r="T17" s="4"/>
      <c r="U17" s="4"/>
      <c r="V17" s="4">
        <v>10.3</v>
      </c>
      <c r="W17" s="4">
        <v>11.7</v>
      </c>
      <c r="X17" s="4">
        <v>1.1000000000000001</v>
      </c>
      <c r="Y17" s="4">
        <v>10.6</v>
      </c>
      <c r="Z17" s="4">
        <v>12.1</v>
      </c>
      <c r="AA17" s="4">
        <v>1.5</v>
      </c>
      <c r="AB17" s="4"/>
      <c r="AC17" s="4"/>
      <c r="AD17" s="4"/>
      <c r="AE17" s="21">
        <v>11.8</v>
      </c>
      <c r="AF17" s="4">
        <v>12.8</v>
      </c>
      <c r="AG17" s="4">
        <f t="shared" ref="AG17:AG26" si="10">AF17-AE17</f>
        <v>1</v>
      </c>
      <c r="AH17" s="4"/>
      <c r="AI17" s="15"/>
      <c r="AJ17" s="15"/>
      <c r="AK17" s="15"/>
      <c r="AL17" s="15"/>
      <c r="AM17" s="15"/>
      <c r="AN17" s="15"/>
      <c r="AO17" s="15"/>
      <c r="AP17" s="15"/>
      <c r="AQ17" s="10">
        <f t="shared" si="2"/>
        <v>2.0999999999999996</v>
      </c>
      <c r="AR17" s="10">
        <f t="shared" si="3"/>
        <v>11.14</v>
      </c>
      <c r="AS17" s="10">
        <f t="shared" si="4"/>
        <v>2.4</v>
      </c>
      <c r="AT17" s="10">
        <f t="shared" si="5"/>
        <v>1.4</v>
      </c>
      <c r="AU17" s="10">
        <f t="shared" si="6"/>
        <v>1.8000000000000007</v>
      </c>
      <c r="AV17" s="10">
        <f t="shared" si="7"/>
        <v>12.6</v>
      </c>
    </row>
    <row r="18" spans="1:48">
      <c r="A18" s="11">
        <v>14</v>
      </c>
      <c r="B18" s="9">
        <v>32</v>
      </c>
      <c r="C18" s="45"/>
      <c r="D18" s="30"/>
      <c r="E18" s="30"/>
      <c r="F18" s="30"/>
      <c r="G18" s="46"/>
      <c r="H18" s="30"/>
      <c r="I18" s="3" t="s">
        <v>12</v>
      </c>
      <c r="J18" s="30"/>
      <c r="K18" s="30"/>
      <c r="L18" s="51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>
      <c r="A19" s="11">
        <v>15</v>
      </c>
      <c r="B19" s="11">
        <v>34</v>
      </c>
      <c r="C19" s="45" t="s">
        <v>45</v>
      </c>
      <c r="D19" s="30" t="s">
        <v>46</v>
      </c>
      <c r="E19" s="30" t="s">
        <v>44</v>
      </c>
      <c r="F19" s="3" t="s">
        <v>32</v>
      </c>
      <c r="G19" s="46" t="s">
        <v>9</v>
      </c>
      <c r="H19" s="30" t="s">
        <v>34</v>
      </c>
      <c r="I19" s="30" t="s">
        <v>35</v>
      </c>
      <c r="J19" s="30" t="s">
        <v>18</v>
      </c>
      <c r="K19" s="30" t="s">
        <v>15</v>
      </c>
      <c r="L19" s="51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>
      <c r="A20" s="11">
        <v>16</v>
      </c>
      <c r="B20" s="11">
        <v>37</v>
      </c>
      <c r="C20" s="45"/>
      <c r="D20" s="30"/>
      <c r="E20" s="30"/>
      <c r="F20" s="3" t="s">
        <v>33</v>
      </c>
      <c r="G20" s="46"/>
      <c r="H20" s="30"/>
      <c r="I20" s="30"/>
      <c r="J20" s="30"/>
      <c r="K20" s="30"/>
      <c r="L20" s="51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45"/>
      <c r="D21" s="30"/>
      <c r="E21" s="30"/>
      <c r="F21" s="3" t="s">
        <v>32</v>
      </c>
      <c r="G21" s="46"/>
      <c r="H21" s="30"/>
      <c r="I21" s="30"/>
      <c r="J21" s="30" t="s">
        <v>36</v>
      </c>
      <c r="K21" s="30" t="s">
        <v>37</v>
      </c>
      <c r="L21" s="51"/>
      <c r="M21" s="4">
        <v>22.2</v>
      </c>
      <c r="N21" s="4"/>
      <c r="O21" s="4"/>
      <c r="P21" s="4">
        <v>22.6</v>
      </c>
      <c r="Q21" s="4" t="s">
        <v>67</v>
      </c>
      <c r="R21" s="24" t="s">
        <v>68</v>
      </c>
      <c r="S21" s="4">
        <v>24.1</v>
      </c>
      <c r="T21" s="4" t="s">
        <v>72</v>
      </c>
      <c r="U21" s="4" t="s">
        <v>68</v>
      </c>
      <c r="V21" s="4">
        <v>22.7</v>
      </c>
      <c r="W21" s="4" t="s">
        <v>67</v>
      </c>
      <c r="X21" s="4" t="s">
        <v>68</v>
      </c>
      <c r="Y21" s="4">
        <v>22.1</v>
      </c>
      <c r="Z21" s="4">
        <v>28.8</v>
      </c>
      <c r="AA21" s="4">
        <v>6.7</v>
      </c>
      <c r="AB21" s="4">
        <v>22.8</v>
      </c>
      <c r="AC21" s="4">
        <v>27.1</v>
      </c>
      <c r="AD21" s="4">
        <v>4.3</v>
      </c>
      <c r="AE21" s="4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45"/>
      <c r="D22" s="30"/>
      <c r="E22" s="30"/>
      <c r="F22" s="3" t="s">
        <v>33</v>
      </c>
      <c r="G22" s="46"/>
      <c r="H22" s="30"/>
      <c r="I22" s="30"/>
      <c r="J22" s="30"/>
      <c r="K22" s="30"/>
      <c r="L22" s="51"/>
      <c r="M22" s="4">
        <v>21.9</v>
      </c>
      <c r="N22" s="4"/>
      <c r="O22" s="4"/>
      <c r="P22" s="4">
        <v>22</v>
      </c>
      <c r="Q22" s="4" t="s">
        <v>67</v>
      </c>
      <c r="R22" s="24" t="s">
        <v>68</v>
      </c>
      <c r="S22" s="4">
        <v>22.6</v>
      </c>
      <c r="T22" s="4">
        <v>30.5</v>
      </c>
      <c r="U22" s="4">
        <v>7.9</v>
      </c>
      <c r="V22" s="4">
        <v>22.4</v>
      </c>
      <c r="W22" s="4" t="s">
        <v>67</v>
      </c>
      <c r="X22" s="4" t="s">
        <v>68</v>
      </c>
      <c r="Y22" s="4">
        <v>22.5</v>
      </c>
      <c r="Z22" s="4">
        <v>32.4</v>
      </c>
      <c r="AA22" s="4">
        <v>9.9</v>
      </c>
      <c r="AB22" s="7">
        <v>25.6</v>
      </c>
      <c r="AC22" s="4">
        <v>35.299999999999997</v>
      </c>
      <c r="AD22" s="4">
        <v>9.6999999999999993</v>
      </c>
      <c r="AE22" s="4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>
      <c r="A23" s="11">
        <v>19</v>
      </c>
      <c r="B23" s="11" t="s">
        <v>47</v>
      </c>
      <c r="C23" s="45"/>
      <c r="D23" s="30"/>
      <c r="E23" s="30"/>
      <c r="F23" s="3" t="s">
        <v>32</v>
      </c>
      <c r="G23" s="46"/>
      <c r="H23" s="30"/>
      <c r="I23" s="30" t="s">
        <v>38</v>
      </c>
      <c r="J23" s="30" t="s">
        <v>18</v>
      </c>
      <c r="K23" s="30" t="s">
        <v>15</v>
      </c>
      <c r="L23" s="51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>
      <c r="A24" s="11">
        <v>20</v>
      </c>
      <c r="B24" s="11" t="s">
        <v>48</v>
      </c>
      <c r="C24" s="45"/>
      <c r="D24" s="30"/>
      <c r="E24" s="30"/>
      <c r="F24" s="3" t="s">
        <v>33</v>
      </c>
      <c r="G24" s="46"/>
      <c r="H24" s="30"/>
      <c r="I24" s="30"/>
      <c r="J24" s="30"/>
      <c r="K24" s="30"/>
      <c r="L24" s="51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>
      <c r="A25" s="11">
        <v>21</v>
      </c>
      <c r="B25" s="9">
        <v>45</v>
      </c>
      <c r="C25" s="45"/>
      <c r="D25" s="30"/>
      <c r="E25" s="30" t="s">
        <v>5</v>
      </c>
      <c r="F25" s="30" t="s">
        <v>7</v>
      </c>
      <c r="G25" s="46"/>
      <c r="H25" s="30" t="s">
        <v>41</v>
      </c>
      <c r="I25" s="3" t="s">
        <v>38</v>
      </c>
      <c r="J25" s="30" t="s">
        <v>18</v>
      </c>
      <c r="K25" s="30" t="s">
        <v>15</v>
      </c>
      <c r="L25" s="51"/>
      <c r="M25" s="4">
        <v>10.6</v>
      </c>
      <c r="N25" s="4"/>
      <c r="O25" s="4"/>
      <c r="P25" s="4">
        <v>12.3</v>
      </c>
      <c r="Q25" s="4">
        <v>12.9</v>
      </c>
      <c r="R25" s="4">
        <f t="shared" si="8"/>
        <v>0.59999999999999964</v>
      </c>
      <c r="S25" s="4"/>
      <c r="T25" s="4"/>
      <c r="U25" s="4"/>
      <c r="V25" s="4">
        <v>12.6</v>
      </c>
      <c r="W25" s="4">
        <v>13.9</v>
      </c>
      <c r="X25" s="4">
        <v>1.1000000000000001</v>
      </c>
      <c r="Y25" s="4">
        <v>10.6</v>
      </c>
      <c r="Z25" s="4">
        <v>12.3</v>
      </c>
      <c r="AA25" s="4">
        <v>1.7</v>
      </c>
      <c r="AB25" s="4"/>
      <c r="AC25" s="4"/>
      <c r="AD25" s="4"/>
      <c r="AE25" s="4">
        <v>12</v>
      </c>
      <c r="AF25" s="4">
        <v>13.1</v>
      </c>
      <c r="AG25" s="4">
        <f t="shared" si="10"/>
        <v>1.0999999999999996</v>
      </c>
      <c r="AH25" s="4"/>
      <c r="AI25" s="15"/>
      <c r="AJ25" s="15"/>
      <c r="AK25" s="15"/>
      <c r="AL25" s="15"/>
      <c r="AM25" s="15"/>
      <c r="AN25" s="15"/>
      <c r="AO25" s="15"/>
      <c r="AP25" s="15"/>
      <c r="AQ25" s="10">
        <f t="shared" si="2"/>
        <v>2</v>
      </c>
      <c r="AR25" s="10">
        <f t="shared" si="3"/>
        <v>11.620000000000001</v>
      </c>
      <c r="AS25" s="10">
        <f t="shared" si="4"/>
        <v>1.1000000000000003</v>
      </c>
      <c r="AT25" s="10">
        <f t="shared" si="5"/>
        <v>1.1249999999999998</v>
      </c>
      <c r="AU25" s="10">
        <f t="shared" si="6"/>
        <v>1.5999999999999996</v>
      </c>
      <c r="AV25" s="10">
        <f t="shared" si="7"/>
        <v>13.05</v>
      </c>
    </row>
    <row r="26" spans="1:48">
      <c r="A26" s="11">
        <v>22</v>
      </c>
      <c r="B26" s="9">
        <v>46</v>
      </c>
      <c r="C26" s="45"/>
      <c r="D26" s="30"/>
      <c r="E26" s="30"/>
      <c r="F26" s="30"/>
      <c r="G26" s="46"/>
      <c r="H26" s="30"/>
      <c r="I26" s="3" t="s">
        <v>12</v>
      </c>
      <c r="J26" s="30"/>
      <c r="K26" s="30"/>
      <c r="L26" s="51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80</v>
      </c>
      <c r="M28" s="22"/>
    </row>
    <row r="29" spans="1:48">
      <c r="B29" s="28" t="s">
        <v>81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1.9666666666666686</v>
      </c>
      <c r="P31" s="22">
        <f>ABS($AR4-P4)</f>
        <v>3.3333333333331439E-2</v>
      </c>
      <c r="S31" s="22">
        <f>ABS($AR4-S4)</f>
        <v>0.36666666666666892</v>
      </c>
      <c r="V31" s="22"/>
      <c r="Y31" s="22">
        <f>ABS($AR4-Y4)</f>
        <v>1.0333333333333314</v>
      </c>
      <c r="AB31" s="22">
        <f>ABS($AR4-AB4)</f>
        <v>0.83333333333333215</v>
      </c>
      <c r="AE31" s="22">
        <f>ABS($AR4-AE4)</f>
        <v>0.43333333333333179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0.68333333333333179</v>
      </c>
      <c r="P33" s="22">
        <f t="shared" si="12"/>
        <v>0.51666666666666927</v>
      </c>
      <c r="S33" s="22">
        <f t="shared" si="13"/>
        <v>0.71666666666666856</v>
      </c>
      <c r="V33" s="22"/>
      <c r="Y33" s="22">
        <f t="shared" si="14"/>
        <v>1.1833333333333318</v>
      </c>
      <c r="AB33" s="22">
        <f t="shared" si="15"/>
        <v>1.6666666666669272E-2</v>
      </c>
      <c r="AE33" s="22">
        <f t="shared" si="16"/>
        <v>0.61666666666666714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1.7999999999999972</v>
      </c>
      <c r="P39" s="22">
        <f t="shared" si="20"/>
        <v>1.100000000000005</v>
      </c>
      <c r="S39" s="22">
        <f t="shared" si="17"/>
        <v>0.70000000000000284</v>
      </c>
      <c r="V39" s="22">
        <f t="shared" si="21"/>
        <v>9.9999999999994316E-2</v>
      </c>
      <c r="Y39" s="22">
        <f t="shared" si="22"/>
        <v>0.29999999999999716</v>
      </c>
      <c r="AB39" s="22">
        <f t="shared" si="18"/>
        <v>0.39999999999999503</v>
      </c>
      <c r="AE39" s="22">
        <f t="shared" si="23"/>
        <v>0.80000000000000426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39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40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0.54000000000000092</v>
      </c>
      <c r="P43" s="22">
        <f t="shared" si="20"/>
        <v>1.2599999999999998</v>
      </c>
      <c r="S43" s="22"/>
      <c r="V43" s="22">
        <f t="shared" si="21"/>
        <v>0.83999999999999986</v>
      </c>
      <c r="Y43" s="22">
        <f t="shared" si="22"/>
        <v>0.54000000000000092</v>
      </c>
      <c r="AB43" s="22"/>
      <c r="AE43" s="22">
        <f t="shared" si="23"/>
        <v>0.66000000000000014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47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48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1.0200000000000014</v>
      </c>
      <c r="P51" s="22">
        <f>ABS($AR25-P25)</f>
        <v>0.67999999999999972</v>
      </c>
      <c r="S51" s="22"/>
      <c r="V51" s="22">
        <f>ABS($AR25-V25)</f>
        <v>0.97999999999999865</v>
      </c>
      <c r="Y51" s="22">
        <f>ABS($AR25-Y25)</f>
        <v>1.0200000000000014</v>
      </c>
      <c r="AB51" s="22"/>
      <c r="AE51" s="22">
        <f>ABS($AR25-AE25)</f>
        <v>0.37999999999999901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  <mergeCell ref="J21:J22"/>
    <mergeCell ref="K21:K22"/>
    <mergeCell ref="I23:I24"/>
    <mergeCell ref="J23:J24"/>
    <mergeCell ref="K23:K24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C11:C18"/>
    <mergeCell ref="D11:D18"/>
    <mergeCell ref="C19:C26"/>
    <mergeCell ref="D19:D26"/>
    <mergeCell ref="E11:E16"/>
    <mergeCell ref="E17:E18"/>
    <mergeCell ref="E25:E26"/>
    <mergeCell ref="B1:L1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C4:C6"/>
    <mergeCell ref="D4:D6"/>
    <mergeCell ref="E4:E5"/>
    <mergeCell ref="H4:H5"/>
    <mergeCell ref="G4:G9"/>
    <mergeCell ref="C7:C9"/>
    <mergeCell ref="D7:D9"/>
    <mergeCell ref="E7:E8"/>
    <mergeCell ref="H7:H8"/>
    <mergeCell ref="I7:I8"/>
    <mergeCell ref="AQ2:AR2"/>
    <mergeCell ref="AS2:AT2"/>
    <mergeCell ref="AU2:AV2"/>
    <mergeCell ref="L4:L9"/>
    <mergeCell ref="J7:J8"/>
    <mergeCell ref="K7:K8"/>
    <mergeCell ref="I4:I5"/>
    <mergeCell ref="J4:J5"/>
    <mergeCell ref="K4:K5"/>
    <mergeCell ref="B3:L3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zoomScale="150" zoomScaleNormal="110" workbookViewId="0">
      <selection activeCell="S3" sqref="S3"/>
    </sheetView>
  </sheetViews>
  <sheetFormatPr baseColWidth="10" defaultColWidth="9.6640625" defaultRowHeight="15"/>
  <cols>
    <col min="1" max="1" width="6.6640625" style="2" customWidth="1"/>
    <col min="2" max="2" width="7.33203125" style="2" customWidth="1"/>
    <col min="3" max="3" width="5.83203125" style="2" customWidth="1"/>
    <col min="4" max="4" width="5" style="2" customWidth="1"/>
    <col min="5" max="5" width="4.5" style="2" customWidth="1"/>
    <col min="6" max="6" width="5.6640625" style="2" customWidth="1"/>
    <col min="7" max="7" width="9.6640625" style="2"/>
    <col min="8" max="8" width="12" style="2" customWidth="1"/>
    <col min="9" max="9" width="10.5" style="2" customWidth="1"/>
    <col min="10" max="10" width="6.1640625" style="2" customWidth="1"/>
    <col min="11" max="11" width="6.83203125" style="2" customWidth="1"/>
    <col min="12" max="12" width="9.6640625" style="2" customWidth="1"/>
    <col min="13" max="21" width="9.6640625" style="23" customWidth="1"/>
    <col min="22" max="22" width="9.83203125" style="23" bestFit="1" customWidth="1"/>
    <col min="23" max="25" width="10.6640625" style="2" bestFit="1" customWidth="1"/>
    <col min="26" max="16384" width="9.6640625" style="2"/>
  </cols>
  <sheetData>
    <row r="1" spans="1:25" ht="23.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40" t="s">
        <v>62</v>
      </c>
      <c r="N1" s="41"/>
      <c r="O1" s="41"/>
      <c r="P1" s="41"/>
      <c r="Q1" s="41"/>
      <c r="R1" s="41"/>
      <c r="S1" s="41"/>
      <c r="T1" s="41"/>
      <c r="U1" s="41"/>
      <c r="V1" s="41"/>
    </row>
    <row r="2" spans="1:25" ht="105">
      <c r="A2" s="1" t="s">
        <v>60</v>
      </c>
      <c r="B2" s="1" t="s">
        <v>61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57</v>
      </c>
      <c r="M2" s="13" t="s">
        <v>65</v>
      </c>
      <c r="N2" s="13" t="s">
        <v>66</v>
      </c>
      <c r="O2" s="13" t="s">
        <v>69</v>
      </c>
      <c r="P2" s="13" t="s">
        <v>78</v>
      </c>
      <c r="Q2" s="13" t="s">
        <v>76</v>
      </c>
      <c r="R2" s="13" t="s">
        <v>74</v>
      </c>
      <c r="S2" s="13" t="s">
        <v>79</v>
      </c>
      <c r="T2" s="13" t="s">
        <v>20</v>
      </c>
      <c r="U2" s="13" t="s">
        <v>21</v>
      </c>
      <c r="V2" s="13" t="s">
        <v>22</v>
      </c>
      <c r="W2" s="6" t="s">
        <v>23</v>
      </c>
      <c r="X2" s="6" t="s">
        <v>63</v>
      </c>
      <c r="Y2" s="14" t="s">
        <v>64</v>
      </c>
    </row>
    <row r="3" spans="1:25" ht="13" customHeight="1">
      <c r="A3" s="3">
        <v>1</v>
      </c>
      <c r="B3" s="3">
        <v>2</v>
      </c>
      <c r="C3" s="30" t="s">
        <v>54</v>
      </c>
      <c r="D3" s="30" t="s">
        <v>55</v>
      </c>
      <c r="E3" s="30" t="s">
        <v>44</v>
      </c>
      <c r="F3" s="3" t="s">
        <v>49</v>
      </c>
      <c r="G3" s="30" t="s">
        <v>28</v>
      </c>
      <c r="H3" s="30" t="s">
        <v>34</v>
      </c>
      <c r="I3" s="30" t="s">
        <v>53</v>
      </c>
      <c r="J3" s="30" t="s">
        <v>18</v>
      </c>
      <c r="K3" s="30" t="s">
        <v>29</v>
      </c>
      <c r="L3" s="33" t="s">
        <v>58</v>
      </c>
      <c r="M3" s="8">
        <v>18</v>
      </c>
      <c r="N3" s="8">
        <v>16</v>
      </c>
      <c r="O3" s="8">
        <v>16.899999999999999</v>
      </c>
      <c r="P3" s="8"/>
      <c r="Q3" s="8">
        <v>14.5</v>
      </c>
      <c r="R3" s="8"/>
      <c r="S3" s="8"/>
      <c r="T3" s="8"/>
      <c r="U3" s="4"/>
      <c r="V3" s="4"/>
      <c r="W3" s="10">
        <f>AVERAGE(M3:V3)</f>
        <v>16.350000000000001</v>
      </c>
      <c r="X3" s="10">
        <v>0.5</v>
      </c>
      <c r="Y3" s="10">
        <f>W3+X3</f>
        <v>16.850000000000001</v>
      </c>
    </row>
    <row r="4" spans="1:25" ht="13.5" customHeight="1">
      <c r="A4" s="3">
        <v>2</v>
      </c>
      <c r="B4" s="3">
        <v>4</v>
      </c>
      <c r="C4" s="30"/>
      <c r="D4" s="30"/>
      <c r="E4" s="30"/>
      <c r="F4" s="3" t="s">
        <v>50</v>
      </c>
      <c r="G4" s="30"/>
      <c r="H4" s="30"/>
      <c r="I4" s="30"/>
      <c r="J4" s="30"/>
      <c r="K4" s="30"/>
      <c r="L4" s="30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/>
      <c r="T4" s="8"/>
      <c r="U4" s="4"/>
      <c r="V4" s="4"/>
      <c r="W4" s="10">
        <f t="shared" ref="W4:W25" si="0">AVERAGE(M4:V4)</f>
        <v>14.925000000000001</v>
      </c>
      <c r="X4" s="10">
        <v>0.5</v>
      </c>
      <c r="Y4" s="10">
        <f t="shared" ref="Y4:Y8" si="1">W4+X4</f>
        <v>15.425000000000001</v>
      </c>
    </row>
    <row r="5" spans="1:25" ht="13.5" customHeight="1">
      <c r="A5" s="3">
        <v>3</v>
      </c>
      <c r="B5" s="3">
        <v>7</v>
      </c>
      <c r="C5" s="30"/>
      <c r="D5" s="30"/>
      <c r="E5" s="3" t="s">
        <v>51</v>
      </c>
      <c r="F5" s="3" t="s">
        <v>52</v>
      </c>
      <c r="G5" s="30"/>
      <c r="H5" s="3" t="s">
        <v>41</v>
      </c>
      <c r="I5" s="3" t="s">
        <v>11</v>
      </c>
      <c r="J5" s="3" t="s">
        <v>16</v>
      </c>
      <c r="K5" s="3" t="s">
        <v>17</v>
      </c>
      <c r="L5" s="30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/>
      <c r="T5" s="8"/>
      <c r="U5" s="4"/>
      <c r="V5" s="4"/>
      <c r="W5" s="10">
        <f t="shared" si="0"/>
        <v>18.200000000000003</v>
      </c>
      <c r="X5" s="16">
        <v>0.8</v>
      </c>
      <c r="Y5" s="10">
        <f t="shared" si="1"/>
        <v>19.000000000000004</v>
      </c>
    </row>
    <row r="6" spans="1:25" ht="13.5" customHeight="1">
      <c r="A6" s="3">
        <v>4</v>
      </c>
      <c r="B6" s="3">
        <v>11</v>
      </c>
      <c r="C6" s="30" t="s">
        <v>56</v>
      </c>
      <c r="D6" s="30" t="s">
        <v>46</v>
      </c>
      <c r="E6" s="30" t="s">
        <v>44</v>
      </c>
      <c r="F6" s="3" t="s">
        <v>49</v>
      </c>
      <c r="G6" s="30"/>
      <c r="H6" s="30" t="s">
        <v>34</v>
      </c>
      <c r="I6" s="30" t="s">
        <v>53</v>
      </c>
      <c r="J6" s="30" t="s">
        <v>18</v>
      </c>
      <c r="K6" s="30" t="s">
        <v>29</v>
      </c>
      <c r="L6" s="30"/>
      <c r="M6" s="8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/>
      <c r="T6" s="8"/>
      <c r="U6" s="4"/>
      <c r="V6" s="4"/>
      <c r="W6" s="10">
        <f t="shared" si="0"/>
        <v>17.3</v>
      </c>
      <c r="X6" s="10">
        <v>0.5</v>
      </c>
      <c r="Y6" s="10">
        <f t="shared" si="1"/>
        <v>17.8</v>
      </c>
    </row>
    <row r="7" spans="1:25" ht="13.5" customHeight="1">
      <c r="A7" s="3">
        <v>5</v>
      </c>
      <c r="B7" s="3">
        <v>13</v>
      </c>
      <c r="C7" s="30"/>
      <c r="D7" s="30"/>
      <c r="E7" s="30"/>
      <c r="F7" s="3" t="s">
        <v>50</v>
      </c>
      <c r="G7" s="30"/>
      <c r="H7" s="30"/>
      <c r="I7" s="30"/>
      <c r="J7" s="30"/>
      <c r="K7" s="30"/>
      <c r="L7" s="30"/>
      <c r="M7" s="8">
        <v>17.399999999999999</v>
      </c>
      <c r="N7" s="8">
        <v>15.5</v>
      </c>
      <c r="O7" s="8">
        <v>15.4</v>
      </c>
      <c r="P7" s="8"/>
      <c r="Q7" s="8">
        <v>14</v>
      </c>
      <c r="R7" s="7"/>
      <c r="S7" s="8"/>
      <c r="T7" s="8"/>
      <c r="U7" s="4"/>
      <c r="V7" s="4"/>
      <c r="W7" s="10">
        <f t="shared" si="0"/>
        <v>15.574999999999999</v>
      </c>
      <c r="X7" s="10">
        <v>0.5</v>
      </c>
      <c r="Y7" s="10">
        <f t="shared" si="1"/>
        <v>16.074999999999999</v>
      </c>
    </row>
    <row r="8" spans="1:25" ht="13.5" customHeight="1">
      <c r="A8" s="3">
        <v>6</v>
      </c>
      <c r="B8" s="3">
        <v>16</v>
      </c>
      <c r="C8" s="30"/>
      <c r="D8" s="30"/>
      <c r="E8" s="3" t="s">
        <v>51</v>
      </c>
      <c r="F8" s="3" t="s">
        <v>52</v>
      </c>
      <c r="G8" s="30"/>
      <c r="H8" s="3" t="s">
        <v>41</v>
      </c>
      <c r="I8" s="3" t="s">
        <v>11</v>
      </c>
      <c r="J8" s="3" t="s">
        <v>16</v>
      </c>
      <c r="K8" s="3" t="s">
        <v>17</v>
      </c>
      <c r="L8" s="30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/>
      <c r="T8" s="8"/>
      <c r="U8" s="4"/>
      <c r="V8" s="4"/>
      <c r="W8" s="10">
        <f t="shared" si="0"/>
        <v>18.274999999999999</v>
      </c>
      <c r="X8" s="10">
        <v>0.8</v>
      </c>
      <c r="Y8" s="10">
        <f t="shared" si="1"/>
        <v>19.074999999999999</v>
      </c>
    </row>
    <row r="9" spans="1:25" ht="13.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>
      <c r="A10" s="11">
        <v>7</v>
      </c>
      <c r="B10" s="11">
        <v>20</v>
      </c>
      <c r="C10" s="45" t="s">
        <v>42</v>
      </c>
      <c r="D10" s="30" t="s">
        <v>43</v>
      </c>
      <c r="E10" s="30" t="s">
        <v>44</v>
      </c>
      <c r="F10" s="3" t="s">
        <v>32</v>
      </c>
      <c r="G10" s="46" t="s">
        <v>9</v>
      </c>
      <c r="H10" s="30" t="s">
        <v>34</v>
      </c>
      <c r="I10" s="30" t="s">
        <v>35</v>
      </c>
      <c r="J10" s="30" t="s">
        <v>18</v>
      </c>
      <c r="K10" s="30" t="s">
        <v>15</v>
      </c>
      <c r="L10" s="50" t="s">
        <v>59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/>
      <c r="T10" s="4"/>
      <c r="U10" s="4"/>
      <c r="V10" s="4"/>
      <c r="W10" s="10">
        <f t="shared" si="0"/>
        <v>18.466666666666665</v>
      </c>
      <c r="X10" s="10"/>
      <c r="Y10" s="10">
        <f>W10+X10</f>
        <v>18.466666666666665</v>
      </c>
    </row>
    <row r="11" spans="1:25">
      <c r="A11" s="11">
        <v>8</v>
      </c>
      <c r="B11" s="11">
        <v>23</v>
      </c>
      <c r="C11" s="45"/>
      <c r="D11" s="30"/>
      <c r="E11" s="30"/>
      <c r="F11" s="3" t="s">
        <v>33</v>
      </c>
      <c r="G11" s="46"/>
      <c r="H11" s="30"/>
      <c r="I11" s="30"/>
      <c r="J11" s="30"/>
      <c r="K11" s="30"/>
      <c r="L11" s="51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/>
      <c r="T11" s="4"/>
      <c r="U11" s="4"/>
      <c r="V11" s="4"/>
      <c r="W11" s="10">
        <f t="shared" si="0"/>
        <v>17.333333333333336</v>
      </c>
      <c r="X11" s="10"/>
      <c r="Y11" s="10">
        <f t="shared" ref="Y11:Y25" si="2">W11+X11</f>
        <v>17.333333333333336</v>
      </c>
    </row>
    <row r="12" spans="1:25">
      <c r="A12" s="11">
        <v>9</v>
      </c>
      <c r="B12" s="11">
        <v>26</v>
      </c>
      <c r="C12" s="45"/>
      <c r="D12" s="30"/>
      <c r="E12" s="30"/>
      <c r="F12" s="3" t="s">
        <v>32</v>
      </c>
      <c r="G12" s="46"/>
      <c r="H12" s="30"/>
      <c r="I12" s="30"/>
      <c r="J12" s="30" t="s">
        <v>36</v>
      </c>
      <c r="K12" s="30" t="s">
        <v>37</v>
      </c>
      <c r="L12" s="51"/>
      <c r="M12" s="21">
        <v>21.4</v>
      </c>
      <c r="N12" s="21">
        <v>24.8</v>
      </c>
      <c r="O12" s="21">
        <v>24.4</v>
      </c>
      <c r="P12" s="21"/>
      <c r="Q12" s="21"/>
      <c r="R12" s="21"/>
      <c r="S12" s="21"/>
      <c r="T12" s="4"/>
      <c r="U12" s="4"/>
      <c r="V12" s="4"/>
      <c r="W12" s="10">
        <f t="shared" si="0"/>
        <v>23.533333333333331</v>
      </c>
      <c r="X12" s="10"/>
      <c r="Y12" s="10">
        <f t="shared" si="2"/>
        <v>23.533333333333331</v>
      </c>
    </row>
    <row r="13" spans="1:25">
      <c r="A13" s="11">
        <v>10</v>
      </c>
      <c r="B13" s="11">
        <v>29</v>
      </c>
      <c r="C13" s="45"/>
      <c r="D13" s="30"/>
      <c r="E13" s="30"/>
      <c r="F13" s="3" t="s">
        <v>33</v>
      </c>
      <c r="G13" s="46"/>
      <c r="H13" s="30"/>
      <c r="I13" s="30"/>
      <c r="J13" s="30"/>
      <c r="K13" s="30"/>
      <c r="L13" s="51"/>
      <c r="M13" s="21">
        <v>20.3</v>
      </c>
      <c r="N13" s="21">
        <v>24.2</v>
      </c>
      <c r="O13" s="21">
        <v>22.3</v>
      </c>
      <c r="P13" s="21"/>
      <c r="Q13" s="21"/>
      <c r="R13" s="21"/>
      <c r="S13" s="21"/>
      <c r="T13" s="4"/>
      <c r="U13" s="4"/>
      <c r="V13" s="4"/>
      <c r="W13" s="10">
        <f t="shared" si="0"/>
        <v>22.266666666666666</v>
      </c>
      <c r="X13" s="10"/>
      <c r="Y13" s="10">
        <f t="shared" si="2"/>
        <v>22.266666666666666</v>
      </c>
    </row>
    <row r="14" spans="1:25">
      <c r="A14" s="11">
        <v>11</v>
      </c>
      <c r="B14" s="11" t="s">
        <v>39</v>
      </c>
      <c r="C14" s="45"/>
      <c r="D14" s="30"/>
      <c r="E14" s="30"/>
      <c r="F14" s="3" t="s">
        <v>32</v>
      </c>
      <c r="G14" s="46"/>
      <c r="H14" s="30"/>
      <c r="I14" s="30" t="s">
        <v>38</v>
      </c>
      <c r="J14" s="30" t="s">
        <v>18</v>
      </c>
      <c r="K14" s="30" t="s">
        <v>15</v>
      </c>
      <c r="L14" s="51"/>
      <c r="M14" s="21">
        <v>12.2</v>
      </c>
      <c r="N14" s="21">
        <v>14.6</v>
      </c>
      <c r="O14" s="21">
        <v>14.1</v>
      </c>
      <c r="P14" s="21"/>
      <c r="Q14" s="21"/>
      <c r="R14" s="21"/>
      <c r="S14" s="21"/>
      <c r="T14" s="4"/>
      <c r="U14" s="4"/>
      <c r="V14" s="4"/>
      <c r="W14" s="10">
        <f t="shared" si="0"/>
        <v>13.633333333333333</v>
      </c>
      <c r="X14" s="10"/>
      <c r="Y14" s="10">
        <f t="shared" si="2"/>
        <v>13.633333333333333</v>
      </c>
    </row>
    <row r="15" spans="1:25">
      <c r="A15" s="11">
        <v>12</v>
      </c>
      <c r="B15" s="11" t="s">
        <v>40</v>
      </c>
      <c r="C15" s="45"/>
      <c r="D15" s="30"/>
      <c r="E15" s="30"/>
      <c r="F15" s="3" t="s">
        <v>33</v>
      </c>
      <c r="G15" s="46"/>
      <c r="H15" s="30"/>
      <c r="I15" s="30"/>
      <c r="J15" s="30"/>
      <c r="K15" s="30"/>
      <c r="L15" s="51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21"/>
      <c r="T15" s="4"/>
      <c r="U15" s="4"/>
      <c r="V15" s="4"/>
      <c r="W15" s="10">
        <f t="shared" si="0"/>
        <v>8.4333333333333336</v>
      </c>
      <c r="X15" s="10"/>
      <c r="Y15" s="10">
        <f t="shared" si="2"/>
        <v>8.4333333333333336</v>
      </c>
    </row>
    <row r="16" spans="1:25">
      <c r="A16" s="11">
        <v>13</v>
      </c>
      <c r="B16" s="9">
        <v>31</v>
      </c>
      <c r="C16" s="45"/>
      <c r="D16" s="30"/>
      <c r="E16" s="30" t="s">
        <v>5</v>
      </c>
      <c r="F16" s="30" t="s">
        <v>7</v>
      </c>
      <c r="G16" s="46"/>
      <c r="H16" s="30" t="s">
        <v>41</v>
      </c>
      <c r="I16" s="3" t="s">
        <v>38</v>
      </c>
      <c r="J16" s="30" t="s">
        <v>18</v>
      </c>
      <c r="K16" s="30" t="s">
        <v>15</v>
      </c>
      <c r="L16" s="51"/>
      <c r="M16" s="21">
        <v>12.6</v>
      </c>
      <c r="N16" s="21">
        <v>14.9</v>
      </c>
      <c r="O16" s="21"/>
      <c r="P16" s="21"/>
      <c r="Q16" s="21"/>
      <c r="R16" s="21"/>
      <c r="S16" s="21"/>
      <c r="T16" s="4"/>
      <c r="U16" s="4"/>
      <c r="V16" s="4"/>
      <c r="W16" s="10">
        <f t="shared" si="0"/>
        <v>13.75</v>
      </c>
      <c r="X16" s="10"/>
      <c r="Y16" s="10">
        <f t="shared" si="2"/>
        <v>13.75</v>
      </c>
    </row>
    <row r="17" spans="1:25">
      <c r="A17" s="11">
        <v>14</v>
      </c>
      <c r="B17" s="9">
        <v>32</v>
      </c>
      <c r="C17" s="45"/>
      <c r="D17" s="30"/>
      <c r="E17" s="30"/>
      <c r="F17" s="30"/>
      <c r="G17" s="46"/>
      <c r="H17" s="30"/>
      <c r="I17" s="3" t="s">
        <v>12</v>
      </c>
      <c r="J17" s="30"/>
      <c r="K17" s="30"/>
      <c r="L17" s="51"/>
      <c r="M17" s="21">
        <v>14</v>
      </c>
      <c r="N17" s="21">
        <v>16.5</v>
      </c>
      <c r="O17" s="21"/>
      <c r="P17" s="21"/>
      <c r="Q17" s="21"/>
      <c r="R17" s="21"/>
      <c r="S17" s="21"/>
      <c r="T17" s="4"/>
      <c r="U17" s="4"/>
      <c r="V17" s="4"/>
      <c r="W17" s="10">
        <f t="shared" si="0"/>
        <v>15.25</v>
      </c>
      <c r="X17" s="10"/>
      <c r="Y17" s="10">
        <f t="shared" si="2"/>
        <v>15.25</v>
      </c>
    </row>
    <row r="18" spans="1:25">
      <c r="A18" s="11">
        <v>15</v>
      </c>
      <c r="B18" s="11">
        <v>34</v>
      </c>
      <c r="C18" s="45" t="s">
        <v>45</v>
      </c>
      <c r="D18" s="30" t="s">
        <v>46</v>
      </c>
      <c r="E18" s="30" t="s">
        <v>44</v>
      </c>
      <c r="F18" s="3" t="s">
        <v>32</v>
      </c>
      <c r="G18" s="46" t="s">
        <v>9</v>
      </c>
      <c r="H18" s="30" t="s">
        <v>34</v>
      </c>
      <c r="I18" s="30" t="s">
        <v>35</v>
      </c>
      <c r="J18" s="30" t="s">
        <v>18</v>
      </c>
      <c r="K18" s="30" t="s">
        <v>15</v>
      </c>
      <c r="L18" s="51"/>
      <c r="M18" s="21">
        <v>20</v>
      </c>
      <c r="N18" s="21">
        <v>20.3</v>
      </c>
      <c r="O18" s="21">
        <v>18</v>
      </c>
      <c r="P18" s="21"/>
      <c r="Q18" s="21"/>
      <c r="R18" s="21"/>
      <c r="S18" s="21"/>
      <c r="T18" s="4"/>
      <c r="U18" s="4"/>
      <c r="V18" s="4"/>
      <c r="W18" s="10">
        <f t="shared" si="0"/>
        <v>19.433333333333334</v>
      </c>
      <c r="X18" s="10"/>
      <c r="Y18" s="10">
        <f t="shared" si="2"/>
        <v>19.433333333333334</v>
      </c>
    </row>
    <row r="19" spans="1:25">
      <c r="A19" s="11">
        <v>16</v>
      </c>
      <c r="B19" s="11">
        <v>37</v>
      </c>
      <c r="C19" s="45"/>
      <c r="D19" s="30"/>
      <c r="E19" s="30"/>
      <c r="F19" s="3" t="s">
        <v>33</v>
      </c>
      <c r="G19" s="46"/>
      <c r="H19" s="30"/>
      <c r="I19" s="30"/>
      <c r="J19" s="30"/>
      <c r="K19" s="30"/>
      <c r="L19" s="51"/>
      <c r="M19" s="21">
        <v>17.399999999999999</v>
      </c>
      <c r="N19" s="4">
        <v>20</v>
      </c>
      <c r="O19" s="4">
        <v>15.8</v>
      </c>
      <c r="P19" s="4"/>
      <c r="Q19" s="4"/>
      <c r="R19" s="4"/>
      <c r="S19" s="4"/>
      <c r="T19" s="4"/>
      <c r="U19" s="4"/>
      <c r="V19" s="4"/>
      <c r="W19" s="10">
        <f t="shared" si="0"/>
        <v>17.733333333333334</v>
      </c>
      <c r="X19" s="10"/>
      <c r="Y19" s="10">
        <f t="shared" si="2"/>
        <v>17.733333333333334</v>
      </c>
    </row>
    <row r="20" spans="1:25">
      <c r="A20" s="11">
        <v>17</v>
      </c>
      <c r="B20" s="11">
        <v>40</v>
      </c>
      <c r="C20" s="45"/>
      <c r="D20" s="30"/>
      <c r="E20" s="30"/>
      <c r="F20" s="3" t="s">
        <v>32</v>
      </c>
      <c r="G20" s="46"/>
      <c r="H20" s="30"/>
      <c r="I20" s="30"/>
      <c r="J20" s="30" t="s">
        <v>36</v>
      </c>
      <c r="K20" s="30" t="s">
        <v>37</v>
      </c>
      <c r="L20" s="51"/>
      <c r="M20" s="4">
        <v>24.2</v>
      </c>
      <c r="N20" s="4">
        <v>25.1</v>
      </c>
      <c r="O20" s="4">
        <v>26.6</v>
      </c>
      <c r="P20" s="4"/>
      <c r="Q20" s="4"/>
      <c r="R20" s="4"/>
      <c r="S20" s="4"/>
      <c r="T20" s="4"/>
      <c r="U20" s="4"/>
      <c r="V20" s="4"/>
      <c r="W20" s="10">
        <f t="shared" si="0"/>
        <v>25.3</v>
      </c>
      <c r="X20" s="10"/>
      <c r="Y20" s="10">
        <f t="shared" si="2"/>
        <v>25.3</v>
      </c>
    </row>
    <row r="21" spans="1:25">
      <c r="A21" s="11">
        <v>18</v>
      </c>
      <c r="B21" s="11">
        <v>43</v>
      </c>
      <c r="C21" s="45"/>
      <c r="D21" s="30"/>
      <c r="E21" s="30"/>
      <c r="F21" s="3" t="s">
        <v>33</v>
      </c>
      <c r="G21" s="46"/>
      <c r="H21" s="30"/>
      <c r="I21" s="30"/>
      <c r="J21" s="30"/>
      <c r="K21" s="30"/>
      <c r="L21" s="51"/>
      <c r="M21" s="4">
        <v>23.9</v>
      </c>
      <c r="N21" s="4">
        <v>24.5</v>
      </c>
      <c r="O21" s="4">
        <v>25.1</v>
      </c>
      <c r="P21" s="4"/>
      <c r="Q21" s="4"/>
      <c r="R21" s="4"/>
      <c r="S21" s="4"/>
      <c r="T21" s="4"/>
      <c r="U21" s="4"/>
      <c r="V21" s="4"/>
      <c r="W21" s="10">
        <f t="shared" si="0"/>
        <v>24.5</v>
      </c>
      <c r="X21" s="10"/>
      <c r="Y21" s="10">
        <f t="shared" si="2"/>
        <v>24.5</v>
      </c>
    </row>
    <row r="22" spans="1:25">
      <c r="A22" s="11">
        <v>19</v>
      </c>
      <c r="B22" s="11" t="s">
        <v>47</v>
      </c>
      <c r="C22" s="45"/>
      <c r="D22" s="30"/>
      <c r="E22" s="30"/>
      <c r="F22" s="3" t="s">
        <v>32</v>
      </c>
      <c r="G22" s="46"/>
      <c r="H22" s="30"/>
      <c r="I22" s="30" t="s">
        <v>38</v>
      </c>
      <c r="J22" s="30" t="s">
        <v>18</v>
      </c>
      <c r="K22" s="30" t="s">
        <v>15</v>
      </c>
      <c r="L22" s="51"/>
      <c r="M22" s="4">
        <v>12.9</v>
      </c>
      <c r="N22" s="4">
        <v>14.8</v>
      </c>
      <c r="O22" s="4">
        <v>14.8</v>
      </c>
      <c r="P22" s="4"/>
      <c r="Q22" s="4"/>
      <c r="R22" s="4"/>
      <c r="S22" s="4"/>
      <c r="T22" s="4"/>
      <c r="U22" s="4"/>
      <c r="V22" s="4"/>
      <c r="W22" s="10">
        <f t="shared" si="0"/>
        <v>14.166666666666666</v>
      </c>
      <c r="X22" s="10"/>
      <c r="Y22" s="10">
        <f t="shared" si="2"/>
        <v>14.166666666666666</v>
      </c>
    </row>
    <row r="23" spans="1:25">
      <c r="A23" s="11">
        <v>20</v>
      </c>
      <c r="B23" s="11" t="s">
        <v>48</v>
      </c>
      <c r="C23" s="45"/>
      <c r="D23" s="30"/>
      <c r="E23" s="30"/>
      <c r="F23" s="3" t="s">
        <v>33</v>
      </c>
      <c r="G23" s="46"/>
      <c r="H23" s="30"/>
      <c r="I23" s="30"/>
      <c r="J23" s="30"/>
      <c r="K23" s="30"/>
      <c r="L23" s="51"/>
      <c r="M23" s="4">
        <v>7.7</v>
      </c>
      <c r="N23" s="4">
        <v>8.6</v>
      </c>
      <c r="O23" s="4">
        <v>10</v>
      </c>
      <c r="P23" s="4"/>
      <c r="Q23" s="4"/>
      <c r="R23" s="4"/>
      <c r="S23" s="4"/>
      <c r="T23" s="4"/>
      <c r="U23" s="4"/>
      <c r="V23" s="4"/>
      <c r="W23" s="10">
        <f t="shared" si="0"/>
        <v>8.7666666666666675</v>
      </c>
      <c r="X23" s="10"/>
      <c r="Y23" s="10">
        <f t="shared" si="2"/>
        <v>8.7666666666666675</v>
      </c>
    </row>
    <row r="24" spans="1:25">
      <c r="A24" s="11">
        <v>21</v>
      </c>
      <c r="B24" s="9">
        <v>45</v>
      </c>
      <c r="C24" s="45"/>
      <c r="D24" s="30"/>
      <c r="E24" s="30" t="s">
        <v>5</v>
      </c>
      <c r="F24" s="30" t="s">
        <v>7</v>
      </c>
      <c r="G24" s="46"/>
      <c r="H24" s="30" t="s">
        <v>41</v>
      </c>
      <c r="I24" s="3" t="s">
        <v>38</v>
      </c>
      <c r="J24" s="30" t="s">
        <v>18</v>
      </c>
      <c r="K24" s="30" t="s">
        <v>15</v>
      </c>
      <c r="L24" s="51"/>
      <c r="M24" s="4">
        <v>12.6</v>
      </c>
      <c r="N24" s="4">
        <v>14.8</v>
      </c>
      <c r="O24" s="4"/>
      <c r="P24" s="4"/>
      <c r="Q24" s="4"/>
      <c r="R24" s="4"/>
      <c r="S24" s="4"/>
      <c r="T24" s="4"/>
      <c r="U24" s="4"/>
      <c r="V24" s="4"/>
      <c r="W24" s="10">
        <f t="shared" si="0"/>
        <v>13.7</v>
      </c>
      <c r="X24" s="10"/>
      <c r="Y24" s="10">
        <f t="shared" si="2"/>
        <v>13.7</v>
      </c>
    </row>
    <row r="25" spans="1:25">
      <c r="A25" s="11">
        <v>22</v>
      </c>
      <c r="B25" s="9">
        <v>46</v>
      </c>
      <c r="C25" s="45"/>
      <c r="D25" s="30"/>
      <c r="E25" s="30"/>
      <c r="F25" s="30"/>
      <c r="G25" s="46"/>
      <c r="H25" s="30"/>
      <c r="I25" s="3" t="s">
        <v>12</v>
      </c>
      <c r="J25" s="30"/>
      <c r="K25" s="30"/>
      <c r="L25" s="51"/>
      <c r="M25" s="4">
        <v>14.2</v>
      </c>
      <c r="N25" s="4">
        <v>16.399999999999999</v>
      </c>
      <c r="O25" s="4"/>
      <c r="P25" s="4"/>
      <c r="Q25" s="4"/>
      <c r="R25" s="4"/>
      <c r="S25" s="4"/>
      <c r="T25" s="4"/>
      <c r="U25" s="4"/>
      <c r="V25" s="4"/>
      <c r="W25" s="10">
        <f t="shared" si="0"/>
        <v>15.299999999999999</v>
      </c>
      <c r="X25" s="10"/>
      <c r="Y25" s="10">
        <f t="shared" si="2"/>
        <v>15.299999999999999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M9:Y9"/>
    <mergeCell ref="C10:C17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B9:L9"/>
    <mergeCell ref="C3:C5"/>
    <mergeCell ref="D3:D5"/>
    <mergeCell ref="E3:E4"/>
    <mergeCell ref="G3:G8"/>
    <mergeCell ref="F16:F17"/>
    <mergeCell ref="H16:H17"/>
    <mergeCell ref="J16:J17"/>
    <mergeCell ref="K16:K17"/>
    <mergeCell ref="I18:I21"/>
    <mergeCell ref="J18:J19"/>
    <mergeCell ref="K18:K19"/>
    <mergeCell ref="J20:J21"/>
    <mergeCell ref="K20:K21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4c87397-5fc1-491e-85e7-d6110dbe9cbd" ContentTypeId="0x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Props1.xml><?xml version="1.0" encoding="utf-8"?>
<ds:datastoreItem xmlns:ds="http://schemas.openxmlformats.org/officeDocument/2006/customXml" ds:itemID="{38C2AD8B-A866-4CA2-B613-72530B5BABCC}">
  <ds:schemaRefs/>
</ds:datastoreItem>
</file>

<file path=customXml/itemProps2.xml><?xml version="1.0" encoding="utf-8"?>
<ds:datastoreItem xmlns:ds="http://schemas.openxmlformats.org/officeDocument/2006/customXml" ds:itemID="{1FF30384-6CEF-452E-B0C9-3ED79C587644}">
  <ds:schemaRefs/>
</ds:datastoreItem>
</file>

<file path=customXml/itemProps3.xml><?xml version="1.0" encoding="utf-8"?>
<ds:datastoreItem xmlns:ds="http://schemas.openxmlformats.org/officeDocument/2006/customXml" ds:itemID="{9E35375B-1D28-4D0B-8912-FD4B10ECDF14}">
  <ds:schemaRefs/>
</ds:datastoreItem>
</file>

<file path=customXml/itemProps4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B0B9012-4DFE-4BDF-8559-6B3228D0F26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3b34c8f0-1ef5-4d1e-bb66-517ce7fe7356"/>
    <ds:schemaRef ds:uri="http://purl.org/dc/elements/1.1/"/>
    <ds:schemaRef ds:uri="71c5aaf6-e6ce-465b-b873-5148d2a4c10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b6aed8e-0313-4d17-80ff-d0e5da4931c5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Apple_110bis (Manasa)</cp:lastModifiedBy>
  <dcterms:created xsi:type="dcterms:W3CDTF">2007-12-10T15:13:00Z</dcterms:created>
  <dcterms:modified xsi:type="dcterms:W3CDTF">2024-05-14T23:17:07Z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(3)OZw1W4quTikLPqXI0ZuMrvLR0BSnjUnLN1uaOqebNae2PV3RZGmGnVi4I8xUGHN1h0vyGa51_x000d_
QuQWP7XIMiBf+Xh+3cAE9UmT4oJz5ihPMSrE/r4Eo+98DVR5DUe60TGTd24cNhp46i3yjc9q_x000d_
lhSzLqA2wf3YV04wmBy/K3AANnm0t3e0izVEqWume8t0fop3MApKIh3WKeFP86eODlMn8LcF_x000d_
XCYfreFF/FL1OyHMKi</vt:lpwstr>
  </property>
  <property fmtid="{D5CDD505-2E9C-101B-9397-08002B2CF9AE}" pid="13" name="_2015_ms_pID_7253431">
    <vt:lpwstr>0UsgxHEjqkaTiclp3UoLugr2a/ATNYLFQx7oOGUye7PN3Mz+D+KjF0_x000d_
xZelIz3sFGh4TzHXzI+YibXhO0umQ/TfW8gGAkjn8Tuc+H0kbU2gEXT6qG+kCgnjt7sgteqJ_x000d_
szmPcH/e4D42s1BDalsKODgYTpe5bg/yEU/jcp0OSoC5bjGTX3Q1nsQ5R3t4+EtMDKhM8HR4_x000d_
m7vEK2P4cL/yc/QYMWP0wKo/9+10H9DQWIVK</vt:lpwstr>
  </property>
  <property fmtid="{D5CDD505-2E9C-101B-9397-08002B2CF9AE}" pid="14" name="_2015_ms_pID_7253432">
    <vt:lpwstr>MTaXhtf14XMg8OrKNmF2hsc=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