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E:\3GPP RAN4\3GPP RAN4\WG4_Radio\TSGR4_111\准备文稿\TRP TRS\measurement campaign\analysis\"/>
    </mc:Choice>
  </mc:AlternateContent>
  <xr:revisionPtr revIDLastSave="0" documentId="13_ncr:1_{23C341DB-D56B-41E5-9DD9-CBD809553F43}" xr6:coauthVersionLast="47" xr6:coauthVersionMax="47" xr10:uidLastSave="{00000000-0000-0000-0000-000000000000}"/>
  <bookViews>
    <workbookView xWindow="-120" yWindow="-120" windowWidth="29040" windowHeight="15840" tabRatio="865" activeTab="1" xr2:uid="{00000000-000D-0000-FFFF-FFFF00000000}"/>
  </bookViews>
  <sheets>
    <sheet name="Cover Sheet" sheetId="3" r:id="rId1"/>
    <sheet name="Analysis summary" sheetId="31" r:id="rId2"/>
    <sheet name="CDF " sheetId="40" r:id="rId3"/>
    <sheet name="CDF  (remove Worst and best)" sheetId="41" r:id="rId4"/>
    <sheet name="Summary" sheetId="11" state="hidden" r:id="rId5"/>
    <sheet name="General Info" sheetId="1" state="hidden" r:id="rId6"/>
    <sheet name="Lab1" sheetId="32" r:id="rId7"/>
    <sheet name="Lab2" sheetId="33" r:id="rId8"/>
    <sheet name="Lab3" sheetId="34" r:id="rId9"/>
    <sheet name="Lab4" sheetId="35" r:id="rId10"/>
    <sheet name="Lab5" sheetId="36" r:id="rId11"/>
    <sheet name="Lab6" sheetId="37" r:id="rId12"/>
    <sheet name="Lab7" sheetId="38" r:id="rId13"/>
    <sheet name="Lab8" sheetId="39" r:id="rId14"/>
    <sheet name="Reference" sheetId="13" r:id="rId15"/>
  </sheets>
  <definedNames>
    <definedName name="_xlnm._FilterDatabase" localSheetId="2" hidden="1">'CDF '!$B$2:$M$79</definedName>
    <definedName name="_xlnm._FilterDatabase" localSheetId="3" hidden="1">'CDF  (remove Worst and best)'!$B$2:$M$79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31" l="1"/>
  <c r="M20" i="31"/>
  <c r="M19" i="31"/>
  <c r="M18" i="31"/>
  <c r="L21" i="31"/>
  <c r="L20" i="31"/>
  <c r="L19" i="31"/>
  <c r="L18" i="31"/>
  <c r="I21" i="31"/>
  <c r="I20" i="31"/>
  <c r="I19" i="31"/>
  <c r="I18" i="31"/>
  <c r="H21" i="31"/>
  <c r="H20" i="31"/>
  <c r="H19" i="31"/>
  <c r="H18" i="31"/>
  <c r="G21" i="31"/>
  <c r="G20" i="31"/>
  <c r="G19" i="31"/>
  <c r="G18" i="31"/>
  <c r="F21" i="31"/>
  <c r="F20" i="31"/>
  <c r="F19" i="31"/>
  <c r="F18" i="31"/>
  <c r="C22" i="31"/>
  <c r="D22" i="31"/>
  <c r="E22" i="31"/>
  <c r="F22" i="31"/>
  <c r="G22" i="31"/>
  <c r="H22" i="31"/>
  <c r="I22" i="31"/>
  <c r="J22" i="31"/>
  <c r="K22" i="31"/>
  <c r="L22" i="31"/>
  <c r="M22" i="31"/>
  <c r="B22" i="31"/>
  <c r="K21" i="31"/>
  <c r="K20" i="31"/>
  <c r="K19" i="31"/>
  <c r="K18" i="31"/>
  <c r="J21" i="31"/>
  <c r="J20" i="31"/>
  <c r="J19" i="31"/>
  <c r="J18" i="31"/>
  <c r="E21" i="31"/>
  <c r="E20" i="31"/>
  <c r="E19" i="31"/>
  <c r="E18" i="31"/>
  <c r="D21" i="31"/>
  <c r="D20" i="31"/>
  <c r="D19" i="31"/>
  <c r="D18" i="31"/>
  <c r="C21" i="31"/>
  <c r="C20" i="31"/>
  <c r="C19" i="31"/>
  <c r="C18" i="31"/>
  <c r="B21" i="31"/>
  <c r="B20" i="31"/>
  <c r="B19" i="31"/>
  <c r="B18" i="31"/>
  <c r="M83" i="41"/>
  <c r="L83" i="41"/>
  <c r="K83" i="41"/>
  <c r="J83" i="41"/>
  <c r="I83" i="41"/>
  <c r="G83" i="41"/>
  <c r="F83" i="41"/>
  <c r="E83" i="41"/>
  <c r="C83" i="41"/>
  <c r="B83" i="41"/>
  <c r="M82" i="41"/>
  <c r="L82" i="41"/>
  <c r="K82" i="41"/>
  <c r="J82" i="41"/>
  <c r="I82" i="41"/>
  <c r="H82" i="41"/>
  <c r="G82" i="41"/>
  <c r="F82" i="41"/>
  <c r="D82" i="41"/>
  <c r="C82" i="41"/>
  <c r="B82" i="41"/>
  <c r="M81" i="41"/>
  <c r="L81" i="41"/>
  <c r="K81" i="41"/>
  <c r="J81" i="41"/>
  <c r="I81" i="41"/>
  <c r="H81" i="41"/>
  <c r="G81" i="41"/>
  <c r="F81" i="41"/>
  <c r="E81" i="41"/>
  <c r="C81" i="41"/>
  <c r="B81" i="41"/>
  <c r="M80" i="41"/>
  <c r="L80" i="41"/>
  <c r="K80" i="41"/>
  <c r="J80" i="41"/>
  <c r="I80" i="41"/>
  <c r="H80" i="41"/>
  <c r="G80" i="41"/>
  <c r="F80" i="41"/>
  <c r="C80" i="41"/>
  <c r="B80" i="41"/>
  <c r="M79" i="41"/>
  <c r="L79" i="41"/>
  <c r="K79" i="41"/>
  <c r="J79" i="41"/>
  <c r="H79" i="41"/>
  <c r="G79" i="41"/>
  <c r="F79" i="41"/>
  <c r="C79" i="41"/>
  <c r="B79" i="41"/>
  <c r="M78" i="41"/>
  <c r="L78" i="41"/>
  <c r="K78" i="41"/>
  <c r="J78" i="41"/>
  <c r="I78" i="41"/>
  <c r="H78" i="41"/>
  <c r="G78" i="41"/>
  <c r="F78" i="41"/>
  <c r="E78" i="41"/>
  <c r="C78" i="41"/>
  <c r="B78" i="41"/>
  <c r="M77" i="41"/>
  <c r="K77" i="41"/>
  <c r="I77" i="41"/>
  <c r="H77" i="41"/>
  <c r="G77" i="41"/>
  <c r="F77" i="41"/>
  <c r="E77" i="41"/>
  <c r="C77" i="41"/>
  <c r="B77" i="41"/>
  <c r="M76" i="41"/>
  <c r="L76" i="41"/>
  <c r="K76" i="41"/>
  <c r="J76" i="41"/>
  <c r="G76" i="41"/>
  <c r="F76" i="41"/>
  <c r="C76" i="41"/>
  <c r="B76" i="41"/>
  <c r="M75" i="41"/>
  <c r="L75" i="41"/>
  <c r="K75" i="41"/>
  <c r="J75" i="41"/>
  <c r="I75" i="41"/>
  <c r="H75" i="41"/>
  <c r="G75" i="41"/>
  <c r="F75" i="41"/>
  <c r="C75" i="41"/>
  <c r="B75" i="41"/>
  <c r="M74" i="41"/>
  <c r="L74" i="41"/>
  <c r="K74" i="41"/>
  <c r="J74" i="41"/>
  <c r="H74" i="41"/>
  <c r="G74" i="41"/>
  <c r="F74" i="41"/>
  <c r="D74" i="41"/>
  <c r="C74" i="41"/>
  <c r="B74" i="41"/>
  <c r="M73" i="41"/>
  <c r="K73" i="41"/>
  <c r="G73" i="41"/>
  <c r="F73" i="41"/>
  <c r="C73" i="41"/>
  <c r="B73" i="41"/>
  <c r="F72" i="41"/>
  <c r="B72" i="41"/>
  <c r="M71" i="41"/>
  <c r="K71" i="41"/>
  <c r="G71" i="41"/>
  <c r="F71" i="41"/>
  <c r="C71" i="41"/>
  <c r="B71" i="41"/>
  <c r="M70" i="41"/>
  <c r="K70" i="41"/>
  <c r="G70" i="41"/>
  <c r="F70" i="41"/>
  <c r="C70" i="41"/>
  <c r="H69" i="41"/>
  <c r="G69" i="41"/>
  <c r="D69" i="41"/>
  <c r="L68" i="41"/>
  <c r="J68" i="41"/>
  <c r="I68" i="41"/>
  <c r="F68" i="41"/>
  <c r="E68" i="41"/>
  <c r="B68" i="41"/>
  <c r="H67" i="41"/>
  <c r="D67" i="41"/>
  <c r="M66" i="41"/>
  <c r="L66" i="41"/>
  <c r="K66" i="41"/>
  <c r="J66" i="41"/>
  <c r="I66" i="41"/>
  <c r="G66" i="41"/>
  <c r="F66" i="41"/>
  <c r="E66" i="41"/>
  <c r="C66" i="41"/>
  <c r="B66" i="41"/>
  <c r="M65" i="41"/>
  <c r="L65" i="41"/>
  <c r="K65" i="41"/>
  <c r="J65" i="41"/>
  <c r="G65" i="41"/>
  <c r="C65" i="41"/>
  <c r="H64" i="41"/>
  <c r="D64" i="41"/>
  <c r="M63" i="41"/>
  <c r="K63" i="41"/>
  <c r="H63" i="41"/>
  <c r="G63" i="41"/>
  <c r="F63" i="41"/>
  <c r="D63" i="41"/>
  <c r="C63" i="41"/>
  <c r="B63" i="41"/>
  <c r="H62" i="41"/>
  <c r="D62" i="41"/>
  <c r="M61" i="41"/>
  <c r="K61" i="41"/>
  <c r="I61" i="41"/>
  <c r="H61" i="41"/>
  <c r="G61" i="41"/>
  <c r="F61" i="41"/>
  <c r="E61" i="41"/>
  <c r="D61" i="41"/>
  <c r="C61" i="41"/>
  <c r="B61" i="41"/>
  <c r="M60" i="41"/>
  <c r="K60" i="41"/>
  <c r="H60" i="41"/>
  <c r="G60" i="41"/>
  <c r="F60" i="41"/>
  <c r="D60" i="41"/>
  <c r="C60" i="41"/>
  <c r="B60" i="41"/>
  <c r="M59" i="41"/>
  <c r="K59" i="41"/>
  <c r="H59" i="41"/>
  <c r="D59" i="41"/>
  <c r="M58" i="41"/>
  <c r="L58" i="41"/>
  <c r="K58" i="41"/>
  <c r="J58" i="41"/>
  <c r="I58" i="41"/>
  <c r="H58" i="41"/>
  <c r="G58" i="41"/>
  <c r="F58" i="41"/>
  <c r="E58" i="41"/>
  <c r="D58" i="41"/>
  <c r="C58" i="41"/>
  <c r="B58" i="41"/>
  <c r="M57" i="41"/>
  <c r="L57" i="41"/>
  <c r="K57" i="41"/>
  <c r="J57" i="41"/>
  <c r="I57" i="41"/>
  <c r="H57" i="41"/>
  <c r="G57" i="41"/>
  <c r="F57" i="41"/>
  <c r="E57" i="41"/>
  <c r="D57" i="41"/>
  <c r="C57" i="41"/>
  <c r="B57" i="41"/>
  <c r="M56" i="41"/>
  <c r="K56" i="41"/>
  <c r="I56" i="41"/>
  <c r="G56" i="41"/>
  <c r="F56" i="41"/>
  <c r="E56" i="41"/>
  <c r="C56" i="41"/>
  <c r="B56" i="41"/>
  <c r="M55" i="41"/>
  <c r="L55" i="41"/>
  <c r="K55" i="41"/>
  <c r="J55" i="41"/>
  <c r="I55" i="41"/>
  <c r="H55" i="41"/>
  <c r="G55" i="41"/>
  <c r="F55" i="41"/>
  <c r="E55" i="41"/>
  <c r="D55" i="41"/>
  <c r="C55" i="41"/>
  <c r="B55" i="41"/>
  <c r="L54" i="41"/>
  <c r="J54" i="41"/>
  <c r="F54" i="41"/>
  <c r="B54" i="41"/>
  <c r="L53" i="41"/>
  <c r="J53" i="41"/>
  <c r="I53" i="41"/>
  <c r="H53" i="41"/>
  <c r="F53" i="41"/>
  <c r="E53" i="41"/>
  <c r="D53" i="41"/>
  <c r="B53" i="41"/>
  <c r="M52" i="41"/>
  <c r="L52" i="41"/>
  <c r="K52" i="41"/>
  <c r="J52" i="41"/>
  <c r="I52" i="41"/>
  <c r="H52" i="41"/>
  <c r="G52" i="41"/>
  <c r="F52" i="41"/>
  <c r="E52" i="41"/>
  <c r="D52" i="41"/>
  <c r="C52" i="41"/>
  <c r="B52" i="41"/>
  <c r="M51" i="41"/>
  <c r="J51" i="41"/>
  <c r="G51" i="41"/>
  <c r="F51" i="41"/>
  <c r="C51" i="41"/>
  <c r="B51" i="41"/>
  <c r="M50" i="41"/>
  <c r="L50" i="41"/>
  <c r="K50" i="41"/>
  <c r="J50" i="41"/>
  <c r="I50" i="41"/>
  <c r="H50" i="41"/>
  <c r="G50" i="41"/>
  <c r="E50" i="41"/>
  <c r="D50" i="41"/>
  <c r="C50" i="41"/>
  <c r="B50" i="41"/>
  <c r="L49" i="41"/>
  <c r="J49" i="41"/>
  <c r="F49" i="41"/>
  <c r="L48" i="41"/>
  <c r="J48" i="41"/>
  <c r="F48" i="41"/>
  <c r="M47" i="41"/>
  <c r="L47" i="41"/>
  <c r="K47" i="41"/>
  <c r="J47" i="41"/>
  <c r="I47" i="41"/>
  <c r="G47" i="41"/>
  <c r="F47" i="41"/>
  <c r="E47" i="41"/>
  <c r="C47" i="41"/>
  <c r="B47" i="41"/>
  <c r="K46" i="41"/>
  <c r="E46" i="41"/>
  <c r="D46" i="41"/>
  <c r="C46" i="41"/>
  <c r="M45" i="41"/>
  <c r="K45" i="41"/>
  <c r="D45" i="41"/>
  <c r="C45" i="41"/>
  <c r="K44" i="41"/>
  <c r="E44" i="41"/>
  <c r="D44" i="41"/>
  <c r="C44" i="41"/>
  <c r="M43" i="41"/>
  <c r="L43" i="41"/>
  <c r="K43" i="41"/>
  <c r="J43" i="41"/>
  <c r="E43" i="41"/>
  <c r="D43" i="41"/>
  <c r="C43" i="41"/>
  <c r="B43" i="41"/>
  <c r="M42" i="41"/>
  <c r="K42" i="41"/>
  <c r="H42" i="41"/>
  <c r="F42" i="41"/>
  <c r="E42" i="41"/>
  <c r="D42" i="41"/>
  <c r="C42" i="41"/>
  <c r="B42" i="41"/>
  <c r="M41" i="41"/>
  <c r="K41" i="41"/>
  <c r="H41" i="41"/>
  <c r="G41" i="41"/>
  <c r="F41" i="41"/>
  <c r="D41" i="41"/>
  <c r="C41" i="41"/>
  <c r="B41" i="41"/>
  <c r="H40" i="41"/>
  <c r="F40" i="41"/>
  <c r="D40" i="41"/>
  <c r="C40" i="41"/>
  <c r="B40" i="41"/>
  <c r="I39" i="41"/>
  <c r="H39" i="41"/>
  <c r="F39" i="41"/>
  <c r="E39" i="41"/>
  <c r="D39" i="41"/>
  <c r="B39" i="41"/>
  <c r="M38" i="41"/>
  <c r="K38" i="41"/>
  <c r="I38" i="41"/>
  <c r="H38" i="41"/>
  <c r="G38" i="41"/>
  <c r="E38" i="41"/>
  <c r="D38" i="41"/>
  <c r="C38" i="41"/>
  <c r="M37" i="41"/>
  <c r="L37" i="41"/>
  <c r="K37" i="41"/>
  <c r="J37" i="41"/>
  <c r="H37" i="41"/>
  <c r="G37" i="41"/>
  <c r="F37" i="41"/>
  <c r="E37" i="41"/>
  <c r="D37" i="41"/>
  <c r="C37" i="41"/>
  <c r="R3" i="41" s="1"/>
  <c r="B37" i="41"/>
  <c r="M36" i="41"/>
  <c r="I36" i="41"/>
  <c r="H36" i="41"/>
  <c r="G36" i="41"/>
  <c r="F36" i="41"/>
  <c r="E36" i="41"/>
  <c r="D36" i="41"/>
  <c r="C36" i="41"/>
  <c r="B36" i="41"/>
  <c r="M35" i="41"/>
  <c r="K35" i="41"/>
  <c r="J35" i="41"/>
  <c r="I35" i="41"/>
  <c r="H35" i="41"/>
  <c r="G35" i="41"/>
  <c r="F35" i="41"/>
  <c r="E35" i="41"/>
  <c r="D35" i="41"/>
  <c r="C35" i="41"/>
  <c r="B35" i="41"/>
  <c r="L34" i="41"/>
  <c r="J34" i="41"/>
  <c r="I34" i="41"/>
  <c r="H34" i="41"/>
  <c r="F34" i="41"/>
  <c r="E34" i="41"/>
  <c r="D34" i="41"/>
  <c r="B34" i="41"/>
  <c r="M33" i="41"/>
  <c r="L33" i="41"/>
  <c r="K33" i="41"/>
  <c r="J33" i="41"/>
  <c r="I33" i="41"/>
  <c r="H33" i="41"/>
  <c r="G33" i="41"/>
  <c r="F33" i="41"/>
  <c r="E33" i="41"/>
  <c r="D33" i="41"/>
  <c r="C33" i="41"/>
  <c r="B33" i="41"/>
  <c r="L32" i="41"/>
  <c r="J32" i="41"/>
  <c r="I32" i="41"/>
  <c r="H32" i="41"/>
  <c r="F32" i="41"/>
  <c r="E32" i="41"/>
  <c r="D32" i="41"/>
  <c r="B32" i="41"/>
  <c r="L31" i="41"/>
  <c r="J31" i="41"/>
  <c r="I31" i="41"/>
  <c r="H31" i="41"/>
  <c r="F31" i="41"/>
  <c r="E31" i="41"/>
  <c r="D31" i="41"/>
  <c r="B31" i="41"/>
  <c r="L30" i="41"/>
  <c r="J30" i="41"/>
  <c r="I30" i="41"/>
  <c r="H30" i="41"/>
  <c r="F30" i="41"/>
  <c r="E30" i="41"/>
  <c r="D30" i="41"/>
  <c r="B30" i="41"/>
  <c r="L29" i="41"/>
  <c r="J29" i="41"/>
  <c r="I29" i="41"/>
  <c r="H29" i="41"/>
  <c r="F29" i="41"/>
  <c r="E29" i="41"/>
  <c r="D29" i="41"/>
  <c r="B29" i="41"/>
  <c r="L28" i="41"/>
  <c r="J28" i="41"/>
  <c r="I28" i="41"/>
  <c r="H28" i="41"/>
  <c r="F28" i="41"/>
  <c r="E28" i="41"/>
  <c r="D28" i="41"/>
  <c r="B28" i="41"/>
  <c r="M27" i="41"/>
  <c r="L27" i="41"/>
  <c r="K27" i="41"/>
  <c r="J27" i="41"/>
  <c r="H27" i="41"/>
  <c r="G27" i="41"/>
  <c r="F27" i="41"/>
  <c r="D27" i="41"/>
  <c r="C27" i="41"/>
  <c r="B27" i="41"/>
  <c r="M26" i="41"/>
  <c r="K26" i="41"/>
  <c r="G26" i="41"/>
  <c r="C26" i="41"/>
  <c r="L25" i="41"/>
  <c r="J25" i="41"/>
  <c r="I25" i="41"/>
  <c r="H25" i="41"/>
  <c r="F25" i="41"/>
  <c r="E25" i="41"/>
  <c r="D25" i="41"/>
  <c r="B25" i="41"/>
  <c r="M24" i="41"/>
  <c r="L24" i="41"/>
  <c r="K24" i="41"/>
  <c r="J24" i="41"/>
  <c r="I24" i="41"/>
  <c r="H24" i="41"/>
  <c r="G24" i="41"/>
  <c r="F24" i="41"/>
  <c r="E24" i="41"/>
  <c r="D24" i="41"/>
  <c r="C24" i="41"/>
  <c r="B24" i="41"/>
  <c r="Z23" i="41"/>
  <c r="R23" i="41"/>
  <c r="M23" i="41"/>
  <c r="L23" i="41"/>
  <c r="K23" i="41"/>
  <c r="J23" i="41"/>
  <c r="I23" i="41"/>
  <c r="H23" i="41"/>
  <c r="G23" i="41"/>
  <c r="F23" i="41"/>
  <c r="E23" i="41"/>
  <c r="D23" i="41"/>
  <c r="C23" i="41"/>
  <c r="B23" i="41"/>
  <c r="Z22" i="41"/>
  <c r="R22" i="41"/>
  <c r="M22" i="41"/>
  <c r="K22" i="41"/>
  <c r="I22" i="41"/>
  <c r="G22" i="41"/>
  <c r="E22" i="41"/>
  <c r="D22" i="41"/>
  <c r="C22" i="41"/>
  <c r="M21" i="41"/>
  <c r="L21" i="41"/>
  <c r="K21" i="41"/>
  <c r="Z3" i="41" s="1"/>
  <c r="J21" i="41"/>
  <c r="G21" i="41"/>
  <c r="F21" i="41"/>
  <c r="C21" i="41"/>
  <c r="B21" i="41"/>
  <c r="Z20" i="41"/>
  <c r="R20" i="41"/>
  <c r="L20" i="41"/>
  <c r="K20" i="41"/>
  <c r="J20" i="41"/>
  <c r="H20" i="41"/>
  <c r="F20" i="41"/>
  <c r="D20" i="41"/>
  <c r="C20" i="41"/>
  <c r="B20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M18" i="41"/>
  <c r="AB3" i="41" s="1"/>
  <c r="K18" i="41"/>
  <c r="G18" i="41"/>
  <c r="C18" i="41"/>
  <c r="L17" i="41"/>
  <c r="J17" i="41"/>
  <c r="I17" i="41"/>
  <c r="H17" i="41"/>
  <c r="F17" i="41"/>
  <c r="E17" i="41"/>
  <c r="B17" i="41"/>
  <c r="AB16" i="41"/>
  <c r="L16" i="41"/>
  <c r="J16" i="41"/>
  <c r="F16" i="41"/>
  <c r="B16" i="41"/>
  <c r="AB15" i="41"/>
  <c r="M15" i="41"/>
  <c r="L15" i="41"/>
  <c r="K15" i="41"/>
  <c r="J15" i="41"/>
  <c r="I15" i="41"/>
  <c r="H15" i="41"/>
  <c r="G15" i="41"/>
  <c r="F15" i="41"/>
  <c r="D15" i="41"/>
  <c r="C15" i="41"/>
  <c r="B15" i="41"/>
  <c r="AB14" i="41"/>
  <c r="L14" i="41"/>
  <c r="K14" i="41"/>
  <c r="J14" i="41"/>
  <c r="I14" i="41"/>
  <c r="H14" i="41"/>
  <c r="F14" i="41"/>
  <c r="E14" i="41"/>
  <c r="D14" i="41"/>
  <c r="C14" i="41"/>
  <c r="B14" i="41"/>
  <c r="AB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AB12" i="41"/>
  <c r="M12" i="41"/>
  <c r="L12" i="41"/>
  <c r="K12" i="41"/>
  <c r="J12" i="41"/>
  <c r="I12" i="41"/>
  <c r="X19" i="41" s="1"/>
  <c r="H12" i="41"/>
  <c r="G12" i="41"/>
  <c r="F12" i="41"/>
  <c r="E12" i="41"/>
  <c r="C12" i="41"/>
  <c r="B12" i="41"/>
  <c r="S11" i="41"/>
  <c r="M11" i="41"/>
  <c r="L11" i="41"/>
  <c r="G11" i="41"/>
  <c r="V3" i="41" s="1"/>
  <c r="F11" i="41"/>
  <c r="E11" i="41"/>
  <c r="Q10" i="41"/>
  <c r="M10" i="41"/>
  <c r="K10" i="41"/>
  <c r="G10" i="41"/>
  <c r="C10" i="41"/>
  <c r="Q9" i="41"/>
  <c r="M9" i="41"/>
  <c r="K9" i="41"/>
  <c r="G9" i="41"/>
  <c r="C9" i="41"/>
  <c r="Q8" i="41"/>
  <c r="M8" i="41"/>
  <c r="L8" i="41"/>
  <c r="K8" i="41"/>
  <c r="J8" i="41"/>
  <c r="I8" i="41"/>
  <c r="H8" i="41"/>
  <c r="G8" i="41"/>
  <c r="F8" i="41"/>
  <c r="E8" i="41"/>
  <c r="D8" i="41"/>
  <c r="C8" i="41"/>
  <c r="B8" i="41"/>
  <c r="Q7" i="41"/>
  <c r="M7" i="41"/>
  <c r="L7" i="41"/>
  <c r="K7" i="41"/>
  <c r="J7" i="41"/>
  <c r="I7" i="41"/>
  <c r="G7" i="41"/>
  <c r="F7" i="41"/>
  <c r="E7" i="41"/>
  <c r="T13" i="41" s="1"/>
  <c r="C7" i="41"/>
  <c r="B7" i="41"/>
  <c r="L6" i="41"/>
  <c r="J6" i="41"/>
  <c r="Y7" i="41" s="1"/>
  <c r="I6" i="41"/>
  <c r="H6" i="41"/>
  <c r="F6" i="41"/>
  <c r="E6" i="41"/>
  <c r="D6" i="41"/>
  <c r="B6" i="41"/>
  <c r="S5" i="41"/>
  <c r="M5" i="41"/>
  <c r="K5" i="41"/>
  <c r="J5" i="41"/>
  <c r="I5" i="41"/>
  <c r="H5" i="41"/>
  <c r="W6" i="41" s="1"/>
  <c r="G5" i="41"/>
  <c r="E5" i="41"/>
  <c r="D5" i="41"/>
  <c r="C5" i="41"/>
  <c r="B5" i="41"/>
  <c r="S4" i="41"/>
  <c r="M4" i="41"/>
  <c r="AB21" i="41" s="1"/>
  <c r="L4" i="41"/>
  <c r="K4" i="41"/>
  <c r="Z11" i="41" s="1"/>
  <c r="J4" i="41"/>
  <c r="G4" i="41"/>
  <c r="V6" i="41" s="1"/>
  <c r="F4" i="41"/>
  <c r="E4" i="41"/>
  <c r="C4" i="41"/>
  <c r="R11" i="41" s="1"/>
  <c r="B4" i="41"/>
  <c r="X3" i="41"/>
  <c r="L3" i="41"/>
  <c r="AA16" i="41" s="1"/>
  <c r="J3" i="41"/>
  <c r="Y23" i="41" s="1"/>
  <c r="I3" i="41"/>
  <c r="X10" i="41" s="1"/>
  <c r="W19" i="41"/>
  <c r="F3" i="41"/>
  <c r="U21" i="41" s="1"/>
  <c r="E3" i="41"/>
  <c r="T21" i="41" s="1"/>
  <c r="D3" i="41"/>
  <c r="S16" i="41" s="1"/>
  <c r="B3" i="41"/>
  <c r="Q23" i="41" s="1"/>
  <c r="M9" i="31"/>
  <c r="M8" i="31"/>
  <c r="M7" i="31"/>
  <c r="M6" i="31"/>
  <c r="L9" i="31"/>
  <c r="L8" i="31"/>
  <c r="L7" i="31"/>
  <c r="L6" i="31"/>
  <c r="K9" i="31"/>
  <c r="K8" i="31"/>
  <c r="K7" i="31"/>
  <c r="K6" i="31"/>
  <c r="J9" i="31"/>
  <c r="J8" i="31"/>
  <c r="J7" i="31"/>
  <c r="J6" i="31"/>
  <c r="I9" i="31"/>
  <c r="I8" i="31"/>
  <c r="I7" i="31"/>
  <c r="I6" i="31"/>
  <c r="H9" i="31"/>
  <c r="H8" i="31"/>
  <c r="H7" i="31"/>
  <c r="H6" i="31"/>
  <c r="G9" i="31"/>
  <c r="G8" i="31"/>
  <c r="G7" i="31"/>
  <c r="G6" i="31"/>
  <c r="F9" i="31"/>
  <c r="F8" i="31"/>
  <c r="F7" i="31"/>
  <c r="F6" i="31"/>
  <c r="E9" i="31"/>
  <c r="E8" i="31"/>
  <c r="E7" i="31"/>
  <c r="E6" i="31"/>
  <c r="D9" i="31"/>
  <c r="D8" i="31"/>
  <c r="D7" i="31"/>
  <c r="D6" i="31"/>
  <c r="C9" i="31"/>
  <c r="C8" i="31"/>
  <c r="C7" i="31"/>
  <c r="C6" i="31"/>
  <c r="B9" i="31"/>
  <c r="B8" i="31"/>
  <c r="B7" i="31"/>
  <c r="B6" i="31"/>
  <c r="M83" i="40"/>
  <c r="M82" i="40"/>
  <c r="M81" i="40"/>
  <c r="M80" i="40"/>
  <c r="M79" i="40"/>
  <c r="M78" i="40"/>
  <c r="M77" i="40"/>
  <c r="M76" i="40"/>
  <c r="M75" i="40"/>
  <c r="M74" i="40"/>
  <c r="M73" i="40"/>
  <c r="M71" i="40"/>
  <c r="M70" i="40"/>
  <c r="L83" i="40"/>
  <c r="L82" i="40"/>
  <c r="L81" i="40"/>
  <c r="L80" i="40"/>
  <c r="L79" i="40"/>
  <c r="L78" i="40"/>
  <c r="L76" i="40"/>
  <c r="L75" i="40"/>
  <c r="L74" i="40"/>
  <c r="K83" i="40"/>
  <c r="K82" i="40"/>
  <c r="K81" i="40"/>
  <c r="K80" i="40"/>
  <c r="K79" i="40"/>
  <c r="K78" i="40"/>
  <c r="K77" i="40"/>
  <c r="K76" i="40"/>
  <c r="K75" i="40"/>
  <c r="K74" i="40"/>
  <c r="K73" i="40"/>
  <c r="K71" i="40"/>
  <c r="K70" i="40"/>
  <c r="J83" i="40"/>
  <c r="J82" i="40"/>
  <c r="J81" i="40"/>
  <c r="J80" i="40"/>
  <c r="J79" i="40"/>
  <c r="J78" i="40"/>
  <c r="J76" i="40"/>
  <c r="J75" i="40"/>
  <c r="J74" i="40"/>
  <c r="I83" i="40"/>
  <c r="I82" i="40"/>
  <c r="I81" i="40"/>
  <c r="I80" i="40"/>
  <c r="I78" i="40"/>
  <c r="I77" i="40"/>
  <c r="I75" i="40"/>
  <c r="H82" i="40"/>
  <c r="H81" i="40"/>
  <c r="H80" i="40"/>
  <c r="H79" i="40"/>
  <c r="H78" i="40"/>
  <c r="H77" i="40"/>
  <c r="H75" i="40"/>
  <c r="H74" i="40"/>
  <c r="G83" i="40"/>
  <c r="G82" i="40"/>
  <c r="G81" i="40"/>
  <c r="G80" i="40"/>
  <c r="G79" i="40"/>
  <c r="G78" i="40"/>
  <c r="G77" i="40"/>
  <c r="G76" i="40"/>
  <c r="G75" i="40"/>
  <c r="G74" i="40"/>
  <c r="G73" i="40"/>
  <c r="G71" i="40"/>
  <c r="G70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E83" i="40"/>
  <c r="E81" i="40"/>
  <c r="E78" i="40"/>
  <c r="E77" i="40"/>
  <c r="E75" i="40"/>
  <c r="D82" i="40"/>
  <c r="D75" i="40"/>
  <c r="D74" i="40"/>
  <c r="C83" i="40"/>
  <c r="C82" i="40"/>
  <c r="C81" i="40"/>
  <c r="C80" i="40"/>
  <c r="C79" i="40"/>
  <c r="C78" i="40"/>
  <c r="C77" i="40"/>
  <c r="C76" i="40"/>
  <c r="C75" i="40"/>
  <c r="C74" i="40"/>
  <c r="C73" i="40"/>
  <c r="C71" i="40"/>
  <c r="C70" i="40"/>
  <c r="B83" i="40"/>
  <c r="B82" i="40"/>
  <c r="B81" i="40"/>
  <c r="B80" i="40"/>
  <c r="B79" i="40"/>
  <c r="B78" i="40"/>
  <c r="B77" i="40"/>
  <c r="B76" i="40"/>
  <c r="B75" i="40"/>
  <c r="B74" i="40"/>
  <c r="B73" i="40"/>
  <c r="B72" i="40"/>
  <c r="B71" i="40"/>
  <c r="B70" i="40"/>
  <c r="M66" i="40"/>
  <c r="M65" i="40"/>
  <c r="M63" i="40"/>
  <c r="M61" i="40"/>
  <c r="M60" i="40"/>
  <c r="M59" i="40"/>
  <c r="M58" i="40"/>
  <c r="M57" i="40"/>
  <c r="M56" i="40"/>
  <c r="L68" i="40"/>
  <c r="L66" i="40"/>
  <c r="L65" i="40"/>
  <c r="L58" i="40"/>
  <c r="L57" i="40"/>
  <c r="K66" i="40"/>
  <c r="K65" i="40"/>
  <c r="K63" i="40"/>
  <c r="K61" i="40"/>
  <c r="K60" i="40"/>
  <c r="K59" i="40"/>
  <c r="K58" i="40"/>
  <c r="K57" i="40"/>
  <c r="K56" i="40"/>
  <c r="J68" i="40"/>
  <c r="J66" i="40"/>
  <c r="J65" i="40"/>
  <c r="J58" i="40"/>
  <c r="J57" i="40"/>
  <c r="I68" i="40"/>
  <c r="I66" i="40"/>
  <c r="I61" i="40"/>
  <c r="I58" i="40"/>
  <c r="I57" i="40"/>
  <c r="I56" i="40"/>
  <c r="H69" i="40"/>
  <c r="H67" i="40"/>
  <c r="H64" i="40"/>
  <c r="H63" i="40"/>
  <c r="H62" i="40"/>
  <c r="H61" i="40"/>
  <c r="H60" i="40"/>
  <c r="H59" i="40"/>
  <c r="H58" i="40"/>
  <c r="H57" i="40"/>
  <c r="G69" i="40"/>
  <c r="G66" i="40"/>
  <c r="G65" i="40"/>
  <c r="G63" i="40"/>
  <c r="G61" i="40"/>
  <c r="G60" i="40"/>
  <c r="G58" i="40"/>
  <c r="G57" i="40"/>
  <c r="G56" i="40"/>
  <c r="F68" i="40"/>
  <c r="F66" i="40"/>
  <c r="F63" i="40"/>
  <c r="F61" i="40"/>
  <c r="F60" i="40"/>
  <c r="F58" i="40"/>
  <c r="F57" i="40"/>
  <c r="F56" i="40"/>
  <c r="E68" i="40"/>
  <c r="E66" i="40"/>
  <c r="E61" i="40"/>
  <c r="E58" i="40"/>
  <c r="E57" i="40"/>
  <c r="E56" i="40"/>
  <c r="D69" i="40"/>
  <c r="D67" i="40"/>
  <c r="D64" i="40"/>
  <c r="D63" i="40"/>
  <c r="D62" i="40"/>
  <c r="D61" i="40"/>
  <c r="D60" i="40"/>
  <c r="D59" i="40"/>
  <c r="D58" i="40"/>
  <c r="D57" i="40"/>
  <c r="C69" i="40"/>
  <c r="C66" i="40"/>
  <c r="C65" i="40"/>
  <c r="C63" i="40"/>
  <c r="C61" i="40"/>
  <c r="C60" i="40"/>
  <c r="C58" i="40"/>
  <c r="C57" i="40"/>
  <c r="C56" i="40"/>
  <c r="B68" i="40"/>
  <c r="B66" i="40"/>
  <c r="B63" i="40"/>
  <c r="B61" i="40"/>
  <c r="B60" i="40"/>
  <c r="B58" i="40"/>
  <c r="B57" i="40"/>
  <c r="B56" i="40"/>
  <c r="M55" i="40"/>
  <c r="M52" i="40"/>
  <c r="M51" i="40"/>
  <c r="L55" i="40"/>
  <c r="L54" i="40"/>
  <c r="L53" i="40"/>
  <c r="L52" i="40"/>
  <c r="L51" i="40"/>
  <c r="K55" i="40"/>
  <c r="K52" i="40"/>
  <c r="J55" i="40"/>
  <c r="J54" i="40"/>
  <c r="J53" i="40"/>
  <c r="J52" i="40"/>
  <c r="J51" i="40"/>
  <c r="I55" i="40"/>
  <c r="I53" i="40"/>
  <c r="I52" i="40"/>
  <c r="I51" i="40"/>
  <c r="H55" i="40"/>
  <c r="H53" i="40"/>
  <c r="H52" i="40"/>
  <c r="G55" i="40"/>
  <c r="G52" i="40"/>
  <c r="G51" i="40"/>
  <c r="F55" i="40"/>
  <c r="F54" i="40"/>
  <c r="F53" i="40"/>
  <c r="F52" i="40"/>
  <c r="F51" i="40"/>
  <c r="E55" i="40"/>
  <c r="E53" i="40"/>
  <c r="E52" i="40"/>
  <c r="D55" i="40"/>
  <c r="D53" i="40"/>
  <c r="D52" i="40"/>
  <c r="C55" i="40"/>
  <c r="C52" i="40"/>
  <c r="C51" i="40"/>
  <c r="B55" i="40"/>
  <c r="B54" i="40"/>
  <c r="B53" i="40"/>
  <c r="B52" i="40"/>
  <c r="B51" i="40"/>
  <c r="M45" i="40"/>
  <c r="M43" i="40"/>
  <c r="M42" i="40"/>
  <c r="M41" i="40"/>
  <c r="M38" i="40"/>
  <c r="M37" i="40"/>
  <c r="M36" i="40"/>
  <c r="M35" i="40"/>
  <c r="L43" i="40"/>
  <c r="L37" i="40"/>
  <c r="K46" i="40"/>
  <c r="K45" i="40"/>
  <c r="K44" i="40"/>
  <c r="K43" i="40"/>
  <c r="K42" i="40"/>
  <c r="K41" i="40"/>
  <c r="K38" i="40"/>
  <c r="K37" i="40"/>
  <c r="K36" i="40"/>
  <c r="K35" i="40"/>
  <c r="J43" i="40"/>
  <c r="J37" i="40"/>
  <c r="J36" i="40"/>
  <c r="J35" i="40"/>
  <c r="I39" i="40"/>
  <c r="I38" i="40"/>
  <c r="I36" i="40"/>
  <c r="I35" i="40"/>
  <c r="H42" i="40"/>
  <c r="H41" i="40"/>
  <c r="H40" i="40"/>
  <c r="H39" i="40"/>
  <c r="H38" i="40"/>
  <c r="H37" i="40"/>
  <c r="H36" i="40"/>
  <c r="H35" i="40"/>
  <c r="G41" i="40"/>
  <c r="G38" i="40"/>
  <c r="G37" i="40"/>
  <c r="G36" i="40"/>
  <c r="G35" i="40"/>
  <c r="F42" i="40"/>
  <c r="F41" i="40"/>
  <c r="F40" i="40"/>
  <c r="F39" i="40"/>
  <c r="F37" i="40"/>
  <c r="F36" i="40"/>
  <c r="F35" i="40"/>
  <c r="E46" i="40"/>
  <c r="E44" i="40"/>
  <c r="E43" i="40"/>
  <c r="E42" i="40"/>
  <c r="E39" i="40"/>
  <c r="E38" i="40"/>
  <c r="E37" i="40"/>
  <c r="E36" i="40"/>
  <c r="E35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C46" i="40"/>
  <c r="C45" i="40"/>
  <c r="C44" i="40"/>
  <c r="C43" i="40"/>
  <c r="C42" i="40"/>
  <c r="C41" i="40"/>
  <c r="C40" i="40"/>
  <c r="C38" i="40"/>
  <c r="C37" i="40"/>
  <c r="C36" i="40"/>
  <c r="C35" i="40"/>
  <c r="B43" i="40"/>
  <c r="B42" i="40"/>
  <c r="B41" i="40"/>
  <c r="B40" i="40"/>
  <c r="B39" i="40"/>
  <c r="B37" i="40"/>
  <c r="B36" i="40"/>
  <c r="B35" i="40"/>
  <c r="K22" i="40"/>
  <c r="C33" i="40"/>
  <c r="E24" i="40"/>
  <c r="D20" i="40"/>
  <c r="C22" i="40"/>
  <c r="Y8" i="41" l="1"/>
  <c r="Y9" i="41"/>
  <c r="Y10" i="41"/>
  <c r="X17" i="41"/>
  <c r="X18" i="41"/>
  <c r="V21" i="41"/>
  <c r="Q3" i="41"/>
  <c r="Y3" i="41"/>
  <c r="T4" i="41"/>
  <c r="AB4" i="41"/>
  <c r="T5" i="41"/>
  <c r="AB5" i="41"/>
  <c r="X6" i="41"/>
  <c r="R7" i="41"/>
  <c r="Z7" i="41"/>
  <c r="R8" i="41"/>
  <c r="Z8" i="41"/>
  <c r="R9" i="41"/>
  <c r="Z9" i="41"/>
  <c r="R10" i="41"/>
  <c r="Z10" i="41"/>
  <c r="T11" i="41"/>
  <c r="AB11" i="41"/>
  <c r="U12" i="41"/>
  <c r="U13" i="41"/>
  <c r="U14" i="41"/>
  <c r="U15" i="41"/>
  <c r="U16" i="41"/>
  <c r="Q17" i="41"/>
  <c r="Y17" i="41"/>
  <c r="Q18" i="41"/>
  <c r="Y18" i="41"/>
  <c r="Q19" i="41"/>
  <c r="Y19" i="41"/>
  <c r="S20" i="41"/>
  <c r="AA20" i="41"/>
  <c r="W21" i="41"/>
  <c r="S22" i="41"/>
  <c r="AA22" i="41"/>
  <c r="S23" i="41"/>
  <c r="AA23" i="41"/>
  <c r="AA11" i="41"/>
  <c r="T12" i="41"/>
  <c r="T14" i="41"/>
  <c r="U4" i="41"/>
  <c r="U5" i="41"/>
  <c r="Q6" i="41"/>
  <c r="Y6" i="41"/>
  <c r="S7" i="41"/>
  <c r="AA7" i="41"/>
  <c r="S8" i="41"/>
  <c r="AA8" i="41"/>
  <c r="S9" i="41"/>
  <c r="AA9" i="41"/>
  <c r="S10" i="41"/>
  <c r="AA10" i="41"/>
  <c r="U11" i="41"/>
  <c r="V12" i="41"/>
  <c r="V13" i="41"/>
  <c r="V14" i="41"/>
  <c r="V15" i="41"/>
  <c r="V16" i="41"/>
  <c r="R17" i="41"/>
  <c r="Z17" i="41"/>
  <c r="R18" i="41"/>
  <c r="Z18" i="41"/>
  <c r="R19" i="41"/>
  <c r="Z19" i="41"/>
  <c r="T20" i="41"/>
  <c r="AB20" i="41"/>
  <c r="X21" i="41"/>
  <c r="T22" i="41"/>
  <c r="AB22" i="41"/>
  <c r="T23" i="41"/>
  <c r="AB23" i="41"/>
  <c r="S3" i="41"/>
  <c r="AA3" i="41"/>
  <c r="V4" i="41"/>
  <c r="V5" i="41"/>
  <c r="R6" i="41"/>
  <c r="Z6" i="41"/>
  <c r="T7" i="41"/>
  <c r="AB7" i="41"/>
  <c r="T8" i="41"/>
  <c r="AB8" i="41"/>
  <c r="T9" i="41"/>
  <c r="AB9" i="41"/>
  <c r="T10" i="41"/>
  <c r="AB10" i="41"/>
  <c r="V11" i="41"/>
  <c r="W12" i="41"/>
  <c r="W13" i="41"/>
  <c r="W14" i="41"/>
  <c r="W15" i="41"/>
  <c r="W16" i="41"/>
  <c r="S17" i="41"/>
  <c r="AA17" i="41"/>
  <c r="S18" i="41"/>
  <c r="AA18" i="41"/>
  <c r="S19" i="41"/>
  <c r="AA19" i="41"/>
  <c r="U20" i="41"/>
  <c r="Q21" i="41"/>
  <c r="Y21" i="41"/>
  <c r="U22" i="41"/>
  <c r="U23" i="41"/>
  <c r="T15" i="41"/>
  <c r="T16" i="41"/>
  <c r="T3" i="41"/>
  <c r="W4" i="41"/>
  <c r="W5" i="41"/>
  <c r="S6" i="41"/>
  <c r="AA6" i="41"/>
  <c r="U7" i="41"/>
  <c r="U8" i="41"/>
  <c r="U9" i="41"/>
  <c r="U10" i="41"/>
  <c r="W11" i="41"/>
  <c r="X12" i="41"/>
  <c r="X13" i="41"/>
  <c r="X14" i="41"/>
  <c r="X15" i="41"/>
  <c r="X16" i="41"/>
  <c r="T17" i="41"/>
  <c r="AB17" i="41"/>
  <c r="T18" i="41"/>
  <c r="AB18" i="41"/>
  <c r="T19" i="41"/>
  <c r="AB19" i="41"/>
  <c r="V20" i="41"/>
  <c r="R21" i="41"/>
  <c r="Z21" i="41"/>
  <c r="V22" i="41"/>
  <c r="V23" i="41"/>
  <c r="U3" i="41"/>
  <c r="X4" i="41"/>
  <c r="X5" i="41"/>
  <c r="T6" i="41"/>
  <c r="AB6" i="41"/>
  <c r="V7" i="41"/>
  <c r="V8" i="41"/>
  <c r="V9" i="41"/>
  <c r="V10" i="41"/>
  <c r="X11" i="41"/>
  <c r="Q12" i="41"/>
  <c r="Y12" i="41"/>
  <c r="Q13" i="41"/>
  <c r="Y13" i="41"/>
  <c r="Q14" i="41"/>
  <c r="Y14" i="41"/>
  <c r="Q15" i="41"/>
  <c r="Y15" i="41"/>
  <c r="Q16" i="41"/>
  <c r="Y16" i="41"/>
  <c r="U17" i="41"/>
  <c r="U18" i="41"/>
  <c r="U19" i="41"/>
  <c r="W20" i="41"/>
  <c r="S21" i="41"/>
  <c r="AA21" i="41"/>
  <c r="W22" i="41"/>
  <c r="W23" i="41"/>
  <c r="AA4" i="41"/>
  <c r="AA5" i="41"/>
  <c r="Q4" i="41"/>
  <c r="Y4" i="41"/>
  <c r="Q5" i="41"/>
  <c r="Y5" i="41"/>
  <c r="U6" i="41"/>
  <c r="W7" i="41"/>
  <c r="W8" i="41"/>
  <c r="W9" i="41"/>
  <c r="W10" i="41"/>
  <c r="Q11" i="41"/>
  <c r="Y11" i="41"/>
  <c r="R12" i="41"/>
  <c r="Z12" i="41"/>
  <c r="R13" i="41"/>
  <c r="Z13" i="41"/>
  <c r="R14" i="41"/>
  <c r="Z14" i="41"/>
  <c r="R15" i="41"/>
  <c r="Z15" i="41"/>
  <c r="R16" i="41"/>
  <c r="Z16" i="41"/>
  <c r="V17" i="41"/>
  <c r="V18" i="41"/>
  <c r="V19" i="41"/>
  <c r="X20" i="41"/>
  <c r="X22" i="41"/>
  <c r="X23" i="41"/>
  <c r="W3" i="41"/>
  <c r="R4" i="41"/>
  <c r="Z4" i="41"/>
  <c r="R5" i="41"/>
  <c r="Z5" i="41"/>
  <c r="X7" i="41"/>
  <c r="X8" i="41"/>
  <c r="X9" i="41"/>
  <c r="S12" i="41"/>
  <c r="AA12" i="41"/>
  <c r="S13" i="41"/>
  <c r="AA13" i="41"/>
  <c r="S14" i="41"/>
  <c r="AA14" i="41"/>
  <c r="S15" i="41"/>
  <c r="AA15" i="41"/>
  <c r="W17" i="41"/>
  <c r="W18" i="41"/>
  <c r="Q20" i="41"/>
  <c r="Y20" i="41"/>
  <c r="Q22" i="41"/>
  <c r="Y22" i="41"/>
  <c r="I12" i="40"/>
  <c r="H12" i="40"/>
  <c r="E12" i="40"/>
  <c r="M15" i="40"/>
  <c r="M14" i="40"/>
  <c r="M13" i="40"/>
  <c r="L16" i="40"/>
  <c r="L15" i="40"/>
  <c r="L14" i="40"/>
  <c r="L13" i="40"/>
  <c r="K15" i="40"/>
  <c r="K14" i="40"/>
  <c r="K13" i="40"/>
  <c r="J16" i="40"/>
  <c r="J15" i="40"/>
  <c r="J14" i="40"/>
  <c r="J13" i="40"/>
  <c r="I15" i="40"/>
  <c r="I14" i="40"/>
  <c r="I13" i="40"/>
  <c r="H15" i="40"/>
  <c r="H14" i="40"/>
  <c r="H13" i="40"/>
  <c r="G15" i="40"/>
  <c r="G14" i="40"/>
  <c r="G13" i="40"/>
  <c r="F16" i="40"/>
  <c r="F15" i="40"/>
  <c r="F14" i="40"/>
  <c r="F13" i="40"/>
  <c r="E15" i="40"/>
  <c r="E14" i="40"/>
  <c r="E13" i="40"/>
  <c r="D15" i="40"/>
  <c r="D14" i="40"/>
  <c r="D13" i="40"/>
  <c r="C15" i="40"/>
  <c r="C14" i="40"/>
  <c r="C13" i="40"/>
  <c r="B16" i="40"/>
  <c r="B15" i="40"/>
  <c r="B14" i="40"/>
  <c r="B13" i="40"/>
  <c r="Z236" i="38"/>
  <c r="W236" i="38"/>
  <c r="M236" i="38"/>
  <c r="J236" i="38"/>
  <c r="Z233" i="38"/>
  <c r="M233" i="38"/>
  <c r="Z230" i="38"/>
  <c r="W230" i="38"/>
  <c r="M230" i="38"/>
  <c r="J230" i="38"/>
  <c r="Z227" i="38"/>
  <c r="W227" i="38"/>
  <c r="M227" i="38"/>
  <c r="J227" i="38"/>
  <c r="Z219" i="38"/>
  <c r="W219" i="38"/>
  <c r="M219" i="38"/>
  <c r="Z216" i="38"/>
  <c r="W216" i="38"/>
  <c r="M216" i="38"/>
  <c r="J216" i="38"/>
  <c r="Z213" i="38"/>
  <c r="W213" i="38"/>
  <c r="M213" i="38"/>
  <c r="J213" i="38"/>
  <c r="Z210" i="38"/>
  <c r="W210" i="38"/>
  <c r="M210" i="38"/>
  <c r="J210" i="38"/>
  <c r="Z202" i="38"/>
  <c r="W202" i="38"/>
  <c r="M202" i="38"/>
  <c r="J202" i="38"/>
  <c r="Z199" i="38"/>
  <c r="W199" i="38"/>
  <c r="M199" i="38"/>
  <c r="Z196" i="38"/>
  <c r="W196" i="38"/>
  <c r="M196" i="38"/>
  <c r="J196" i="38"/>
  <c r="Z193" i="38"/>
  <c r="W193" i="38"/>
  <c r="M193" i="38"/>
  <c r="J193" i="38"/>
  <c r="Z185" i="38"/>
  <c r="W185" i="38"/>
  <c r="M185" i="38"/>
  <c r="Z182" i="38"/>
  <c r="W182" i="38"/>
  <c r="M182" i="38"/>
  <c r="Z179" i="38"/>
  <c r="W179" i="38"/>
  <c r="M179" i="38"/>
  <c r="J179" i="38"/>
  <c r="Z176" i="38"/>
  <c r="W176" i="38"/>
  <c r="M176" i="38"/>
  <c r="J176" i="38"/>
  <c r="Z168" i="38"/>
  <c r="W168" i="38"/>
  <c r="M168" i="38"/>
  <c r="J168" i="38"/>
  <c r="Z165" i="38"/>
  <c r="W165" i="38"/>
  <c r="M165" i="38"/>
  <c r="Z162" i="38"/>
  <c r="W162" i="38"/>
  <c r="M162" i="38"/>
  <c r="J162" i="38"/>
  <c r="Z159" i="38"/>
  <c r="W159" i="38"/>
  <c r="M159" i="38"/>
  <c r="J159" i="38"/>
  <c r="Z151" i="38"/>
  <c r="W151" i="38"/>
  <c r="M151" i="38"/>
  <c r="J151" i="38"/>
  <c r="Z148" i="38"/>
  <c r="W148" i="38"/>
  <c r="M148" i="38"/>
  <c r="Z145" i="38"/>
  <c r="W145" i="38"/>
  <c r="M145" i="38"/>
  <c r="J145" i="38"/>
  <c r="Z142" i="38"/>
  <c r="W142" i="38"/>
  <c r="M142" i="38"/>
  <c r="J142" i="38"/>
  <c r="Z134" i="38"/>
  <c r="W134" i="38"/>
  <c r="M134" i="38"/>
  <c r="J134" i="38"/>
  <c r="Z131" i="38"/>
  <c r="W131" i="38"/>
  <c r="M131" i="38"/>
  <c r="Z128" i="38"/>
  <c r="W128" i="38"/>
  <c r="M128" i="38"/>
  <c r="J128" i="38"/>
  <c r="Z125" i="38"/>
  <c r="W125" i="38"/>
  <c r="M125" i="38"/>
  <c r="J125" i="38"/>
  <c r="Z117" i="38"/>
  <c r="W117" i="38"/>
  <c r="M117" i="38"/>
  <c r="J117" i="38"/>
  <c r="Z114" i="38"/>
  <c r="W114" i="38"/>
  <c r="M114" i="38"/>
  <c r="J114" i="38"/>
  <c r="Z111" i="38"/>
  <c r="W111" i="38"/>
  <c r="M111" i="38"/>
  <c r="J111" i="38"/>
  <c r="Z108" i="38"/>
  <c r="W108" i="38"/>
  <c r="M108" i="38"/>
  <c r="J108" i="38"/>
  <c r="Z100" i="38"/>
  <c r="W100" i="38"/>
  <c r="M100" i="38"/>
  <c r="J100" i="38"/>
  <c r="Z97" i="38"/>
  <c r="W97" i="38"/>
  <c r="M97" i="38"/>
  <c r="J97" i="38"/>
  <c r="Z94" i="38"/>
  <c r="W94" i="38"/>
  <c r="M94" i="38"/>
  <c r="J94" i="38"/>
  <c r="Z91" i="38"/>
  <c r="W91" i="38"/>
  <c r="M91" i="38"/>
  <c r="J91" i="38"/>
  <c r="Z83" i="38"/>
  <c r="W83" i="38"/>
  <c r="M83" i="38"/>
  <c r="J83" i="38"/>
  <c r="Z80" i="38"/>
  <c r="W80" i="38"/>
  <c r="M80" i="38"/>
  <c r="J80" i="38"/>
  <c r="Z77" i="38"/>
  <c r="W77" i="38"/>
  <c r="M77" i="38"/>
  <c r="J77" i="38"/>
  <c r="Z74" i="38"/>
  <c r="W74" i="38"/>
  <c r="M74" i="38"/>
  <c r="J74" i="38"/>
  <c r="Z66" i="38"/>
  <c r="W66" i="38"/>
  <c r="M66" i="38"/>
  <c r="J66" i="38"/>
  <c r="Z63" i="38"/>
  <c r="W63" i="38"/>
  <c r="M63" i="38"/>
  <c r="J63" i="38"/>
  <c r="Z60" i="38"/>
  <c r="W60" i="38"/>
  <c r="M60" i="38"/>
  <c r="J60" i="38"/>
  <c r="Z57" i="38"/>
  <c r="W57" i="38"/>
  <c r="M57" i="38"/>
  <c r="J57" i="38"/>
  <c r="Z49" i="38"/>
  <c r="W49" i="38"/>
  <c r="M49" i="38"/>
  <c r="J49" i="38"/>
  <c r="Z46" i="38"/>
  <c r="W46" i="38"/>
  <c r="M46" i="38"/>
  <c r="J46" i="38"/>
  <c r="Z43" i="38"/>
  <c r="W43" i="38"/>
  <c r="M43" i="38"/>
  <c r="J43" i="38"/>
  <c r="Z40" i="38"/>
  <c r="W40" i="38"/>
  <c r="M40" i="38"/>
  <c r="J40" i="38"/>
  <c r="Z32" i="38"/>
  <c r="W32" i="38"/>
  <c r="M32" i="38"/>
  <c r="J32" i="38"/>
  <c r="Z29" i="38"/>
  <c r="W29" i="38"/>
  <c r="M29" i="38"/>
  <c r="J29" i="38"/>
  <c r="Z26" i="38"/>
  <c r="W26" i="38"/>
  <c r="M26" i="38"/>
  <c r="J26" i="38"/>
  <c r="Z23" i="38"/>
  <c r="W23" i="38"/>
  <c r="M23" i="38"/>
  <c r="J23" i="38"/>
  <c r="Z15" i="38"/>
  <c r="W15" i="38"/>
  <c r="M15" i="38"/>
  <c r="J15" i="38"/>
  <c r="Z12" i="38"/>
  <c r="W12" i="38"/>
  <c r="M12" i="38"/>
  <c r="J12" i="38"/>
  <c r="Z9" i="38"/>
  <c r="W9" i="38"/>
  <c r="M9" i="38"/>
  <c r="J9" i="38"/>
  <c r="Z6" i="38"/>
  <c r="W6" i="38"/>
  <c r="M6" i="38"/>
  <c r="J6" i="38"/>
  <c r="Z236" i="37" l="1"/>
  <c r="W236" i="37"/>
  <c r="M236" i="37"/>
  <c r="J236" i="37"/>
  <c r="Z233" i="37"/>
  <c r="W233" i="37"/>
  <c r="M233" i="37"/>
  <c r="J233" i="37"/>
  <c r="Z230" i="37"/>
  <c r="W230" i="37"/>
  <c r="M230" i="37"/>
  <c r="J230" i="37"/>
  <c r="Z227" i="37"/>
  <c r="W227" i="37"/>
  <c r="M227" i="37"/>
  <c r="J227" i="37"/>
  <c r="Z219" i="37"/>
  <c r="W219" i="37"/>
  <c r="M219" i="37"/>
  <c r="J219" i="37"/>
  <c r="Z216" i="37"/>
  <c r="W216" i="37"/>
  <c r="M216" i="37"/>
  <c r="J216" i="37"/>
  <c r="Z213" i="37"/>
  <c r="W213" i="37"/>
  <c r="M213" i="37"/>
  <c r="J213" i="37"/>
  <c r="Z210" i="37"/>
  <c r="W210" i="37"/>
  <c r="M210" i="37"/>
  <c r="J210" i="37"/>
  <c r="Z202" i="37"/>
  <c r="W202" i="37"/>
  <c r="M202" i="37"/>
  <c r="J202" i="37"/>
  <c r="Z199" i="37"/>
  <c r="W199" i="37"/>
  <c r="M199" i="37"/>
  <c r="J199" i="37"/>
  <c r="Z196" i="37"/>
  <c r="W196" i="37"/>
  <c r="M196" i="37"/>
  <c r="J196" i="37"/>
  <c r="Z193" i="37"/>
  <c r="W193" i="37"/>
  <c r="M193" i="37"/>
  <c r="J193" i="37"/>
  <c r="Z185" i="37"/>
  <c r="W185" i="37"/>
  <c r="M185" i="37"/>
  <c r="J185" i="37"/>
  <c r="Z182" i="37"/>
  <c r="W182" i="37"/>
  <c r="M182" i="37"/>
  <c r="J182" i="37"/>
  <c r="Z179" i="37"/>
  <c r="W179" i="37"/>
  <c r="M179" i="37"/>
  <c r="J179" i="37"/>
  <c r="Z176" i="37"/>
  <c r="W176" i="37"/>
  <c r="M176" i="37"/>
  <c r="J176" i="37"/>
  <c r="Z168" i="37"/>
  <c r="W168" i="37"/>
  <c r="M168" i="37"/>
  <c r="J168" i="37"/>
  <c r="Z165" i="37"/>
  <c r="W165" i="37"/>
  <c r="M165" i="37"/>
  <c r="J165" i="37"/>
  <c r="Z162" i="37"/>
  <c r="W162" i="37"/>
  <c r="M162" i="37"/>
  <c r="J162" i="37"/>
  <c r="Z159" i="37"/>
  <c r="W159" i="37"/>
  <c r="M159" i="37"/>
  <c r="J159" i="37"/>
  <c r="Z151" i="37"/>
  <c r="W151" i="37"/>
  <c r="M151" i="37"/>
  <c r="J151" i="37"/>
  <c r="Z148" i="37"/>
  <c r="W148" i="37"/>
  <c r="M148" i="37"/>
  <c r="J148" i="37"/>
  <c r="Z145" i="37"/>
  <c r="W145" i="37"/>
  <c r="M145" i="37"/>
  <c r="J145" i="37"/>
  <c r="Z142" i="37"/>
  <c r="W142" i="37"/>
  <c r="M142" i="37"/>
  <c r="J142" i="37"/>
  <c r="Z134" i="37"/>
  <c r="W134" i="37"/>
  <c r="M134" i="37"/>
  <c r="J134" i="37"/>
  <c r="Z131" i="37"/>
  <c r="W131" i="37"/>
  <c r="M131" i="37"/>
  <c r="J131" i="37"/>
  <c r="Z128" i="37"/>
  <c r="W128" i="37"/>
  <c r="M128" i="37"/>
  <c r="J128" i="37"/>
  <c r="Z125" i="37"/>
  <c r="W125" i="37"/>
  <c r="M125" i="37"/>
  <c r="J125" i="37"/>
  <c r="Z117" i="37"/>
  <c r="W117" i="37"/>
  <c r="M117" i="37"/>
  <c r="J117" i="37"/>
  <c r="Z114" i="37"/>
  <c r="W114" i="37"/>
  <c r="M114" i="37"/>
  <c r="J114" i="37"/>
  <c r="Z111" i="37"/>
  <c r="W111" i="37"/>
  <c r="M111" i="37"/>
  <c r="J111" i="37"/>
  <c r="Z108" i="37"/>
  <c r="W108" i="37"/>
  <c r="M108" i="37"/>
  <c r="J108" i="37"/>
  <c r="Z100" i="37"/>
  <c r="W100" i="37"/>
  <c r="M100" i="37"/>
  <c r="J100" i="37"/>
  <c r="Z97" i="37"/>
  <c r="W97" i="37"/>
  <c r="M97" i="37"/>
  <c r="J97" i="37"/>
  <c r="Z94" i="37"/>
  <c r="W94" i="37"/>
  <c r="M94" i="37"/>
  <c r="J94" i="37"/>
  <c r="Z91" i="37"/>
  <c r="W91" i="37"/>
  <c r="M91" i="37"/>
  <c r="J91" i="37"/>
  <c r="Z83" i="37"/>
  <c r="W83" i="37"/>
  <c r="M83" i="37"/>
  <c r="J83" i="37"/>
  <c r="Z80" i="37"/>
  <c r="W80" i="37"/>
  <c r="M80" i="37"/>
  <c r="J80" i="37"/>
  <c r="Z77" i="37"/>
  <c r="W77" i="37"/>
  <c r="M77" i="37"/>
  <c r="J77" i="37"/>
  <c r="Z74" i="37"/>
  <c r="W74" i="37"/>
  <c r="M74" i="37"/>
  <c r="J74" i="37"/>
  <c r="Z66" i="37"/>
  <c r="W66" i="37"/>
  <c r="M66" i="37"/>
  <c r="J66" i="37"/>
  <c r="Z63" i="37"/>
  <c r="W63" i="37"/>
  <c r="M63" i="37"/>
  <c r="J63" i="37"/>
  <c r="Z60" i="37"/>
  <c r="W60" i="37"/>
  <c r="M60" i="37"/>
  <c r="J60" i="37"/>
  <c r="Z57" i="37"/>
  <c r="W57" i="37"/>
  <c r="M57" i="37"/>
  <c r="J57" i="37"/>
  <c r="Z49" i="37"/>
  <c r="W49" i="37"/>
  <c r="M49" i="37"/>
  <c r="J49" i="37"/>
  <c r="Z46" i="37"/>
  <c r="W46" i="37"/>
  <c r="M46" i="37"/>
  <c r="J46" i="37"/>
  <c r="Z43" i="37"/>
  <c r="W43" i="37"/>
  <c r="M43" i="37"/>
  <c r="J43" i="37"/>
  <c r="Z40" i="37"/>
  <c r="W40" i="37"/>
  <c r="M40" i="37"/>
  <c r="J40" i="37"/>
  <c r="Z32" i="37"/>
  <c r="W32" i="37"/>
  <c r="M32" i="37"/>
  <c r="J32" i="37"/>
  <c r="Z29" i="37"/>
  <c r="W29" i="37"/>
  <c r="M29" i="37"/>
  <c r="J29" i="37"/>
  <c r="Z26" i="37"/>
  <c r="W26" i="37"/>
  <c r="M26" i="37"/>
  <c r="J26" i="37"/>
  <c r="Z23" i="37"/>
  <c r="W23" i="37"/>
  <c r="M23" i="37"/>
  <c r="J23" i="37"/>
  <c r="Z15" i="37"/>
  <c r="W15" i="37"/>
  <c r="M15" i="37"/>
  <c r="J15" i="37"/>
  <c r="Z12" i="37"/>
  <c r="W12" i="37"/>
  <c r="M12" i="37"/>
  <c r="J12" i="37"/>
  <c r="Z9" i="37"/>
  <c r="W9" i="37"/>
  <c r="M9" i="37"/>
  <c r="J9" i="37"/>
  <c r="Z6" i="37"/>
  <c r="W6" i="37"/>
  <c r="M6" i="37"/>
  <c r="J6" i="37"/>
  <c r="Z151" i="36" l="1"/>
  <c r="W151" i="36"/>
  <c r="M151" i="36"/>
  <c r="J151" i="36"/>
  <c r="Z148" i="36"/>
  <c r="W148" i="36"/>
  <c r="M148" i="36"/>
  <c r="J148" i="36"/>
  <c r="Z145" i="36"/>
  <c r="W145" i="36"/>
  <c r="M145" i="36"/>
  <c r="J145" i="36"/>
  <c r="Z142" i="36"/>
  <c r="W142" i="36"/>
  <c r="M142" i="36"/>
  <c r="J142" i="36"/>
  <c r="Z134" i="36"/>
  <c r="W134" i="36"/>
  <c r="M134" i="36"/>
  <c r="J134" i="36"/>
  <c r="Z131" i="36"/>
  <c r="W131" i="36"/>
  <c r="M131" i="36"/>
  <c r="J131" i="36"/>
  <c r="Z128" i="36"/>
  <c r="W128" i="36"/>
  <c r="M128" i="36"/>
  <c r="J128" i="36"/>
  <c r="Z125" i="36"/>
  <c r="W125" i="36"/>
  <c r="M125" i="36"/>
  <c r="J125" i="36"/>
  <c r="Z117" i="36"/>
  <c r="W117" i="36"/>
  <c r="M117" i="36"/>
  <c r="J117" i="36"/>
  <c r="Z114" i="36"/>
  <c r="W114" i="36"/>
  <c r="M114" i="36"/>
  <c r="J114" i="36"/>
  <c r="Z111" i="36"/>
  <c r="W111" i="36"/>
  <c r="M111" i="36"/>
  <c r="J111" i="36"/>
  <c r="Z108" i="36"/>
  <c r="W108" i="36"/>
  <c r="M108" i="36"/>
  <c r="J108" i="36"/>
  <c r="Z100" i="36"/>
  <c r="W100" i="36"/>
  <c r="M100" i="36"/>
  <c r="J100" i="36"/>
  <c r="Z97" i="36"/>
  <c r="W97" i="36"/>
  <c r="M97" i="36"/>
  <c r="J97" i="36"/>
  <c r="Z94" i="36"/>
  <c r="W94" i="36"/>
  <c r="M94" i="36"/>
  <c r="J94" i="36"/>
  <c r="Z91" i="36"/>
  <c r="W91" i="36"/>
  <c r="M91" i="36"/>
  <c r="J91" i="36"/>
  <c r="Z83" i="36"/>
  <c r="W83" i="36"/>
  <c r="M83" i="36"/>
  <c r="J83" i="36"/>
  <c r="Z80" i="36"/>
  <c r="W80" i="36"/>
  <c r="M80" i="36"/>
  <c r="J80" i="36"/>
  <c r="Z77" i="36"/>
  <c r="W77" i="36"/>
  <c r="M77" i="36"/>
  <c r="J77" i="36"/>
  <c r="Z74" i="36"/>
  <c r="W74" i="36"/>
  <c r="M74" i="36"/>
  <c r="J74" i="36"/>
  <c r="Z202" i="35" l="1"/>
  <c r="M202" i="35"/>
  <c r="J202" i="35"/>
  <c r="Z199" i="35"/>
  <c r="M199" i="35"/>
  <c r="J199" i="35"/>
  <c r="M196" i="35"/>
  <c r="J196" i="35"/>
  <c r="Z193" i="35"/>
  <c r="W193" i="35"/>
  <c r="M193" i="35"/>
  <c r="J193" i="35"/>
  <c r="Z185" i="35"/>
  <c r="M185" i="35"/>
  <c r="Z182" i="35"/>
  <c r="M182" i="35"/>
  <c r="J182" i="35"/>
  <c r="Z179" i="35"/>
  <c r="M179" i="35"/>
  <c r="J179" i="35"/>
  <c r="Z176" i="35"/>
  <c r="W176" i="35"/>
  <c r="M176" i="35"/>
  <c r="J176" i="35"/>
  <c r="Z168" i="35"/>
  <c r="M168" i="35"/>
  <c r="J168" i="35"/>
  <c r="Z165" i="35"/>
  <c r="M165" i="35"/>
  <c r="J165" i="35"/>
  <c r="M162" i="35"/>
  <c r="J162" i="35"/>
  <c r="Z159" i="35"/>
  <c r="W159" i="35"/>
  <c r="M159" i="35"/>
  <c r="J159" i="35"/>
  <c r="Z151" i="35"/>
  <c r="M151" i="35"/>
  <c r="J151" i="35"/>
  <c r="Z148" i="35"/>
  <c r="M148" i="35"/>
  <c r="J148" i="35"/>
  <c r="Z145" i="35"/>
  <c r="M145" i="35"/>
  <c r="J145" i="35"/>
  <c r="Z142" i="35"/>
  <c r="M142" i="35"/>
  <c r="J142" i="35"/>
  <c r="Z134" i="35"/>
  <c r="M134" i="35"/>
  <c r="J134" i="35"/>
  <c r="Z131" i="35"/>
  <c r="W131" i="35"/>
  <c r="M131" i="35"/>
  <c r="J131" i="35"/>
  <c r="Z128" i="35"/>
  <c r="M128" i="35"/>
  <c r="J128" i="35"/>
  <c r="Z125" i="35"/>
  <c r="W125" i="35"/>
  <c r="J125" i="35"/>
  <c r="Z117" i="35"/>
  <c r="M117" i="35"/>
  <c r="J117" i="35"/>
  <c r="Z114" i="35"/>
  <c r="W114" i="35"/>
  <c r="M114" i="35"/>
  <c r="J114" i="35"/>
  <c r="Z111" i="35"/>
  <c r="W111" i="35"/>
  <c r="M111" i="35"/>
  <c r="J111" i="35"/>
  <c r="Z108" i="35"/>
  <c r="W108" i="35"/>
  <c r="J108" i="35"/>
  <c r="Z100" i="35"/>
  <c r="W100" i="35"/>
  <c r="M100" i="35"/>
  <c r="J100" i="35"/>
  <c r="Z97" i="35"/>
  <c r="W97" i="35"/>
  <c r="M97" i="35"/>
  <c r="J97" i="35"/>
  <c r="Z94" i="35"/>
  <c r="M94" i="35"/>
  <c r="J94" i="35"/>
  <c r="Z91" i="35"/>
  <c r="W91" i="35"/>
  <c r="M91" i="35"/>
  <c r="J91" i="35"/>
  <c r="Z83" i="35"/>
  <c r="W83" i="35"/>
  <c r="M83" i="35"/>
  <c r="J83" i="35"/>
  <c r="Z80" i="35"/>
  <c r="W80" i="35"/>
  <c r="M80" i="35"/>
  <c r="J80" i="35"/>
  <c r="Z77" i="35"/>
  <c r="W77" i="35"/>
  <c r="M77" i="35"/>
  <c r="J77" i="35"/>
  <c r="Z74" i="35"/>
  <c r="W74" i="35"/>
  <c r="M74" i="35"/>
  <c r="J74" i="35"/>
  <c r="Z66" i="35"/>
  <c r="W66" i="35"/>
  <c r="M66" i="35"/>
  <c r="J66" i="35"/>
  <c r="Z63" i="35"/>
  <c r="W63" i="35"/>
  <c r="M63" i="35"/>
  <c r="J63" i="35"/>
  <c r="Z60" i="35"/>
  <c r="W60" i="35"/>
  <c r="M60" i="35"/>
  <c r="J60" i="35"/>
  <c r="Z57" i="35"/>
  <c r="W57" i="35"/>
  <c r="M57" i="35"/>
  <c r="J57" i="35"/>
  <c r="Z49" i="35"/>
  <c r="W49" i="35"/>
  <c r="M49" i="35"/>
  <c r="J49" i="35"/>
  <c r="Z46" i="35"/>
  <c r="W46" i="35"/>
  <c r="M46" i="35"/>
  <c r="J46" i="35"/>
  <c r="Z43" i="35"/>
  <c r="W43" i="35"/>
  <c r="M43" i="35"/>
  <c r="J43" i="35"/>
  <c r="Z40" i="35"/>
  <c r="W40" i="35"/>
  <c r="M40" i="35"/>
  <c r="J40" i="35"/>
  <c r="Z32" i="35"/>
  <c r="W32" i="35"/>
  <c r="M32" i="35"/>
  <c r="J32" i="35"/>
  <c r="Z29" i="35"/>
  <c r="W29" i="35"/>
  <c r="M29" i="35"/>
  <c r="J29" i="35"/>
  <c r="Z26" i="35"/>
  <c r="W26" i="35"/>
  <c r="M26" i="35"/>
  <c r="J26" i="35"/>
  <c r="Z23" i="35"/>
  <c r="W23" i="35"/>
  <c r="M23" i="35"/>
  <c r="J23" i="35"/>
  <c r="Z15" i="35"/>
  <c r="W15" i="35"/>
  <c r="M15" i="35"/>
  <c r="J15" i="35"/>
  <c r="Z12" i="35"/>
  <c r="W12" i="35"/>
  <c r="M12" i="35"/>
  <c r="J12" i="35"/>
  <c r="Z9" i="35"/>
  <c r="W9" i="35"/>
  <c r="M9" i="35"/>
  <c r="J9" i="35"/>
  <c r="Z6" i="35"/>
  <c r="W6" i="35"/>
  <c r="M6" i="35"/>
  <c r="J6" i="35"/>
  <c r="Z304" i="34" l="1"/>
  <c r="W304" i="34"/>
  <c r="M304" i="34"/>
  <c r="J304" i="34"/>
  <c r="Z301" i="34"/>
  <c r="W301" i="34"/>
  <c r="M301" i="34"/>
  <c r="J301" i="34"/>
  <c r="Z298" i="34"/>
  <c r="W298" i="34"/>
  <c r="M298" i="34"/>
  <c r="J298" i="34"/>
  <c r="Z295" i="34"/>
  <c r="W295" i="34"/>
  <c r="M295" i="34"/>
  <c r="J295" i="34"/>
  <c r="Z287" i="34"/>
  <c r="W287" i="34"/>
  <c r="M287" i="34"/>
  <c r="J287" i="34"/>
  <c r="Z284" i="34"/>
  <c r="W284" i="34"/>
  <c r="M284" i="34"/>
  <c r="J284" i="34"/>
  <c r="Z281" i="34"/>
  <c r="W281" i="34"/>
  <c r="M281" i="34"/>
  <c r="J281" i="34"/>
  <c r="Z278" i="34"/>
  <c r="W278" i="34"/>
  <c r="M278" i="34"/>
  <c r="J278" i="34"/>
  <c r="Z270" i="34"/>
  <c r="W270" i="34"/>
  <c r="M270" i="34"/>
  <c r="J270" i="34"/>
  <c r="Z267" i="34"/>
  <c r="W267" i="34"/>
  <c r="M267" i="34"/>
  <c r="J267" i="34"/>
  <c r="Z264" i="34"/>
  <c r="W264" i="34"/>
  <c r="M264" i="34"/>
  <c r="J264" i="34"/>
  <c r="Z261" i="34"/>
  <c r="W261" i="34"/>
  <c r="M261" i="34"/>
  <c r="J261" i="34"/>
  <c r="Z253" i="34"/>
  <c r="W253" i="34"/>
  <c r="M253" i="34"/>
  <c r="J253" i="34"/>
  <c r="Z250" i="34"/>
  <c r="W250" i="34"/>
  <c r="M250" i="34"/>
  <c r="J250" i="34"/>
  <c r="Z247" i="34"/>
  <c r="W247" i="34"/>
  <c r="M247" i="34"/>
  <c r="J247" i="34"/>
  <c r="Z244" i="34"/>
  <c r="W244" i="34"/>
  <c r="M244" i="34"/>
  <c r="J244" i="34"/>
  <c r="Z236" i="34"/>
  <c r="W236" i="34"/>
  <c r="M236" i="34"/>
  <c r="J236" i="34"/>
  <c r="Z233" i="34"/>
  <c r="W233" i="34"/>
  <c r="M233" i="34"/>
  <c r="J233" i="34"/>
  <c r="Z230" i="34"/>
  <c r="W230" i="34"/>
  <c r="M230" i="34"/>
  <c r="J230" i="34"/>
  <c r="Z227" i="34"/>
  <c r="W227" i="34"/>
  <c r="M227" i="34"/>
  <c r="J227" i="34"/>
  <c r="Z219" i="34"/>
  <c r="W219" i="34"/>
  <c r="M219" i="34"/>
  <c r="J219" i="34"/>
  <c r="Z216" i="34"/>
  <c r="W216" i="34"/>
  <c r="M216" i="34"/>
  <c r="J216" i="34"/>
  <c r="Z213" i="34"/>
  <c r="W213" i="34"/>
  <c r="M213" i="34"/>
  <c r="J213" i="34"/>
  <c r="Z210" i="34"/>
  <c r="W210" i="34"/>
  <c r="M210" i="34"/>
  <c r="J210" i="34"/>
  <c r="Z202" i="34"/>
  <c r="W202" i="34"/>
  <c r="M202" i="34"/>
  <c r="J202" i="34"/>
  <c r="Z199" i="34"/>
  <c r="W199" i="34"/>
  <c r="M199" i="34"/>
  <c r="J199" i="34"/>
  <c r="Z196" i="34"/>
  <c r="W196" i="34"/>
  <c r="M196" i="34"/>
  <c r="J196" i="34"/>
  <c r="Z193" i="34"/>
  <c r="W193" i="34"/>
  <c r="M193" i="34"/>
  <c r="J193" i="34"/>
  <c r="Z185" i="34"/>
  <c r="W185" i="34"/>
  <c r="M185" i="34"/>
  <c r="J185" i="34"/>
  <c r="Z182" i="34"/>
  <c r="W182" i="34"/>
  <c r="M182" i="34"/>
  <c r="J182" i="34"/>
  <c r="Z179" i="34"/>
  <c r="W179" i="34"/>
  <c r="M179" i="34"/>
  <c r="J179" i="34"/>
  <c r="Z176" i="34"/>
  <c r="W176" i="34"/>
  <c r="M176" i="34"/>
  <c r="J176" i="34"/>
  <c r="Z168" i="34"/>
  <c r="W168" i="34"/>
  <c r="M168" i="34"/>
  <c r="J168" i="34"/>
  <c r="Z165" i="34"/>
  <c r="W165" i="34"/>
  <c r="M165" i="34"/>
  <c r="J165" i="34"/>
  <c r="Z162" i="34"/>
  <c r="W162" i="34"/>
  <c r="M162" i="34"/>
  <c r="J162" i="34"/>
  <c r="Z159" i="34"/>
  <c r="W159" i="34"/>
  <c r="M159" i="34"/>
  <c r="J159" i="34"/>
  <c r="Z151" i="34"/>
  <c r="W151" i="34"/>
  <c r="M151" i="34"/>
  <c r="J151" i="34"/>
  <c r="Z148" i="34"/>
  <c r="W148" i="34"/>
  <c r="M148" i="34"/>
  <c r="J148" i="34"/>
  <c r="Z145" i="34"/>
  <c r="W145" i="34"/>
  <c r="M145" i="34"/>
  <c r="J145" i="34"/>
  <c r="Z142" i="34"/>
  <c r="W142" i="34"/>
  <c r="M142" i="34"/>
  <c r="J142" i="34"/>
  <c r="Z134" i="34"/>
  <c r="W134" i="34"/>
  <c r="M134" i="34"/>
  <c r="J134" i="34"/>
  <c r="Z131" i="34"/>
  <c r="W131" i="34"/>
  <c r="M131" i="34"/>
  <c r="J131" i="34"/>
  <c r="Z128" i="34"/>
  <c r="W128" i="34"/>
  <c r="M128" i="34"/>
  <c r="J128" i="34"/>
  <c r="Z125" i="34"/>
  <c r="W125" i="34"/>
  <c r="M125" i="34"/>
  <c r="J125" i="34"/>
  <c r="Z117" i="34"/>
  <c r="W117" i="34"/>
  <c r="M117" i="34"/>
  <c r="J117" i="34"/>
  <c r="Z114" i="34"/>
  <c r="W114" i="34"/>
  <c r="M114" i="34"/>
  <c r="J114" i="34"/>
  <c r="Z111" i="34"/>
  <c r="W111" i="34"/>
  <c r="M111" i="34"/>
  <c r="J111" i="34"/>
  <c r="Z108" i="34"/>
  <c r="W108" i="34"/>
  <c r="M108" i="34"/>
  <c r="J108" i="34"/>
  <c r="Z100" i="34"/>
  <c r="W100" i="34"/>
  <c r="M100" i="34"/>
  <c r="J100" i="34"/>
  <c r="Z97" i="34"/>
  <c r="W97" i="34"/>
  <c r="M97" i="34"/>
  <c r="J97" i="34"/>
  <c r="Z94" i="34"/>
  <c r="W94" i="34"/>
  <c r="M94" i="34"/>
  <c r="J94" i="34"/>
  <c r="Z91" i="34"/>
  <c r="W91" i="34"/>
  <c r="M91" i="34"/>
  <c r="J91" i="34"/>
  <c r="Z83" i="34"/>
  <c r="W83" i="34"/>
  <c r="M83" i="34"/>
  <c r="J83" i="34"/>
  <c r="Z80" i="34"/>
  <c r="W80" i="34"/>
  <c r="M80" i="34"/>
  <c r="J80" i="34"/>
  <c r="Z77" i="34"/>
  <c r="W77" i="34"/>
  <c r="M77" i="34"/>
  <c r="J77" i="34"/>
  <c r="Z74" i="34"/>
  <c r="W74" i="34"/>
  <c r="M74" i="34"/>
  <c r="J74" i="34"/>
  <c r="Z66" i="34"/>
  <c r="W66" i="34"/>
  <c r="M66" i="34"/>
  <c r="J66" i="34"/>
  <c r="Z63" i="34"/>
  <c r="W63" i="34"/>
  <c r="M63" i="34"/>
  <c r="J63" i="34"/>
  <c r="Z60" i="34"/>
  <c r="W60" i="34"/>
  <c r="M60" i="34"/>
  <c r="J60" i="34"/>
  <c r="Z57" i="34"/>
  <c r="W57" i="34"/>
  <c r="M57" i="34"/>
  <c r="J57" i="34"/>
  <c r="Z49" i="34"/>
  <c r="W49" i="34"/>
  <c r="M49" i="34"/>
  <c r="J49" i="34"/>
  <c r="Z46" i="34"/>
  <c r="W46" i="34"/>
  <c r="M46" i="34"/>
  <c r="J46" i="34"/>
  <c r="Z43" i="34"/>
  <c r="W43" i="34"/>
  <c r="M43" i="34"/>
  <c r="J43" i="34"/>
  <c r="Z40" i="34"/>
  <c r="W40" i="34"/>
  <c r="M40" i="34"/>
  <c r="J40" i="34"/>
  <c r="Z32" i="34"/>
  <c r="W32" i="34"/>
  <c r="Z29" i="34"/>
  <c r="W29" i="34"/>
  <c r="Z26" i="34"/>
  <c r="W26" i="34"/>
  <c r="Z23" i="34"/>
  <c r="W23" i="34"/>
  <c r="M32" i="34"/>
  <c r="J32" i="34"/>
  <c r="M29" i="34"/>
  <c r="J29" i="34"/>
  <c r="M26" i="34"/>
  <c r="J26" i="34"/>
  <c r="M23" i="34"/>
  <c r="J23" i="34"/>
  <c r="Z15" i="34"/>
  <c r="W15" i="34"/>
  <c r="Z12" i="34"/>
  <c r="W12" i="34"/>
  <c r="Z9" i="34"/>
  <c r="W9" i="34"/>
  <c r="Z6" i="34"/>
  <c r="W6" i="34"/>
  <c r="M15" i="34"/>
  <c r="J15" i="34"/>
  <c r="M12" i="34"/>
  <c r="J12" i="34"/>
  <c r="M9" i="34"/>
  <c r="J9" i="34"/>
  <c r="M6" i="34"/>
  <c r="J6" i="34"/>
  <c r="L34" i="40" l="1"/>
  <c r="J34" i="40"/>
  <c r="I34" i="40"/>
  <c r="H34" i="40"/>
  <c r="F34" i="40"/>
  <c r="E34" i="40"/>
  <c r="D34" i="40"/>
  <c r="B34" i="40"/>
  <c r="M33" i="40"/>
  <c r="L33" i="40"/>
  <c r="K33" i="40"/>
  <c r="J33" i="40"/>
  <c r="I33" i="40"/>
  <c r="H33" i="40"/>
  <c r="G33" i="40"/>
  <c r="F33" i="40"/>
  <c r="E33" i="40"/>
  <c r="D33" i="40"/>
  <c r="B33" i="40"/>
  <c r="L32" i="40"/>
  <c r="J32" i="40"/>
  <c r="I32" i="40"/>
  <c r="H32" i="40"/>
  <c r="F32" i="40"/>
  <c r="E32" i="40"/>
  <c r="D32" i="40"/>
  <c r="B32" i="40"/>
  <c r="L31" i="40"/>
  <c r="J31" i="40"/>
  <c r="I31" i="40"/>
  <c r="H31" i="40"/>
  <c r="F31" i="40"/>
  <c r="E31" i="40"/>
  <c r="D31" i="40"/>
  <c r="B31" i="40"/>
  <c r="L30" i="40"/>
  <c r="J30" i="40"/>
  <c r="I30" i="40"/>
  <c r="H30" i="40"/>
  <c r="F30" i="40"/>
  <c r="E30" i="40"/>
  <c r="D30" i="40"/>
  <c r="B30" i="40"/>
  <c r="L29" i="40"/>
  <c r="J29" i="40"/>
  <c r="I29" i="40"/>
  <c r="H29" i="40"/>
  <c r="F29" i="40"/>
  <c r="E29" i="40"/>
  <c r="D29" i="40"/>
  <c r="B29" i="40"/>
  <c r="L28" i="40"/>
  <c r="J28" i="40"/>
  <c r="I28" i="40"/>
  <c r="H28" i="40"/>
  <c r="F28" i="40"/>
  <c r="E28" i="40"/>
  <c r="D28" i="40"/>
  <c r="B28" i="40"/>
  <c r="M27" i="40"/>
  <c r="L27" i="40"/>
  <c r="K27" i="40"/>
  <c r="J27" i="40"/>
  <c r="H27" i="40"/>
  <c r="G27" i="40"/>
  <c r="F27" i="40"/>
  <c r="D27" i="40"/>
  <c r="C27" i="40"/>
  <c r="B27" i="40"/>
  <c r="M26" i="40"/>
  <c r="K26" i="40"/>
  <c r="G26" i="40"/>
  <c r="C26" i="40"/>
  <c r="L25" i="40"/>
  <c r="J25" i="40"/>
  <c r="I25" i="40"/>
  <c r="H25" i="40"/>
  <c r="F25" i="40"/>
  <c r="E25" i="40"/>
  <c r="D25" i="40"/>
  <c r="B25" i="40"/>
  <c r="M24" i="40"/>
  <c r="L24" i="40"/>
  <c r="K24" i="40"/>
  <c r="J24" i="40"/>
  <c r="I24" i="40"/>
  <c r="H24" i="40"/>
  <c r="G24" i="40"/>
  <c r="F24" i="40"/>
  <c r="D24" i="40"/>
  <c r="C24" i="40"/>
  <c r="B24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M22" i="40"/>
  <c r="I22" i="40"/>
  <c r="H22" i="40"/>
  <c r="G22" i="40"/>
  <c r="E22" i="40"/>
  <c r="D22" i="40"/>
  <c r="M21" i="40"/>
  <c r="L21" i="40"/>
  <c r="K21" i="40"/>
  <c r="J21" i="40"/>
  <c r="G21" i="40"/>
  <c r="F21" i="40"/>
  <c r="C21" i="40"/>
  <c r="B21" i="40"/>
  <c r="M20" i="40"/>
  <c r="L20" i="40"/>
  <c r="K20" i="40"/>
  <c r="J20" i="40"/>
  <c r="H20" i="40"/>
  <c r="G20" i="40"/>
  <c r="F20" i="40"/>
  <c r="C20" i="40"/>
  <c r="B20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M18" i="40"/>
  <c r="K18" i="40"/>
  <c r="G18" i="40"/>
  <c r="C18" i="40"/>
  <c r="L17" i="40"/>
  <c r="J17" i="40"/>
  <c r="I17" i="40"/>
  <c r="H17" i="40"/>
  <c r="F17" i="40"/>
  <c r="E17" i="40"/>
  <c r="D17" i="40"/>
  <c r="B17" i="40"/>
  <c r="M12" i="40"/>
  <c r="L12" i="40"/>
  <c r="K12" i="40"/>
  <c r="J12" i="40"/>
  <c r="G12" i="40"/>
  <c r="F12" i="40"/>
  <c r="C12" i="40"/>
  <c r="B12" i="40"/>
  <c r="M11" i="40"/>
  <c r="L11" i="40"/>
  <c r="K11" i="40"/>
  <c r="J11" i="40"/>
  <c r="I11" i="40"/>
  <c r="G11" i="40"/>
  <c r="F11" i="40"/>
  <c r="E11" i="40"/>
  <c r="C11" i="40"/>
  <c r="B11" i="40"/>
  <c r="M10" i="40"/>
  <c r="K10" i="40"/>
  <c r="G10" i="40"/>
  <c r="C10" i="40"/>
  <c r="M9" i="40"/>
  <c r="K9" i="40"/>
  <c r="G9" i="40"/>
  <c r="C9" i="40"/>
  <c r="M8" i="40"/>
  <c r="L8" i="40"/>
  <c r="K8" i="40"/>
  <c r="J8" i="40"/>
  <c r="I8" i="40"/>
  <c r="H8" i="40"/>
  <c r="G8" i="40"/>
  <c r="F8" i="40"/>
  <c r="E8" i="40"/>
  <c r="D8" i="40"/>
  <c r="C8" i="40"/>
  <c r="B8" i="40"/>
  <c r="M7" i="40"/>
  <c r="L7" i="40"/>
  <c r="K7" i="40"/>
  <c r="J7" i="40"/>
  <c r="I7" i="40"/>
  <c r="G7" i="40"/>
  <c r="F7" i="40"/>
  <c r="E7" i="40"/>
  <c r="C7" i="40"/>
  <c r="B7" i="40"/>
  <c r="L6" i="40"/>
  <c r="J6" i="40"/>
  <c r="I6" i="40"/>
  <c r="H6" i="40"/>
  <c r="F6" i="40"/>
  <c r="E6" i="40"/>
  <c r="D6" i="40"/>
  <c r="B6" i="40"/>
  <c r="M5" i="40"/>
  <c r="L5" i="40"/>
  <c r="K5" i="40"/>
  <c r="J5" i="40"/>
  <c r="I5" i="40"/>
  <c r="H5" i="40"/>
  <c r="G5" i="40"/>
  <c r="F5" i="40"/>
  <c r="E5" i="40"/>
  <c r="D5" i="40"/>
  <c r="C5" i="40"/>
  <c r="B5" i="40"/>
  <c r="M4" i="40"/>
  <c r="L4" i="40"/>
  <c r="K4" i="40"/>
  <c r="J4" i="40"/>
  <c r="G4" i="40"/>
  <c r="F4" i="40"/>
  <c r="E4" i="40"/>
  <c r="C4" i="40"/>
  <c r="B4" i="40"/>
  <c r="L3" i="40"/>
  <c r="J3" i="40"/>
  <c r="I3" i="40"/>
  <c r="H3" i="40"/>
  <c r="F3" i="40"/>
  <c r="E3" i="40"/>
  <c r="D3" i="40"/>
  <c r="B3" i="40"/>
  <c r="Z83" i="33"/>
  <c r="W83" i="33"/>
  <c r="M83" i="33"/>
  <c r="J83" i="33"/>
  <c r="Z80" i="33"/>
  <c r="W80" i="33"/>
  <c r="M80" i="33"/>
  <c r="J80" i="33"/>
  <c r="Z77" i="33"/>
  <c r="W77" i="33"/>
  <c r="M77" i="33"/>
  <c r="J77" i="33"/>
  <c r="Z74" i="33"/>
  <c r="W74" i="33"/>
  <c r="M74" i="33"/>
  <c r="J74" i="33"/>
  <c r="Z66" i="33"/>
  <c r="W66" i="33"/>
  <c r="M66" i="33"/>
  <c r="J66" i="33"/>
  <c r="Z63" i="33"/>
  <c r="W63" i="33"/>
  <c r="M63" i="33"/>
  <c r="J63" i="33"/>
  <c r="Z60" i="33"/>
  <c r="W60" i="33"/>
  <c r="M60" i="33"/>
  <c r="J60" i="33"/>
  <c r="Z57" i="33"/>
  <c r="W57" i="33"/>
  <c r="M57" i="33"/>
  <c r="J57" i="33"/>
  <c r="Z49" i="33"/>
  <c r="W49" i="33"/>
  <c r="M49" i="33"/>
  <c r="J49" i="33"/>
  <c r="Z46" i="33"/>
  <c r="W46" i="33"/>
  <c r="M46" i="33"/>
  <c r="J46" i="33"/>
  <c r="Z43" i="33"/>
  <c r="W43" i="33"/>
  <c r="M43" i="33"/>
  <c r="J43" i="33"/>
  <c r="Z40" i="33"/>
  <c r="W40" i="33"/>
  <c r="M40" i="33"/>
  <c r="J40" i="33"/>
  <c r="Z32" i="33"/>
  <c r="W32" i="33"/>
  <c r="M32" i="33"/>
  <c r="J32" i="33"/>
  <c r="Z29" i="33"/>
  <c r="W29" i="33"/>
  <c r="M29" i="33"/>
  <c r="J29" i="33"/>
  <c r="Z26" i="33"/>
  <c r="W26" i="33"/>
  <c r="M26" i="33"/>
  <c r="J26" i="33"/>
  <c r="Z23" i="33"/>
  <c r="W23" i="33"/>
  <c r="M23" i="33"/>
  <c r="J23" i="33"/>
  <c r="Z15" i="33"/>
  <c r="W15" i="33"/>
  <c r="M15" i="33"/>
  <c r="J15" i="33"/>
  <c r="Z12" i="33"/>
  <c r="W12" i="33"/>
  <c r="M12" i="33"/>
  <c r="J12" i="33"/>
  <c r="Z9" i="33"/>
  <c r="W9" i="33"/>
  <c r="M9" i="33"/>
  <c r="J9" i="33"/>
  <c r="Z6" i="33"/>
  <c r="W6" i="33"/>
  <c r="M6" i="33"/>
  <c r="J6" i="33"/>
  <c r="Z66" i="36" l="1"/>
  <c r="W66" i="36"/>
  <c r="I50" i="40" s="1"/>
  <c r="M66" i="36"/>
  <c r="J66" i="36"/>
  <c r="E50" i="40" s="1"/>
  <c r="Z63" i="36"/>
  <c r="W63" i="36"/>
  <c r="H50" i="40" s="1"/>
  <c r="M63" i="36"/>
  <c r="J63" i="36"/>
  <c r="D50" i="40" s="1"/>
  <c r="Z60" i="36"/>
  <c r="M50" i="40" s="1"/>
  <c r="W60" i="36"/>
  <c r="G50" i="40" s="1"/>
  <c r="M60" i="36"/>
  <c r="K50" i="40" s="1"/>
  <c r="J60" i="36"/>
  <c r="C50" i="40" s="1"/>
  <c r="Z57" i="36"/>
  <c r="L50" i="40" s="1"/>
  <c r="W57" i="36"/>
  <c r="F50" i="40" s="1"/>
  <c r="M57" i="36"/>
  <c r="J50" i="40" s="1"/>
  <c r="J57" i="36"/>
  <c r="B50" i="40" s="1"/>
  <c r="Z49" i="36"/>
  <c r="W49" i="36"/>
  <c r="M49" i="36"/>
  <c r="J49" i="36"/>
  <c r="Z46" i="36"/>
  <c r="W46" i="36"/>
  <c r="M46" i="36"/>
  <c r="J46" i="36"/>
  <c r="Z43" i="36"/>
  <c r="W43" i="36"/>
  <c r="M43" i="36"/>
  <c r="J43" i="36"/>
  <c r="Z40" i="36"/>
  <c r="L49" i="40" s="1"/>
  <c r="W40" i="36"/>
  <c r="F49" i="40" s="1"/>
  <c r="M40" i="36"/>
  <c r="J49" i="40" s="1"/>
  <c r="J40" i="36"/>
  <c r="Z32" i="36"/>
  <c r="W32" i="36"/>
  <c r="M32" i="36"/>
  <c r="J32" i="36"/>
  <c r="Z29" i="36"/>
  <c r="W29" i="36"/>
  <c r="M29" i="36"/>
  <c r="J29" i="36"/>
  <c r="Z26" i="36"/>
  <c r="W26" i="36"/>
  <c r="M26" i="36"/>
  <c r="J26" i="36"/>
  <c r="Z23" i="36"/>
  <c r="L48" i="40" s="1"/>
  <c r="W23" i="36"/>
  <c r="F48" i="40" s="1"/>
  <c r="M23" i="36"/>
  <c r="J48" i="40" s="1"/>
  <c r="J23" i="36"/>
  <c r="Z15" i="36"/>
  <c r="W15" i="36"/>
  <c r="I47" i="40" s="1"/>
  <c r="M15" i="36"/>
  <c r="J15" i="36"/>
  <c r="E47" i="40" s="1"/>
  <c r="Z12" i="36"/>
  <c r="W12" i="36"/>
  <c r="M12" i="36"/>
  <c r="J12" i="36"/>
  <c r="Z9" i="36"/>
  <c r="M47" i="40" s="1"/>
  <c r="W9" i="36"/>
  <c r="G47" i="40" s="1"/>
  <c r="M9" i="36"/>
  <c r="K47" i="40" s="1"/>
  <c r="J9" i="36"/>
  <c r="C47" i="40" s="1"/>
  <c r="Z6" i="36"/>
  <c r="L47" i="40" s="1"/>
  <c r="W6" i="36"/>
  <c r="F47" i="40" s="1"/>
  <c r="M6" i="36"/>
  <c r="J47" i="40" s="1"/>
  <c r="J6" i="36"/>
  <c r="B47" i="40" s="1"/>
  <c r="V17" i="40" l="1"/>
  <c r="V15" i="40"/>
  <c r="V6" i="40"/>
  <c r="V21" i="40"/>
  <c r="V22" i="40"/>
  <c r="V7" i="40"/>
  <c r="V12" i="40"/>
  <c r="V5" i="40"/>
  <c r="V3" i="40"/>
  <c r="V8" i="40"/>
  <c r="V23" i="40"/>
  <c r="V4" i="40"/>
  <c r="V9" i="40"/>
  <c r="V16" i="40"/>
  <c r="V10" i="40"/>
  <c r="V11" i="40"/>
  <c r="V20" i="40"/>
  <c r="V19" i="40"/>
  <c r="V13" i="40"/>
  <c r="V18" i="40"/>
  <c r="V14" i="40"/>
  <c r="AA14" i="40"/>
  <c r="AA11" i="40"/>
  <c r="AA23" i="40"/>
  <c r="AA12" i="40"/>
  <c r="AA15" i="40"/>
  <c r="AA17" i="40"/>
  <c r="AA3" i="40"/>
  <c r="AA9" i="40"/>
  <c r="AA6" i="40"/>
  <c r="AA7" i="40"/>
  <c r="AA21" i="40"/>
  <c r="AA20" i="40"/>
  <c r="AA10" i="40"/>
  <c r="AA4" i="40"/>
  <c r="AA8" i="40"/>
  <c r="AA16" i="40"/>
  <c r="AA18" i="40"/>
  <c r="AA5" i="40"/>
  <c r="AA22" i="40"/>
  <c r="AA13" i="40"/>
  <c r="AA19" i="40"/>
  <c r="AB17" i="40"/>
  <c r="AB10" i="40"/>
  <c r="AB6" i="40"/>
  <c r="AB23" i="40"/>
  <c r="AB21" i="40"/>
  <c r="AB8" i="40"/>
  <c r="AB3" i="40"/>
  <c r="AB16" i="40"/>
  <c r="AB22" i="40"/>
  <c r="AB13" i="40"/>
  <c r="AB4" i="40"/>
  <c r="AB19" i="40"/>
  <c r="AB5" i="40"/>
  <c r="AB11" i="40"/>
  <c r="AB18" i="40"/>
  <c r="AB7" i="40"/>
  <c r="AB12" i="40"/>
  <c r="AB9" i="40"/>
  <c r="AB20" i="40"/>
  <c r="AB14" i="40"/>
  <c r="AB15" i="40"/>
  <c r="X21" i="40"/>
  <c r="X17" i="40"/>
  <c r="X7" i="40"/>
  <c r="X22" i="40"/>
  <c r="X11" i="40"/>
  <c r="X8" i="40"/>
  <c r="X23" i="40"/>
  <c r="X16" i="40"/>
  <c r="X4" i="40"/>
  <c r="X9" i="40"/>
  <c r="X6" i="40"/>
  <c r="X3" i="40"/>
  <c r="X5" i="40"/>
  <c r="X13" i="40"/>
  <c r="X10" i="40"/>
  <c r="X14" i="40"/>
  <c r="X12" i="40"/>
  <c r="X15" i="40"/>
  <c r="X18" i="40"/>
  <c r="X20" i="40"/>
  <c r="X19" i="40"/>
  <c r="W4" i="40"/>
  <c r="W15" i="40"/>
  <c r="W5" i="40"/>
  <c r="W21" i="40"/>
  <c r="W11" i="40"/>
  <c r="W12" i="40"/>
  <c r="W16" i="40"/>
  <c r="W7" i="40"/>
  <c r="W20" i="40"/>
  <c r="W22" i="40"/>
  <c r="W13" i="40"/>
  <c r="W8" i="40"/>
  <c r="W17" i="40"/>
  <c r="W14" i="40"/>
  <c r="W9" i="40"/>
  <c r="W18" i="40"/>
  <c r="W10" i="40"/>
  <c r="W3" i="40"/>
  <c r="W19" i="40"/>
  <c r="W6" i="40"/>
  <c r="W23" i="40"/>
  <c r="Z11" i="40"/>
  <c r="Z20" i="40"/>
  <c r="Z6" i="40"/>
  <c r="Z23" i="40"/>
  <c r="Z21" i="40"/>
  <c r="Z4" i="40"/>
  <c r="Z18" i="40"/>
  <c r="Z22" i="40"/>
  <c r="Z5" i="40"/>
  <c r="Z13" i="40"/>
  <c r="Z17" i="40"/>
  <c r="Z19" i="40"/>
  <c r="Z14" i="40"/>
  <c r="Z7" i="40"/>
  <c r="Z3" i="40"/>
  <c r="Z15" i="40"/>
  <c r="Z8" i="40"/>
  <c r="Z16" i="40"/>
  <c r="Z9" i="40"/>
  <c r="Z10" i="40"/>
  <c r="Z12" i="40"/>
  <c r="Y5" i="40"/>
  <c r="Y15" i="40"/>
  <c r="Y7" i="40"/>
  <c r="Y12" i="40"/>
  <c r="Y8" i="40"/>
  <c r="Y9" i="40"/>
  <c r="Y16" i="40"/>
  <c r="Y10" i="40"/>
  <c r="Y20" i="40"/>
  <c r="Y6" i="40"/>
  <c r="Y23" i="40"/>
  <c r="Y11" i="40"/>
  <c r="Y17" i="40"/>
  <c r="Y22" i="40"/>
  <c r="Y13" i="40"/>
  <c r="Y18" i="40"/>
  <c r="Y19" i="40"/>
  <c r="Y21" i="40"/>
  <c r="Y4" i="40"/>
  <c r="Y14" i="40"/>
  <c r="Y3" i="40"/>
  <c r="T7" i="40"/>
  <c r="T21" i="40"/>
  <c r="T11" i="40"/>
  <c r="T12" i="40"/>
  <c r="T19" i="40"/>
  <c r="T5" i="40"/>
  <c r="T18" i="40"/>
  <c r="T8" i="40"/>
  <c r="T20" i="40"/>
  <c r="T6" i="40"/>
  <c r="T22" i="40"/>
  <c r="T17" i="40"/>
  <c r="T13" i="40"/>
  <c r="T9" i="40"/>
  <c r="T23" i="40"/>
  <c r="T16" i="40"/>
  <c r="T14" i="40"/>
  <c r="T10" i="40"/>
  <c r="T3" i="40"/>
  <c r="T4" i="40"/>
  <c r="T15" i="40"/>
  <c r="S19" i="40"/>
  <c r="S5" i="40"/>
  <c r="S10" i="40"/>
  <c r="S23" i="40"/>
  <c r="S13" i="40"/>
  <c r="S7" i="40"/>
  <c r="S17" i="40"/>
  <c r="S3" i="40"/>
  <c r="S21" i="40"/>
  <c r="S16" i="40"/>
  <c r="S15" i="40"/>
  <c r="S14" i="40"/>
  <c r="S8" i="40"/>
  <c r="S18" i="40"/>
  <c r="S4" i="40"/>
  <c r="S22" i="40"/>
  <c r="S12" i="40"/>
  <c r="S9" i="40"/>
  <c r="S20" i="40"/>
  <c r="S6" i="40"/>
  <c r="S11" i="40"/>
  <c r="U23" i="40"/>
  <c r="U10" i="40"/>
  <c r="U21" i="40"/>
  <c r="U15" i="40"/>
  <c r="U17" i="40"/>
  <c r="U9" i="40"/>
  <c r="U12" i="40"/>
  <c r="U22" i="40"/>
  <c r="U5" i="40"/>
  <c r="U7" i="40"/>
  <c r="U6" i="40"/>
  <c r="U20" i="40"/>
  <c r="U3" i="40"/>
  <c r="U11" i="40"/>
  <c r="U18" i="40"/>
  <c r="U13" i="40"/>
  <c r="U19" i="40"/>
  <c r="U16" i="40"/>
  <c r="U8" i="40"/>
  <c r="U14" i="40"/>
  <c r="U4" i="40"/>
  <c r="Q5" i="40"/>
  <c r="Q17" i="40"/>
  <c r="Q7" i="40"/>
  <c r="Q19" i="40"/>
  <c r="Q4" i="40"/>
  <c r="Q18" i="40"/>
  <c r="Q13" i="40"/>
  <c r="Q8" i="40"/>
  <c r="Q20" i="40"/>
  <c r="Q23" i="40"/>
  <c r="Q3" i="40"/>
  <c r="Q16" i="40"/>
  <c r="Q14" i="40"/>
  <c r="Q9" i="40"/>
  <c r="Q21" i="40"/>
  <c r="Q12" i="40"/>
  <c r="Q10" i="40"/>
  <c r="Q22" i="40"/>
  <c r="Q11" i="40"/>
  <c r="Q6" i="40"/>
  <c r="Q15" i="40"/>
  <c r="R10" i="40"/>
  <c r="R11" i="40"/>
  <c r="R12" i="40"/>
  <c r="R23" i="40"/>
  <c r="R13" i="40"/>
  <c r="R18" i="40"/>
  <c r="R7" i="40"/>
  <c r="R19" i="40"/>
  <c r="R17" i="40"/>
  <c r="R20" i="40"/>
  <c r="R21" i="40"/>
  <c r="R14" i="40"/>
  <c r="R16" i="40"/>
  <c r="R8" i="40"/>
  <c r="R6" i="40"/>
  <c r="R9" i="40"/>
  <c r="R22" i="40"/>
  <c r="R4" i="40"/>
  <c r="R15" i="40"/>
  <c r="R3" i="40"/>
  <c r="R5" i="40"/>
  <c r="Z151" i="32" l="1"/>
  <c r="W151" i="32"/>
  <c r="M151" i="32"/>
  <c r="J151" i="32"/>
  <c r="Z148" i="32"/>
  <c r="W148" i="32"/>
  <c r="M148" i="32"/>
  <c r="J148" i="32"/>
  <c r="Z145" i="32"/>
  <c r="W145" i="32"/>
  <c r="M145" i="32"/>
  <c r="J145" i="32"/>
  <c r="Z142" i="32"/>
  <c r="W142" i="32"/>
  <c r="M142" i="32"/>
  <c r="J142" i="32"/>
  <c r="Z134" i="32"/>
  <c r="W134" i="32"/>
  <c r="M134" i="32"/>
  <c r="J134" i="32"/>
  <c r="Z131" i="32"/>
  <c r="W131" i="32"/>
  <c r="M131" i="32"/>
  <c r="J131" i="32"/>
  <c r="Z128" i="32"/>
  <c r="W128" i="32"/>
  <c r="M128" i="32"/>
  <c r="J128" i="32"/>
  <c r="Z125" i="32"/>
  <c r="W125" i="32"/>
  <c r="M125" i="32"/>
  <c r="J125" i="32"/>
  <c r="Z117" i="32"/>
  <c r="W117" i="32"/>
  <c r="M117" i="32"/>
  <c r="J117" i="32"/>
  <c r="Z114" i="32"/>
  <c r="W114" i="32"/>
  <c r="M114" i="32"/>
  <c r="J114" i="32"/>
  <c r="Z111" i="32"/>
  <c r="W111" i="32"/>
  <c r="M111" i="32"/>
  <c r="J111" i="32"/>
  <c r="Z108" i="32"/>
  <c r="W108" i="32"/>
  <c r="M108" i="32"/>
  <c r="J108" i="32"/>
  <c r="Z100" i="32"/>
  <c r="W100" i="32"/>
  <c r="M100" i="32"/>
  <c r="J100" i="32"/>
  <c r="Z97" i="32"/>
  <c r="W97" i="32"/>
  <c r="M97" i="32"/>
  <c r="J97" i="32"/>
  <c r="Z94" i="32"/>
  <c r="W94" i="32"/>
  <c r="M94" i="32"/>
  <c r="J94" i="32"/>
  <c r="Z91" i="32"/>
  <c r="W91" i="32"/>
  <c r="M91" i="32"/>
  <c r="J91" i="32"/>
  <c r="Z83" i="32"/>
  <c r="W83" i="32"/>
  <c r="M83" i="32"/>
  <c r="J83" i="32"/>
  <c r="Z80" i="32"/>
  <c r="W80" i="32"/>
  <c r="M80" i="32"/>
  <c r="J80" i="32"/>
  <c r="Z77" i="32"/>
  <c r="W77" i="32"/>
  <c r="M77" i="32"/>
  <c r="J77" i="32"/>
  <c r="Z74" i="32"/>
  <c r="W74" i="32"/>
  <c r="M74" i="32"/>
  <c r="J74" i="32"/>
  <c r="Z66" i="32"/>
  <c r="W66" i="32"/>
  <c r="M66" i="32"/>
  <c r="J66" i="32"/>
  <c r="Z63" i="32"/>
  <c r="W63" i="32"/>
  <c r="M63" i="32"/>
  <c r="J63" i="32"/>
  <c r="Z60" i="32"/>
  <c r="W60" i="32"/>
  <c r="M60" i="32"/>
  <c r="J60" i="32"/>
  <c r="Z57" i="32"/>
  <c r="W57" i="32"/>
  <c r="M57" i="32"/>
  <c r="J57" i="32"/>
  <c r="Z49" i="32"/>
  <c r="W49" i="32"/>
  <c r="M49" i="32"/>
  <c r="J49" i="32"/>
  <c r="Z46" i="32"/>
  <c r="W46" i="32"/>
  <c r="M46" i="32"/>
  <c r="J46" i="32"/>
  <c r="Z43" i="32"/>
  <c r="W43" i="32"/>
  <c r="M43" i="32"/>
  <c r="J43" i="32"/>
  <c r="Z40" i="32"/>
  <c r="W40" i="32"/>
  <c r="M40" i="32"/>
  <c r="J40" i="32"/>
  <c r="Z32" i="32"/>
  <c r="M32" i="32"/>
  <c r="J32" i="32"/>
  <c r="Z29" i="32"/>
  <c r="W29" i="32"/>
  <c r="M29" i="32"/>
  <c r="J29" i="32"/>
  <c r="Z26" i="32"/>
  <c r="W26" i="32"/>
  <c r="M26" i="32"/>
  <c r="J26" i="32"/>
  <c r="Z23" i="32"/>
  <c r="W23" i="32"/>
  <c r="M23" i="32"/>
  <c r="J23" i="32"/>
  <c r="Z15" i="32"/>
  <c r="W15" i="32"/>
  <c r="M15" i="32"/>
  <c r="J15" i="32"/>
  <c r="Z12" i="32"/>
  <c r="W12" i="32"/>
  <c r="M12" i="32"/>
  <c r="J12" i="32"/>
  <c r="Z9" i="32"/>
  <c r="W9" i="32"/>
  <c r="M9" i="32"/>
  <c r="J9" i="32"/>
  <c r="Z6" i="32"/>
  <c r="W6" i="32"/>
  <c r="M6" i="32"/>
  <c r="J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I17" authorId="0" shapeId="0" xr:uid="{20FD4BB3-E4F1-432B-B0D2-4D816419D91B}">
      <text>
        <r>
          <rPr>
            <b/>
            <sz val="9"/>
            <rFont val="宋体"/>
            <charset val="134"/>
          </rPr>
          <t>fuce:12.6605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OTA02-CA (工程部共用帳號)</author>
  </authors>
  <commentList>
    <comment ref="H135" authorId="0" shapeId="0" xr:uid="{5F14B198-14B5-4230-BFAB-36AB72B6B4FE}">
      <text>
        <r>
          <rPr>
            <b/>
            <sz val="9"/>
            <color rgb="FF000000"/>
            <rFont val="Tahoma"/>
            <family val="2"/>
          </rPr>
          <t xml:space="preserve">1st: 16.3851
</t>
        </r>
        <r>
          <rPr>
            <b/>
            <sz val="9"/>
            <color rgb="FF000000"/>
            <rFont val="Tahoma"/>
            <family val="2"/>
          </rPr>
          <t>0411: 15.9492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MOSG-RD-02-05_B2_UMa_Landscape_TM3_TvP_F32_R1_2014.06.26.08.51.0611" type="6" refreshedVersion="5" background="1" saveData="1">
    <textPr sourceFile="Y:\Program Files\ETS-Lindgren\EMQuest\Raw Data\MIMO\IL-IT 1404\FinalData\TaggedCSV\MOSG-RD-02-05_B2_UMa_Landscape_TM3_TvP_F32_R1_2014.06.26.08.51.06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<sst xmlns="http://schemas.openxmlformats.org/spreadsheetml/2006/main" count="10504" uniqueCount="290">
  <si>
    <t>Tdoc number:</t>
  </si>
  <si>
    <t>Agenda item:</t>
  </si>
  <si>
    <t>Source:</t>
  </si>
  <si>
    <t>Title:</t>
  </si>
  <si>
    <t>Document for:</t>
  </si>
  <si>
    <t>Abstract:</t>
  </si>
  <si>
    <t>Approval</t>
  </si>
  <si>
    <t>Name</t>
  </si>
  <si>
    <t>Band #</t>
  </si>
  <si>
    <t>Location</t>
  </si>
  <si>
    <t>Test Conditions</t>
  </si>
  <si>
    <t>Usage Mode</t>
  </si>
  <si>
    <t>Operating Band</t>
  </si>
  <si>
    <t>Low</t>
  </si>
  <si>
    <t>Mid</t>
  </si>
  <si>
    <t>High</t>
  </si>
  <si>
    <t>vivo</t>
  </si>
  <si>
    <t>Bandwidth</t>
  </si>
  <si>
    <t>SCS</t>
  </si>
  <si>
    <t>100 MHz</t>
  </si>
  <si>
    <t>30 kHz</t>
  </si>
  <si>
    <t>Test Methodology</t>
  </si>
  <si>
    <t>Anechoic Chamber system</t>
  </si>
  <si>
    <t xml:space="preserve">UE Type </t>
  </si>
  <si>
    <t>Power Class</t>
  </si>
  <si>
    <t xml:space="preserve">UE size </t>
  </si>
  <si>
    <t xml:space="preserve">Size 1 (width &gt;72mm and ≤92mm) </t>
  </si>
  <si>
    <t xml:space="preserve">Hand phantom only (Browsing mode): Hand Left (HL) and Hand Right (HR) </t>
  </si>
  <si>
    <t>Hand Phantom</t>
  </si>
  <si>
    <t>Wide Grip Hand</t>
  </si>
  <si>
    <t>Lab information</t>
  </si>
  <si>
    <t xml:space="preserve">Test Methodology: </t>
  </si>
  <si>
    <t>NR Standalone (SA)</t>
  </si>
  <si>
    <t>Operation Mode</t>
  </si>
  <si>
    <t>Anechoic Chamber</t>
  </si>
  <si>
    <t>Test system</t>
  </si>
  <si>
    <t>Smartphone</t>
  </si>
  <si>
    <t>ISO 17025 accredited lab</t>
  </si>
  <si>
    <t>gNodeB Emulator</t>
  </si>
  <si>
    <t>Refer to 3GPP TR 38.834 v17.0.0</t>
  </si>
  <si>
    <t>Test configuration</t>
  </si>
  <si>
    <t>General DUT  information</t>
  </si>
  <si>
    <t>Band for FR1 TRP TRS Performance Test Campaign</t>
  </si>
  <si>
    <r>
      <rPr>
        <b/>
        <sz val="11"/>
        <color theme="1"/>
        <rFont val="Calibri"/>
        <family val="2"/>
        <scheme val="minor"/>
      </rPr>
      <t>Note1:</t>
    </r>
    <r>
      <rPr>
        <sz val="11"/>
        <color theme="1"/>
        <rFont val="Calibri"/>
        <family val="2"/>
        <scheme val="minor"/>
      </rPr>
      <t xml:space="preserve"> For UE support PC2 at one band, PC3 should not be tested.</t>
    </r>
  </si>
  <si>
    <r>
      <rPr>
        <b/>
        <sz val="11"/>
        <color theme="1"/>
        <rFont val="Calibri"/>
        <family val="2"/>
        <scheme val="minor"/>
      </rPr>
      <t xml:space="preserve">Note2: </t>
    </r>
    <r>
      <rPr>
        <sz val="11"/>
        <color theme="1"/>
        <rFont val="Calibri"/>
        <family val="2"/>
        <scheme val="minor"/>
      </rPr>
      <t>TAS OFF should be confirmed for all the UEs (i.e., lock the UE antenna to primary antenna yielding best TRP, assistants from OEM may be needed).</t>
    </r>
  </si>
  <si>
    <t>Yes</t>
  </si>
  <si>
    <t>TRP and TRS Quantities</t>
  </si>
  <si>
    <r>
      <rPr>
        <b/>
        <sz val="11"/>
        <color theme="1"/>
        <rFont val="Calibri"/>
        <family val="2"/>
        <scheme val="minor"/>
      </rPr>
      <t>Note4:</t>
    </r>
    <r>
      <rPr>
        <sz val="11"/>
        <color theme="1"/>
        <rFont val="Calibri"/>
        <family val="2"/>
        <scheme val="minor"/>
      </rPr>
      <t xml:space="preserve"> 3GPP TR 38.834 v17.0.0, </t>
    </r>
    <r>
      <rPr>
        <u/>
        <sz val="11"/>
        <color theme="1"/>
        <rFont val="Calibri"/>
        <family val="2"/>
        <scheme val="minor"/>
      </rPr>
      <t>https://www.3gpp.org/ftp/Specs/archive/38_series/38.834/38834-h00.zip</t>
    </r>
  </si>
  <si>
    <r>
      <rPr>
        <b/>
        <sz val="11"/>
        <color theme="1"/>
        <rFont val="Calibri"/>
        <family val="2"/>
        <scheme val="minor"/>
      </rPr>
      <t xml:space="preserve">Note2: </t>
    </r>
    <r>
      <rPr>
        <sz val="11"/>
        <color theme="1"/>
        <rFont val="Calibri"/>
        <family val="2"/>
        <scheme val="minor"/>
      </rPr>
      <t>Time-averaging algorithm (TAA) OFF should be confirmed for all the UEs, assistants from OEM may be needed.</t>
    </r>
  </si>
  <si>
    <t xml:space="preserve">&lt; added by test lab&gt; </t>
  </si>
  <si>
    <t>Number of Low/Mid/High end devices (optional)</t>
  </si>
  <si>
    <t xml:space="preserve">Traditional sin(theta) weighting </t>
  </si>
  <si>
    <t xml:space="preserve">n41, n78 </t>
  </si>
  <si>
    <t>PC2 with 1Tx (1st priority)</t>
  </si>
  <si>
    <t>&lt;vivo OTA lab &gt;</t>
  </si>
  <si>
    <t>&lt; Dongguan, Guangdong&gt;</t>
  </si>
  <si>
    <t>&lt; Anritsu MT8000A&gt;</t>
  </si>
  <si>
    <t>Tdoc</t>
  </si>
  <si>
    <t>Source</t>
  </si>
  <si>
    <t>Title</t>
  </si>
  <si>
    <t>Sporton International Inc</t>
  </si>
  <si>
    <t>SRTC</t>
  </si>
  <si>
    <t>CAICT</t>
  </si>
  <si>
    <t>OPPO</t>
  </si>
  <si>
    <t>Element Materials Technology</t>
  </si>
  <si>
    <t>HR</t>
  </si>
  <si>
    <t>HL</t>
  </si>
  <si>
    <t>n41 TRP</t>
  </si>
  <si>
    <t>n41 TRS</t>
  </si>
  <si>
    <t>n78 TRP</t>
  </si>
  <si>
    <t>n78 TRS</t>
  </si>
  <si>
    <t>DUT1</t>
  </si>
  <si>
    <t>DUT2</t>
  </si>
  <si>
    <t>DUT3</t>
  </si>
  <si>
    <t>DUT4</t>
  </si>
  <si>
    <t>DUT5</t>
  </si>
  <si>
    <t>DUT6</t>
  </si>
  <si>
    <t>DUT7</t>
  </si>
  <si>
    <t>DUT8</t>
  </si>
  <si>
    <t>DUT9</t>
  </si>
  <si>
    <t>DUT10</t>
  </si>
  <si>
    <t>DUT11</t>
  </si>
  <si>
    <t>DUT12</t>
  </si>
  <si>
    <t>DUT13</t>
  </si>
  <si>
    <t>DUT14</t>
  </si>
  <si>
    <t>DUT15</t>
  </si>
  <si>
    <t>DUT16</t>
  </si>
  <si>
    <t>DUT17</t>
  </si>
  <si>
    <t>DUT18</t>
  </si>
  <si>
    <t>DUT19</t>
  </si>
  <si>
    <t>DUT20</t>
  </si>
  <si>
    <t>DUT21</t>
  </si>
  <si>
    <t>DUT22</t>
  </si>
  <si>
    <t>DUT23</t>
  </si>
  <si>
    <t>DUT24</t>
  </si>
  <si>
    <t>DUT25</t>
  </si>
  <si>
    <t>DUT26</t>
  </si>
  <si>
    <t>DUT27</t>
  </si>
  <si>
    <t>DUT28</t>
  </si>
  <si>
    <t>DUT29</t>
  </si>
  <si>
    <t>DUT30</t>
  </si>
  <si>
    <t>DUT31</t>
  </si>
  <si>
    <t>DUT32</t>
  </si>
  <si>
    <t>DUT33</t>
  </si>
  <si>
    <t>DUT34</t>
  </si>
  <si>
    <t>DUT35</t>
  </si>
  <si>
    <t>DUT36</t>
  </si>
  <si>
    <t>DUT37</t>
  </si>
  <si>
    <t>DUT38</t>
  </si>
  <si>
    <t>DUT39</t>
  </si>
  <si>
    <t>DUT40</t>
  </si>
  <si>
    <t>DUT41</t>
  </si>
  <si>
    <t>DUT42</t>
  </si>
  <si>
    <t>DUT43</t>
  </si>
  <si>
    <t>DUT44</t>
  </si>
  <si>
    <t>DUT45</t>
  </si>
  <si>
    <t>DUT46</t>
  </si>
  <si>
    <t>DUT47</t>
  </si>
  <si>
    <t>DUT48</t>
  </si>
  <si>
    <t>DUT49</t>
  </si>
  <si>
    <t>DUT50</t>
  </si>
  <si>
    <t>DUT51</t>
  </si>
  <si>
    <t>DUT52</t>
  </si>
  <si>
    <t>DUT53</t>
  </si>
  <si>
    <t>DUT54</t>
  </si>
  <si>
    <t>DUT55</t>
  </si>
  <si>
    <t>DUT57</t>
  </si>
  <si>
    <t>DUT58</t>
  </si>
  <si>
    <t>PC2</t>
  </si>
  <si>
    <t>DUT number</t>
  </si>
  <si>
    <t>Percentile</t>
  </si>
  <si>
    <t>80%-tile</t>
  </si>
  <si>
    <t>85%-tile</t>
  </si>
  <si>
    <t>90%-tile</t>
  </si>
  <si>
    <t>95%-tile</t>
  </si>
  <si>
    <t>Num of samples</t>
  </si>
  <si>
    <t>R4-2405456</t>
  </si>
  <si>
    <t>SGS Wireless</t>
  </si>
  <si>
    <t>Measurement results for Rel-18 TRP TRS Performance Test Campaign</t>
  </si>
  <si>
    <t>Lab1, R4-2405456</t>
  </si>
  <si>
    <t xml:space="preserve">DUT-1     </t>
  </si>
  <si>
    <t>UL Channel</t>
  </si>
  <si>
    <t>DL Channel</t>
  </si>
  <si>
    <t>TRP (dBm)
Talk mode</t>
  </si>
  <si>
    <t>Talk-TRP_average (dBm)</t>
  </si>
  <si>
    <t>TRP (dBm)
Browse mode</t>
  </si>
  <si>
    <t>Browse-TRP_average (dBm)</t>
  </si>
  <si>
    <t>TRS (dBm)
Talk mode</t>
  </si>
  <si>
    <t>Talk-TRS_average (dBm)</t>
  </si>
  <si>
    <t>TRS (dBm)
Browse mode</t>
  </si>
  <si>
    <t>Browse-TRS_average (dBm)</t>
  </si>
  <si>
    <t>BHHL</t>
  </si>
  <si>
    <t>BHHR</t>
  </si>
  <si>
    <t>n1 15MHz (15kHz SCS)</t>
  </si>
  <si>
    <t>PC3</t>
  </si>
  <si>
    <t>n28 20MHz (15kHz SCS)</t>
  </si>
  <si>
    <t>n41 100MHz (30kHz SCS)</t>
  </si>
  <si>
    <t>N/A</t>
  </si>
  <si>
    <t>n78 100MHz
(30kHz SCS)</t>
  </si>
  <si>
    <r>
      <t>DUT-2</t>
    </r>
    <r>
      <rPr>
        <sz val="12"/>
        <color theme="1"/>
        <rFont val="Arial Rounded MT Bold"/>
        <family val="2"/>
      </rPr>
      <t xml:space="preserve">   </t>
    </r>
  </si>
  <si>
    <t xml:space="preserve">DUT-3    </t>
  </si>
  <si>
    <t xml:space="preserve">DUT-4     </t>
  </si>
  <si>
    <r>
      <t>DUT-5</t>
    </r>
    <r>
      <rPr>
        <sz val="12"/>
        <color theme="1"/>
        <rFont val="Arial Rounded MT Bold"/>
        <family val="2"/>
      </rPr>
      <t xml:space="preserve">   </t>
    </r>
  </si>
  <si>
    <t xml:space="preserve">DUT-6     </t>
  </si>
  <si>
    <t xml:space="preserve">DUT-7           </t>
  </si>
  <si>
    <t xml:space="preserve">DUT-8            </t>
  </si>
  <si>
    <r>
      <t>DUT-9</t>
    </r>
    <r>
      <rPr>
        <sz val="12"/>
        <color theme="1"/>
        <rFont val="Arial Rounded MT Bold"/>
        <family val="2"/>
      </rPr>
      <t xml:space="preserve">    </t>
    </r>
  </si>
  <si>
    <t xml:space="preserve">DUT-1    </t>
  </si>
  <si>
    <t>DUT-1</t>
    <phoneticPr fontId="2" type="noConversion"/>
  </si>
  <si>
    <t>DUT-2</t>
    <phoneticPr fontId="2" type="noConversion"/>
  </si>
  <si>
    <t>DUT-3</t>
    <phoneticPr fontId="2" type="noConversion"/>
  </si>
  <si>
    <t>DUT-4</t>
    <phoneticPr fontId="2" type="noConversion"/>
  </si>
  <si>
    <t>DUT-5</t>
    <phoneticPr fontId="2" type="noConversion"/>
  </si>
  <si>
    <t>DUT-6</t>
    <phoneticPr fontId="2" type="noConversion"/>
  </si>
  <si>
    <t>DUT-7</t>
    <phoneticPr fontId="2" type="noConversion"/>
  </si>
  <si>
    <t>DUT-8</t>
    <phoneticPr fontId="2" type="noConversion"/>
  </si>
  <si>
    <t>Analysis of Rel-18 TRP TRS Performance Test Campaign and Proposals for requirements</t>
  </si>
  <si>
    <t>n1 TRP</t>
  </si>
  <si>
    <t>n28 TRP</t>
  </si>
  <si>
    <t>n28 TRS</t>
  </si>
  <si>
    <t>Talk mode</t>
  </si>
  <si>
    <t>Browsing mode</t>
  </si>
  <si>
    <t>Lab 5, R4-2404610</t>
  </si>
  <si>
    <t>N/A</t>
    <phoneticPr fontId="2" type="noConversion"/>
  </si>
  <si>
    <t>DUT4</t>
    <phoneticPr fontId="2" type="noConversion"/>
  </si>
  <si>
    <t>DUT-9</t>
    <phoneticPr fontId="2" type="noConversion"/>
  </si>
  <si>
    <t>DUT-10</t>
    <phoneticPr fontId="2" type="noConversion"/>
  </si>
  <si>
    <t>DUT11</t>
    <phoneticPr fontId="2" type="noConversion"/>
  </si>
  <si>
    <t>DUT-12</t>
    <phoneticPr fontId="2" type="noConversion"/>
  </si>
  <si>
    <t>DUT-13</t>
    <phoneticPr fontId="2" type="noConversion"/>
  </si>
  <si>
    <t>DUT-14</t>
    <phoneticPr fontId="2" type="noConversion"/>
  </si>
  <si>
    <t>DUT-15</t>
    <phoneticPr fontId="2" type="noConversion"/>
  </si>
  <si>
    <t>DUT-16</t>
    <phoneticPr fontId="2" type="noConversion"/>
  </si>
  <si>
    <t>DUT-17</t>
    <phoneticPr fontId="2" type="noConversion"/>
  </si>
  <si>
    <t>DUT-18</t>
    <phoneticPr fontId="2" type="noConversion"/>
  </si>
  <si>
    <t xml:space="preserve">DUT-1 </t>
  </si>
  <si>
    <t xml:space="preserve">DUT-2 </t>
  </si>
  <si>
    <t>DUT-3</t>
  </si>
  <si>
    <t xml:space="preserve">DUT-4 </t>
  </si>
  <si>
    <t xml:space="preserve">DUT-5 </t>
  </si>
  <si>
    <t xml:space="preserve">DUT-6 </t>
  </si>
  <si>
    <t>DUT- 7</t>
  </si>
  <si>
    <t>DUT- 8</t>
  </si>
  <si>
    <t>DUT- 9</t>
  </si>
  <si>
    <t xml:space="preserve">DUT-2    </t>
  </si>
  <si>
    <t xml:space="preserve">DUT-4    </t>
  </si>
  <si>
    <t xml:space="preserve">DUT-5   </t>
  </si>
  <si>
    <t xml:space="preserve">DUT-6  </t>
  </si>
  <si>
    <t>DUT-7</t>
  </si>
  <si>
    <t>n1 TRS</t>
  </si>
  <si>
    <t>n1TRP</t>
  </si>
  <si>
    <t>n28TRS</t>
  </si>
  <si>
    <t>DUT56</t>
  </si>
  <si>
    <t>3GPP RAN WG4 Meeting #111
Fukuoka City, Fukuoka , Japan, 20th – 24th May, 2024</t>
  </si>
  <si>
    <t>7.9.2</t>
  </si>
  <si>
    <t>This spreadsheet presentsfinal  CDF analysis of FR1 TRP TRS Performance Test Campaign and Proposals for requirements.</t>
  </si>
  <si>
    <t>R4-2407099</t>
  </si>
  <si>
    <t>3GPP Rel-18 TRP TRS Measurement Campaign Results - Sporton Final</t>
  </si>
  <si>
    <t>R4-2407101</t>
  </si>
  <si>
    <t>TRP TRS results for measurement campaign</t>
  </si>
  <si>
    <t>Huawei</t>
  </si>
  <si>
    <t>R4-2407167</t>
  </si>
  <si>
    <t>3GPP Rel-18 TRP TRS Performance Test Campaign</t>
  </si>
  <si>
    <t>R4-2407370</t>
  </si>
  <si>
    <t>R4-2407623</t>
  </si>
  <si>
    <t>Rel-18 TRP TRS Measurement campaign result from SRTC</t>
  </si>
  <si>
    <t>R4-2408097</t>
  </si>
  <si>
    <t>R4-2408899</t>
  </si>
  <si>
    <t>Lab2, R4-2408899</t>
  </si>
  <si>
    <t>PC3</t>
    <phoneticPr fontId="2" type="noConversion"/>
  </si>
  <si>
    <t>NA</t>
    <phoneticPr fontId="2" type="noConversion"/>
  </si>
  <si>
    <t xml:space="preserve">DUT-4   </t>
    <phoneticPr fontId="2" type="noConversion"/>
  </si>
  <si>
    <t xml:space="preserve">DUT-5    </t>
    <phoneticPr fontId="2" type="noConversion"/>
  </si>
  <si>
    <t>Lab 3 R4-2408097</t>
  </si>
  <si>
    <t>Lab 4, R4-2407370</t>
  </si>
  <si>
    <t>DUT-9</t>
  </si>
  <si>
    <t>DUT-10</t>
  </si>
  <si>
    <t>DUT-11</t>
  </si>
  <si>
    <t>DUT-12</t>
  </si>
  <si>
    <t>DUT-5</t>
  </si>
  <si>
    <t>DUT-6</t>
  </si>
  <si>
    <t>Lab 6, R4-2407167</t>
  </si>
  <si>
    <t>DUT- 10</t>
  </si>
  <si>
    <t>DUT- 11</t>
  </si>
  <si>
    <t>DUT- 12</t>
  </si>
  <si>
    <t>DUT- 13</t>
  </si>
  <si>
    <t>DUT- 14</t>
  </si>
  <si>
    <t>Lab7, R4-2407099</t>
  </si>
  <si>
    <t>DUT-8</t>
  </si>
  <si>
    <t>DUT-13</t>
  </si>
  <si>
    <t>DUT-14</t>
  </si>
  <si>
    <t>Talk mode TRP</t>
  </si>
  <si>
    <t>n1 PC3</t>
  </si>
  <si>
    <t>n28 PC3</t>
  </si>
  <si>
    <t>n41 PC2</t>
  </si>
  <si>
    <t>n78 PC2</t>
  </si>
  <si>
    <t>Talk mode TRS</t>
  </si>
  <si>
    <t>Browsing mode TRP</t>
  </si>
  <si>
    <t>Browsing mode TRS</t>
  </si>
  <si>
    <t>DUT59</t>
  </si>
  <si>
    <t>DUT60</t>
  </si>
  <si>
    <t>DUT61</t>
  </si>
  <si>
    <t>DUT62</t>
  </si>
  <si>
    <t>DUT63</t>
  </si>
  <si>
    <t>DUT64</t>
  </si>
  <si>
    <t>DUT65</t>
  </si>
  <si>
    <t>DUT66</t>
  </si>
  <si>
    <t>DUT67</t>
  </si>
  <si>
    <t>DUT68</t>
  </si>
  <si>
    <t>DUT69</t>
  </si>
  <si>
    <t>DUT70</t>
  </si>
  <si>
    <t>DUT71</t>
  </si>
  <si>
    <t>DUT72</t>
  </si>
  <si>
    <t>DUT73</t>
  </si>
  <si>
    <t>DUT74</t>
  </si>
  <si>
    <t>DUT75</t>
  </si>
  <si>
    <t>DUT76</t>
  </si>
  <si>
    <t>DUT77</t>
  </si>
  <si>
    <t>DUT78</t>
  </si>
  <si>
    <t>DUT79</t>
  </si>
  <si>
    <t>DUT80</t>
  </si>
  <si>
    <t>DUT81</t>
  </si>
  <si>
    <t>Not uploaded yet</t>
  </si>
  <si>
    <t>Note: All the TRP/TRS results without full set of 6 low/mid/high results, are also not included. (i.e., remarked as 0)</t>
  </si>
  <si>
    <t>Note: this page PC3 TRP results for n41 and n78 are not included in n41 n78 PC2 CDF analysis. All the TRP/TRS results without full set of 6 low/mid/high results, are also not included. (i.e., remarked as 0)</t>
  </si>
  <si>
    <t>Table 1: Full set CCDF/CDF analysis （dBm）</t>
  </si>
  <si>
    <t xml:space="preserve"> Table 2: CCDF/CDF analysis （dBm）after removing the Best and Worst value of each band</t>
  </si>
  <si>
    <t>Note</t>
  </si>
  <si>
    <t>R4-2408098</t>
  </si>
  <si>
    <t>Passing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</si>
</sst>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[$-F400]h:mm:ss\ AM/PM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.5"/>
      <color rgb="FF3333CC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2"/>
      <color theme="1"/>
      <name val="Arial Rounded MT Bold"/>
      <family val="2"/>
    </font>
    <font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Arial Black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 Black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0"/>
      <color rgb="FF0432FF"/>
      <name val="Arial Black"/>
      <family val="2"/>
    </font>
    <font>
      <sz val="12"/>
      <name val="Arial Rounded MT Bold"/>
      <family val="2"/>
    </font>
    <font>
      <b/>
      <sz val="9"/>
      <color rgb="FF000000"/>
      <name val="Tahoma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3" fillId="0" borderId="0"/>
    <xf numFmtId="165" fontId="14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1" fillId="2" borderId="0" xfId="0" applyFont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3" borderId="5" xfId="77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5" borderId="1" xfId="0" applyFont="1" applyFill="1" applyBorder="1"/>
    <xf numFmtId="0" fontId="0" fillId="0" borderId="1" xfId="0" applyBorder="1"/>
    <xf numFmtId="0" fontId="8" fillId="0" borderId="0" xfId="77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9" fillId="0" borderId="0" xfId="77" applyNumberFormat="1" applyFont="1" applyAlignment="1">
      <alignment horizontal="center" vertical="center" wrapText="1"/>
    </xf>
    <xf numFmtId="0" fontId="0" fillId="6" borderId="0" xfId="0" applyFill="1"/>
    <xf numFmtId="0" fontId="15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18" fillId="7" borderId="1" xfId="0" applyFont="1" applyFill="1" applyBorder="1"/>
    <xf numFmtId="0" fontId="18" fillId="8" borderId="1" xfId="0" applyFont="1" applyFill="1" applyBorder="1"/>
    <xf numFmtId="2" fontId="0" fillId="0" borderId="1" xfId="0" applyNumberFormat="1" applyBorder="1"/>
    <xf numFmtId="0" fontId="15" fillId="5" borderId="8" xfId="0" applyFont="1" applyFill="1" applyBorder="1"/>
    <xf numFmtId="0" fontId="19" fillId="0" borderId="1" xfId="0" applyFont="1" applyBorder="1" applyAlignment="1">
      <alignment vertical="center" wrapText="1"/>
    </xf>
    <xf numFmtId="0" fontId="0" fillId="0" borderId="13" xfId="0" applyBorder="1"/>
    <xf numFmtId="164" fontId="9" fillId="10" borderId="6" xfId="77" applyNumberFormat="1" applyFont="1" applyFill="1" applyBorder="1" applyAlignment="1">
      <alignment horizontal="center" vertical="center" wrapText="1"/>
    </xf>
    <xf numFmtId="164" fontId="9" fillId="11" borderId="6" xfId="77" applyNumberFormat="1" applyFont="1" applyFill="1" applyBorder="1" applyAlignment="1">
      <alignment horizontal="center" vertical="center" wrapText="1"/>
    </xf>
    <xf numFmtId="164" fontId="9" fillId="12" borderId="6" xfId="77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9" fillId="10" borderId="20" xfId="77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4" borderId="0" xfId="0" applyFill="1"/>
    <xf numFmtId="164" fontId="9" fillId="13" borderId="6" xfId="77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9" fillId="14" borderId="6" xfId="77" applyNumberFormat="1" applyFont="1" applyFill="1" applyBorder="1" applyAlignment="1">
      <alignment horizontal="center" vertical="center" wrapText="1"/>
    </xf>
    <xf numFmtId="164" fontId="9" fillId="15" borderId="6" xfId="77" applyNumberFormat="1" applyFont="1" applyFill="1" applyBorder="1" applyAlignment="1">
      <alignment horizontal="center" vertical="center" wrapText="1"/>
    </xf>
    <xf numFmtId="164" fontId="9" fillId="9" borderId="6" xfId="77" applyNumberFormat="1" applyFont="1" applyFill="1" applyBorder="1" applyAlignment="1">
      <alignment horizontal="center" vertical="center" wrapText="1"/>
    </xf>
    <xf numFmtId="164" fontId="9" fillId="15" borderId="20" xfId="77" applyNumberFormat="1" applyFont="1" applyFill="1" applyBorder="1" applyAlignment="1">
      <alignment horizontal="center" vertical="center" wrapText="1"/>
    </xf>
    <xf numFmtId="164" fontId="9" fillId="16" borderId="6" xfId="77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164" fontId="9" fillId="9" borderId="20" xfId="77" applyNumberFormat="1" applyFont="1" applyFill="1" applyBorder="1" applyAlignment="1">
      <alignment horizontal="center" vertical="center" wrapText="1"/>
    </xf>
    <xf numFmtId="164" fontId="9" fillId="16" borderId="20" xfId="77" applyNumberFormat="1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left"/>
    </xf>
    <xf numFmtId="0" fontId="0" fillId="6" borderId="1" xfId="0" applyFill="1" applyBorder="1"/>
    <xf numFmtId="0" fontId="7" fillId="3" borderId="1" xfId="77" applyFont="1" applyFill="1" applyBorder="1" applyAlignment="1">
      <alignment horizontal="center" vertical="top" wrapText="1"/>
    </xf>
    <xf numFmtId="164" fontId="9" fillId="15" borderId="12" xfId="77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9" fillId="2" borderId="1" xfId="77" applyNumberFormat="1" applyFont="1" applyFill="1" applyBorder="1" applyAlignment="1">
      <alignment horizontal="center" vertical="center" wrapText="1"/>
    </xf>
    <xf numFmtId="164" fontId="9" fillId="9" borderId="1" xfId="77" applyNumberFormat="1" applyFont="1" applyFill="1" applyBorder="1" applyAlignment="1">
      <alignment horizontal="center" vertical="center" wrapText="1"/>
    </xf>
    <xf numFmtId="164" fontId="9" fillId="9" borderId="5" xfId="77" applyNumberFormat="1" applyFont="1" applyFill="1" applyBorder="1" applyAlignment="1">
      <alignment horizontal="center" vertical="center" wrapText="1"/>
    </xf>
    <xf numFmtId="164" fontId="9" fillId="15" borderId="1" xfId="77" applyNumberFormat="1" applyFont="1" applyFill="1" applyBorder="1" applyAlignment="1">
      <alignment horizontal="center" vertical="center" wrapText="1"/>
    </xf>
    <xf numFmtId="164" fontId="9" fillId="15" borderId="22" xfId="77" applyNumberFormat="1" applyFont="1" applyFill="1" applyBorder="1" applyAlignment="1">
      <alignment horizontal="center" vertical="center" wrapText="1"/>
    </xf>
    <xf numFmtId="164" fontId="22" fillId="9" borderId="6" xfId="77" applyNumberFormat="1" applyFont="1" applyFill="1" applyBorder="1" applyAlignment="1">
      <alignment horizontal="center" vertical="center" wrapText="1"/>
    </xf>
    <xf numFmtId="164" fontId="9" fillId="15" borderId="0" xfId="77" applyNumberFormat="1" applyFont="1" applyFill="1" applyAlignment="1">
      <alignment horizontal="center" vertical="center" wrapText="1"/>
    </xf>
    <xf numFmtId="164" fontId="9" fillId="4" borderId="0" xfId="77" applyNumberFormat="1" applyFont="1" applyFill="1" applyAlignment="1">
      <alignment horizontal="center" vertical="center" wrapText="1"/>
    </xf>
    <xf numFmtId="164" fontId="9" fillId="9" borderId="0" xfId="77" applyNumberFormat="1" applyFont="1" applyFill="1" applyAlignment="1">
      <alignment horizontal="center" vertical="center" wrapText="1"/>
    </xf>
    <xf numFmtId="0" fontId="8" fillId="0" borderId="0" xfId="77" applyFont="1" applyAlignment="1">
      <alignment vertical="center" wrapText="1"/>
    </xf>
    <xf numFmtId="164" fontId="9" fillId="0" borderId="0" xfId="77" applyNumberFormat="1" applyFont="1" applyAlignment="1">
      <alignment vertical="center" wrapText="1"/>
    </xf>
    <xf numFmtId="164" fontId="22" fillId="15" borderId="6" xfId="77" applyNumberFormat="1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left"/>
    </xf>
    <xf numFmtId="0" fontId="15" fillId="21" borderId="1" xfId="0" applyFont="1" applyFill="1" applyBorder="1" applyAlignment="1">
      <alignment horizontal="left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17" fillId="23" borderId="1" xfId="0" applyFont="1" applyFill="1" applyBorder="1" applyAlignment="1">
      <alignment horizontal="center"/>
    </xf>
    <xf numFmtId="0" fontId="15" fillId="24" borderId="1" xfId="0" applyFont="1" applyFill="1" applyBorder="1" applyAlignment="1">
      <alignment horizontal="left"/>
    </xf>
    <xf numFmtId="0" fontId="15" fillId="24" borderId="1" xfId="0" applyFont="1" applyFill="1" applyBorder="1"/>
    <xf numFmtId="0" fontId="15" fillId="25" borderId="1" xfId="0" applyFont="1" applyFill="1" applyBorder="1" applyAlignment="1">
      <alignment horizontal="left"/>
    </xf>
    <xf numFmtId="0" fontId="8" fillId="0" borderId="34" xfId="0" applyFont="1" applyBorder="1" applyAlignment="1" applyProtection="1">
      <alignment vertical="top" wrapText="1"/>
      <protection locked="0"/>
    </xf>
    <xf numFmtId="0" fontId="16" fillId="0" borderId="6" xfId="0" applyFont="1" applyBorder="1" applyAlignment="1">
      <alignment horizontal="center" vertical="center" wrapText="1"/>
    </xf>
    <xf numFmtId="0" fontId="27" fillId="0" borderId="0" xfId="0" applyFont="1"/>
    <xf numFmtId="0" fontId="16" fillId="0" borderId="1" xfId="0" applyFont="1" applyBorder="1" applyAlignment="1">
      <alignment horizontal="center" vertical="center" wrapText="1"/>
    </xf>
    <xf numFmtId="164" fontId="28" fillId="10" borderId="6" xfId="77" applyNumberFormat="1" applyFont="1" applyFill="1" applyBorder="1" applyAlignment="1">
      <alignment horizontal="center" vertical="center" wrapText="1"/>
    </xf>
    <xf numFmtId="164" fontId="9" fillId="10" borderId="1" xfId="77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4" fontId="9" fillId="11" borderId="20" xfId="77" applyNumberFormat="1" applyFont="1" applyFill="1" applyBorder="1" applyAlignment="1">
      <alignment horizontal="center" vertical="center" wrapText="1"/>
    </xf>
    <xf numFmtId="0" fontId="27" fillId="0" borderId="17" xfId="0" applyFont="1" applyBorder="1"/>
    <xf numFmtId="0" fontId="27" fillId="0" borderId="13" xfId="0" applyFont="1" applyBorder="1"/>
    <xf numFmtId="166" fontId="16" fillId="0" borderId="1" xfId="0" applyNumberFormat="1" applyFont="1" applyBorder="1" applyAlignment="1">
      <alignment horizontal="center" vertical="center" wrapText="1"/>
    </xf>
    <xf numFmtId="166" fontId="9" fillId="10" borderId="1" xfId="77" applyNumberFormat="1" applyFont="1" applyFill="1" applyBorder="1" applyAlignment="1">
      <alignment horizontal="center" vertical="center" wrapText="1"/>
    </xf>
    <xf numFmtId="166" fontId="9" fillId="10" borderId="6" xfId="77" applyNumberFormat="1" applyFont="1" applyFill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166" fontId="9" fillId="10" borderId="20" xfId="77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164" fontId="28" fillId="12" borderId="6" xfId="77" applyNumberFormat="1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164" fontId="9" fillId="12" borderId="20" xfId="77" applyNumberFormat="1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left"/>
    </xf>
    <xf numFmtId="0" fontId="0" fillId="27" borderId="1" xfId="0" applyFill="1" applyBorder="1" applyAlignment="1">
      <alignment horizontal="left"/>
    </xf>
    <xf numFmtId="0" fontId="0" fillId="27" borderId="1" xfId="0" applyFill="1" applyBorder="1"/>
    <xf numFmtId="2" fontId="0" fillId="0" borderId="0" xfId="0" applyNumberFormat="1"/>
    <xf numFmtId="164" fontId="25" fillId="12" borderId="6" xfId="77" applyNumberFormat="1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wrapText="1"/>
    </xf>
    <xf numFmtId="0" fontId="35" fillId="19" borderId="1" xfId="0" applyFont="1" applyFill="1" applyBorder="1" applyAlignment="1">
      <alignment horizontal="left"/>
    </xf>
    <xf numFmtId="0" fontId="35" fillId="19" borderId="1" xfId="0" applyFont="1" applyFill="1" applyBorder="1"/>
    <xf numFmtId="2" fontId="17" fillId="28" borderId="1" xfId="0" applyNumberFormat="1" applyFont="1" applyFill="1" applyBorder="1"/>
    <xf numFmtId="2" fontId="24" fillId="28" borderId="1" xfId="0" applyNumberFormat="1" applyFont="1" applyFill="1" applyBorder="1"/>
    <xf numFmtId="2" fontId="17" fillId="29" borderId="1" xfId="0" applyNumberFormat="1" applyFont="1" applyFill="1" applyBorder="1"/>
    <xf numFmtId="2" fontId="24" fillId="29" borderId="1" xfId="0" applyNumberFormat="1" applyFont="1" applyFill="1" applyBorder="1"/>
    <xf numFmtId="0" fontId="15" fillId="5" borderId="7" xfId="0" applyFont="1" applyFill="1" applyBorder="1"/>
    <xf numFmtId="0" fontId="0" fillId="2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7" fillId="22" borderId="1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18" borderId="27" xfId="0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31" fillId="26" borderId="27" xfId="0" applyFont="1" applyFill="1" applyBorder="1" applyAlignment="1">
      <alignment horizontal="center"/>
    </xf>
    <xf numFmtId="0" fontId="31" fillId="19" borderId="27" xfId="0" applyFont="1" applyFill="1" applyBorder="1" applyAlignment="1">
      <alignment horizontal="center"/>
    </xf>
    <xf numFmtId="0" fontId="0" fillId="0" borderId="0" xfId="0"/>
    <xf numFmtId="164" fontId="9" fillId="4" borderId="24" xfId="77" applyNumberFormat="1" applyFont="1" applyFill="1" applyBorder="1" applyAlignment="1">
      <alignment horizontal="center" vertical="center" wrapText="1"/>
    </xf>
    <xf numFmtId="164" fontId="9" fillId="4" borderId="26" xfId="77" applyNumberFormat="1" applyFont="1" applyFill="1" applyBorder="1" applyAlignment="1">
      <alignment horizontal="center" vertical="center" wrapText="1"/>
    </xf>
    <xf numFmtId="164" fontId="9" fillId="4" borderId="11" xfId="77" applyNumberFormat="1" applyFont="1" applyFill="1" applyBorder="1" applyAlignment="1">
      <alignment horizontal="center" vertical="center" wrapText="1"/>
    </xf>
    <xf numFmtId="164" fontId="9" fillId="12" borderId="24" xfId="77" applyNumberFormat="1" applyFont="1" applyFill="1" applyBorder="1" applyAlignment="1">
      <alignment horizontal="center" vertical="center" wrapText="1"/>
    </xf>
    <xf numFmtId="164" fontId="9" fillId="12" borderId="26" xfId="77" applyNumberFormat="1" applyFont="1" applyFill="1" applyBorder="1" applyAlignment="1">
      <alignment horizontal="center" vertical="center" wrapText="1"/>
    </xf>
    <xf numFmtId="164" fontId="9" fillId="12" borderId="11" xfId="77" applyNumberFormat="1" applyFont="1" applyFill="1" applyBorder="1" applyAlignment="1">
      <alignment horizontal="center" vertical="center" wrapText="1"/>
    </xf>
    <xf numFmtId="0" fontId="8" fillId="0" borderId="25" xfId="77" applyFont="1" applyBorder="1" applyAlignment="1">
      <alignment horizontal="center" vertical="center" wrapText="1"/>
    </xf>
    <xf numFmtId="0" fontId="8" fillId="0" borderId="4" xfId="77" applyFont="1" applyBorder="1" applyAlignment="1">
      <alignment horizontal="center" vertical="center" wrapText="1"/>
    </xf>
    <xf numFmtId="0" fontId="8" fillId="0" borderId="8" xfId="77" applyFont="1" applyBorder="1" applyAlignment="1">
      <alignment horizontal="center" vertical="center" wrapText="1"/>
    </xf>
    <xf numFmtId="0" fontId="8" fillId="0" borderId="7" xfId="77" applyFont="1" applyBorder="1" applyAlignment="1">
      <alignment horizontal="center" vertical="center" wrapText="1"/>
    </xf>
    <xf numFmtId="0" fontId="8" fillId="0" borderId="20" xfId="77" applyFont="1" applyBorder="1" applyAlignment="1">
      <alignment horizontal="center" vertical="center" wrapText="1"/>
    </xf>
    <xf numFmtId="164" fontId="9" fillId="4" borderId="6" xfId="77" applyNumberFormat="1" applyFont="1" applyFill="1" applyBorder="1" applyAlignment="1">
      <alignment horizontal="center" vertical="center" wrapText="1"/>
    </xf>
    <xf numFmtId="164" fontId="9" fillId="4" borderId="1" xfId="77" applyNumberFormat="1" applyFont="1" applyFill="1" applyBorder="1" applyAlignment="1">
      <alignment horizontal="center" vertical="center" wrapText="1"/>
    </xf>
    <xf numFmtId="164" fontId="9" fillId="4" borderId="5" xfId="77" applyNumberFormat="1" applyFont="1" applyFill="1" applyBorder="1" applyAlignment="1">
      <alignment horizontal="center" vertical="center" wrapText="1"/>
    </xf>
    <xf numFmtId="164" fontId="9" fillId="12" borderId="6" xfId="77" applyNumberFormat="1" applyFont="1" applyFill="1" applyBorder="1" applyAlignment="1">
      <alignment horizontal="center" vertical="center" wrapText="1"/>
    </xf>
    <xf numFmtId="164" fontId="9" fillId="12" borderId="1" xfId="77" applyNumberFormat="1" applyFont="1" applyFill="1" applyBorder="1" applyAlignment="1">
      <alignment horizontal="center" vertical="center" wrapText="1"/>
    </xf>
    <xf numFmtId="164" fontId="9" fillId="12" borderId="5" xfId="77" applyNumberFormat="1" applyFont="1" applyFill="1" applyBorder="1" applyAlignment="1">
      <alignment horizontal="center" vertical="center" wrapText="1"/>
    </xf>
    <xf numFmtId="0" fontId="8" fillId="0" borderId="23" xfId="77" applyFont="1" applyBorder="1" applyAlignment="1">
      <alignment horizontal="center" vertical="center" wrapText="1"/>
    </xf>
    <xf numFmtId="0" fontId="8" fillId="0" borderId="6" xfId="77" applyFont="1" applyBorder="1" applyAlignment="1">
      <alignment horizontal="center" vertical="center" wrapText="1"/>
    </xf>
    <xf numFmtId="0" fontId="8" fillId="0" borderId="9" xfId="77" applyFont="1" applyBorder="1" applyAlignment="1">
      <alignment horizontal="center" vertical="center" wrapText="1"/>
    </xf>
    <xf numFmtId="0" fontId="7" fillId="3" borderId="9" xfId="77" applyFont="1" applyFill="1" applyBorder="1" applyAlignment="1">
      <alignment horizontal="center" vertical="center" wrapText="1"/>
    </xf>
    <xf numFmtId="0" fontId="7" fillId="3" borderId="20" xfId="77" applyFont="1" applyFill="1" applyBorder="1" applyAlignment="1">
      <alignment horizontal="center" vertical="center" wrapText="1"/>
    </xf>
    <xf numFmtId="0" fontId="7" fillId="3" borderId="18" xfId="77" applyFont="1" applyFill="1" applyBorder="1" applyAlignment="1">
      <alignment horizontal="center" vertical="center" wrapText="1"/>
    </xf>
    <xf numFmtId="0" fontId="7" fillId="3" borderId="19" xfId="77" applyFont="1" applyFill="1" applyBorder="1" applyAlignment="1">
      <alignment horizontal="center" vertical="center" wrapText="1"/>
    </xf>
    <xf numFmtId="0" fontId="7" fillId="3" borderId="21" xfId="77" applyFont="1" applyFill="1" applyBorder="1" applyAlignment="1">
      <alignment horizontal="center" vertical="center" wrapText="1"/>
    </xf>
    <xf numFmtId="0" fontId="7" fillId="3" borderId="22" xfId="77" applyFont="1" applyFill="1" applyBorder="1" applyAlignment="1">
      <alignment horizontal="center" vertical="center" wrapText="1"/>
    </xf>
    <xf numFmtId="0" fontId="7" fillId="3" borderId="3" xfId="77" applyFont="1" applyFill="1" applyBorder="1" applyAlignment="1">
      <alignment horizontal="center" vertical="center" wrapText="1"/>
    </xf>
    <xf numFmtId="0" fontId="7" fillId="3" borderId="5" xfId="77" applyFont="1" applyFill="1" applyBorder="1" applyAlignment="1">
      <alignment horizontal="center" vertical="center" wrapText="1"/>
    </xf>
    <xf numFmtId="0" fontId="7" fillId="3" borderId="3" xfId="77" applyFont="1" applyFill="1" applyBorder="1" applyAlignment="1">
      <alignment horizontal="center" vertical="top" wrapText="1"/>
    </xf>
    <xf numFmtId="0" fontId="7" fillId="3" borderId="10" xfId="77" applyFont="1" applyFill="1" applyBorder="1" applyAlignment="1">
      <alignment horizontal="center" vertical="center" wrapText="1"/>
    </xf>
    <xf numFmtId="0" fontId="7" fillId="3" borderId="11" xfId="77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7" fillId="3" borderId="2" xfId="77" applyFont="1" applyFill="1" applyBorder="1" applyAlignment="1">
      <alignment horizontal="center" vertical="center" wrapText="1"/>
    </xf>
    <xf numFmtId="0" fontId="7" fillId="3" borderId="4" xfId="7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8" xfId="77" applyFont="1" applyBorder="1" applyAlignment="1">
      <alignment horizontal="center" vertical="center" wrapText="1"/>
    </xf>
    <xf numFmtId="0" fontId="26" fillId="0" borderId="7" xfId="77" applyFont="1" applyBorder="1" applyAlignment="1">
      <alignment horizontal="center" vertical="center" wrapText="1"/>
    </xf>
    <xf numFmtId="0" fontId="26" fillId="0" borderId="6" xfId="77" applyFont="1" applyBorder="1" applyAlignment="1">
      <alignment horizontal="center" vertical="center" wrapText="1"/>
    </xf>
    <xf numFmtId="0" fontId="8" fillId="0" borderId="1" xfId="77" applyFont="1" applyBorder="1" applyAlignment="1">
      <alignment horizontal="center" vertical="center" wrapText="1"/>
    </xf>
    <xf numFmtId="0" fontId="7" fillId="3" borderId="26" xfId="77" applyFont="1" applyFill="1" applyBorder="1" applyAlignment="1">
      <alignment horizontal="center" vertical="center" wrapText="1"/>
    </xf>
    <xf numFmtId="0" fontId="7" fillId="3" borderId="29" xfId="77" applyFont="1" applyFill="1" applyBorder="1" applyAlignment="1">
      <alignment horizontal="center" vertical="center" wrapText="1"/>
    </xf>
    <xf numFmtId="0" fontId="7" fillId="3" borderId="7" xfId="77" applyFont="1" applyFill="1" applyBorder="1" applyAlignment="1">
      <alignment horizontal="center" vertical="center" wrapText="1"/>
    </xf>
    <xf numFmtId="0" fontId="7" fillId="3" borderId="30" xfId="77" applyFont="1" applyFill="1" applyBorder="1" applyAlignment="1">
      <alignment horizontal="center" vertical="center" wrapText="1"/>
    </xf>
    <xf numFmtId="0" fontId="7" fillId="3" borderId="31" xfId="77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3" borderId="25" xfId="77" applyFont="1" applyFill="1" applyBorder="1" applyAlignment="1">
      <alignment horizontal="center" vertical="center" wrapText="1"/>
    </xf>
    <xf numFmtId="0" fontId="7" fillId="3" borderId="1" xfId="77" applyFont="1" applyFill="1" applyBorder="1" applyAlignment="1">
      <alignment horizontal="center" vertical="center" wrapText="1"/>
    </xf>
    <xf numFmtId="0" fontId="8" fillId="0" borderId="2" xfId="77" applyFont="1" applyBorder="1" applyAlignment="1">
      <alignment horizontal="center" vertical="center" wrapText="1"/>
    </xf>
    <xf numFmtId="0" fontId="8" fillId="0" borderId="3" xfId="77" applyFont="1" applyBorder="1" applyAlignment="1">
      <alignment horizontal="center" vertical="center" wrapText="1"/>
    </xf>
    <xf numFmtId="0" fontId="7" fillId="3" borderId="8" xfId="77" applyFont="1" applyFill="1" applyBorder="1" applyAlignment="1">
      <alignment horizontal="center" vertical="center" wrapText="1"/>
    </xf>
    <xf numFmtId="0" fontId="8" fillId="0" borderId="5" xfId="77" applyFont="1" applyBorder="1" applyAlignment="1">
      <alignment horizontal="center" vertical="center" wrapText="1"/>
    </xf>
    <xf numFmtId="164" fontId="25" fillId="4" borderId="24" xfId="77" applyNumberFormat="1" applyFont="1" applyFill="1" applyBorder="1" applyAlignment="1">
      <alignment horizontal="center" vertical="center" wrapText="1"/>
    </xf>
    <xf numFmtId="164" fontId="25" fillId="4" borderId="26" xfId="77" applyNumberFormat="1" applyFont="1" applyFill="1" applyBorder="1" applyAlignment="1">
      <alignment horizontal="center" vertical="center" wrapText="1"/>
    </xf>
    <xf numFmtId="164" fontId="25" fillId="4" borderId="11" xfId="77" applyNumberFormat="1" applyFont="1" applyFill="1" applyBorder="1" applyAlignment="1">
      <alignment horizontal="center" vertical="center" wrapText="1"/>
    </xf>
    <xf numFmtId="164" fontId="9" fillId="16" borderId="24" xfId="77" applyNumberFormat="1" applyFont="1" applyFill="1" applyBorder="1" applyAlignment="1">
      <alignment horizontal="center" vertical="center" wrapText="1"/>
    </xf>
    <xf numFmtId="164" fontId="9" fillId="16" borderId="26" xfId="77" applyNumberFormat="1" applyFont="1" applyFill="1" applyBorder="1" applyAlignment="1">
      <alignment horizontal="center" vertical="center" wrapText="1"/>
    </xf>
    <xf numFmtId="164" fontId="9" fillId="16" borderId="11" xfId="77" applyNumberFormat="1" applyFont="1" applyFill="1" applyBorder="1" applyAlignment="1">
      <alignment horizontal="center" vertical="center" wrapText="1"/>
    </xf>
    <xf numFmtId="0" fontId="8" fillId="12" borderId="25" xfId="77" applyFont="1" applyFill="1" applyBorder="1" applyAlignment="1">
      <alignment horizontal="center" vertical="center" wrapText="1"/>
    </xf>
    <xf numFmtId="0" fontId="26" fillId="12" borderId="8" xfId="77" applyFont="1" applyFill="1" applyBorder="1" applyAlignment="1">
      <alignment horizontal="center" vertical="center" wrapText="1"/>
    </xf>
    <xf numFmtId="0" fontId="26" fillId="12" borderId="7" xfId="77" applyFont="1" applyFill="1" applyBorder="1" applyAlignment="1">
      <alignment horizontal="center" vertical="center" wrapText="1"/>
    </xf>
    <xf numFmtId="0" fontId="26" fillId="12" borderId="6" xfId="77" applyFont="1" applyFill="1" applyBorder="1" applyAlignment="1">
      <alignment horizontal="center" vertical="center" wrapText="1"/>
    </xf>
    <xf numFmtId="164" fontId="25" fillId="12" borderId="6" xfId="77" applyNumberFormat="1" applyFont="1" applyFill="1" applyBorder="1" applyAlignment="1">
      <alignment horizontal="center" vertical="center" wrapText="1"/>
    </xf>
    <xf numFmtId="164" fontId="25" fillId="12" borderId="1" xfId="77" applyNumberFormat="1" applyFont="1" applyFill="1" applyBorder="1" applyAlignment="1">
      <alignment horizontal="center" vertical="center" wrapText="1"/>
    </xf>
    <xf numFmtId="164" fontId="25" fillId="4" borderId="6" xfId="77" applyNumberFormat="1" applyFont="1" applyFill="1" applyBorder="1" applyAlignment="1">
      <alignment horizontal="center" vertical="center" wrapText="1"/>
    </xf>
    <xf numFmtId="164" fontId="25" fillId="4" borderId="1" xfId="77" applyNumberFormat="1" applyFont="1" applyFill="1" applyBorder="1" applyAlignment="1">
      <alignment horizontal="center" vertical="center" wrapText="1"/>
    </xf>
    <xf numFmtId="0" fontId="8" fillId="12" borderId="23" xfId="77" applyFont="1" applyFill="1" applyBorder="1" applyAlignment="1">
      <alignment horizontal="center" vertical="center" wrapText="1"/>
    </xf>
    <xf numFmtId="0" fontId="8" fillId="12" borderId="4" xfId="77" applyFont="1" applyFill="1" applyBorder="1" applyAlignment="1">
      <alignment horizontal="center" vertical="center" wrapText="1"/>
    </xf>
    <xf numFmtId="0" fontId="26" fillId="12" borderId="20" xfId="77" applyFont="1" applyFill="1" applyBorder="1" applyAlignment="1">
      <alignment horizontal="center" vertical="center" wrapText="1"/>
    </xf>
    <xf numFmtId="164" fontId="25" fillId="12" borderId="5" xfId="77" applyNumberFormat="1" applyFont="1" applyFill="1" applyBorder="1" applyAlignment="1">
      <alignment horizontal="center" vertical="center" wrapText="1"/>
    </xf>
    <xf numFmtId="0" fontId="8" fillId="0" borderId="29" xfId="77" applyFont="1" applyBorder="1" applyAlignment="1">
      <alignment horizontal="center" vertical="center" wrapText="1"/>
    </xf>
    <xf numFmtId="0" fontId="7" fillId="3" borderId="32" xfId="77" applyFont="1" applyFill="1" applyBorder="1" applyAlignment="1">
      <alignment horizontal="center" vertical="center" wrapText="1"/>
    </xf>
    <xf numFmtId="0" fontId="7" fillId="3" borderId="33" xfId="77" applyFont="1" applyFill="1" applyBorder="1" applyAlignment="1">
      <alignment horizontal="center" vertical="center" wrapText="1"/>
    </xf>
    <xf numFmtId="164" fontId="9" fillId="4" borderId="14" xfId="77" applyNumberFormat="1" applyFont="1" applyFill="1" applyBorder="1" applyAlignment="1">
      <alignment horizontal="center" vertical="center" wrapText="1"/>
    </xf>
    <xf numFmtId="164" fontId="9" fillId="4" borderId="15" xfId="77" applyNumberFormat="1" applyFont="1" applyFill="1" applyBorder="1" applyAlignment="1">
      <alignment horizontal="center" vertical="center" wrapText="1"/>
    </xf>
    <xf numFmtId="164" fontId="9" fillId="4" borderId="33" xfId="77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166" fontId="9" fillId="4" borderId="1" xfId="77" applyNumberFormat="1" applyFont="1" applyFill="1" applyBorder="1" applyAlignment="1">
      <alignment horizontal="center" vertical="center" wrapText="1"/>
    </xf>
    <xf numFmtId="166" fontId="9" fillId="4" borderId="5" xfId="7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80">
    <cellStyle name="Normal_SEMC OTA Test requirements" xfId="77" xr:uid="{6A97BDE1-B3AF-4623-A31A-3B1DF1246920}"/>
    <cellStyle name="常规" xfId="0" builtinId="0"/>
    <cellStyle name="常规 2" xfId="78" xr:uid="{4FBF5D6E-769A-404D-8CB8-48921BCFD2F7}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千位分隔 2" xfId="79" xr:uid="{7679736F-BEAB-4046-A054-F3D199089C30}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</cellStyles>
  <dxfs count="0"/>
  <tableStyles count="0" defaultTableStyle="TableStyleMedium2" defaultPivotStyle="PivotStyleLight16"/>
  <colors>
    <mruColors>
      <color rgb="FF0432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Talk Mode TRS CDF (4Rx)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'!$W$2</c:f>
              <c:strCache>
                <c:ptCount val="1"/>
                <c:pt idx="0">
                  <c:v>n41 TRS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'!$W$3:$W$27</c:f>
              <c:numCache>
                <c:formatCode>0.00</c:formatCode>
                <c:ptCount val="25"/>
                <c:pt idx="0">
                  <c:v>-86.331614612698701</c:v>
                </c:pt>
                <c:pt idx="1">
                  <c:v>-85.723535077918584</c:v>
                </c:pt>
                <c:pt idx="2">
                  <c:v>-84.983262344626425</c:v>
                </c:pt>
                <c:pt idx="3">
                  <c:v>-84.65670179734775</c:v>
                </c:pt>
                <c:pt idx="4">
                  <c:v>-84.553206388427881</c:v>
                </c:pt>
                <c:pt idx="5">
                  <c:v>-84.27930529287508</c:v>
                </c:pt>
                <c:pt idx="6">
                  <c:v>-83.863547398007611</c:v>
                </c:pt>
                <c:pt idx="7">
                  <c:v>-83.639143243022772</c:v>
                </c:pt>
                <c:pt idx="8">
                  <c:v>-83.379699836311389</c:v>
                </c:pt>
                <c:pt idx="9">
                  <c:v>-82.754592844028394</c:v>
                </c:pt>
                <c:pt idx="10">
                  <c:v>-82.419885092487434</c:v>
                </c:pt>
                <c:pt idx="11">
                  <c:v>-82.218714552140526</c:v>
                </c:pt>
                <c:pt idx="12">
                  <c:v>-82.136207101735678</c:v>
                </c:pt>
                <c:pt idx="13">
                  <c:v>-82.046797825997757</c:v>
                </c:pt>
                <c:pt idx="14">
                  <c:v>-81.972852730720092</c:v>
                </c:pt>
                <c:pt idx="15">
                  <c:v>-81.531704162560573</c:v>
                </c:pt>
                <c:pt idx="16">
                  <c:v>-81.08772508697011</c:v>
                </c:pt>
                <c:pt idx="17">
                  <c:v>-80.723095097533758</c:v>
                </c:pt>
                <c:pt idx="18">
                  <c:v>-80.400257339872525</c:v>
                </c:pt>
                <c:pt idx="19">
                  <c:v>-79.312405830662513</c:v>
                </c:pt>
                <c:pt idx="20">
                  <c:v>-78.366211754673031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7B-451B-8BDD-02644C8D5415}"/>
            </c:ext>
          </c:extLst>
        </c:ser>
        <c:ser>
          <c:idx val="1"/>
          <c:order val="1"/>
          <c:tx>
            <c:strRef>
              <c:f>'CDF '!$X$2</c:f>
              <c:strCache>
                <c:ptCount val="1"/>
                <c:pt idx="0">
                  <c:v>n78 TRS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'!$X$3:$X$27</c:f>
              <c:numCache>
                <c:formatCode>0.00</c:formatCode>
                <c:ptCount val="25"/>
                <c:pt idx="0">
                  <c:v>-88.52087554251824</c:v>
                </c:pt>
                <c:pt idx="1">
                  <c:v>-87.534771680722315</c:v>
                </c:pt>
                <c:pt idx="2">
                  <c:v>-86.926151297415828</c:v>
                </c:pt>
                <c:pt idx="3">
                  <c:v>-86.53659300963767</c:v>
                </c:pt>
                <c:pt idx="4">
                  <c:v>-85.747419287627906</c:v>
                </c:pt>
                <c:pt idx="5">
                  <c:v>-85.612708056685676</c:v>
                </c:pt>
                <c:pt idx="6">
                  <c:v>-85.42029173697361</c:v>
                </c:pt>
                <c:pt idx="7">
                  <c:v>-85.291844950181172</c:v>
                </c:pt>
                <c:pt idx="8">
                  <c:v>-84.933639637490813</c:v>
                </c:pt>
                <c:pt idx="9">
                  <c:v>-84.612692707081862</c:v>
                </c:pt>
                <c:pt idx="10">
                  <c:v>-84.390278363839926</c:v>
                </c:pt>
                <c:pt idx="11">
                  <c:v>-84.206626763326071</c:v>
                </c:pt>
                <c:pt idx="12">
                  <c:v>-84.175136901639789</c:v>
                </c:pt>
                <c:pt idx="13">
                  <c:v>-83.776293783264833</c:v>
                </c:pt>
                <c:pt idx="14">
                  <c:v>-83.415799379035661</c:v>
                </c:pt>
                <c:pt idx="15">
                  <c:v>-83.276908234571152</c:v>
                </c:pt>
                <c:pt idx="16">
                  <c:v>-82.8262411224582</c:v>
                </c:pt>
                <c:pt idx="17">
                  <c:v>-82.373617544500377</c:v>
                </c:pt>
                <c:pt idx="18">
                  <c:v>-80.904767121158898</c:v>
                </c:pt>
                <c:pt idx="19">
                  <c:v>-79.502815665065938</c:v>
                </c:pt>
                <c:pt idx="20">
                  <c:v>-78.405263001492386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7B-451B-8BDD-02644C8D5415}"/>
            </c:ext>
          </c:extLst>
        </c:ser>
        <c:ser>
          <c:idx val="2"/>
          <c:order val="2"/>
          <c:tx>
            <c:strRef>
              <c:f>'CDF '!$U$2</c:f>
              <c:strCache>
                <c:ptCount val="1"/>
                <c:pt idx="0">
                  <c:v>n1 TRS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'CDF '!$U$3:$U$27</c:f>
              <c:numCache>
                <c:formatCode>0.00</c:formatCode>
                <c:ptCount val="25"/>
                <c:pt idx="0">
                  <c:v>-93.982250515450943</c:v>
                </c:pt>
                <c:pt idx="1">
                  <c:v>-92.893768536228464</c:v>
                </c:pt>
                <c:pt idx="2">
                  <c:v>-92.37680717220907</c:v>
                </c:pt>
                <c:pt idx="3">
                  <c:v>-92.11447510968253</c:v>
                </c:pt>
                <c:pt idx="4">
                  <c:v>-91.863379791475992</c:v>
                </c:pt>
                <c:pt idx="5">
                  <c:v>-91.576864681929152</c:v>
                </c:pt>
                <c:pt idx="6">
                  <c:v>-91.358225979346713</c:v>
                </c:pt>
                <c:pt idx="7">
                  <c:v>-91.018247786970505</c:v>
                </c:pt>
                <c:pt idx="8">
                  <c:v>-90.371209367874343</c:v>
                </c:pt>
                <c:pt idx="9">
                  <c:v>-90.30762833314968</c:v>
                </c:pt>
                <c:pt idx="10">
                  <c:v>-90.230675259336778</c:v>
                </c:pt>
                <c:pt idx="11">
                  <c:v>-90.007967750962763</c:v>
                </c:pt>
                <c:pt idx="12">
                  <c:v>-89.707899718510305</c:v>
                </c:pt>
                <c:pt idx="13">
                  <c:v>-89.512913394226004</c:v>
                </c:pt>
                <c:pt idx="14">
                  <c:v>-89.331943764443409</c:v>
                </c:pt>
                <c:pt idx="15">
                  <c:v>-88.970607626378282</c:v>
                </c:pt>
                <c:pt idx="16">
                  <c:v>-87.871849037309175</c:v>
                </c:pt>
                <c:pt idx="17">
                  <c:v>-87.647108129548286</c:v>
                </c:pt>
                <c:pt idx="18">
                  <c:v>-87.45014333331109</c:v>
                </c:pt>
                <c:pt idx="19">
                  <c:v>-86.167642205858357</c:v>
                </c:pt>
                <c:pt idx="20">
                  <c:v>-85.413265089057049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7B-451B-8BDD-02644C8D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</a:t>
            </a:r>
            <a:r>
              <a:rPr lang="en-US" altLang="zh-CN" sz="1800" b="1"/>
              <a:t>alk Mode </a:t>
            </a:r>
            <a:r>
              <a:rPr lang="en-US" sz="1800" b="1"/>
              <a:t>TRP CDF (PC3)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 (remove Worst and best)'!$Q$2</c:f>
              <c:strCache>
                <c:ptCount val="1"/>
                <c:pt idx="0">
                  <c:v>n1TRP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 (remove Worst and best)'!$Q$3:$Q$27</c:f>
              <c:numCache>
                <c:formatCode>0.00</c:formatCode>
                <c:ptCount val="25"/>
                <c:pt idx="0">
                  <c:v>4.8796611681027082</c:v>
                </c:pt>
                <c:pt idx="1">
                  <c:v>7.2986807871061368</c:v>
                </c:pt>
                <c:pt idx="2">
                  <c:v>8.4967456970982163</c:v>
                </c:pt>
                <c:pt idx="3">
                  <c:v>8.8960027276845288</c:v>
                </c:pt>
                <c:pt idx="4">
                  <c:v>9.1858621204123825</c:v>
                </c:pt>
                <c:pt idx="5">
                  <c:v>9.7205421262317238</c:v>
                </c:pt>
                <c:pt idx="6">
                  <c:v>10.121031050005561</c:v>
                </c:pt>
                <c:pt idx="7">
                  <c:v>10.712726803814405</c:v>
                </c:pt>
                <c:pt idx="8">
                  <c:v>11.013832563269455</c:v>
                </c:pt>
                <c:pt idx="9">
                  <c:v>11.133226367135101</c:v>
                </c:pt>
                <c:pt idx="10">
                  <c:v>11.205899526420332</c:v>
                </c:pt>
                <c:pt idx="11">
                  <c:v>11.322165567358869</c:v>
                </c:pt>
                <c:pt idx="12">
                  <c:v>11.699605260579416</c:v>
                </c:pt>
                <c:pt idx="13">
                  <c:v>11.805246611251745</c:v>
                </c:pt>
                <c:pt idx="14">
                  <c:v>12.187449739102977</c:v>
                </c:pt>
                <c:pt idx="15">
                  <c:v>12.499567504408512</c:v>
                </c:pt>
                <c:pt idx="16">
                  <c:v>12.71041241705951</c:v>
                </c:pt>
                <c:pt idx="17">
                  <c:v>13.002965049991694</c:v>
                </c:pt>
                <c:pt idx="18">
                  <c:v>13.464207358781218</c:v>
                </c:pt>
                <c:pt idx="19">
                  <c:v>13.986528316125975</c:v>
                </c:pt>
                <c:pt idx="20">
                  <c:v>15.340124134791399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73-4FD2-8D9B-62235FA9A662}"/>
            </c:ext>
          </c:extLst>
        </c:ser>
        <c:ser>
          <c:idx val="1"/>
          <c:order val="1"/>
          <c:tx>
            <c:strRef>
              <c:f>'CDF  (remove Worst and best)'!$R$2</c:f>
              <c:strCache>
                <c:ptCount val="1"/>
                <c:pt idx="0">
                  <c:v>n28 TRP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 (remove Worst and best)'!$R$3:$R$27</c:f>
              <c:numCache>
                <c:formatCode>0.00</c:formatCode>
                <c:ptCount val="25"/>
                <c:pt idx="0">
                  <c:v>5.7829100743511264</c:v>
                </c:pt>
                <c:pt idx="1">
                  <c:v>6.055585920530909</c:v>
                </c:pt>
                <c:pt idx="2">
                  <c:v>6.6522108260737207</c:v>
                </c:pt>
                <c:pt idx="3">
                  <c:v>6.810652538204252</c:v>
                </c:pt>
                <c:pt idx="4">
                  <c:v>7.083221193178284</c:v>
                </c:pt>
                <c:pt idx="5">
                  <c:v>7.2656725316919317</c:v>
                </c:pt>
                <c:pt idx="6">
                  <c:v>7.6809737044670543</c:v>
                </c:pt>
                <c:pt idx="7">
                  <c:v>7.8890265748941264</c:v>
                </c:pt>
                <c:pt idx="8">
                  <c:v>8.1435979435890555</c:v>
                </c:pt>
                <c:pt idx="9">
                  <c:v>8.5088892286353577</c:v>
                </c:pt>
                <c:pt idx="10">
                  <c:v>8.8167222177608195</c:v>
                </c:pt>
                <c:pt idx="11">
                  <c:v>9.1207706759303306</c:v>
                </c:pt>
                <c:pt idx="12">
                  <c:v>9.3295477485387153</c:v>
                </c:pt>
                <c:pt idx="13">
                  <c:v>9.4367873340472315</c:v>
                </c:pt>
                <c:pt idx="14">
                  <c:v>9.7781249836407103</c:v>
                </c:pt>
                <c:pt idx="15">
                  <c:v>10.042231076353861</c:v>
                </c:pt>
                <c:pt idx="16">
                  <c:v>10.198909268759534</c:v>
                </c:pt>
                <c:pt idx="17">
                  <c:v>10.268684862758553</c:v>
                </c:pt>
                <c:pt idx="18">
                  <c:v>10.435124841796153</c:v>
                </c:pt>
                <c:pt idx="19">
                  <c:v>10.684055571469703</c:v>
                </c:pt>
                <c:pt idx="20">
                  <c:v>12.424632886857045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73-4FD2-8D9B-62235FA9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19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TRP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Talk Mode TRS CDF (2Rx)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'CDF  (remove Worst and best)'!$V$2</c:f>
              <c:strCache>
                <c:ptCount val="1"/>
                <c:pt idx="0">
                  <c:v>n28TRS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 (remove Worst and best)'!$V$3:$V$27</c:f>
              <c:numCache>
                <c:formatCode>0.00</c:formatCode>
                <c:ptCount val="25"/>
                <c:pt idx="0">
                  <c:v>-86.345513954307123</c:v>
                </c:pt>
                <c:pt idx="1">
                  <c:v>-85.457058338408856</c:v>
                </c:pt>
                <c:pt idx="2">
                  <c:v>-85.262037265088594</c:v>
                </c:pt>
                <c:pt idx="3">
                  <c:v>-85.076405462546987</c:v>
                </c:pt>
                <c:pt idx="4">
                  <c:v>-84.558942099569919</c:v>
                </c:pt>
                <c:pt idx="5">
                  <c:v>-84.168759863145425</c:v>
                </c:pt>
                <c:pt idx="6">
                  <c:v>-83.680743735471665</c:v>
                </c:pt>
                <c:pt idx="7">
                  <c:v>-83.353569189740426</c:v>
                </c:pt>
                <c:pt idx="8">
                  <c:v>-82.954988298647095</c:v>
                </c:pt>
                <c:pt idx="9">
                  <c:v>-82.740358960784988</c:v>
                </c:pt>
                <c:pt idx="10">
                  <c:v>-82.614562456686542</c:v>
                </c:pt>
                <c:pt idx="11">
                  <c:v>-82.471078411683806</c:v>
                </c:pt>
                <c:pt idx="12">
                  <c:v>-82.098995405973909</c:v>
                </c:pt>
                <c:pt idx="13">
                  <c:v>-81.879999179125647</c:v>
                </c:pt>
                <c:pt idx="14">
                  <c:v>-81.67481091490545</c:v>
                </c:pt>
                <c:pt idx="15">
                  <c:v>-81.411162439611985</c:v>
                </c:pt>
                <c:pt idx="16">
                  <c:v>-80.854301830507751</c:v>
                </c:pt>
                <c:pt idx="17">
                  <c:v>-80.623197664437683</c:v>
                </c:pt>
                <c:pt idx="18">
                  <c:v>-80.328290586257808</c:v>
                </c:pt>
                <c:pt idx="19">
                  <c:v>-79.896017928215912</c:v>
                </c:pt>
                <c:pt idx="20">
                  <c:v>-78.981183968329432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37-4602-86E4-AF3B42804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75"/>
          <c:min val="-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Browsing</a:t>
            </a:r>
            <a:r>
              <a:rPr lang="en-US" altLang="zh-CN" sz="1800" b="1"/>
              <a:t> Mode </a:t>
            </a:r>
            <a:r>
              <a:rPr lang="en-US" sz="1800" b="1"/>
              <a:t>TRP CDF (PC3)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 (remove Worst and best)'!$Y$2</c:f>
              <c:strCache>
                <c:ptCount val="1"/>
                <c:pt idx="0">
                  <c:v>n1 TRP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 (remove Worst and best)'!$Y$3:$Y$27</c:f>
              <c:numCache>
                <c:formatCode>0.00</c:formatCode>
                <c:ptCount val="25"/>
                <c:pt idx="0">
                  <c:v>8.5084437565825883</c:v>
                </c:pt>
                <c:pt idx="1">
                  <c:v>9.9408905724154515</c:v>
                </c:pt>
                <c:pt idx="2">
                  <c:v>10.415387086648634</c:v>
                </c:pt>
                <c:pt idx="3">
                  <c:v>11.085318291277614</c:v>
                </c:pt>
                <c:pt idx="4">
                  <c:v>11.334758597311254</c:v>
                </c:pt>
                <c:pt idx="5">
                  <c:v>11.784954541919156</c:v>
                </c:pt>
                <c:pt idx="6">
                  <c:v>11.945184216112608</c:v>
                </c:pt>
                <c:pt idx="7">
                  <c:v>12.545924106135507</c:v>
                </c:pt>
                <c:pt idx="8">
                  <c:v>13.002174656317607</c:v>
                </c:pt>
                <c:pt idx="9">
                  <c:v>13.111838907614422</c:v>
                </c:pt>
                <c:pt idx="10">
                  <c:v>13.235402696575839</c:v>
                </c:pt>
                <c:pt idx="11">
                  <c:v>13.529828000727818</c:v>
                </c:pt>
                <c:pt idx="12">
                  <c:v>13.698112630018443</c:v>
                </c:pt>
                <c:pt idx="13">
                  <c:v>13.747032743482897</c:v>
                </c:pt>
                <c:pt idx="14">
                  <c:v>14.046359707195322</c:v>
                </c:pt>
                <c:pt idx="15">
                  <c:v>14.468800353005545</c:v>
                </c:pt>
                <c:pt idx="16">
                  <c:v>14.691441896711373</c:v>
                </c:pt>
                <c:pt idx="17">
                  <c:v>16.179361459903067</c:v>
                </c:pt>
                <c:pt idx="18">
                  <c:v>16.583491294523867</c:v>
                </c:pt>
                <c:pt idx="19">
                  <c:v>17.202800231094528</c:v>
                </c:pt>
                <c:pt idx="20">
                  <c:v>19.341095483817913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AC-44C5-8D2F-66894ACCB8D5}"/>
            </c:ext>
          </c:extLst>
        </c:ser>
        <c:ser>
          <c:idx val="1"/>
          <c:order val="1"/>
          <c:tx>
            <c:strRef>
              <c:f>'CDF  (remove Worst and best)'!$Z$2</c:f>
              <c:strCache>
                <c:ptCount val="1"/>
                <c:pt idx="0">
                  <c:v>n28 TRP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 (remove Worst and best)'!$Z$3:$Z$27</c:f>
              <c:numCache>
                <c:formatCode>0.00</c:formatCode>
                <c:ptCount val="25"/>
                <c:pt idx="0">
                  <c:v>8.8053195125563501</c:v>
                </c:pt>
                <c:pt idx="1">
                  <c:v>9.375113692507167</c:v>
                </c:pt>
                <c:pt idx="2">
                  <c:v>9.6883950317337426</c:v>
                </c:pt>
                <c:pt idx="3">
                  <c:v>9.89200156288104</c:v>
                </c:pt>
                <c:pt idx="4">
                  <c:v>10.452872733020767</c:v>
                </c:pt>
                <c:pt idx="5">
                  <c:v>10.667961351517533</c:v>
                </c:pt>
                <c:pt idx="6">
                  <c:v>10.737861446249864</c:v>
                </c:pt>
                <c:pt idx="7">
                  <c:v>11.052303722902471</c:v>
                </c:pt>
                <c:pt idx="8">
                  <c:v>11.286702124555971</c:v>
                </c:pt>
                <c:pt idx="9">
                  <c:v>11.467016890402414</c:v>
                </c:pt>
                <c:pt idx="10">
                  <c:v>11.711223467498883</c:v>
                </c:pt>
                <c:pt idx="11">
                  <c:v>12.150879413404532</c:v>
                </c:pt>
                <c:pt idx="12">
                  <c:v>12.228948295736975</c:v>
                </c:pt>
                <c:pt idx="13">
                  <c:v>12.317491653539143</c:v>
                </c:pt>
                <c:pt idx="14">
                  <c:v>12.634632649725122</c:v>
                </c:pt>
                <c:pt idx="15">
                  <c:v>13.026853237382486</c:v>
                </c:pt>
                <c:pt idx="16">
                  <c:v>13.072390048236066</c:v>
                </c:pt>
                <c:pt idx="17">
                  <c:v>13.191444036845692</c:v>
                </c:pt>
                <c:pt idx="18">
                  <c:v>13.36682880807726</c:v>
                </c:pt>
                <c:pt idx="19">
                  <c:v>14.087655179598332</c:v>
                </c:pt>
                <c:pt idx="20">
                  <c:v>15.23679036020148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AC-44C5-8D2F-66894ACCB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19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TRP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Browsing Mode TRS CDF (4Rx)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 (remove Worst and best)'!$AA$2</c:f>
              <c:strCache>
                <c:ptCount val="1"/>
                <c:pt idx="0">
                  <c:v>n1 TRS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 (remove Worst and best)'!$AA$3:$AA$27</c:f>
              <c:numCache>
                <c:formatCode>0.00</c:formatCode>
                <c:ptCount val="25"/>
                <c:pt idx="0">
                  <c:v>-96.243342149189743</c:v>
                </c:pt>
                <c:pt idx="1">
                  <c:v>-95.536571593902877</c:v>
                </c:pt>
                <c:pt idx="2">
                  <c:v>-94.961809760008222</c:v>
                </c:pt>
                <c:pt idx="3">
                  <c:v>-94.820323498128218</c:v>
                </c:pt>
                <c:pt idx="4">
                  <c:v>-94.171009868004234</c:v>
                </c:pt>
                <c:pt idx="5">
                  <c:v>-93.931752396717286</c:v>
                </c:pt>
                <c:pt idx="6">
                  <c:v>-93.496435244120576</c:v>
                </c:pt>
                <c:pt idx="7">
                  <c:v>-93.326789974784006</c:v>
                </c:pt>
                <c:pt idx="8">
                  <c:v>-92.883225571638562</c:v>
                </c:pt>
                <c:pt idx="9">
                  <c:v>-92.637261022608087</c:v>
                </c:pt>
                <c:pt idx="10">
                  <c:v>-92.603284880291113</c:v>
                </c:pt>
                <c:pt idx="11">
                  <c:v>-92.394226650458307</c:v>
                </c:pt>
                <c:pt idx="12">
                  <c:v>-91.926909954394148</c:v>
                </c:pt>
                <c:pt idx="13">
                  <c:v>-91.559610708482396</c:v>
                </c:pt>
                <c:pt idx="14">
                  <c:v>-91.278533871254893</c:v>
                </c:pt>
                <c:pt idx="15">
                  <c:v>-90.768686048659063</c:v>
                </c:pt>
                <c:pt idx="16">
                  <c:v>-90.532217110303648</c:v>
                </c:pt>
                <c:pt idx="17">
                  <c:v>-90.106217770620361</c:v>
                </c:pt>
                <c:pt idx="18">
                  <c:v>-89.828352467828566</c:v>
                </c:pt>
                <c:pt idx="19">
                  <c:v>-88.869293592639025</c:v>
                </c:pt>
                <c:pt idx="20">
                  <c:v>-88.31511738812209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CA-45D5-9D7F-EE9C43D82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85"/>
          <c:min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Browsing Mode TRS CDF (2Rx)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'CDF  (remove Worst and best)'!$AB$2</c:f>
              <c:strCache>
                <c:ptCount val="1"/>
                <c:pt idx="0">
                  <c:v>n28 TRS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 (remove Worst and best)'!$AB$3:$AB$27</c:f>
              <c:numCache>
                <c:formatCode>0.00</c:formatCode>
                <c:ptCount val="25"/>
                <c:pt idx="0">
                  <c:v>-89.506825687429171</c:v>
                </c:pt>
                <c:pt idx="1">
                  <c:v>-88.869718094364785</c:v>
                </c:pt>
                <c:pt idx="2">
                  <c:v>-88.014381636656566</c:v>
                </c:pt>
                <c:pt idx="3">
                  <c:v>-87.540002117024869</c:v>
                </c:pt>
                <c:pt idx="4">
                  <c:v>-87.175849390670066</c:v>
                </c:pt>
                <c:pt idx="5">
                  <c:v>-86.944482646067414</c:v>
                </c:pt>
                <c:pt idx="6">
                  <c:v>-86.669640510798445</c:v>
                </c:pt>
                <c:pt idx="7">
                  <c:v>-86.593744986931782</c:v>
                </c:pt>
                <c:pt idx="8">
                  <c:v>-86.550458429123836</c:v>
                </c:pt>
                <c:pt idx="9">
                  <c:v>-86.386972630768994</c:v>
                </c:pt>
                <c:pt idx="10">
                  <c:v>-86.244581680549857</c:v>
                </c:pt>
                <c:pt idx="11">
                  <c:v>-85.992022623143697</c:v>
                </c:pt>
                <c:pt idx="12">
                  <c:v>-85.900089978906962</c:v>
                </c:pt>
                <c:pt idx="13">
                  <c:v>-85.690994739140535</c:v>
                </c:pt>
                <c:pt idx="14">
                  <c:v>-85.34676282025184</c:v>
                </c:pt>
                <c:pt idx="15">
                  <c:v>-84.868570654906691</c:v>
                </c:pt>
                <c:pt idx="16">
                  <c:v>-84.66236784957016</c:v>
                </c:pt>
                <c:pt idx="17">
                  <c:v>-84.48829486499929</c:v>
                </c:pt>
                <c:pt idx="18">
                  <c:v>-84.103592128827174</c:v>
                </c:pt>
                <c:pt idx="19">
                  <c:v>-83.081187035906396</c:v>
                </c:pt>
                <c:pt idx="20">
                  <c:v>-82.316737115494846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6-46DD-8B07-14289690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80"/>
          <c:min val="-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</a:t>
            </a:r>
            <a:r>
              <a:rPr lang="en-US" altLang="zh-CN" sz="1800" b="1"/>
              <a:t>alk Mode </a:t>
            </a:r>
            <a:r>
              <a:rPr lang="en-US" sz="1800" b="1"/>
              <a:t>TRP CDF (PC2)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'!$S$2</c:f>
              <c:strCache>
                <c:ptCount val="1"/>
                <c:pt idx="0">
                  <c:v>n41 TRP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'!$S$3:$S$27</c:f>
              <c:numCache>
                <c:formatCode>0.00</c:formatCode>
                <c:ptCount val="25"/>
                <c:pt idx="0">
                  <c:v>4.796819344405475</c:v>
                </c:pt>
                <c:pt idx="1">
                  <c:v>9.2024666879993884</c:v>
                </c:pt>
                <c:pt idx="2">
                  <c:v>11.232265694704953</c:v>
                </c:pt>
                <c:pt idx="3">
                  <c:v>11.450233587342407</c:v>
                </c:pt>
                <c:pt idx="4">
                  <c:v>12.150679387712204</c:v>
                </c:pt>
                <c:pt idx="5">
                  <c:v>12.260641133092435</c:v>
                </c:pt>
                <c:pt idx="6">
                  <c:v>12.438789913145738</c:v>
                </c:pt>
                <c:pt idx="7">
                  <c:v>13.072867517746893</c:v>
                </c:pt>
                <c:pt idx="8">
                  <c:v>13.353886853470557</c:v>
                </c:pt>
                <c:pt idx="9">
                  <c:v>13.710621552010082</c:v>
                </c:pt>
                <c:pt idx="10">
                  <c:v>13.861505140501693</c:v>
                </c:pt>
                <c:pt idx="11">
                  <c:v>14.308134714767082</c:v>
                </c:pt>
                <c:pt idx="12">
                  <c:v>14.8367162099529</c:v>
                </c:pt>
                <c:pt idx="13">
                  <c:v>14.891561756665402</c:v>
                </c:pt>
                <c:pt idx="14">
                  <c:v>15.151965569463194</c:v>
                </c:pt>
                <c:pt idx="15">
                  <c:v>15.482290166663962</c:v>
                </c:pt>
                <c:pt idx="16">
                  <c:v>15.703249971376858</c:v>
                </c:pt>
                <c:pt idx="17">
                  <c:v>16.223100937492426</c:v>
                </c:pt>
                <c:pt idx="18">
                  <c:v>16.683076568620855</c:v>
                </c:pt>
                <c:pt idx="19">
                  <c:v>17.589661450674392</c:v>
                </c:pt>
                <c:pt idx="20">
                  <c:v>18.329565369476988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85-44A9-9F34-9ECE5AFCDE7F}"/>
            </c:ext>
          </c:extLst>
        </c:ser>
        <c:ser>
          <c:idx val="1"/>
          <c:order val="1"/>
          <c:tx>
            <c:strRef>
              <c:f>'CDF '!$T$2</c:f>
              <c:strCache>
                <c:ptCount val="1"/>
                <c:pt idx="0">
                  <c:v>n78 TRP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'!$T$3:$T$27</c:f>
              <c:numCache>
                <c:formatCode>0.00</c:formatCode>
                <c:ptCount val="25"/>
                <c:pt idx="0">
                  <c:v>6.9642773243592888</c:v>
                </c:pt>
                <c:pt idx="1">
                  <c:v>9.2698734412258226</c:v>
                </c:pt>
                <c:pt idx="2">
                  <c:v>9.5792783554664851</c:v>
                </c:pt>
                <c:pt idx="3">
                  <c:v>10.451876273169836</c:v>
                </c:pt>
                <c:pt idx="4">
                  <c:v>11.293927452589159</c:v>
                </c:pt>
                <c:pt idx="5">
                  <c:v>12.133827088033001</c:v>
                </c:pt>
                <c:pt idx="6">
                  <c:v>12.436256670700816</c:v>
                </c:pt>
                <c:pt idx="7">
                  <c:v>13.004275919721797</c:v>
                </c:pt>
                <c:pt idx="8">
                  <c:v>13.571214634212225</c:v>
                </c:pt>
                <c:pt idx="9">
                  <c:v>13.897926242827277</c:v>
                </c:pt>
                <c:pt idx="10">
                  <c:v>14.241910872654683</c:v>
                </c:pt>
                <c:pt idx="11">
                  <c:v>14.746396374294505</c:v>
                </c:pt>
                <c:pt idx="12">
                  <c:v>15.361880094072426</c:v>
                </c:pt>
                <c:pt idx="13">
                  <c:v>16.11445174063282</c:v>
                </c:pt>
                <c:pt idx="14">
                  <c:v>16.523930171288292</c:v>
                </c:pt>
                <c:pt idx="15">
                  <c:v>16.638691555439834</c:v>
                </c:pt>
                <c:pt idx="16">
                  <c:v>17.079874354247053</c:v>
                </c:pt>
                <c:pt idx="17">
                  <c:v>17.853335326295383</c:v>
                </c:pt>
                <c:pt idx="18">
                  <c:v>18.207659670882766</c:v>
                </c:pt>
                <c:pt idx="19">
                  <c:v>18.489612412480035</c:v>
                </c:pt>
                <c:pt idx="20">
                  <c:v>20.356426010245059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85-44A9-9F34-9ECE5AFC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TRP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</a:t>
            </a:r>
            <a:r>
              <a:rPr lang="en-US" altLang="zh-CN" sz="1800" b="1"/>
              <a:t>alk Mode </a:t>
            </a:r>
            <a:r>
              <a:rPr lang="en-US" sz="1800" b="1"/>
              <a:t>TRP CDF (PC3)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'!$Q$2</c:f>
              <c:strCache>
                <c:ptCount val="1"/>
                <c:pt idx="0">
                  <c:v>n1TRP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'!$Q$3:$Q$27</c:f>
              <c:numCache>
                <c:formatCode>0.00</c:formatCode>
                <c:ptCount val="25"/>
                <c:pt idx="0">
                  <c:v>4.6243740037293959</c:v>
                </c:pt>
                <c:pt idx="1">
                  <c:v>7.1930995065688599</c:v>
                </c:pt>
                <c:pt idx="2">
                  <c:v>8.4523638666049266</c:v>
                </c:pt>
                <c:pt idx="3">
                  <c:v>8.8750408691001734</c:v>
                </c:pt>
                <c:pt idx="4">
                  <c:v>9.112847350241692</c:v>
                </c:pt>
                <c:pt idx="5">
                  <c:v>9.5961882017176983</c:v>
                </c:pt>
                <c:pt idx="6">
                  <c:v>10.000881135983898</c:v>
                </c:pt>
                <c:pt idx="7">
                  <c:v>10.705740397182868</c:v>
                </c:pt>
                <c:pt idx="8">
                  <c:v>11.009229797250748</c:v>
                </c:pt>
                <c:pt idx="9">
                  <c:v>11.132218646389092</c:v>
                </c:pt>
                <c:pt idx="10">
                  <c:v>11.205899526420332</c:v>
                </c:pt>
                <c:pt idx="11">
                  <c:v>11.324969463029859</c:v>
                </c:pt>
                <c:pt idx="12">
                  <c:v>11.708680841747768</c:v>
                </c:pt>
                <c:pt idx="13">
                  <c:v>11.807084561747212</c:v>
                </c:pt>
                <c:pt idx="14">
                  <c:v>12.249326074885778</c:v>
                </c:pt>
                <c:pt idx="15">
                  <c:v>12.545669067414783</c:v>
                </c:pt>
                <c:pt idx="16">
                  <c:v>12.718687945118704</c:v>
                </c:pt>
                <c:pt idx="17">
                  <c:v>13.112061077693289</c:v>
                </c:pt>
                <c:pt idx="18">
                  <c:v>13.699448116049668</c:v>
                </c:pt>
                <c:pt idx="19">
                  <c:v>14.34358844980944</c:v>
                </c:pt>
                <c:pt idx="20">
                  <c:v>17.19217532920738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F4-454E-9234-B508CF21B38F}"/>
            </c:ext>
          </c:extLst>
        </c:ser>
        <c:ser>
          <c:idx val="1"/>
          <c:order val="1"/>
          <c:tx>
            <c:strRef>
              <c:f>'CDF '!$R$2</c:f>
              <c:strCache>
                <c:ptCount val="1"/>
                <c:pt idx="0">
                  <c:v>n28 TRP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'!$R$3:$R$27</c:f>
              <c:numCache>
                <c:formatCode>0.00</c:formatCode>
                <c:ptCount val="25"/>
                <c:pt idx="0">
                  <c:v>4.170791996635173</c:v>
                </c:pt>
                <c:pt idx="1">
                  <c:v>5.8179794196027279</c:v>
                </c:pt>
                <c:pt idx="2">
                  <c:v>6.4630067218373641</c:v>
                </c:pt>
                <c:pt idx="3">
                  <c:v>6.7925793315252649</c:v>
                </c:pt>
                <c:pt idx="4">
                  <c:v>6.9797143090774885</c:v>
                </c:pt>
                <c:pt idx="5">
                  <c:v>7.26472265839132</c:v>
                </c:pt>
                <c:pt idx="6">
                  <c:v>7.6770071242173223</c:v>
                </c:pt>
                <c:pt idx="7">
                  <c:v>7.8836583226391168</c:v>
                </c:pt>
                <c:pt idx="8">
                  <c:v>8.0970654816420531</c:v>
                </c:pt>
                <c:pt idx="9">
                  <c:v>8.5018224006678675</c:v>
                </c:pt>
                <c:pt idx="10">
                  <c:v>8.8167222177608195</c:v>
                </c:pt>
                <c:pt idx="11">
                  <c:v>9.1281021001871476</c:v>
                </c:pt>
                <c:pt idx="12">
                  <c:v>9.3390388288572925</c:v>
                </c:pt>
                <c:pt idx="13">
                  <c:v>9.4707323106516004</c:v>
                </c:pt>
                <c:pt idx="14">
                  <c:v>9.8141415607962301</c:v>
                </c:pt>
                <c:pt idx="15">
                  <c:v>10.113829888122989</c:v>
                </c:pt>
                <c:pt idx="16">
                  <c:v>10.209077499889222</c:v>
                </c:pt>
                <c:pt idx="17">
                  <c:v>10.298582860231937</c:v>
                </c:pt>
                <c:pt idx="18">
                  <c:v>10.564319854026053</c:v>
                </c:pt>
                <c:pt idx="19">
                  <c:v>10.867742398793361</c:v>
                </c:pt>
                <c:pt idx="20">
                  <c:v>13.009758180017004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F4-454E-9234-B508CF21B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19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TRP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Talk Mode TRS CDF (2Rx)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'CDF '!$V$2</c:f>
              <c:strCache>
                <c:ptCount val="1"/>
                <c:pt idx="0">
                  <c:v>n28TRS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'!$V$3:$V$27</c:f>
              <c:numCache>
                <c:formatCode>0.00</c:formatCode>
                <c:ptCount val="25"/>
                <c:pt idx="0">
                  <c:v>-90.095411438706051</c:v>
                </c:pt>
                <c:pt idx="1">
                  <c:v>-85.575333465983277</c:v>
                </c:pt>
                <c:pt idx="2">
                  <c:v>-85.370139641337971</c:v>
                </c:pt>
                <c:pt idx="3">
                  <c:v>-85.166611491712729</c:v>
                </c:pt>
                <c:pt idx="4">
                  <c:v>-84.642128790386067</c:v>
                </c:pt>
                <c:pt idx="5">
                  <c:v>-84.235640124481563</c:v>
                </c:pt>
                <c:pt idx="6">
                  <c:v>-83.751614174055135</c:v>
                </c:pt>
                <c:pt idx="7">
                  <c:v>-83.453566195775494</c:v>
                </c:pt>
                <c:pt idx="8">
                  <c:v>-82.979650653774243</c:v>
                </c:pt>
                <c:pt idx="9">
                  <c:v>-82.742162318239352</c:v>
                </c:pt>
                <c:pt idx="10">
                  <c:v>-82.614562456686542</c:v>
                </c:pt>
                <c:pt idx="11">
                  <c:v>-82.469650956736118</c:v>
                </c:pt>
                <c:pt idx="12">
                  <c:v>-82.090934477459911</c:v>
                </c:pt>
                <c:pt idx="13">
                  <c:v>-81.860514805990434</c:v>
                </c:pt>
                <c:pt idx="14">
                  <c:v>-81.601137284204967</c:v>
                </c:pt>
                <c:pt idx="15">
                  <c:v>-81.357843609824386</c:v>
                </c:pt>
                <c:pt idx="16">
                  <c:v>-80.776251658344052</c:v>
                </c:pt>
                <c:pt idx="17">
                  <c:v>-80.598775468001918</c:v>
                </c:pt>
                <c:pt idx="18">
                  <c:v>-80.076652877498347</c:v>
                </c:pt>
                <c:pt idx="19">
                  <c:v>-79.722438533250994</c:v>
                </c:pt>
                <c:pt idx="20">
                  <c:v>-78.174247870547603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0B-457E-A5FA-B4FEC24A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75"/>
          <c:min val="-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Browsing</a:t>
            </a:r>
            <a:r>
              <a:rPr lang="en-US" altLang="zh-CN" sz="1800" b="1"/>
              <a:t> Mode </a:t>
            </a:r>
            <a:r>
              <a:rPr lang="en-US" sz="1800" b="1"/>
              <a:t>TRP CDF (PC3)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'!$Y$2</c:f>
              <c:strCache>
                <c:ptCount val="1"/>
                <c:pt idx="0">
                  <c:v>n1 TRP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'!$Y$3:$Y$27</c:f>
              <c:numCache>
                <c:formatCode>0.00</c:formatCode>
                <c:ptCount val="25"/>
                <c:pt idx="0">
                  <c:v>7.5013274124730875</c:v>
                </c:pt>
                <c:pt idx="1">
                  <c:v>9.6900109245160557</c:v>
                </c:pt>
                <c:pt idx="2">
                  <c:v>10.286339494883755</c:v>
                </c:pt>
                <c:pt idx="3">
                  <c:v>11.014858126382171</c:v>
                </c:pt>
                <c:pt idx="4">
                  <c:v>11.239778257576532</c:v>
                </c:pt>
                <c:pt idx="5">
                  <c:v>11.748368798466787</c:v>
                </c:pt>
                <c:pt idx="6">
                  <c:v>11.929834242938707</c:v>
                </c:pt>
                <c:pt idx="7">
                  <c:v>12.374890315392616</c:v>
                </c:pt>
                <c:pt idx="8">
                  <c:v>12.999278783549951</c:v>
                </c:pt>
                <c:pt idx="9">
                  <c:v>13.111752772866355</c:v>
                </c:pt>
                <c:pt idx="10">
                  <c:v>13.235402696575839</c:v>
                </c:pt>
                <c:pt idx="11">
                  <c:v>13.534384916401399</c:v>
                </c:pt>
                <c:pt idx="12">
                  <c:v>13.707942110858404</c:v>
                </c:pt>
                <c:pt idx="13">
                  <c:v>13.756072049750019</c:v>
                </c:pt>
                <c:pt idx="14">
                  <c:v>14.10612586360622</c:v>
                </c:pt>
                <c:pt idx="15">
                  <c:v>14.498388283253604</c:v>
                </c:pt>
                <c:pt idx="16">
                  <c:v>15.270884378362636</c:v>
                </c:pt>
                <c:pt idx="17">
                  <c:v>16.237865969064149</c:v>
                </c:pt>
                <c:pt idx="18">
                  <c:v>16.954641224901646</c:v>
                </c:pt>
                <c:pt idx="19">
                  <c:v>17.40786476437442</c:v>
                </c:pt>
                <c:pt idx="20">
                  <c:v>20.907205460132925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E5-4764-A66F-EF1E9AC94097}"/>
            </c:ext>
          </c:extLst>
        </c:ser>
        <c:ser>
          <c:idx val="1"/>
          <c:order val="1"/>
          <c:tx>
            <c:strRef>
              <c:f>'CDF '!$Z$2</c:f>
              <c:strCache>
                <c:ptCount val="1"/>
                <c:pt idx="0">
                  <c:v>n28 TRP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'!$Z$3:$Z$27</c:f>
              <c:numCache>
                <c:formatCode>0.00</c:formatCode>
                <c:ptCount val="25"/>
                <c:pt idx="0">
                  <c:v>7.8943838908097677</c:v>
                </c:pt>
                <c:pt idx="1">
                  <c:v>9.1780188024350799</c:v>
                </c:pt>
                <c:pt idx="2">
                  <c:v>9.579065803379045</c:v>
                </c:pt>
                <c:pt idx="3">
                  <c:v>9.8682366512172752</c:v>
                </c:pt>
                <c:pt idx="4">
                  <c:v>10.333930672768254</c:v>
                </c:pt>
                <c:pt idx="5">
                  <c:v>10.630378801909924</c:v>
                </c:pt>
                <c:pt idx="6">
                  <c:v>10.730776318086379</c:v>
                </c:pt>
                <c:pt idx="7">
                  <c:v>11.012234202589447</c:v>
                </c:pt>
                <c:pt idx="8">
                  <c:v>11.276644428327957</c:v>
                </c:pt>
                <c:pt idx="9">
                  <c:v>11.454928539963365</c:v>
                </c:pt>
                <c:pt idx="10">
                  <c:v>11.711223467498883</c:v>
                </c:pt>
                <c:pt idx="11">
                  <c:v>12.162542153458483</c:v>
                </c:pt>
                <c:pt idx="12">
                  <c:v>12.240441319742041</c:v>
                </c:pt>
                <c:pt idx="13">
                  <c:v>12.329621351662771</c:v>
                </c:pt>
                <c:pt idx="14">
                  <c:v>12.682579521580722</c:v>
                </c:pt>
                <c:pt idx="15">
                  <c:v>13.028838553694399</c:v>
                </c:pt>
                <c:pt idx="16">
                  <c:v>13.079376793390308</c:v>
                </c:pt>
                <c:pt idx="17">
                  <c:v>13.259027460072307</c:v>
                </c:pt>
                <c:pt idx="18">
                  <c:v>13.451243890027577</c:v>
                </c:pt>
                <c:pt idx="19">
                  <c:v>14.210573873013537</c:v>
                </c:pt>
                <c:pt idx="20">
                  <c:v>15.487043751311557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E5-4764-A66F-EF1E9AC94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19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TRP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Browsing Mode TRS CDF (4Rx)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'!$AA$2</c:f>
              <c:strCache>
                <c:ptCount val="1"/>
                <c:pt idx="0">
                  <c:v>n1 TRS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'!$AA$3:$AA$27</c:f>
              <c:numCache>
                <c:formatCode>0.00</c:formatCode>
                <c:ptCount val="25"/>
                <c:pt idx="0">
                  <c:v>-96.6405419760124</c:v>
                </c:pt>
                <c:pt idx="1">
                  <c:v>-95.745138430951698</c:v>
                </c:pt>
                <c:pt idx="2">
                  <c:v>-95.013367242332507</c:v>
                </c:pt>
                <c:pt idx="3">
                  <c:v>-94.887814552547169</c:v>
                </c:pt>
                <c:pt idx="4">
                  <c:v>-94.294819115014391</c:v>
                </c:pt>
                <c:pt idx="5">
                  <c:v>-94.043198663625134</c:v>
                </c:pt>
                <c:pt idx="6">
                  <c:v>-93.524076214545104</c:v>
                </c:pt>
                <c:pt idx="7">
                  <c:v>-93.360757448027613</c:v>
                </c:pt>
                <c:pt idx="8">
                  <c:v>-92.895096627626629</c:v>
                </c:pt>
                <c:pt idx="9">
                  <c:v>-92.639782529293285</c:v>
                </c:pt>
                <c:pt idx="10">
                  <c:v>-92.603284880291113</c:v>
                </c:pt>
                <c:pt idx="11">
                  <c:v>-92.389551969728089</c:v>
                </c:pt>
                <c:pt idx="12">
                  <c:v>-91.897929527459993</c:v>
                </c:pt>
                <c:pt idx="13">
                  <c:v>-91.514301456016099</c:v>
                </c:pt>
                <c:pt idx="14">
                  <c:v>-90.989930654205452</c:v>
                </c:pt>
                <c:pt idx="15">
                  <c:v>-90.762097751819013</c:v>
                </c:pt>
                <c:pt idx="16">
                  <c:v>-90.504229998825835</c:v>
                </c:pt>
                <c:pt idx="17">
                  <c:v>-89.992825306331895</c:v>
                </c:pt>
                <c:pt idx="18">
                  <c:v>-89.349998172426936</c:v>
                </c:pt>
                <c:pt idx="19">
                  <c:v>-88.804588885380866</c:v>
                </c:pt>
                <c:pt idx="20">
                  <c:v>-87.211343006405087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EE-403A-A27D-ABABB5B3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85"/>
          <c:min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Browsing Mode TRS CDF (2Rx)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'CDF '!$AB$2</c:f>
              <c:strCache>
                <c:ptCount val="1"/>
                <c:pt idx="0">
                  <c:v>n28 TRS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'!$AB$3:$AB$27</c:f>
              <c:numCache>
                <c:formatCode>0.00</c:formatCode>
                <c:ptCount val="25"/>
                <c:pt idx="0">
                  <c:v>-92.211567432620129</c:v>
                </c:pt>
                <c:pt idx="1">
                  <c:v>-89.014774747384621</c:v>
                </c:pt>
                <c:pt idx="2">
                  <c:v>-88.234395356426234</c:v>
                </c:pt>
                <c:pt idx="3">
                  <c:v>-87.613526456322802</c:v>
                </c:pt>
                <c:pt idx="4">
                  <c:v>-87.177525035622224</c:v>
                </c:pt>
                <c:pt idx="5">
                  <c:v>-86.994752714812705</c:v>
                </c:pt>
                <c:pt idx="6">
                  <c:v>-86.752904295717812</c:v>
                </c:pt>
                <c:pt idx="7">
                  <c:v>-86.605432639551424</c:v>
                </c:pt>
                <c:pt idx="8">
                  <c:v>-86.559800579658926</c:v>
                </c:pt>
                <c:pt idx="9">
                  <c:v>-86.395505636188588</c:v>
                </c:pt>
                <c:pt idx="10">
                  <c:v>-86.244581680549857</c:v>
                </c:pt>
                <c:pt idx="11">
                  <c:v>-85.985894113176599</c:v>
                </c:pt>
                <c:pt idx="12">
                  <c:v>-85.893904602862889</c:v>
                </c:pt>
                <c:pt idx="13">
                  <c:v>-85.674870232975707</c:v>
                </c:pt>
                <c:pt idx="14">
                  <c:v>-85.295073344802233</c:v>
                </c:pt>
                <c:pt idx="15">
                  <c:v>-84.795561029353706</c:v>
                </c:pt>
                <c:pt idx="16">
                  <c:v>-84.641816237415611</c:v>
                </c:pt>
                <c:pt idx="17">
                  <c:v>-84.394603878903183</c:v>
                </c:pt>
                <c:pt idx="18">
                  <c:v>-83.80400161774341</c:v>
                </c:pt>
                <c:pt idx="19">
                  <c:v>-82.763955302168512</c:v>
                </c:pt>
                <c:pt idx="20">
                  <c:v>-82.023736008018744</c:v>
                </c:pt>
              </c:numCache>
            </c:numRef>
          </c:xVal>
          <c:yVal>
            <c:numRef>
              <c:f>'CDF 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9-4E86-B3B5-D89EDF76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80"/>
          <c:min val="-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Talk Mode TRS CDF (4Rx)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 (remove Worst and best)'!$W$2</c:f>
              <c:strCache>
                <c:ptCount val="1"/>
                <c:pt idx="0">
                  <c:v>n41 TRS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 (remove Worst and best)'!$W$3:$W$27</c:f>
              <c:numCache>
                <c:formatCode>0.00</c:formatCode>
                <c:ptCount val="25"/>
                <c:pt idx="0">
                  <c:v>-86.330548659093935</c:v>
                </c:pt>
                <c:pt idx="1">
                  <c:v>-85.514790443507366</c:v>
                </c:pt>
                <c:pt idx="2">
                  <c:v>-84.817505278555018</c:v>
                </c:pt>
                <c:pt idx="3">
                  <c:v>-84.611316845606495</c:v>
                </c:pt>
                <c:pt idx="4">
                  <c:v>-84.516608238119176</c:v>
                </c:pt>
                <c:pt idx="5">
                  <c:v>-84.231498226964973</c:v>
                </c:pt>
                <c:pt idx="6">
                  <c:v>-83.77322395995337</c:v>
                </c:pt>
                <c:pt idx="7">
                  <c:v>-83.625563287664932</c:v>
                </c:pt>
                <c:pt idx="8">
                  <c:v>-83.358777648057924</c:v>
                </c:pt>
                <c:pt idx="9">
                  <c:v>-82.751620253147195</c:v>
                </c:pt>
                <c:pt idx="10">
                  <c:v>-82.419885092487434</c:v>
                </c:pt>
                <c:pt idx="11">
                  <c:v>-82.223803327402578</c:v>
                </c:pt>
                <c:pt idx="12">
                  <c:v>-82.143148263180763</c:v>
                </c:pt>
                <c:pt idx="13">
                  <c:v>-82.064152236488951</c:v>
                </c:pt>
                <c:pt idx="14">
                  <c:v>-82.01434603511359</c:v>
                </c:pt>
                <c:pt idx="15">
                  <c:v>-81.657031776318036</c:v>
                </c:pt>
                <c:pt idx="16">
                  <c:v>-81.202649900210048</c:v>
                </c:pt>
                <c:pt idx="17">
                  <c:v>-80.868829520851421</c:v>
                </c:pt>
                <c:pt idx="18">
                  <c:v>-80.462221075624029</c:v>
                </c:pt>
                <c:pt idx="19">
                  <c:v>-79.439713981560146</c:v>
                </c:pt>
                <c:pt idx="20">
                  <c:v>-79.220361160424503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34-4539-98E9-ADEC860257A3}"/>
            </c:ext>
          </c:extLst>
        </c:ser>
        <c:ser>
          <c:idx val="1"/>
          <c:order val="1"/>
          <c:tx>
            <c:strRef>
              <c:f>'CDF  (remove Worst and best)'!$X$2</c:f>
              <c:strCache>
                <c:ptCount val="1"/>
                <c:pt idx="0">
                  <c:v>n78 TRS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 (remove Worst and best)'!$X$3:$X$27</c:f>
              <c:numCache>
                <c:formatCode>0.00</c:formatCode>
                <c:ptCount val="25"/>
                <c:pt idx="0">
                  <c:v>-87.74536674103777</c:v>
                </c:pt>
                <c:pt idx="1">
                  <c:v>-87.086326128620129</c:v>
                </c:pt>
                <c:pt idx="2">
                  <c:v>-86.822386879155161</c:v>
                </c:pt>
                <c:pt idx="3">
                  <c:v>-86.23770943194782</c:v>
                </c:pt>
                <c:pt idx="4">
                  <c:v>-85.739990181448036</c:v>
                </c:pt>
                <c:pt idx="5">
                  <c:v>-85.531097895505496</c:v>
                </c:pt>
                <c:pt idx="6">
                  <c:v>-85.417151917880858</c:v>
                </c:pt>
                <c:pt idx="7">
                  <c:v>-85.282821140982662</c:v>
                </c:pt>
                <c:pt idx="8">
                  <c:v>-84.888916499252872</c:v>
                </c:pt>
                <c:pt idx="9">
                  <c:v>-84.606140263402466</c:v>
                </c:pt>
                <c:pt idx="10">
                  <c:v>-84.390278363839926</c:v>
                </c:pt>
                <c:pt idx="11">
                  <c:v>-84.206968672369413</c:v>
                </c:pt>
                <c:pt idx="12">
                  <c:v>-84.177794807320268</c:v>
                </c:pt>
                <c:pt idx="13">
                  <c:v>-83.857124618294378</c:v>
                </c:pt>
                <c:pt idx="14">
                  <c:v>-83.42627284175407</c:v>
                </c:pt>
                <c:pt idx="15">
                  <c:v>-83.281594537268361</c:v>
                </c:pt>
                <c:pt idx="16">
                  <c:v>-82.957980710088833</c:v>
                </c:pt>
                <c:pt idx="17">
                  <c:v>-82.669281728044623</c:v>
                </c:pt>
                <c:pt idx="18">
                  <c:v>-81.311687400476174</c:v>
                </c:pt>
                <c:pt idx="19">
                  <c:v>-79.715430211306639</c:v>
                </c:pt>
                <c:pt idx="20">
                  <c:v>-78.802202915864797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34-4539-98E9-ADEC860257A3}"/>
            </c:ext>
          </c:extLst>
        </c:ser>
        <c:ser>
          <c:idx val="2"/>
          <c:order val="2"/>
          <c:tx>
            <c:strRef>
              <c:f>'CDF  (remove Worst and best)'!$U$2</c:f>
              <c:strCache>
                <c:ptCount val="1"/>
                <c:pt idx="0">
                  <c:v>n1 TRS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'CDF  (remove Worst and best)'!$U$3:$U$27</c:f>
              <c:numCache>
                <c:formatCode>0.00</c:formatCode>
                <c:ptCount val="25"/>
                <c:pt idx="0">
                  <c:v>-93.474494254285759</c:v>
                </c:pt>
                <c:pt idx="1">
                  <c:v>-92.606524009868082</c:v>
                </c:pt>
                <c:pt idx="2">
                  <c:v>-92.273321484402175</c:v>
                </c:pt>
                <c:pt idx="3">
                  <c:v>-92.036032183951207</c:v>
                </c:pt>
                <c:pt idx="4">
                  <c:v>-91.806997975466373</c:v>
                </c:pt>
                <c:pt idx="5">
                  <c:v>-91.53121141021046</c:v>
                </c:pt>
                <c:pt idx="6">
                  <c:v>-91.343854344412492</c:v>
                </c:pt>
                <c:pt idx="7">
                  <c:v>-91.013569810760814</c:v>
                </c:pt>
                <c:pt idx="8">
                  <c:v>-90.36013062148298</c:v>
                </c:pt>
                <c:pt idx="9">
                  <c:v>-90.306115573754511</c:v>
                </c:pt>
                <c:pt idx="10">
                  <c:v>-90.230675259336778</c:v>
                </c:pt>
                <c:pt idx="11">
                  <c:v>-90.021768261640034</c:v>
                </c:pt>
                <c:pt idx="12">
                  <c:v>-89.717053452379986</c:v>
                </c:pt>
                <c:pt idx="13">
                  <c:v>-89.518784390059096</c:v>
                </c:pt>
                <c:pt idx="14">
                  <c:v>-89.39170483685993</c:v>
                </c:pt>
                <c:pt idx="15">
                  <c:v>-89.036562316101453</c:v>
                </c:pt>
                <c:pt idx="16">
                  <c:v>-88.027571892442197</c:v>
                </c:pt>
                <c:pt idx="17">
                  <c:v>-87.711783191534749</c:v>
                </c:pt>
                <c:pt idx="18">
                  <c:v>-87.485776974507147</c:v>
                </c:pt>
                <c:pt idx="19">
                  <c:v>-87.028003610295258</c:v>
                </c:pt>
                <c:pt idx="20">
                  <c:v>-85.712142274190711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34-4539-98E9-ADEC86025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ax val="-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TRS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</a:t>
            </a:r>
            <a:r>
              <a:rPr lang="en-US" altLang="zh-CN" sz="1800" b="1"/>
              <a:t>alk Mode </a:t>
            </a:r>
            <a:r>
              <a:rPr lang="en-US" sz="1800" b="1"/>
              <a:t>TRP CDF (PC2)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'CDF  (remove Worst and best)'!$S$2</c:f>
              <c:strCache>
                <c:ptCount val="1"/>
                <c:pt idx="0">
                  <c:v>n41 TRP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'CDF  (remove Worst and best)'!$S$3:$S$27</c:f>
              <c:numCache>
                <c:formatCode>0.00</c:formatCode>
                <c:ptCount val="25"/>
                <c:pt idx="0">
                  <c:v>7.4093234331803393</c:v>
                </c:pt>
                <c:pt idx="1">
                  <c:v>9.9737396549193225</c:v>
                </c:pt>
                <c:pt idx="2">
                  <c:v>11.320897661445109</c:v>
                </c:pt>
                <c:pt idx="3">
                  <c:v>11.569949692454907</c:v>
                </c:pt>
                <c:pt idx="4">
                  <c:v>12.197719529938997</c:v>
                </c:pt>
                <c:pt idx="5">
                  <c:v>12.277564433333122</c:v>
                </c:pt>
                <c:pt idx="6">
                  <c:v>12.498800572367085</c:v>
                </c:pt>
                <c:pt idx="7">
                  <c:v>13.20505554673268</c:v>
                </c:pt>
                <c:pt idx="8">
                  <c:v>13.40713806363495</c:v>
                </c:pt>
                <c:pt idx="9">
                  <c:v>13.721848215502591</c:v>
                </c:pt>
                <c:pt idx="10">
                  <c:v>13.861505140501693</c:v>
                </c:pt>
                <c:pt idx="11">
                  <c:v>14.306813546244184</c:v>
                </c:pt>
                <c:pt idx="12">
                  <c:v>14.795514427918615</c:v>
                </c:pt>
                <c:pt idx="13">
                  <c:v>14.874603255381496</c:v>
                </c:pt>
                <c:pt idx="14">
                  <c:v>15.101191686025295</c:v>
                </c:pt>
                <c:pt idx="15">
                  <c:v>15.392430933633934</c:v>
                </c:pt>
                <c:pt idx="16">
                  <c:v>15.648753969061033</c:v>
                </c:pt>
                <c:pt idx="17">
                  <c:v>15.955084349161138</c:v>
                </c:pt>
                <c:pt idx="18">
                  <c:v>16.581108296897856</c:v>
                </c:pt>
                <c:pt idx="19">
                  <c:v>17.183593090442859</c:v>
                </c:pt>
                <c:pt idx="20">
                  <c:v>18.312382438056986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71-4979-8BD2-A14BE4126253}"/>
            </c:ext>
          </c:extLst>
        </c:ser>
        <c:ser>
          <c:idx val="1"/>
          <c:order val="1"/>
          <c:tx>
            <c:strRef>
              <c:f>'CDF  (remove Worst and best)'!$T$2</c:f>
              <c:strCache>
                <c:ptCount val="1"/>
                <c:pt idx="0">
                  <c:v>n78 TRP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'CDF  (remove Worst and best)'!$T$3:$T$27</c:f>
              <c:numCache>
                <c:formatCode>0.00</c:formatCode>
                <c:ptCount val="25"/>
                <c:pt idx="0">
                  <c:v>9.1757227566303854</c:v>
                </c:pt>
                <c:pt idx="1">
                  <c:v>9.3435131002293712</c:v>
                </c:pt>
                <c:pt idx="2">
                  <c:v>9.6799233038964552</c:v>
                </c:pt>
                <c:pt idx="3">
                  <c:v>10.889495318442252</c:v>
                </c:pt>
                <c:pt idx="4">
                  <c:v>11.560229198374387</c:v>
                </c:pt>
                <c:pt idx="5">
                  <c:v>12.228392937680733</c:v>
                </c:pt>
                <c:pt idx="6">
                  <c:v>12.463876208506575</c:v>
                </c:pt>
                <c:pt idx="7">
                  <c:v>13.057860534564222</c:v>
                </c:pt>
                <c:pt idx="8">
                  <c:v>13.57721511756389</c:v>
                </c:pt>
                <c:pt idx="9">
                  <c:v>13.91477346922712</c:v>
                </c:pt>
                <c:pt idx="10">
                  <c:v>14.241910872654683</c:v>
                </c:pt>
                <c:pt idx="11">
                  <c:v>14.722096718541694</c:v>
                </c:pt>
                <c:pt idx="12">
                  <c:v>15.288105430089082</c:v>
                </c:pt>
                <c:pt idx="13">
                  <c:v>16.02872220091945</c:v>
                </c:pt>
                <c:pt idx="14">
                  <c:v>16.471630115963766</c:v>
                </c:pt>
                <c:pt idx="15">
                  <c:v>16.636243379798749</c:v>
                </c:pt>
                <c:pt idx="16">
                  <c:v>16.92913899805632</c:v>
                </c:pt>
                <c:pt idx="17">
                  <c:v>17.390768775691907</c:v>
                </c:pt>
                <c:pt idx="18">
                  <c:v>18.139800472448037</c:v>
                </c:pt>
                <c:pt idx="19">
                  <c:v>18.406679441693175</c:v>
                </c:pt>
                <c:pt idx="20">
                  <c:v>19.284275481387859</c:v>
                </c:pt>
              </c:numCache>
            </c:numRef>
          </c:xVal>
          <c:yVal>
            <c:numRef>
              <c:f>'CDF  (remove Worst and best)'!$P$3:$P$27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71-4979-8BD2-A14BE4126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8467472"/>
        <c:axId val="-1658466928"/>
      </c:scatterChart>
      <c:valAx>
        <c:axId val="-1658467472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TRP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6928"/>
        <c:crosses val="autoZero"/>
        <c:crossBetween val="midCat"/>
      </c:valAx>
      <c:valAx>
        <c:axId val="-165846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846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437029</xdr:colOff>
      <xdr:row>28</xdr:row>
      <xdr:rowOff>82284</xdr:rowOff>
    </xdr:from>
    <xdr:to>
      <xdr:col>23</xdr:col>
      <xdr:colOff>481853</xdr:colOff>
      <xdr:row>53</xdr:row>
      <xdr:rowOff>145676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DBE0F8-9482-47A7-84C6-66F17F258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246529</xdr:colOff>
      <xdr:row>81</xdr:row>
      <xdr:rowOff>134950</xdr:rowOff>
    </xdr:from>
    <xdr:to>
      <xdr:col>23</xdr:col>
      <xdr:colOff>266940</xdr:colOff>
      <xdr:row>104</xdr:row>
      <xdr:rowOff>44823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AD786A3-C3D0-4C64-8A01-B91424725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535642</xdr:colOff>
      <xdr:row>78</xdr:row>
      <xdr:rowOff>42579</xdr:rowOff>
    </xdr:from>
    <xdr:to>
      <xdr:col>35</xdr:col>
      <xdr:colOff>156881</xdr:colOff>
      <xdr:row>100</xdr:row>
      <xdr:rowOff>123265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3B93EDF-BF99-4A74-A02E-65604D1CC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302559</xdr:colOff>
      <xdr:row>28</xdr:row>
      <xdr:rowOff>44823</xdr:rowOff>
    </xdr:from>
    <xdr:to>
      <xdr:col>34</xdr:col>
      <xdr:colOff>422173</xdr:colOff>
      <xdr:row>53</xdr:row>
      <xdr:rowOff>67235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87DAEC3-CBA3-4DDB-B559-D3BA30788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203946</xdr:colOff>
      <xdr:row>113</xdr:row>
      <xdr:rowOff>183776</xdr:rowOff>
    </xdr:from>
    <xdr:to>
      <xdr:col>35</xdr:col>
      <xdr:colOff>217313</xdr:colOff>
      <xdr:row>134</xdr:row>
      <xdr:rowOff>77319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E36EEB3-3E95-4A4A-8271-1F388994D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145677</xdr:colOff>
      <xdr:row>55</xdr:row>
      <xdr:rowOff>98612</xdr:rowOff>
    </xdr:from>
    <xdr:to>
      <xdr:col>23</xdr:col>
      <xdr:colOff>399761</xdr:colOff>
      <xdr:row>79</xdr:row>
      <xdr:rowOff>168088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B462AD7-ABCA-47F0-9392-C28EE8E98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493059</xdr:colOff>
      <xdr:row>53</xdr:row>
      <xdr:rowOff>165845</xdr:rowOff>
    </xdr:from>
    <xdr:to>
      <xdr:col>34</xdr:col>
      <xdr:colOff>469237</xdr:colOff>
      <xdr:row>77</xdr:row>
      <xdr:rowOff>100852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EFF8BC44-9BB5-42AF-BCA2-965DD1FBC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437029</xdr:colOff>
      <xdr:row>28</xdr:row>
      <xdr:rowOff>82284</xdr:rowOff>
    </xdr:from>
    <xdr:to>
      <xdr:col>23</xdr:col>
      <xdr:colOff>481853</xdr:colOff>
      <xdr:row>53</xdr:row>
      <xdr:rowOff>145676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CB9E3A-A701-4BFA-A75B-A9CDCFD27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89</xdr:row>
      <xdr:rowOff>112538</xdr:rowOff>
    </xdr:from>
    <xdr:to>
      <xdr:col>23</xdr:col>
      <xdr:colOff>20411</xdr:colOff>
      <xdr:row>112</xdr:row>
      <xdr:rowOff>22411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006C05C-69AA-4118-A302-73E02EA89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580466</xdr:colOff>
      <xdr:row>89</xdr:row>
      <xdr:rowOff>121020</xdr:rowOff>
    </xdr:from>
    <xdr:to>
      <xdr:col>35</xdr:col>
      <xdr:colOff>201705</xdr:colOff>
      <xdr:row>112</xdr:row>
      <xdr:rowOff>11206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4CEF4E1-99A3-4EF6-B29D-2317B6E68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302559</xdr:colOff>
      <xdr:row>28</xdr:row>
      <xdr:rowOff>44823</xdr:rowOff>
    </xdr:from>
    <xdr:to>
      <xdr:col>34</xdr:col>
      <xdr:colOff>422173</xdr:colOff>
      <xdr:row>53</xdr:row>
      <xdr:rowOff>67235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A8E7062-3B45-4EBE-8C30-3B60BAE4B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35857</xdr:colOff>
      <xdr:row>114</xdr:row>
      <xdr:rowOff>71717</xdr:rowOff>
    </xdr:from>
    <xdr:to>
      <xdr:col>33</xdr:col>
      <xdr:colOff>49225</xdr:colOff>
      <xdr:row>134</xdr:row>
      <xdr:rowOff>155760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B292821-94FF-4A02-9FB1-9AD38BA11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78441</xdr:colOff>
      <xdr:row>61</xdr:row>
      <xdr:rowOff>8965</xdr:rowOff>
    </xdr:from>
    <xdr:to>
      <xdr:col>23</xdr:col>
      <xdr:colOff>332525</xdr:colOff>
      <xdr:row>85</xdr:row>
      <xdr:rowOff>78441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ED9CA718-4A3D-4C13-869B-884D41D72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212912</xdr:colOff>
      <xdr:row>60</xdr:row>
      <xdr:rowOff>143434</xdr:rowOff>
    </xdr:from>
    <xdr:to>
      <xdr:col>35</xdr:col>
      <xdr:colOff>189090</xdr:colOff>
      <xdr:row>84</xdr:row>
      <xdr:rowOff>78441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638B2481-573E-4D25-A66F-EAFDB5A6B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9" sqref="B9"/>
    </sheetView>
  </sheetViews>
  <sheetFormatPr defaultColWidth="8.7109375" defaultRowHeight="15"/>
  <cols>
    <col min="1" max="1" width="46.7109375" customWidth="1"/>
    <col min="2" max="2" width="86.28515625" customWidth="1"/>
  </cols>
  <sheetData>
    <row r="1" spans="1:2" ht="33" customHeight="1">
      <c r="A1" s="14" t="s">
        <v>213</v>
      </c>
    </row>
    <row r="3" spans="1:2">
      <c r="A3" s="4" t="s">
        <v>0</v>
      </c>
      <c r="B3" t="s">
        <v>288</v>
      </c>
    </row>
    <row r="4" spans="1:2">
      <c r="A4" s="4" t="s">
        <v>1</v>
      </c>
      <c r="B4" t="s">
        <v>214</v>
      </c>
    </row>
    <row r="5" spans="1:2">
      <c r="A5" s="4" t="s">
        <v>2</v>
      </c>
      <c r="B5" t="s">
        <v>16</v>
      </c>
    </row>
    <row r="6" spans="1:2">
      <c r="A6" s="4" t="s">
        <v>3</v>
      </c>
      <c r="B6" t="s">
        <v>176</v>
      </c>
    </row>
    <row r="7" spans="1:2">
      <c r="A7" s="4" t="s">
        <v>4</v>
      </c>
      <c r="B7" t="s">
        <v>6</v>
      </c>
    </row>
    <row r="8" spans="1:2">
      <c r="A8" s="4"/>
    </row>
    <row r="9" spans="1:2" ht="30">
      <c r="A9" s="4" t="s">
        <v>5</v>
      </c>
      <c r="B9" s="1" t="s">
        <v>215</v>
      </c>
    </row>
    <row r="10" spans="1:2">
      <c r="B10" s="4"/>
    </row>
  </sheetData>
  <phoneticPr fontId="2" type="noConversion"/>
  <dataValidations count="1">
    <dataValidation allowBlank="1" showInputMessage="1" showErrorMessage="1" promptTitle="TDoc#" prompt="Make sure new TDocs have unique TDoc numbers, otherwise they cannot be imported." sqref="B3" xr:uid="{3C707687-DAF7-4C3D-9280-F5D1030D5605}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289C-576E-4D6A-B0A0-9CC82867C62E}">
  <dimension ref="A1:Z208"/>
  <sheetViews>
    <sheetView topLeftCell="A188" zoomScale="85" zoomScaleNormal="85" workbookViewId="0">
      <selection activeCell="B207" sqref="B207:M208"/>
    </sheetView>
  </sheetViews>
  <sheetFormatPr defaultRowHeight="15"/>
  <sheetData>
    <row r="1" spans="1:26">
      <c r="A1" s="154" t="s">
        <v>234</v>
      </c>
      <c r="B1" s="154"/>
      <c r="C1" s="154"/>
    </row>
    <row r="3" spans="1:26" ht="16.5" thickBot="1">
      <c r="B3" s="150" t="s">
        <v>168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5" customHeight="1">
      <c r="B4" s="152" t="s">
        <v>12</v>
      </c>
      <c r="C4" s="139" t="s">
        <v>24</v>
      </c>
      <c r="D4" s="141" t="s">
        <v>141</v>
      </c>
      <c r="E4" s="142"/>
      <c r="F4" s="145" t="s">
        <v>142</v>
      </c>
      <c r="G4" s="145"/>
      <c r="H4" s="147" t="s">
        <v>143</v>
      </c>
      <c r="I4" s="147"/>
      <c r="J4" s="145" t="s">
        <v>144</v>
      </c>
      <c r="K4" s="147" t="s">
        <v>145</v>
      </c>
      <c r="L4" s="147"/>
      <c r="M4" s="145" t="s">
        <v>146</v>
      </c>
      <c r="N4" s="29"/>
      <c r="O4" s="152" t="s">
        <v>12</v>
      </c>
      <c r="P4" s="139" t="s">
        <v>24</v>
      </c>
      <c r="Q4" s="141" t="s">
        <v>141</v>
      </c>
      <c r="R4" s="142"/>
      <c r="S4" s="145" t="s">
        <v>142</v>
      </c>
      <c r="T4" s="145"/>
      <c r="U4" s="147" t="s">
        <v>147</v>
      </c>
      <c r="V4" s="147"/>
      <c r="W4" s="148" t="s">
        <v>148</v>
      </c>
      <c r="X4" s="147" t="s">
        <v>149</v>
      </c>
      <c r="Y4" s="147"/>
      <c r="Z4" s="148" t="s">
        <v>150</v>
      </c>
    </row>
    <row r="5" spans="1:26" ht="15.75" thickBot="1">
      <c r="B5" s="153"/>
      <c r="C5" s="140"/>
      <c r="D5" s="143"/>
      <c r="E5" s="144"/>
      <c r="F5" s="146"/>
      <c r="G5" s="146"/>
      <c r="H5" s="13" t="s">
        <v>151</v>
      </c>
      <c r="I5" s="13" t="s">
        <v>152</v>
      </c>
      <c r="J5" s="146"/>
      <c r="K5" s="13" t="s">
        <v>66</v>
      </c>
      <c r="L5" s="13" t="s">
        <v>65</v>
      </c>
      <c r="M5" s="146"/>
      <c r="O5" s="153"/>
      <c r="P5" s="140"/>
      <c r="Q5" s="143"/>
      <c r="R5" s="144"/>
      <c r="S5" s="146"/>
      <c r="T5" s="146"/>
      <c r="U5" s="13" t="s">
        <v>151</v>
      </c>
      <c r="V5" s="13" t="s">
        <v>152</v>
      </c>
      <c r="W5" s="149"/>
      <c r="X5" s="13" t="s">
        <v>66</v>
      </c>
      <c r="Y5" s="13" t="s">
        <v>65</v>
      </c>
      <c r="Z5" s="149"/>
    </row>
    <row r="6" spans="1:26" ht="15" customHeight="1">
      <c r="B6" s="136" t="s">
        <v>153</v>
      </c>
      <c r="C6" s="138" t="s">
        <v>154</v>
      </c>
      <c r="D6" s="12" t="s">
        <v>13</v>
      </c>
      <c r="E6" s="12">
        <v>385500</v>
      </c>
      <c r="F6" s="12" t="s">
        <v>13</v>
      </c>
      <c r="G6" s="12">
        <v>423500</v>
      </c>
      <c r="H6" s="40">
        <v>12.1143</v>
      </c>
      <c r="I6" s="40">
        <v>11.5123</v>
      </c>
      <c r="J6" s="130">
        <f>10*LOG((10^(H6/10)+10^(H7/10)+10^(H8/10)+10^(I6/10)+10^(I7/10)+10^(I8/10))/6)</f>
        <v>11.292560396009341</v>
      </c>
      <c r="K6" s="41">
        <v>15.1243</v>
      </c>
      <c r="L6" s="41">
        <v>14.7644</v>
      </c>
      <c r="M6" s="130">
        <f>10*LOG((10^(K6/10)+10^(K7/10)+10^(K8/10)+10^(L6/10)+10^(L7/10)+10^(L8/10))/6)</f>
        <v>14.692954351369718</v>
      </c>
      <c r="O6" s="136" t="s">
        <v>153</v>
      </c>
      <c r="P6" s="138" t="s">
        <v>154</v>
      </c>
      <c r="Q6" s="12" t="s">
        <v>13</v>
      </c>
      <c r="R6" s="12">
        <v>385500</v>
      </c>
      <c r="S6" s="12" t="s">
        <v>13</v>
      </c>
      <c r="T6" s="12">
        <v>423500</v>
      </c>
      <c r="U6" s="40">
        <v>-90.711500000000001</v>
      </c>
      <c r="V6" s="40">
        <v>-89.251499999999993</v>
      </c>
      <c r="W6" s="130">
        <f>10*LOG(6/((1/10^(U6/10))+(1/10^(U7/10))+(1/10^(U8/10))+(1/10^(V6/10))+(1/10^(V7/10))+(1/10^(V8/10))))</f>
        <v>-89.524655385892203</v>
      </c>
      <c r="X6" s="41" t="s">
        <v>157</v>
      </c>
      <c r="Y6" s="41" t="s">
        <v>157</v>
      </c>
      <c r="Z6" s="119" t="e">
        <f>10*LOG(6/((1/10^(X6/10))+(1/10^(X7/10))+(1/10^(X8/10))+(1/10^(Y6/10))+(1/10^(Y7/10))+(1/10^(Y8/10))))</f>
        <v>#VALUE!</v>
      </c>
    </row>
    <row r="7" spans="1:26">
      <c r="B7" s="125"/>
      <c r="C7" s="128"/>
      <c r="D7" s="12" t="s">
        <v>14</v>
      </c>
      <c r="E7" s="12">
        <v>390000</v>
      </c>
      <c r="F7" s="12" t="s">
        <v>14</v>
      </c>
      <c r="G7" s="12">
        <v>428000</v>
      </c>
      <c r="H7" s="40">
        <v>9.3638600000000007</v>
      </c>
      <c r="I7" s="40">
        <v>10.9781</v>
      </c>
      <c r="J7" s="131"/>
      <c r="K7" s="41">
        <v>13.485900000000001</v>
      </c>
      <c r="L7" s="41">
        <v>15.0945</v>
      </c>
      <c r="M7" s="131"/>
      <c r="O7" s="125"/>
      <c r="P7" s="128"/>
      <c r="Q7" s="12" t="s">
        <v>14</v>
      </c>
      <c r="R7" s="12">
        <v>390000</v>
      </c>
      <c r="S7" s="12" t="s">
        <v>14</v>
      </c>
      <c r="T7" s="12">
        <v>428000</v>
      </c>
      <c r="U7" s="40">
        <v>-89.8279</v>
      </c>
      <c r="V7" s="40">
        <v>-89.032799999999995</v>
      </c>
      <c r="W7" s="131"/>
      <c r="X7" s="41" t="s">
        <v>157</v>
      </c>
      <c r="Y7" s="41" t="s">
        <v>157</v>
      </c>
      <c r="Z7" s="120"/>
    </row>
    <row r="8" spans="1:26">
      <c r="B8" s="125"/>
      <c r="C8" s="137"/>
      <c r="D8" s="12" t="s">
        <v>15</v>
      </c>
      <c r="E8" s="12">
        <v>394500</v>
      </c>
      <c r="F8" s="12" t="s">
        <v>15</v>
      </c>
      <c r="G8" s="12">
        <v>432500</v>
      </c>
      <c r="H8" s="40">
        <v>11.914099999999999</v>
      </c>
      <c r="I8" s="40">
        <v>11.3546</v>
      </c>
      <c r="J8" s="131"/>
      <c r="K8" s="41">
        <v>14.8771</v>
      </c>
      <c r="L8" s="41">
        <v>14.611700000000001</v>
      </c>
      <c r="M8" s="131"/>
      <c r="O8" s="125"/>
      <c r="P8" s="137"/>
      <c r="Q8" s="12" t="s">
        <v>15</v>
      </c>
      <c r="R8" s="12">
        <v>394500</v>
      </c>
      <c r="S8" s="12" t="s">
        <v>15</v>
      </c>
      <c r="T8" s="12">
        <v>432500</v>
      </c>
      <c r="U8" s="40">
        <v>-89.480900000000005</v>
      </c>
      <c r="V8" s="40">
        <v>-88.509</v>
      </c>
      <c r="W8" s="131"/>
      <c r="X8" s="41" t="s">
        <v>157</v>
      </c>
      <c r="Y8" s="41" t="s">
        <v>157</v>
      </c>
      <c r="Z8" s="120"/>
    </row>
    <row r="9" spans="1:26" ht="15" customHeight="1">
      <c r="B9" s="136" t="s">
        <v>155</v>
      </c>
      <c r="C9" s="127" t="s">
        <v>154</v>
      </c>
      <c r="D9" s="12" t="s">
        <v>13</v>
      </c>
      <c r="E9" s="44">
        <v>142600</v>
      </c>
      <c r="F9" s="12" t="s">
        <v>13</v>
      </c>
      <c r="G9" s="44">
        <v>153600</v>
      </c>
      <c r="H9" s="40">
        <v>9.1156799999999993</v>
      </c>
      <c r="I9" s="40">
        <v>9.5717099999999995</v>
      </c>
      <c r="J9" s="130">
        <f>10*LOG((10^(H9/10)+10^(H10/10)+10^(H11/10)+10^(I9/10)+10^(I10/10)+10^(I11/10))/6)</f>
        <v>9.3709551903124968</v>
      </c>
      <c r="K9" s="41">
        <v>11.8483</v>
      </c>
      <c r="L9" s="41">
        <v>12.462999999999999</v>
      </c>
      <c r="M9" s="130">
        <f>10*LOG((10^(K9/10)+10^(K10/10)+10^(K11/10)+10^(L9/10)+10^(L10/10)+10^(L11/10))/6)</f>
        <v>12.069240233026875</v>
      </c>
      <c r="O9" s="136" t="s">
        <v>155</v>
      </c>
      <c r="P9" s="127" t="s">
        <v>154</v>
      </c>
      <c r="Q9" s="12" t="s">
        <v>13</v>
      </c>
      <c r="R9" s="44">
        <v>142600</v>
      </c>
      <c r="S9" s="12" t="s">
        <v>13</v>
      </c>
      <c r="T9" s="44">
        <v>153600</v>
      </c>
      <c r="U9" s="40">
        <v>-82.538300000000007</v>
      </c>
      <c r="V9" s="40">
        <v>-82.935900000000004</v>
      </c>
      <c r="W9" s="130">
        <f>10*LOG(6/((1/10^(U9/10))+(1/10^(U10/10))+(1/10^(U11/10))+(1/10^(V9/10))+(1/10^(V10/10))+(1/10^(V11/10))))</f>
        <v>-82.526229202757577</v>
      </c>
      <c r="X9" s="41">
        <v>-83.350499999999997</v>
      </c>
      <c r="Y9" s="41">
        <v>-85.614000000000004</v>
      </c>
      <c r="Z9" s="119">
        <f>10*LOG(6/((1/10^(X9/10))+(1/10^(X10/10))+(1/10^(X11/10))+(1/10^(Y9/10))+(1/10^(Y10/10))+(1/10^(Y11/10))))</f>
        <v>-85.030893669308597</v>
      </c>
    </row>
    <row r="10" spans="1:26">
      <c r="B10" s="125"/>
      <c r="C10" s="128"/>
      <c r="D10" s="11" t="s">
        <v>14</v>
      </c>
      <c r="E10" s="44">
        <v>143600</v>
      </c>
      <c r="F10" s="11" t="s">
        <v>14</v>
      </c>
      <c r="G10" s="44">
        <v>154600</v>
      </c>
      <c r="H10" s="40">
        <v>9.3593700000000002</v>
      </c>
      <c r="I10" s="40">
        <v>9.7419700000000002</v>
      </c>
      <c r="J10" s="131"/>
      <c r="K10" s="41">
        <v>11.3925</v>
      </c>
      <c r="L10" s="41">
        <v>12.1706</v>
      </c>
      <c r="M10" s="131"/>
      <c r="O10" s="125"/>
      <c r="P10" s="128"/>
      <c r="Q10" s="11" t="s">
        <v>14</v>
      </c>
      <c r="R10" s="44">
        <v>143600</v>
      </c>
      <c r="S10" s="11" t="s">
        <v>14</v>
      </c>
      <c r="T10" s="44">
        <v>154600</v>
      </c>
      <c r="U10" s="40">
        <v>-82.254099999999994</v>
      </c>
      <c r="V10" s="40">
        <v>-83.352099999999993</v>
      </c>
      <c r="W10" s="131"/>
      <c r="X10" s="41">
        <v>-85.5886</v>
      </c>
      <c r="Y10" s="41">
        <v>-85.017799999999994</v>
      </c>
      <c r="Z10" s="120"/>
    </row>
    <row r="11" spans="1:26">
      <c r="B11" s="125"/>
      <c r="C11" s="137"/>
      <c r="D11" s="11" t="s">
        <v>15</v>
      </c>
      <c r="E11" s="44">
        <v>144600</v>
      </c>
      <c r="F11" s="11" t="s">
        <v>15</v>
      </c>
      <c r="G11" s="44">
        <v>155600</v>
      </c>
      <c r="H11" s="40">
        <v>8.5974299999999992</v>
      </c>
      <c r="I11" s="40">
        <v>9.7308699999999995</v>
      </c>
      <c r="J11" s="131"/>
      <c r="K11" s="41">
        <v>11.8941</v>
      </c>
      <c r="L11" s="41">
        <v>12.541600000000001</v>
      </c>
      <c r="M11" s="131"/>
      <c r="O11" s="125"/>
      <c r="P11" s="137"/>
      <c r="Q11" s="11" t="s">
        <v>15</v>
      </c>
      <c r="R11" s="44">
        <v>144600</v>
      </c>
      <c r="S11" s="11" t="s">
        <v>15</v>
      </c>
      <c r="T11" s="44">
        <v>155600</v>
      </c>
      <c r="U11" s="40">
        <v>-81.545900000000003</v>
      </c>
      <c r="V11" s="40">
        <v>-82.311000000000007</v>
      </c>
      <c r="W11" s="131"/>
      <c r="X11" s="41">
        <v>-85.2577</v>
      </c>
      <c r="Y11" s="41">
        <v>-84.985200000000006</v>
      </c>
      <c r="Z11" s="120"/>
    </row>
    <row r="12" spans="1:26" ht="15" customHeight="1">
      <c r="B12" s="136" t="s">
        <v>156</v>
      </c>
      <c r="C12" s="127" t="s">
        <v>128</v>
      </c>
      <c r="D12" s="12" t="s">
        <v>13</v>
      </c>
      <c r="E12" s="12">
        <v>509202</v>
      </c>
      <c r="F12" s="12" t="s">
        <v>13</v>
      </c>
      <c r="G12" s="12">
        <v>509202</v>
      </c>
      <c r="H12" s="40">
        <v>12.3453</v>
      </c>
      <c r="I12" s="40">
        <v>12.6639</v>
      </c>
      <c r="J12" s="130">
        <f>10*LOG((10^(H12/10)+10^(H13/10)+10^(H14/10)+10^(I12/10)+10^(I13/10)+10^(I14/10))/6)</f>
        <v>13.65448823454753</v>
      </c>
      <c r="K12" s="41" t="s">
        <v>157</v>
      </c>
      <c r="L12" s="41" t="s">
        <v>157</v>
      </c>
      <c r="M12" s="130" t="e">
        <f>10*LOG((10^(K12/10)+10^(K13/10)+10^(K14/10)+10^(L12/10)+10^(L13/10)+10^(L14/10))/6)</f>
        <v>#VALUE!</v>
      </c>
      <c r="O12" s="136" t="s">
        <v>156</v>
      </c>
      <c r="P12" s="127" t="s">
        <v>128</v>
      </c>
      <c r="Q12" s="12" t="s">
        <v>13</v>
      </c>
      <c r="R12" s="12">
        <v>509202</v>
      </c>
      <c r="S12" s="12" t="s">
        <v>13</v>
      </c>
      <c r="T12" s="12">
        <v>509202</v>
      </c>
      <c r="U12" s="40">
        <v>-81.323099999999997</v>
      </c>
      <c r="V12" s="40">
        <v>-82.027600000000007</v>
      </c>
      <c r="W12" s="130">
        <f>10*LOG(6/((1/10^(U12/10))+(1/10^(U13/10))+(1/10^(U14/10))+(1/10^(V12/10))+(1/10^(V13/10))+(1/10^(V14/10))))</f>
        <v>-81.412851026909124</v>
      </c>
      <c r="X12" s="41" t="s">
        <v>157</v>
      </c>
      <c r="Y12" s="41" t="s">
        <v>157</v>
      </c>
      <c r="Z12" s="119" t="e">
        <f>10*LOG(6/((1/10^(X12/10))+(1/10^(X13/10))+(1/10^(X14/10))+(1/10^(Y12/10))+(1/10^(Y13/10))+(1/10^(Y14/10))))</f>
        <v>#VALUE!</v>
      </c>
    </row>
    <row r="13" spans="1:26">
      <c r="B13" s="125"/>
      <c r="C13" s="128"/>
      <c r="D13" s="11" t="s">
        <v>14</v>
      </c>
      <c r="E13" s="11">
        <v>518598</v>
      </c>
      <c r="F13" s="11" t="s">
        <v>14</v>
      </c>
      <c r="G13" s="11">
        <v>518598</v>
      </c>
      <c r="H13" s="40">
        <v>14.1599</v>
      </c>
      <c r="I13" s="40">
        <v>14.897</v>
      </c>
      <c r="J13" s="131"/>
      <c r="K13" s="41" t="s">
        <v>157</v>
      </c>
      <c r="L13" s="41" t="s">
        <v>157</v>
      </c>
      <c r="M13" s="131"/>
      <c r="O13" s="125"/>
      <c r="P13" s="128"/>
      <c r="Q13" s="11" t="s">
        <v>14</v>
      </c>
      <c r="R13" s="11">
        <v>518598</v>
      </c>
      <c r="S13" s="11" t="s">
        <v>14</v>
      </c>
      <c r="T13" s="11">
        <v>518598</v>
      </c>
      <c r="U13" s="40">
        <v>-82.254400000000004</v>
      </c>
      <c r="V13" s="40">
        <v>-80.895099999999999</v>
      </c>
      <c r="W13" s="131"/>
      <c r="X13" s="41" t="s">
        <v>157</v>
      </c>
      <c r="Y13" s="41" t="s">
        <v>157</v>
      </c>
      <c r="Z13" s="120"/>
    </row>
    <row r="14" spans="1:26">
      <c r="B14" s="125"/>
      <c r="C14" s="137"/>
      <c r="D14" s="11" t="s">
        <v>15</v>
      </c>
      <c r="E14" s="11">
        <v>528000</v>
      </c>
      <c r="F14" s="11" t="s">
        <v>15</v>
      </c>
      <c r="G14" s="11">
        <v>528000</v>
      </c>
      <c r="H14" s="40">
        <v>13.902100000000001</v>
      </c>
      <c r="I14" s="40">
        <v>13.4358</v>
      </c>
      <c r="J14" s="131"/>
      <c r="K14" s="41" t="s">
        <v>157</v>
      </c>
      <c r="L14" s="41" t="s">
        <v>157</v>
      </c>
      <c r="M14" s="131"/>
      <c r="O14" s="125"/>
      <c r="P14" s="137"/>
      <c r="Q14" s="11" t="s">
        <v>15</v>
      </c>
      <c r="R14" s="11">
        <v>528000</v>
      </c>
      <c r="S14" s="11" t="s">
        <v>15</v>
      </c>
      <c r="T14" s="11">
        <v>528000</v>
      </c>
      <c r="U14" s="40">
        <v>-80.733999999999995</v>
      </c>
      <c r="V14" s="40">
        <v>-81.011200000000002</v>
      </c>
      <c r="W14" s="131"/>
      <c r="X14" s="41" t="s">
        <v>157</v>
      </c>
      <c r="Y14" s="41" t="s">
        <v>157</v>
      </c>
      <c r="Z14" s="120"/>
    </row>
    <row r="15" spans="1:26" ht="15" customHeight="1">
      <c r="B15" s="125" t="s">
        <v>158</v>
      </c>
      <c r="C15" s="127" t="s">
        <v>128</v>
      </c>
      <c r="D15" s="12" t="s">
        <v>13</v>
      </c>
      <c r="E15" s="11">
        <v>623334</v>
      </c>
      <c r="F15" s="12" t="s">
        <v>13</v>
      </c>
      <c r="G15" s="11">
        <v>623334</v>
      </c>
      <c r="H15" s="40">
        <v>8.6175099999999993</v>
      </c>
      <c r="I15" s="40">
        <v>7.4245900000000002</v>
      </c>
      <c r="J15" s="130">
        <f>10*LOG((10^(H15/10)+10^(H16/10)+10^(H17/10)+10^(I15/10)+10^(I16/10)+10^(I17/10))/6)</f>
        <v>9.7296713890648192</v>
      </c>
      <c r="K15" s="41" t="s">
        <v>157</v>
      </c>
      <c r="L15" s="41" t="s">
        <v>157</v>
      </c>
      <c r="M15" s="130" t="e">
        <f>10*LOG((10^(K15/10)+10^(K16/10)+10^(K17/10)+10^(L15/10)+10^(L16/10)+10^(L17/10))/6)</f>
        <v>#VALUE!</v>
      </c>
      <c r="O15" s="125" t="s">
        <v>158</v>
      </c>
      <c r="P15" s="127" t="s">
        <v>128</v>
      </c>
      <c r="Q15" s="12" t="s">
        <v>13</v>
      </c>
      <c r="R15" s="11">
        <v>623334</v>
      </c>
      <c r="S15" s="12" t="s">
        <v>13</v>
      </c>
      <c r="T15" s="11">
        <v>623334</v>
      </c>
      <c r="U15" s="40">
        <v>-84.893299999999996</v>
      </c>
      <c r="V15" s="40">
        <v>-84.727900000000005</v>
      </c>
      <c r="W15" s="130">
        <f>10*LOG(6/((1/10^(U15/10))+(1/10^(U16/10))+(1/10^(U17/10))+(1/10^(V15/10))+(1/10^(V16/10))+(1/10^(V17/10))))</f>
        <v>-85.735037443994798</v>
      </c>
      <c r="X15" s="41" t="s">
        <v>157</v>
      </c>
      <c r="Y15" s="41" t="s">
        <v>157</v>
      </c>
      <c r="Z15" s="119" t="e">
        <f>10*LOG(6/((1/10^(X15/10))+(1/10^(X16/10))+(1/10^(X17/10))+(1/10^(Y15/10))+(1/10^(Y16/10))+(1/10^(Y17/10))))</f>
        <v>#VALUE!</v>
      </c>
    </row>
    <row r="16" spans="1:26">
      <c r="B16" s="125"/>
      <c r="C16" s="128"/>
      <c r="D16" s="11" t="s">
        <v>14</v>
      </c>
      <c r="E16" s="11">
        <v>636666</v>
      </c>
      <c r="F16" s="11" t="s">
        <v>14</v>
      </c>
      <c r="G16" s="11">
        <v>636666</v>
      </c>
      <c r="H16" s="40">
        <v>10.618600000000001</v>
      </c>
      <c r="I16" s="40">
        <v>9.8066099999999992</v>
      </c>
      <c r="J16" s="131"/>
      <c r="K16" s="41" t="s">
        <v>157</v>
      </c>
      <c r="L16" s="41" t="s">
        <v>157</v>
      </c>
      <c r="M16" s="131"/>
      <c r="O16" s="125"/>
      <c r="P16" s="128"/>
      <c r="Q16" s="11" t="s">
        <v>14</v>
      </c>
      <c r="R16" s="11">
        <v>636666</v>
      </c>
      <c r="S16" s="11" t="s">
        <v>14</v>
      </c>
      <c r="T16" s="11">
        <v>636666</v>
      </c>
      <c r="U16" s="40">
        <v>-86.698300000000003</v>
      </c>
      <c r="V16" s="40">
        <v>-86.090800000000002</v>
      </c>
      <c r="W16" s="131"/>
      <c r="X16" s="41" t="s">
        <v>157</v>
      </c>
      <c r="Y16" s="41" t="s">
        <v>157</v>
      </c>
      <c r="Z16" s="120"/>
    </row>
    <row r="17" spans="2:26" ht="15.75" thickBot="1">
      <c r="B17" s="126"/>
      <c r="C17" s="129"/>
      <c r="D17" s="33" t="s">
        <v>15</v>
      </c>
      <c r="E17" s="33">
        <v>650000</v>
      </c>
      <c r="F17" s="33" t="s">
        <v>15</v>
      </c>
      <c r="G17" s="33">
        <v>650000</v>
      </c>
      <c r="H17" s="42">
        <v>10.939299999999999</v>
      </c>
      <c r="I17" s="42">
        <v>10.0299</v>
      </c>
      <c r="J17" s="132"/>
      <c r="K17" s="45" t="s">
        <v>157</v>
      </c>
      <c r="L17" s="45" t="s">
        <v>157</v>
      </c>
      <c r="M17" s="132"/>
      <c r="N17" s="35"/>
      <c r="O17" s="126"/>
      <c r="P17" s="129"/>
      <c r="Q17" s="33" t="s">
        <v>15</v>
      </c>
      <c r="R17" s="33">
        <v>650000</v>
      </c>
      <c r="S17" s="33" t="s">
        <v>15</v>
      </c>
      <c r="T17" s="33">
        <v>650000</v>
      </c>
      <c r="U17" s="40">
        <v>-86.267499999999998</v>
      </c>
      <c r="V17" s="40">
        <v>-85.368399999999994</v>
      </c>
      <c r="W17" s="131"/>
      <c r="X17" s="45" t="s">
        <v>157</v>
      </c>
      <c r="Y17" s="45" t="s">
        <v>157</v>
      </c>
      <c r="Z17" s="121"/>
    </row>
    <row r="20" spans="2:26" ht="16.5" thickBot="1">
      <c r="B20" s="150" t="s">
        <v>169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2:26" ht="15" customHeight="1">
      <c r="B21" s="152" t="s">
        <v>12</v>
      </c>
      <c r="C21" s="139" t="s">
        <v>24</v>
      </c>
      <c r="D21" s="141" t="s">
        <v>141</v>
      </c>
      <c r="E21" s="142"/>
      <c r="F21" s="145" t="s">
        <v>142</v>
      </c>
      <c r="G21" s="145"/>
      <c r="H21" s="147" t="s">
        <v>143</v>
      </c>
      <c r="I21" s="147"/>
      <c r="J21" s="145" t="s">
        <v>144</v>
      </c>
      <c r="K21" s="147" t="s">
        <v>145</v>
      </c>
      <c r="L21" s="147"/>
      <c r="M21" s="145" t="s">
        <v>146</v>
      </c>
      <c r="N21" s="29"/>
      <c r="O21" s="152" t="s">
        <v>12</v>
      </c>
      <c r="P21" s="139" t="s">
        <v>24</v>
      </c>
      <c r="Q21" s="141" t="s">
        <v>141</v>
      </c>
      <c r="R21" s="142"/>
      <c r="S21" s="145" t="s">
        <v>142</v>
      </c>
      <c r="T21" s="145"/>
      <c r="U21" s="147" t="s">
        <v>147</v>
      </c>
      <c r="V21" s="147"/>
      <c r="W21" s="148" t="s">
        <v>148</v>
      </c>
      <c r="X21" s="147" t="s">
        <v>149</v>
      </c>
      <c r="Y21" s="147"/>
      <c r="Z21" s="148" t="s">
        <v>150</v>
      </c>
    </row>
    <row r="22" spans="2:26" ht="15.75" thickBot="1">
      <c r="B22" s="153"/>
      <c r="C22" s="140"/>
      <c r="D22" s="143"/>
      <c r="E22" s="144"/>
      <c r="F22" s="146"/>
      <c r="G22" s="146"/>
      <c r="H22" s="13" t="s">
        <v>151</v>
      </c>
      <c r="I22" s="13" t="s">
        <v>152</v>
      </c>
      <c r="J22" s="146"/>
      <c r="K22" s="13" t="s">
        <v>66</v>
      </c>
      <c r="L22" s="13" t="s">
        <v>65</v>
      </c>
      <c r="M22" s="146"/>
      <c r="O22" s="153"/>
      <c r="P22" s="140"/>
      <c r="Q22" s="143"/>
      <c r="R22" s="144"/>
      <c r="S22" s="146"/>
      <c r="T22" s="146"/>
      <c r="U22" s="13" t="s">
        <v>151</v>
      </c>
      <c r="V22" s="13" t="s">
        <v>152</v>
      </c>
      <c r="W22" s="149"/>
      <c r="X22" s="13" t="s">
        <v>66</v>
      </c>
      <c r="Y22" s="13" t="s">
        <v>65</v>
      </c>
      <c r="Z22" s="149"/>
    </row>
    <row r="23" spans="2:26" ht="15" customHeight="1">
      <c r="B23" s="136" t="s">
        <v>153</v>
      </c>
      <c r="C23" s="138" t="s">
        <v>154</v>
      </c>
      <c r="D23" s="12" t="s">
        <v>13</v>
      </c>
      <c r="E23" s="12">
        <v>385500</v>
      </c>
      <c r="F23" s="12" t="s">
        <v>13</v>
      </c>
      <c r="G23" s="12">
        <v>423500</v>
      </c>
      <c r="H23" s="40">
        <v>5.3614300000000004</v>
      </c>
      <c r="I23" s="40">
        <v>6.4342899999999998</v>
      </c>
      <c r="J23" s="130">
        <f>10*LOG((10^(H23/10)+10^(H24/10)+10^(H25/10)+10^(I23/10)+10^(I24/10)+10^(I25/10))/6)</f>
        <v>6.4121333577994939</v>
      </c>
      <c r="K23" s="41">
        <v>5.8169599999999999</v>
      </c>
      <c r="L23" s="41">
        <v>8.5382400000000001</v>
      </c>
      <c r="M23" s="130">
        <f>10*LOG((10^(K23/10)+10^(K24/10)+10^(K25/10)+10^(L23/10)+10^(L24/10)+10^(L25/10))/6)</f>
        <v>7.5013274124730875</v>
      </c>
      <c r="O23" s="136" t="s">
        <v>153</v>
      </c>
      <c r="P23" s="138" t="s">
        <v>154</v>
      </c>
      <c r="Q23" s="12" t="s">
        <v>13</v>
      </c>
      <c r="R23" s="12">
        <v>385500</v>
      </c>
      <c r="S23" s="12" t="s">
        <v>13</v>
      </c>
      <c r="T23" s="12">
        <v>423500</v>
      </c>
      <c r="U23" s="40">
        <v>-93.235799999999998</v>
      </c>
      <c r="V23" s="40">
        <v>-92.677400000000006</v>
      </c>
      <c r="W23" s="119">
        <f>10*LOG(6/((1/10^(U23/10))+(1/10^(U24/10))+(1/10^(U25/10))+(1/10^(V23/10))+(1/10^(V24/10))+(1/10^(V25/10))))</f>
        <v>-92.428996811809597</v>
      </c>
      <c r="X23" s="41" t="s">
        <v>157</v>
      </c>
      <c r="Y23" s="41" t="s">
        <v>157</v>
      </c>
      <c r="Z23" s="119" t="e">
        <f>10*LOG(6/((1/10^(X23/10))+(1/10^(X24/10))+(1/10^(X25/10))+(1/10^(Y23/10))+(1/10^(Y24/10))+(1/10^(Y25/10))))</f>
        <v>#VALUE!</v>
      </c>
    </row>
    <row r="24" spans="2:26">
      <c r="B24" s="125"/>
      <c r="C24" s="128"/>
      <c r="D24" s="12" t="s">
        <v>14</v>
      </c>
      <c r="E24" s="12">
        <v>390000</v>
      </c>
      <c r="F24" s="12" t="s">
        <v>14</v>
      </c>
      <c r="G24" s="12">
        <v>428000</v>
      </c>
      <c r="H24" s="40">
        <v>6.6888300000000003</v>
      </c>
      <c r="I24" s="40">
        <v>7.6499899999999998</v>
      </c>
      <c r="J24" s="131"/>
      <c r="K24" s="41">
        <v>7.1479799999999996</v>
      </c>
      <c r="L24" s="41">
        <v>8.4432899999999993</v>
      </c>
      <c r="M24" s="131"/>
      <c r="O24" s="125"/>
      <c r="P24" s="128"/>
      <c r="Q24" s="12" t="s">
        <v>14</v>
      </c>
      <c r="R24" s="12">
        <v>390000</v>
      </c>
      <c r="S24" s="12" t="s">
        <v>14</v>
      </c>
      <c r="T24" s="12">
        <v>428000</v>
      </c>
      <c r="U24" s="40">
        <v>-92.270499999999998</v>
      </c>
      <c r="V24" s="40">
        <v>-91.533500000000004</v>
      </c>
      <c r="W24" s="120"/>
      <c r="X24" s="41" t="s">
        <v>157</v>
      </c>
      <c r="Y24" s="41" t="s">
        <v>157</v>
      </c>
      <c r="Z24" s="120"/>
    </row>
    <row r="25" spans="2:26">
      <c r="B25" s="125"/>
      <c r="C25" s="137"/>
      <c r="D25" s="12" t="s">
        <v>15</v>
      </c>
      <c r="E25" s="12">
        <v>394500</v>
      </c>
      <c r="F25" s="12" t="s">
        <v>15</v>
      </c>
      <c r="G25" s="12">
        <v>432500</v>
      </c>
      <c r="H25" s="40">
        <v>5.7290400000000004</v>
      </c>
      <c r="I25" s="40">
        <v>6.2336499999999999</v>
      </c>
      <c r="J25" s="131"/>
      <c r="K25" s="41">
        <v>5.8817700000000004</v>
      </c>
      <c r="L25" s="41">
        <v>8.2895599999999998</v>
      </c>
      <c r="M25" s="131"/>
      <c r="O25" s="125"/>
      <c r="P25" s="137"/>
      <c r="Q25" s="12" t="s">
        <v>15</v>
      </c>
      <c r="R25" s="12">
        <v>394500</v>
      </c>
      <c r="S25" s="12" t="s">
        <v>15</v>
      </c>
      <c r="T25" s="12">
        <v>432500</v>
      </c>
      <c r="U25" s="40">
        <v>-92.677400000000006</v>
      </c>
      <c r="V25" s="40">
        <v>-91.972800000000007</v>
      </c>
      <c r="W25" s="120"/>
      <c r="X25" s="41" t="s">
        <v>157</v>
      </c>
      <c r="Y25" s="41" t="s">
        <v>157</v>
      </c>
      <c r="Z25" s="120"/>
    </row>
    <row r="26" spans="2:26" ht="15" customHeight="1">
      <c r="B26" s="136" t="s">
        <v>155</v>
      </c>
      <c r="C26" s="127" t="s">
        <v>154</v>
      </c>
      <c r="D26" s="12" t="s">
        <v>13</v>
      </c>
      <c r="E26" s="44">
        <v>142600</v>
      </c>
      <c r="F26" s="12" t="s">
        <v>13</v>
      </c>
      <c r="G26" s="44">
        <v>153600</v>
      </c>
      <c r="H26" s="40">
        <v>5.3719299999999999</v>
      </c>
      <c r="I26" s="40">
        <v>6.9094499999999996</v>
      </c>
      <c r="J26" s="130">
        <f>10*LOG((10^(H26/10)+10^(H27/10)+10^(H28/10)+10^(I26/10)+10^(I27/10)+10^(I28/10))/6)</f>
        <v>6.2706600498471019</v>
      </c>
      <c r="K26" s="41">
        <v>7.6485200000000004</v>
      </c>
      <c r="L26" s="41">
        <v>7.1087699999999998</v>
      </c>
      <c r="M26" s="130">
        <f>10*LOG((10^(K26/10)+10^(K27/10)+10^(K28/10)+10^(L26/10)+10^(L27/10)+10^(L28/10))/6)</f>
        <v>7.8943838908097677</v>
      </c>
      <c r="O26" s="136" t="s">
        <v>155</v>
      </c>
      <c r="P26" s="127" t="s">
        <v>154</v>
      </c>
      <c r="Q26" s="12" t="s">
        <v>13</v>
      </c>
      <c r="R26" s="44">
        <v>142600</v>
      </c>
      <c r="S26" s="12" t="s">
        <v>13</v>
      </c>
      <c r="T26" s="44">
        <v>153600</v>
      </c>
      <c r="U26" s="40">
        <v>-83.2864</v>
      </c>
      <c r="V26" s="40">
        <v>-87.220600000000005</v>
      </c>
      <c r="W26" s="119">
        <f>10*LOG(6/((1/10^(U26/10))+(1/10^(U27/10))+(1/10^(U28/10))+(1/10^(V26/10))+(1/10^(V27/10))+(1/10^(V28/10))))</f>
        <v>-85.45653593768219</v>
      </c>
      <c r="X26" s="41">
        <v>-84.720200000000006</v>
      </c>
      <c r="Y26" s="41">
        <v>-87.664100000000005</v>
      </c>
      <c r="Z26" s="119">
        <f>10*LOG(6/((1/10^(X26/10))+(1/10^(X27/10))+(1/10^(X28/10))+(1/10^(Y26/10))+(1/10^(Y27/10))+(1/10^(Y28/10))))</f>
        <v>-86.57621350800234</v>
      </c>
    </row>
    <row r="27" spans="2:26">
      <c r="B27" s="125"/>
      <c r="C27" s="128"/>
      <c r="D27" s="11" t="s">
        <v>14</v>
      </c>
      <c r="E27" s="44">
        <v>143600</v>
      </c>
      <c r="F27" s="11" t="s">
        <v>14</v>
      </c>
      <c r="G27" s="44">
        <v>154600</v>
      </c>
      <c r="H27" s="40">
        <v>5.2059300000000004</v>
      </c>
      <c r="I27" s="40">
        <v>7.5780900000000004</v>
      </c>
      <c r="J27" s="131"/>
      <c r="K27" s="41">
        <v>6.5608399999999998</v>
      </c>
      <c r="L27" s="41">
        <v>10.0593</v>
      </c>
      <c r="M27" s="131"/>
      <c r="O27" s="125"/>
      <c r="P27" s="128"/>
      <c r="Q27" s="11" t="s">
        <v>14</v>
      </c>
      <c r="R27" s="44">
        <v>143600</v>
      </c>
      <c r="S27" s="11" t="s">
        <v>14</v>
      </c>
      <c r="T27" s="44">
        <v>154600</v>
      </c>
      <c r="U27" s="40">
        <v>-85.019199999999998</v>
      </c>
      <c r="V27" s="40">
        <v>-85.978300000000004</v>
      </c>
      <c r="W27" s="120"/>
      <c r="X27" s="41">
        <v>-86.175299999999993</v>
      </c>
      <c r="Y27" s="41">
        <v>-88.009200000000007</v>
      </c>
      <c r="Z27" s="120"/>
    </row>
    <row r="28" spans="2:26">
      <c r="B28" s="125"/>
      <c r="C28" s="137"/>
      <c r="D28" s="11" t="s">
        <v>15</v>
      </c>
      <c r="E28" s="44">
        <v>144600</v>
      </c>
      <c r="F28" s="11" t="s">
        <v>15</v>
      </c>
      <c r="G28" s="44">
        <v>155600</v>
      </c>
      <c r="H28" s="40">
        <v>5.1078700000000001</v>
      </c>
      <c r="I28" s="40">
        <v>6.7996100000000004</v>
      </c>
      <c r="J28" s="131"/>
      <c r="K28" s="41">
        <v>7.79894</v>
      </c>
      <c r="L28" s="41">
        <v>7.2414500000000004</v>
      </c>
      <c r="M28" s="131"/>
      <c r="O28" s="125"/>
      <c r="P28" s="137"/>
      <c r="Q28" s="11" t="s">
        <v>15</v>
      </c>
      <c r="R28" s="44">
        <v>144600</v>
      </c>
      <c r="S28" s="11" t="s">
        <v>15</v>
      </c>
      <c r="T28" s="44">
        <v>155600</v>
      </c>
      <c r="U28" s="40">
        <v>-83.229200000000006</v>
      </c>
      <c r="V28" s="40">
        <v>-86.465599999999995</v>
      </c>
      <c r="W28" s="120"/>
      <c r="X28" s="41">
        <v>-84.136600000000001</v>
      </c>
      <c r="Y28" s="41">
        <v>-87.332300000000004</v>
      </c>
      <c r="Z28" s="120"/>
    </row>
    <row r="29" spans="2:26" ht="15" customHeight="1">
      <c r="B29" s="136" t="s">
        <v>156</v>
      </c>
      <c r="C29" s="127" t="s">
        <v>128</v>
      </c>
      <c r="D29" s="12" t="s">
        <v>13</v>
      </c>
      <c r="E29" s="12">
        <v>509202</v>
      </c>
      <c r="F29" s="12" t="s">
        <v>13</v>
      </c>
      <c r="G29" s="12">
        <v>509202</v>
      </c>
      <c r="H29" s="40">
        <v>7.2296100000000001</v>
      </c>
      <c r="I29" s="40">
        <v>6.92326</v>
      </c>
      <c r="J29" s="130">
        <f>10*LOG((10^(H29/10)+10^(H30/10)+10^(H31/10)+10^(I29/10)+10^(I30/10)+10^(I31/10))/6)</f>
        <v>7.4093234331803393</v>
      </c>
      <c r="K29" s="41" t="s">
        <v>157</v>
      </c>
      <c r="L29" s="41" t="s">
        <v>157</v>
      </c>
      <c r="M29" s="130" t="e">
        <f>10*LOG((10^(K29/10)+10^(K30/10)+10^(K31/10)+10^(L29/10)+10^(L30/10)+10^(L31/10))/6)</f>
        <v>#VALUE!</v>
      </c>
      <c r="O29" s="136" t="s">
        <v>156</v>
      </c>
      <c r="P29" s="127" t="s">
        <v>128</v>
      </c>
      <c r="Q29" s="12" t="s">
        <v>13</v>
      </c>
      <c r="R29" s="12">
        <v>509202</v>
      </c>
      <c r="S29" s="12" t="s">
        <v>13</v>
      </c>
      <c r="T29" s="12">
        <v>509202</v>
      </c>
      <c r="U29" s="40">
        <v>-84.107600000000005</v>
      </c>
      <c r="V29" s="40">
        <v>-83.139700000000005</v>
      </c>
      <c r="W29" s="119">
        <f>10*LOG(6/((1/10^(U29/10))+(1/10^(U30/10))+(1/10^(U31/10))+(1/10^(V29/10))+(1/10^(V30/10))+(1/10^(V31/10))))</f>
        <v>-83.999032555088959</v>
      </c>
      <c r="X29" s="41" t="s">
        <v>157</v>
      </c>
      <c r="Y29" s="41" t="s">
        <v>157</v>
      </c>
      <c r="Z29" s="119" t="e">
        <f>10*LOG(6/((1/10^(X29/10))+(1/10^(X30/10))+(1/10^(X31/10))+(1/10^(Y29/10))+(1/10^(Y30/10))+(1/10^(Y31/10))))</f>
        <v>#VALUE!</v>
      </c>
    </row>
    <row r="30" spans="2:26">
      <c r="B30" s="125"/>
      <c r="C30" s="128"/>
      <c r="D30" s="11" t="s">
        <v>14</v>
      </c>
      <c r="E30" s="11">
        <v>518598</v>
      </c>
      <c r="F30" s="11" t="s">
        <v>14</v>
      </c>
      <c r="G30" s="11">
        <v>518598</v>
      </c>
      <c r="H30" s="40">
        <v>8.8267799999999994</v>
      </c>
      <c r="I30" s="40">
        <v>8.1363800000000008</v>
      </c>
      <c r="J30" s="131"/>
      <c r="K30" s="41" t="s">
        <v>157</v>
      </c>
      <c r="L30" s="41" t="s">
        <v>157</v>
      </c>
      <c r="M30" s="131"/>
      <c r="O30" s="125"/>
      <c r="P30" s="128"/>
      <c r="Q30" s="11" t="s">
        <v>14</v>
      </c>
      <c r="R30" s="11">
        <v>518598</v>
      </c>
      <c r="S30" s="11" t="s">
        <v>14</v>
      </c>
      <c r="T30" s="11">
        <v>518598</v>
      </c>
      <c r="U30" s="40">
        <v>-83.975300000000004</v>
      </c>
      <c r="V30" s="40">
        <v>-84.360299999999995</v>
      </c>
      <c r="W30" s="120"/>
      <c r="X30" s="41" t="s">
        <v>157</v>
      </c>
      <c r="Y30" s="41" t="s">
        <v>157</v>
      </c>
      <c r="Z30" s="120"/>
    </row>
    <row r="31" spans="2:26">
      <c r="B31" s="125"/>
      <c r="C31" s="137"/>
      <c r="D31" s="11" t="s">
        <v>15</v>
      </c>
      <c r="E31" s="11">
        <v>528000</v>
      </c>
      <c r="F31" s="11" t="s">
        <v>15</v>
      </c>
      <c r="G31" s="11">
        <v>528000</v>
      </c>
      <c r="H31" s="40">
        <v>6.3898000000000001</v>
      </c>
      <c r="I31" s="40">
        <v>6.3716699999999999</v>
      </c>
      <c r="J31" s="131"/>
      <c r="K31" s="41" t="s">
        <v>157</v>
      </c>
      <c r="L31" s="41" t="s">
        <v>157</v>
      </c>
      <c r="M31" s="131"/>
      <c r="O31" s="125"/>
      <c r="P31" s="137"/>
      <c r="Q31" s="11" t="s">
        <v>15</v>
      </c>
      <c r="R31" s="11">
        <v>528000</v>
      </c>
      <c r="S31" s="11" t="s">
        <v>15</v>
      </c>
      <c r="T31" s="11">
        <v>528000</v>
      </c>
      <c r="U31" s="40">
        <v>-84.269000000000005</v>
      </c>
      <c r="V31" s="40">
        <v>-84.037000000000006</v>
      </c>
      <c r="W31" s="120"/>
      <c r="X31" s="41" t="s">
        <v>157</v>
      </c>
      <c r="Y31" s="41" t="s">
        <v>157</v>
      </c>
      <c r="Z31" s="120"/>
    </row>
    <row r="32" spans="2:26" ht="15" customHeight="1">
      <c r="B32" s="125" t="s">
        <v>158</v>
      </c>
      <c r="C32" s="127" t="s">
        <v>128</v>
      </c>
      <c r="D32" s="12" t="s">
        <v>13</v>
      </c>
      <c r="E32" s="11">
        <v>623334</v>
      </c>
      <c r="F32" s="12" t="s">
        <v>13</v>
      </c>
      <c r="G32" s="11">
        <v>623334</v>
      </c>
      <c r="H32" s="40">
        <v>9.2132500000000004</v>
      </c>
      <c r="I32" s="40">
        <v>8.7759699999999992</v>
      </c>
      <c r="J32" s="130">
        <f>10*LOG((10^(H32/10)+10^(H33/10)+10^(H34/10)+10^(I32/10)+10^(I33/10)+10^(I34/10))/6)</f>
        <v>9.2870813977176212</v>
      </c>
      <c r="K32" s="41" t="s">
        <v>157</v>
      </c>
      <c r="L32" s="41" t="s">
        <v>157</v>
      </c>
      <c r="M32" s="130" t="e">
        <f>10*LOG((10^(K32/10)+10^(K33/10)+10^(K34/10)+10^(L32/10)+10^(L33/10)+10^(L34/10))/6)</f>
        <v>#VALUE!</v>
      </c>
      <c r="O32" s="125" t="s">
        <v>158</v>
      </c>
      <c r="P32" s="127" t="s">
        <v>128</v>
      </c>
      <c r="Q32" s="12" t="s">
        <v>13</v>
      </c>
      <c r="R32" s="11">
        <v>623334</v>
      </c>
      <c r="S32" s="12" t="s">
        <v>13</v>
      </c>
      <c r="T32" s="11">
        <v>623334</v>
      </c>
      <c r="U32" s="40">
        <v>-83.883799999999994</v>
      </c>
      <c r="V32" s="40">
        <v>-84.376599999999996</v>
      </c>
      <c r="W32" s="119">
        <f>10*LOG(6/((1/10^(U32/10))+(1/10^(U33/10))+(1/10^(U34/10))+(1/10^(V32/10))+(1/10^(V33/10))+(1/10^(V34/10))))</f>
        <v>-84.710023946301135</v>
      </c>
      <c r="X32" s="41" t="s">
        <v>157</v>
      </c>
      <c r="Y32" s="41" t="s">
        <v>157</v>
      </c>
      <c r="Z32" s="119" t="e">
        <f>10*LOG(6/((1/10^(X32/10))+(1/10^(X33/10))+(1/10^(X34/10))+(1/10^(Y32/10))+(1/10^(Y33/10))+(1/10^(Y34/10))))</f>
        <v>#VALUE!</v>
      </c>
    </row>
    <row r="33" spans="2:26">
      <c r="B33" s="125"/>
      <c r="C33" s="128"/>
      <c r="D33" s="11" t="s">
        <v>14</v>
      </c>
      <c r="E33" s="11">
        <v>636666</v>
      </c>
      <c r="F33" s="11" t="s">
        <v>14</v>
      </c>
      <c r="G33" s="11">
        <v>636666</v>
      </c>
      <c r="H33" s="40">
        <v>10.460599999999999</v>
      </c>
      <c r="I33" s="40">
        <v>9.5382999999999996</v>
      </c>
      <c r="J33" s="131"/>
      <c r="K33" s="41" t="s">
        <v>157</v>
      </c>
      <c r="L33" s="41" t="s">
        <v>157</v>
      </c>
      <c r="M33" s="131"/>
      <c r="O33" s="125"/>
      <c r="P33" s="128"/>
      <c r="Q33" s="11" t="s">
        <v>14</v>
      </c>
      <c r="R33" s="11">
        <v>636666</v>
      </c>
      <c r="S33" s="11" t="s">
        <v>14</v>
      </c>
      <c r="T33" s="11">
        <v>636666</v>
      </c>
      <c r="U33" s="40">
        <v>-85.791600000000003</v>
      </c>
      <c r="V33" s="40">
        <v>-85.3202</v>
      </c>
      <c r="W33" s="120"/>
      <c r="X33" s="41" t="s">
        <v>157</v>
      </c>
      <c r="Y33" s="41" t="s">
        <v>157</v>
      </c>
      <c r="Z33" s="120"/>
    </row>
    <row r="34" spans="2:26" ht="15.75" thickBot="1">
      <c r="B34" s="126"/>
      <c r="C34" s="129"/>
      <c r="D34" s="33" t="s">
        <v>15</v>
      </c>
      <c r="E34" s="33">
        <v>650000</v>
      </c>
      <c r="F34" s="33" t="s">
        <v>15</v>
      </c>
      <c r="G34" s="33">
        <v>650000</v>
      </c>
      <c r="H34" s="42">
        <v>8.8468400000000003</v>
      </c>
      <c r="I34" s="42">
        <v>8.6041500000000006</v>
      </c>
      <c r="J34" s="132"/>
      <c r="K34" s="45" t="s">
        <v>157</v>
      </c>
      <c r="L34" s="45" t="s">
        <v>157</v>
      </c>
      <c r="M34" s="132"/>
      <c r="N34" s="35"/>
      <c r="O34" s="126"/>
      <c r="P34" s="129"/>
      <c r="Q34" s="33" t="s">
        <v>15</v>
      </c>
      <c r="R34" s="33">
        <v>650000</v>
      </c>
      <c r="S34" s="33" t="s">
        <v>15</v>
      </c>
      <c r="T34" s="33">
        <v>650000</v>
      </c>
      <c r="U34" s="42">
        <v>-84.664100000000005</v>
      </c>
      <c r="V34" s="42">
        <v>-83.869399999999999</v>
      </c>
      <c r="W34" s="121"/>
      <c r="X34" s="45" t="s">
        <v>157</v>
      </c>
      <c r="Y34" s="45" t="s">
        <v>157</v>
      </c>
      <c r="Z34" s="121"/>
    </row>
    <row r="37" spans="2:26" ht="16.5" thickBot="1">
      <c r="B37" s="150" t="s">
        <v>170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2:26" ht="15" customHeight="1">
      <c r="B38" s="152" t="s">
        <v>12</v>
      </c>
      <c r="C38" s="139" t="s">
        <v>24</v>
      </c>
      <c r="D38" s="141" t="s">
        <v>141</v>
      </c>
      <c r="E38" s="142"/>
      <c r="F38" s="145" t="s">
        <v>142</v>
      </c>
      <c r="G38" s="145"/>
      <c r="H38" s="147" t="s">
        <v>143</v>
      </c>
      <c r="I38" s="147"/>
      <c r="J38" s="145" t="s">
        <v>144</v>
      </c>
      <c r="K38" s="147" t="s">
        <v>145</v>
      </c>
      <c r="L38" s="147"/>
      <c r="M38" s="145" t="s">
        <v>146</v>
      </c>
      <c r="N38" s="29"/>
      <c r="O38" s="152" t="s">
        <v>12</v>
      </c>
      <c r="P38" s="139" t="s">
        <v>24</v>
      </c>
      <c r="Q38" s="141" t="s">
        <v>141</v>
      </c>
      <c r="R38" s="142"/>
      <c r="S38" s="145" t="s">
        <v>142</v>
      </c>
      <c r="T38" s="145"/>
      <c r="U38" s="147" t="s">
        <v>147</v>
      </c>
      <c r="V38" s="147"/>
      <c r="W38" s="148" t="s">
        <v>148</v>
      </c>
      <c r="X38" s="147" t="s">
        <v>149</v>
      </c>
      <c r="Y38" s="147"/>
      <c r="Z38" s="148" t="s">
        <v>150</v>
      </c>
    </row>
    <row r="39" spans="2:26" ht="15.75" thickBot="1">
      <c r="B39" s="153"/>
      <c r="C39" s="140"/>
      <c r="D39" s="143"/>
      <c r="E39" s="144"/>
      <c r="F39" s="146"/>
      <c r="G39" s="146"/>
      <c r="H39" s="13" t="s">
        <v>151</v>
      </c>
      <c r="I39" s="13" t="s">
        <v>152</v>
      </c>
      <c r="J39" s="146"/>
      <c r="K39" s="13" t="s">
        <v>66</v>
      </c>
      <c r="L39" s="13" t="s">
        <v>65</v>
      </c>
      <c r="M39" s="146"/>
      <c r="O39" s="153"/>
      <c r="P39" s="140"/>
      <c r="Q39" s="143"/>
      <c r="R39" s="144"/>
      <c r="S39" s="146"/>
      <c r="T39" s="146"/>
      <c r="U39" s="13" t="s">
        <v>151</v>
      </c>
      <c r="V39" s="13" t="s">
        <v>152</v>
      </c>
      <c r="W39" s="149"/>
      <c r="X39" s="13" t="s">
        <v>66</v>
      </c>
      <c r="Y39" s="13" t="s">
        <v>65</v>
      </c>
      <c r="Z39" s="149"/>
    </row>
    <row r="40" spans="2:26" ht="15" customHeight="1">
      <c r="B40" s="136" t="s">
        <v>153</v>
      </c>
      <c r="C40" s="138" t="s">
        <v>154</v>
      </c>
      <c r="D40" s="12" t="s">
        <v>13</v>
      </c>
      <c r="E40" s="12">
        <v>385500</v>
      </c>
      <c r="F40" s="12" t="s">
        <v>13</v>
      </c>
      <c r="G40" s="12">
        <v>423500</v>
      </c>
      <c r="H40" s="40">
        <v>12.071899999999999</v>
      </c>
      <c r="I40" s="40">
        <v>13.748200000000001</v>
      </c>
      <c r="J40" s="130">
        <f>10*LOG((10^(H40/10)+10^(H41/10)+10^(H42/10)+10^(I40/10)+10^(I41/10)+10^(I42/10))/6)</f>
        <v>13.00485933189753</v>
      </c>
      <c r="K40" s="41">
        <v>12.5891</v>
      </c>
      <c r="L40" s="41">
        <v>13.097899999999999</v>
      </c>
      <c r="M40" s="130">
        <f>10*LOG((10^(K40/10)+10^(K41/10)+10^(K42/10)+10^(L40/10)+10^(L41/10)+10^(L42/10))/6)</f>
        <v>12.996382910782295</v>
      </c>
      <c r="O40" s="136" t="s">
        <v>153</v>
      </c>
      <c r="P40" s="138" t="s">
        <v>154</v>
      </c>
      <c r="Q40" s="12" t="s">
        <v>13</v>
      </c>
      <c r="R40" s="12">
        <v>385500</v>
      </c>
      <c r="S40" s="12" t="s">
        <v>13</v>
      </c>
      <c r="T40" s="12">
        <v>423500</v>
      </c>
      <c r="U40" s="41">
        <v>-91.607699999999994</v>
      </c>
      <c r="V40" s="41">
        <v>-91.587999999999994</v>
      </c>
      <c r="W40" s="119">
        <f>10*LOG(6/((1/10^(U40/10))+(1/10^(U41/10))+(1/10^(U42/10))+(1/10^(V40/10))+(1/10^(V41/10))+(1/10^(V42/10))))</f>
        <v>-91.008891834551108</v>
      </c>
      <c r="X40" s="41">
        <v>-91.518299999999996</v>
      </c>
      <c r="Y40" s="41">
        <v>-93.694000000000003</v>
      </c>
      <c r="Z40" s="119">
        <f>10*LOG(6/((1/10^(X40/10))+(1/10^(X41/10))+(1/10^(X42/10))+(1/10^(Y40/10))+(1/10^(Y41/10))+(1/10^(Y42/10))))</f>
        <v>-92.393618909348646</v>
      </c>
    </row>
    <row r="41" spans="2:26">
      <c r="B41" s="125"/>
      <c r="C41" s="128"/>
      <c r="D41" s="12" t="s">
        <v>14</v>
      </c>
      <c r="E41" s="12">
        <v>390000</v>
      </c>
      <c r="F41" s="12" t="s">
        <v>14</v>
      </c>
      <c r="G41" s="12">
        <v>428000</v>
      </c>
      <c r="H41" s="40">
        <v>12.1326</v>
      </c>
      <c r="I41" s="40">
        <v>13.7959</v>
      </c>
      <c r="J41" s="131"/>
      <c r="K41" s="41">
        <v>12.3971</v>
      </c>
      <c r="L41" s="41">
        <v>13.4063</v>
      </c>
      <c r="M41" s="131"/>
      <c r="O41" s="125"/>
      <c r="P41" s="128"/>
      <c r="Q41" s="12" t="s">
        <v>14</v>
      </c>
      <c r="R41" s="12">
        <v>390000</v>
      </c>
      <c r="S41" s="12" t="s">
        <v>14</v>
      </c>
      <c r="T41" s="12">
        <v>428000</v>
      </c>
      <c r="U41" s="41">
        <v>-90.810400000000001</v>
      </c>
      <c r="V41" s="41">
        <v>-91.034099999999995</v>
      </c>
      <c r="W41" s="120"/>
      <c r="X41" s="41">
        <v>-92.779700000000005</v>
      </c>
      <c r="Y41" s="41">
        <v>-93.160899999999998</v>
      </c>
      <c r="Z41" s="120"/>
    </row>
    <row r="42" spans="2:26">
      <c r="B42" s="125"/>
      <c r="C42" s="137"/>
      <c r="D42" s="12" t="s">
        <v>15</v>
      </c>
      <c r="E42" s="12">
        <v>394500</v>
      </c>
      <c r="F42" s="12" t="s">
        <v>15</v>
      </c>
      <c r="G42" s="12">
        <v>432500</v>
      </c>
      <c r="H42" s="40">
        <v>12.1195</v>
      </c>
      <c r="I42" s="40">
        <v>13.698700000000001</v>
      </c>
      <c r="J42" s="131"/>
      <c r="K42" s="41">
        <v>12.819100000000001</v>
      </c>
      <c r="L42" s="41">
        <v>13.549300000000001</v>
      </c>
      <c r="M42" s="131"/>
      <c r="O42" s="125"/>
      <c r="P42" s="137"/>
      <c r="Q42" s="12" t="s">
        <v>15</v>
      </c>
      <c r="R42" s="12">
        <v>394500</v>
      </c>
      <c r="S42" s="12" t="s">
        <v>15</v>
      </c>
      <c r="T42" s="12">
        <v>432500</v>
      </c>
      <c r="U42" s="41">
        <v>-90.150099999999995</v>
      </c>
      <c r="V42" s="41">
        <v>-90.683400000000006</v>
      </c>
      <c r="W42" s="120"/>
      <c r="X42" s="41">
        <v>-89.998699999999999</v>
      </c>
      <c r="Y42" s="41">
        <v>-92.266400000000004</v>
      </c>
      <c r="Z42" s="120"/>
    </row>
    <row r="43" spans="2:26" ht="15" customHeight="1">
      <c r="B43" s="136" t="s">
        <v>155</v>
      </c>
      <c r="C43" s="127" t="s">
        <v>154</v>
      </c>
      <c r="D43" s="12" t="s">
        <v>13</v>
      </c>
      <c r="E43" s="44">
        <v>142600</v>
      </c>
      <c r="F43" s="12" t="s">
        <v>13</v>
      </c>
      <c r="G43" s="44">
        <v>153600</v>
      </c>
      <c r="H43" s="40">
        <v>9.7515099999999997</v>
      </c>
      <c r="I43" s="40">
        <v>10.472799999999999</v>
      </c>
      <c r="J43" s="130">
        <f>10*LOG((10^(H43/10)+10^(H44/10)+10^(H45/10)+10^(I43/10)+10^(I44/10)+10^(I45/10))/6)</f>
        <v>10.247318550160642</v>
      </c>
      <c r="K43" s="41">
        <v>12.609</v>
      </c>
      <c r="L43" s="41">
        <v>9.7073400000000003</v>
      </c>
      <c r="M43" s="130">
        <f>10*LOG((10^(K43/10)+10^(K44/10)+10^(K45/10)+10^(L43/10)+10^(L44/10)+10^(L45/10))/6)</f>
        <v>11.43075183908527</v>
      </c>
      <c r="O43" s="136" t="s">
        <v>155</v>
      </c>
      <c r="P43" s="127" t="s">
        <v>154</v>
      </c>
      <c r="Q43" s="12" t="s">
        <v>13</v>
      </c>
      <c r="R43" s="44">
        <v>142600</v>
      </c>
      <c r="S43" s="12" t="s">
        <v>13</v>
      </c>
      <c r="T43" s="44">
        <v>153600</v>
      </c>
      <c r="U43" s="41">
        <v>-81.673000000000002</v>
      </c>
      <c r="V43" s="41">
        <v>-81.778099999999995</v>
      </c>
      <c r="W43" s="119">
        <f>10*LOG(6/((1/10^(U43/10))+(1/10^(U44/10))+(1/10^(U45/10))+(1/10^(V43/10))+(1/10^(V44/10))+(1/10^(V45/10))))</f>
        <v>-81.847525223900291</v>
      </c>
      <c r="X43" s="41">
        <v>-82.123000000000005</v>
      </c>
      <c r="Y43" s="41">
        <v>-84.153199999999998</v>
      </c>
      <c r="Z43" s="119">
        <f>10*LOG(6/((1/10^(X43/10))+(1/10^(X44/10))+(1/10^(X45/10))+(1/10^(Y43/10))+(1/10^(Y44/10))+(1/10^(Y45/10))))</f>
        <v>-82.890413022926765</v>
      </c>
    </row>
    <row r="44" spans="2:26">
      <c r="B44" s="125"/>
      <c r="C44" s="128"/>
      <c r="D44" s="11" t="s">
        <v>14</v>
      </c>
      <c r="E44" s="44">
        <v>143600</v>
      </c>
      <c r="F44" s="11" t="s">
        <v>14</v>
      </c>
      <c r="G44" s="44">
        <v>154600</v>
      </c>
      <c r="H44" s="40">
        <v>9.9755800000000008</v>
      </c>
      <c r="I44" s="40">
        <v>10.5298</v>
      </c>
      <c r="J44" s="131"/>
      <c r="K44" s="41">
        <v>12.008599999999999</v>
      </c>
      <c r="L44" s="41">
        <v>10.440799999999999</v>
      </c>
      <c r="M44" s="131"/>
      <c r="O44" s="125"/>
      <c r="P44" s="128"/>
      <c r="Q44" s="11" t="s">
        <v>14</v>
      </c>
      <c r="R44" s="44">
        <v>143600</v>
      </c>
      <c r="S44" s="11" t="s">
        <v>14</v>
      </c>
      <c r="T44" s="44">
        <v>154600</v>
      </c>
      <c r="U44" s="41">
        <v>-82.504999999999995</v>
      </c>
      <c r="V44" s="41">
        <v>-83.212500000000006</v>
      </c>
      <c r="W44" s="120"/>
      <c r="X44" s="41">
        <v>-82.853099999999998</v>
      </c>
      <c r="Y44" s="41">
        <v>-81.051900000000003</v>
      </c>
      <c r="Z44" s="120"/>
    </row>
    <row r="45" spans="2:26">
      <c r="B45" s="125"/>
      <c r="C45" s="137"/>
      <c r="D45" s="11" t="s">
        <v>15</v>
      </c>
      <c r="E45" s="44">
        <v>144600</v>
      </c>
      <c r="F45" s="11" t="s">
        <v>15</v>
      </c>
      <c r="G45" s="44">
        <v>155600</v>
      </c>
      <c r="H45" s="40">
        <v>9.97682</v>
      </c>
      <c r="I45" s="40">
        <v>10.6944</v>
      </c>
      <c r="J45" s="131"/>
      <c r="K45" s="41">
        <v>12.5718</v>
      </c>
      <c r="L45" s="41">
        <v>10.3345</v>
      </c>
      <c r="M45" s="131"/>
      <c r="O45" s="125"/>
      <c r="P45" s="137"/>
      <c r="Q45" s="11" t="s">
        <v>15</v>
      </c>
      <c r="R45" s="44">
        <v>144600</v>
      </c>
      <c r="S45" s="11" t="s">
        <v>15</v>
      </c>
      <c r="T45" s="44">
        <v>155600</v>
      </c>
      <c r="U45" s="41">
        <v>-81.0779</v>
      </c>
      <c r="V45" s="41">
        <v>-80.203800000000001</v>
      </c>
      <c r="W45" s="120"/>
      <c r="X45" s="41">
        <v>-81.794899999999998</v>
      </c>
      <c r="Y45" s="41">
        <v>-84.3553</v>
      </c>
      <c r="Z45" s="120"/>
    </row>
    <row r="46" spans="2:26" ht="15" customHeight="1">
      <c r="B46" s="136" t="s">
        <v>156</v>
      </c>
      <c r="C46" s="127" t="s">
        <v>128</v>
      </c>
      <c r="D46" s="12" t="s">
        <v>13</v>
      </c>
      <c r="E46" s="12">
        <v>509202</v>
      </c>
      <c r="F46" s="12" t="s">
        <v>13</v>
      </c>
      <c r="G46" s="12">
        <v>509202</v>
      </c>
      <c r="H46" s="40">
        <v>13.566800000000001</v>
      </c>
      <c r="I46" s="40">
        <v>15.5943</v>
      </c>
      <c r="J46" s="130">
        <f>10*LOG((10^(H46/10)+10^(H47/10)+10^(H48/10)+10^(I46/10)+10^(I47/10)+10^(I48/10))/6)</f>
        <v>14.863297587858892</v>
      </c>
      <c r="K46" s="41" t="s">
        <v>157</v>
      </c>
      <c r="L46" s="41" t="s">
        <v>157</v>
      </c>
      <c r="M46" s="130" t="e">
        <f>10*LOG((10^(K46/10)+10^(K47/10)+10^(K48/10)+10^(L46/10)+10^(L47/10)+10^(L48/10))/6)</f>
        <v>#VALUE!</v>
      </c>
      <c r="O46" s="136" t="s">
        <v>156</v>
      </c>
      <c r="P46" s="127" t="s">
        <v>128</v>
      </c>
      <c r="Q46" s="12" t="s">
        <v>13</v>
      </c>
      <c r="R46" s="12">
        <v>509202</v>
      </c>
      <c r="S46" s="12" t="s">
        <v>13</v>
      </c>
      <c r="T46" s="12">
        <v>509202</v>
      </c>
      <c r="U46" s="41">
        <v>-84.0398</v>
      </c>
      <c r="V46" s="41">
        <v>-84.452600000000004</v>
      </c>
      <c r="W46" s="119">
        <f>10*LOG(6/((1/10^(U46/10))+(1/10^(U47/10))+(1/10^(U48/10))+(1/10^(V46/10))+(1/10^(V47/10))+(1/10^(V48/10))))</f>
        <v>-84.27930529287508</v>
      </c>
      <c r="X46" s="41" t="s">
        <v>157</v>
      </c>
      <c r="Y46" s="41" t="s">
        <v>157</v>
      </c>
      <c r="Z46" s="119" t="e">
        <f>10*LOG(6/((1/10^(X46/10))+(1/10^(X47/10))+(1/10^(X48/10))+(1/10^(Y46/10))+(1/10^(Y47/10))+(1/10^(Y48/10))))</f>
        <v>#VALUE!</v>
      </c>
    </row>
    <row r="47" spans="2:26">
      <c r="B47" s="125"/>
      <c r="C47" s="128"/>
      <c r="D47" s="11" t="s">
        <v>14</v>
      </c>
      <c r="E47" s="11">
        <v>518598</v>
      </c>
      <c r="F47" s="11" t="s">
        <v>14</v>
      </c>
      <c r="G47" s="11">
        <v>518598</v>
      </c>
      <c r="H47" s="40">
        <v>13.8718</v>
      </c>
      <c r="I47" s="40">
        <v>15.6744</v>
      </c>
      <c r="J47" s="131"/>
      <c r="K47" s="41" t="s">
        <v>157</v>
      </c>
      <c r="L47" s="41" t="s">
        <v>157</v>
      </c>
      <c r="M47" s="131"/>
      <c r="O47" s="125"/>
      <c r="P47" s="128"/>
      <c r="Q47" s="11" t="s">
        <v>14</v>
      </c>
      <c r="R47" s="11">
        <v>518598</v>
      </c>
      <c r="S47" s="11" t="s">
        <v>14</v>
      </c>
      <c r="T47" s="11">
        <v>518598</v>
      </c>
      <c r="U47" s="41">
        <v>-84.232699999999994</v>
      </c>
      <c r="V47" s="41">
        <v>-84.0291</v>
      </c>
      <c r="W47" s="120"/>
      <c r="X47" s="41" t="s">
        <v>157</v>
      </c>
      <c r="Y47" s="41" t="s">
        <v>157</v>
      </c>
      <c r="Z47" s="120"/>
    </row>
    <row r="48" spans="2:26">
      <c r="B48" s="125"/>
      <c r="C48" s="137"/>
      <c r="D48" s="11" t="s">
        <v>15</v>
      </c>
      <c r="E48" s="11">
        <v>528000</v>
      </c>
      <c r="F48" s="11" t="s">
        <v>15</v>
      </c>
      <c r="G48" s="11">
        <v>528000</v>
      </c>
      <c r="H48" s="40">
        <v>14.2437</v>
      </c>
      <c r="I48" s="40">
        <v>15.678599999999999</v>
      </c>
      <c r="J48" s="131"/>
      <c r="K48" s="41" t="s">
        <v>157</v>
      </c>
      <c r="L48" s="41" t="s">
        <v>157</v>
      </c>
      <c r="M48" s="131"/>
      <c r="O48" s="125"/>
      <c r="P48" s="137"/>
      <c r="Q48" s="11" t="s">
        <v>15</v>
      </c>
      <c r="R48" s="11">
        <v>528000</v>
      </c>
      <c r="S48" s="11" t="s">
        <v>15</v>
      </c>
      <c r="T48" s="11">
        <v>528000</v>
      </c>
      <c r="U48" s="41">
        <v>-84.3887</v>
      </c>
      <c r="V48" s="41">
        <v>-84.508099999999999</v>
      </c>
      <c r="W48" s="120"/>
      <c r="X48" s="41" t="s">
        <v>157</v>
      </c>
      <c r="Y48" s="41" t="s">
        <v>157</v>
      </c>
      <c r="Z48" s="120"/>
    </row>
    <row r="49" spans="2:26" ht="15" customHeight="1">
      <c r="B49" s="125" t="s">
        <v>158</v>
      </c>
      <c r="C49" s="127" t="s">
        <v>128</v>
      </c>
      <c r="D49" s="12" t="s">
        <v>13</v>
      </c>
      <c r="E49" s="11">
        <v>623334</v>
      </c>
      <c r="F49" s="12" t="s">
        <v>13</v>
      </c>
      <c r="G49" s="11">
        <v>623334</v>
      </c>
      <c r="H49" s="40">
        <v>13.772600000000001</v>
      </c>
      <c r="I49" s="40">
        <v>13.072900000000001</v>
      </c>
      <c r="J49" s="130">
        <f>10*LOG((10^(H49/10)+10^(H50/10)+10^(H51/10)+10^(I49/10)+10^(I50/10)+10^(I51/10))/6)</f>
        <v>13.595216567618888</v>
      </c>
      <c r="K49" s="41" t="s">
        <v>157</v>
      </c>
      <c r="L49" s="41" t="s">
        <v>157</v>
      </c>
      <c r="M49" s="130" t="e">
        <f>10*LOG((10^(K49/10)+10^(K50/10)+10^(K51/10)+10^(L49/10)+10^(L50/10)+10^(L51/10))/6)</f>
        <v>#VALUE!</v>
      </c>
      <c r="O49" s="125" t="s">
        <v>158</v>
      </c>
      <c r="P49" s="127" t="s">
        <v>128</v>
      </c>
      <c r="Q49" s="12" t="s">
        <v>13</v>
      </c>
      <c r="R49" s="11">
        <v>623334</v>
      </c>
      <c r="S49" s="12" t="s">
        <v>13</v>
      </c>
      <c r="T49" s="11">
        <v>623334</v>
      </c>
      <c r="U49" s="41" t="s">
        <v>157</v>
      </c>
      <c r="V49" s="41" t="s">
        <v>157</v>
      </c>
      <c r="W49" s="119" t="e">
        <f>10*LOG(6/((1/10^(U49/10))+(1/10^(U50/10))+(1/10^(U51/10))+(1/10^(V49/10))+(1/10^(V50/10))+(1/10^(V51/10))))</f>
        <v>#VALUE!</v>
      </c>
      <c r="X49" s="41" t="s">
        <v>157</v>
      </c>
      <c r="Y49" s="41" t="s">
        <v>157</v>
      </c>
      <c r="Z49" s="119" t="e">
        <f>10*LOG(6/((1/10^(X49/10))+(1/10^(X50/10))+(1/10^(X51/10))+(1/10^(Y49/10))+(1/10^(Y50/10))+(1/10^(Y51/10))))</f>
        <v>#VALUE!</v>
      </c>
    </row>
    <row r="50" spans="2:26">
      <c r="B50" s="125"/>
      <c r="C50" s="128"/>
      <c r="D50" s="11" t="s">
        <v>14</v>
      </c>
      <c r="E50" s="11">
        <v>636666</v>
      </c>
      <c r="F50" s="11" t="s">
        <v>14</v>
      </c>
      <c r="G50" s="11">
        <v>636666</v>
      </c>
      <c r="H50" s="40">
        <v>14.2766</v>
      </c>
      <c r="I50" s="40">
        <v>13.3294</v>
      </c>
      <c r="J50" s="131"/>
      <c r="K50" s="41" t="s">
        <v>157</v>
      </c>
      <c r="L50" s="41" t="s">
        <v>157</v>
      </c>
      <c r="M50" s="131"/>
      <c r="O50" s="125"/>
      <c r="P50" s="128"/>
      <c r="Q50" s="11" t="s">
        <v>14</v>
      </c>
      <c r="R50" s="11">
        <v>636666</v>
      </c>
      <c r="S50" s="11" t="s">
        <v>14</v>
      </c>
      <c r="T50" s="11">
        <v>636666</v>
      </c>
      <c r="U50" s="41" t="s">
        <v>157</v>
      </c>
      <c r="V50" s="41" t="s">
        <v>157</v>
      </c>
      <c r="W50" s="120"/>
      <c r="X50" s="41" t="s">
        <v>157</v>
      </c>
      <c r="Y50" s="41" t="s">
        <v>157</v>
      </c>
      <c r="Z50" s="120"/>
    </row>
    <row r="51" spans="2:26" ht="15.75" thickBot="1">
      <c r="B51" s="126"/>
      <c r="C51" s="129"/>
      <c r="D51" s="33" t="s">
        <v>15</v>
      </c>
      <c r="E51" s="33">
        <v>650000</v>
      </c>
      <c r="F51" s="33" t="s">
        <v>15</v>
      </c>
      <c r="G51" s="33">
        <v>650000</v>
      </c>
      <c r="H51" s="40">
        <v>13.649699999999999</v>
      </c>
      <c r="I51" s="40">
        <v>13.365600000000001</v>
      </c>
      <c r="J51" s="131"/>
      <c r="K51" s="45" t="s">
        <v>157</v>
      </c>
      <c r="L51" s="45" t="s">
        <v>157</v>
      </c>
      <c r="M51" s="132"/>
      <c r="N51" s="35"/>
      <c r="O51" s="126"/>
      <c r="P51" s="129"/>
      <c r="Q51" s="33" t="s">
        <v>15</v>
      </c>
      <c r="R51" s="33">
        <v>650000</v>
      </c>
      <c r="S51" s="33" t="s">
        <v>15</v>
      </c>
      <c r="T51" s="33">
        <v>650000</v>
      </c>
      <c r="U51" s="45" t="s">
        <v>157</v>
      </c>
      <c r="V51" s="45" t="s">
        <v>157</v>
      </c>
      <c r="W51" s="121"/>
      <c r="X51" s="45" t="s">
        <v>157</v>
      </c>
      <c r="Y51" s="45" t="s">
        <v>157</v>
      </c>
      <c r="Z51" s="121"/>
    </row>
    <row r="54" spans="2:26" ht="16.5" thickBot="1">
      <c r="B54" s="150" t="s">
        <v>171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2:26">
      <c r="B55" s="152" t="s">
        <v>12</v>
      </c>
      <c r="C55" s="139" t="s">
        <v>24</v>
      </c>
      <c r="D55" s="141" t="s">
        <v>141</v>
      </c>
      <c r="E55" s="142"/>
      <c r="F55" s="145" t="s">
        <v>142</v>
      </c>
      <c r="G55" s="145"/>
      <c r="H55" s="147" t="s">
        <v>143</v>
      </c>
      <c r="I55" s="147"/>
      <c r="J55" s="145" t="s">
        <v>144</v>
      </c>
      <c r="K55" s="147" t="s">
        <v>145</v>
      </c>
      <c r="L55" s="147"/>
      <c r="M55" s="145" t="s">
        <v>146</v>
      </c>
      <c r="N55" s="29"/>
      <c r="O55" s="152" t="s">
        <v>12</v>
      </c>
      <c r="P55" s="139" t="s">
        <v>24</v>
      </c>
      <c r="Q55" s="141" t="s">
        <v>141</v>
      </c>
      <c r="R55" s="142"/>
      <c r="S55" s="145" t="s">
        <v>142</v>
      </c>
      <c r="T55" s="145"/>
      <c r="U55" s="147" t="s">
        <v>147</v>
      </c>
      <c r="V55" s="147"/>
      <c r="W55" s="148" t="s">
        <v>148</v>
      </c>
      <c r="X55" s="147" t="s">
        <v>149</v>
      </c>
      <c r="Y55" s="147"/>
      <c r="Z55" s="148" t="s">
        <v>150</v>
      </c>
    </row>
    <row r="56" spans="2:26" ht="15" customHeight="1" thickBot="1">
      <c r="B56" s="153"/>
      <c r="C56" s="140"/>
      <c r="D56" s="143"/>
      <c r="E56" s="144"/>
      <c r="F56" s="146"/>
      <c r="G56" s="146"/>
      <c r="H56" s="13" t="s">
        <v>151</v>
      </c>
      <c r="I56" s="13" t="s">
        <v>152</v>
      </c>
      <c r="J56" s="146"/>
      <c r="K56" s="13" t="s">
        <v>66</v>
      </c>
      <c r="L56" s="13" t="s">
        <v>65</v>
      </c>
      <c r="M56" s="146"/>
      <c r="O56" s="153"/>
      <c r="P56" s="140"/>
      <c r="Q56" s="143"/>
      <c r="R56" s="144"/>
      <c r="S56" s="146"/>
      <c r="T56" s="146"/>
      <c r="U56" s="13" t="s">
        <v>151</v>
      </c>
      <c r="V56" s="13" t="s">
        <v>152</v>
      </c>
      <c r="W56" s="149"/>
      <c r="X56" s="13" t="s">
        <v>66</v>
      </c>
      <c r="Y56" s="13" t="s">
        <v>65</v>
      </c>
      <c r="Z56" s="149"/>
    </row>
    <row r="57" spans="2:26">
      <c r="B57" s="136" t="s">
        <v>153</v>
      </c>
      <c r="C57" s="138" t="s">
        <v>154</v>
      </c>
      <c r="D57" s="12" t="s">
        <v>13</v>
      </c>
      <c r="E57" s="12">
        <v>385500</v>
      </c>
      <c r="F57" s="12" t="s">
        <v>13</v>
      </c>
      <c r="G57" s="12">
        <v>423500</v>
      </c>
      <c r="H57" s="40" t="s">
        <v>157</v>
      </c>
      <c r="I57" s="40" t="s">
        <v>157</v>
      </c>
      <c r="J57" s="130" t="e">
        <f>10*LOG((10^(H57/10)+10^(H58/10)+10^(H59/10)+10^(I57/10)+10^(I58/10)+10^(I59/10))/6)</f>
        <v>#VALUE!</v>
      </c>
      <c r="K57" s="41" t="s">
        <v>157</v>
      </c>
      <c r="L57" s="41" t="s">
        <v>157</v>
      </c>
      <c r="M57" s="130" t="e">
        <f>10*LOG((10^(K57/10)+10^(K58/10)+10^(K59/10)+10^(L57/10)+10^(L58/10)+10^(L59/10))/6)</f>
        <v>#VALUE!</v>
      </c>
      <c r="O57" s="136" t="s">
        <v>153</v>
      </c>
      <c r="P57" s="138" t="s">
        <v>154</v>
      </c>
      <c r="Q57" s="12" t="s">
        <v>13</v>
      </c>
      <c r="R57" s="12">
        <v>385500</v>
      </c>
      <c r="S57" s="12" t="s">
        <v>13</v>
      </c>
      <c r="T57" s="12">
        <v>423500</v>
      </c>
      <c r="U57" s="40" t="s">
        <v>157</v>
      </c>
      <c r="V57" s="40" t="s">
        <v>157</v>
      </c>
      <c r="W57" s="119" t="e">
        <f>10*LOG(6/((1/10^(U57/10))+(1/10^(U58/10))+(1/10^(U59/10))+(1/10^(V57/10))+(1/10^(V58/10))+(1/10^(V59/10))))</f>
        <v>#VALUE!</v>
      </c>
      <c r="X57" s="41" t="s">
        <v>157</v>
      </c>
      <c r="Y57" s="41" t="s">
        <v>157</v>
      </c>
      <c r="Z57" s="130" t="e">
        <f>10*LOG(6/((1/10^(X57/10))+(1/10^(X58/10))+(1/10^(X59/10))+(1/10^(Y57/10))+(1/10^(Y58/10))+(1/10^(Y59/10))))</f>
        <v>#VALUE!</v>
      </c>
    </row>
    <row r="58" spans="2:26" ht="15" customHeight="1">
      <c r="B58" s="125"/>
      <c r="C58" s="128"/>
      <c r="D58" s="12" t="s">
        <v>14</v>
      </c>
      <c r="E58" s="12">
        <v>390000</v>
      </c>
      <c r="F58" s="12" t="s">
        <v>14</v>
      </c>
      <c r="G58" s="12">
        <v>428000</v>
      </c>
      <c r="H58" s="40" t="s">
        <v>157</v>
      </c>
      <c r="I58" s="40" t="s">
        <v>157</v>
      </c>
      <c r="J58" s="131"/>
      <c r="K58" s="41" t="s">
        <v>157</v>
      </c>
      <c r="L58" s="41" t="s">
        <v>157</v>
      </c>
      <c r="M58" s="131"/>
      <c r="O58" s="125"/>
      <c r="P58" s="128"/>
      <c r="Q58" s="12" t="s">
        <v>14</v>
      </c>
      <c r="R58" s="12">
        <v>390000</v>
      </c>
      <c r="S58" s="12" t="s">
        <v>14</v>
      </c>
      <c r="T58" s="12">
        <v>428000</v>
      </c>
      <c r="U58" s="40" t="s">
        <v>157</v>
      </c>
      <c r="V58" s="40" t="s">
        <v>157</v>
      </c>
      <c r="W58" s="120"/>
      <c r="X58" s="41" t="s">
        <v>157</v>
      </c>
      <c r="Y58" s="41" t="s">
        <v>157</v>
      </c>
      <c r="Z58" s="131"/>
    </row>
    <row r="59" spans="2:26">
      <c r="B59" s="125"/>
      <c r="C59" s="137"/>
      <c r="D59" s="12" t="s">
        <v>15</v>
      </c>
      <c r="E59" s="12">
        <v>394500</v>
      </c>
      <c r="F59" s="12" t="s">
        <v>15</v>
      </c>
      <c r="G59" s="12">
        <v>432500</v>
      </c>
      <c r="H59" s="40" t="s">
        <v>157</v>
      </c>
      <c r="I59" s="40" t="s">
        <v>157</v>
      </c>
      <c r="J59" s="131"/>
      <c r="K59" s="41" t="s">
        <v>157</v>
      </c>
      <c r="L59" s="41" t="s">
        <v>157</v>
      </c>
      <c r="M59" s="131"/>
      <c r="O59" s="125"/>
      <c r="P59" s="137"/>
      <c r="Q59" s="12" t="s">
        <v>15</v>
      </c>
      <c r="R59" s="12">
        <v>394500</v>
      </c>
      <c r="S59" s="12" t="s">
        <v>15</v>
      </c>
      <c r="T59" s="12">
        <v>432500</v>
      </c>
      <c r="U59" s="40" t="s">
        <v>157</v>
      </c>
      <c r="V59" s="40" t="s">
        <v>157</v>
      </c>
      <c r="W59" s="120"/>
      <c r="X59" s="41" t="s">
        <v>157</v>
      </c>
      <c r="Y59" s="41" t="s">
        <v>157</v>
      </c>
      <c r="Z59" s="131"/>
    </row>
    <row r="60" spans="2:26">
      <c r="B60" s="136" t="s">
        <v>155</v>
      </c>
      <c r="C60" s="127" t="s">
        <v>154</v>
      </c>
      <c r="D60" s="12" t="s">
        <v>13</v>
      </c>
      <c r="E60" s="44">
        <v>142600</v>
      </c>
      <c r="F60" s="12" t="s">
        <v>13</v>
      </c>
      <c r="G60" s="44">
        <v>153600</v>
      </c>
      <c r="H60" s="40">
        <v>10.002800000000001</v>
      </c>
      <c r="I60" s="40">
        <v>11.2288</v>
      </c>
      <c r="J60" s="130">
        <f>10*LOG((10^(H60/10)+10^(H61/10)+10^(H62/10)+10^(I60/10)+10^(I61/10)+10^(I62/10))/6)</f>
        <v>10.609935610441429</v>
      </c>
      <c r="K60" s="41">
        <v>12.985799999999999</v>
      </c>
      <c r="L60" s="41">
        <v>13.6473</v>
      </c>
      <c r="M60" s="130">
        <f>10*LOG((10^(K60/10)+10^(K61/10)+10^(K62/10)+10^(L60/10)+10^(L61/10)+10^(L62/10))/6)</f>
        <v>13.096206120833077</v>
      </c>
      <c r="O60" s="136" t="s">
        <v>155</v>
      </c>
      <c r="P60" s="127" t="s">
        <v>154</v>
      </c>
      <c r="Q60" s="12" t="s">
        <v>13</v>
      </c>
      <c r="R60" s="44">
        <v>142600</v>
      </c>
      <c r="S60" s="12" t="s">
        <v>13</v>
      </c>
      <c r="T60" s="44">
        <v>153600</v>
      </c>
      <c r="U60" s="40">
        <v>-81.6083</v>
      </c>
      <c r="V60" s="40">
        <v>-84.140500000000003</v>
      </c>
      <c r="W60" s="130">
        <f>10*LOG(6/((1/10^(U60/10))+(1/10^(U61/10))+(1/10^(U62/10))+(1/10^(V60/10))+(1/10^(V61/10))+(1/10^(V62/10))))</f>
        <v>-83.078300074282822</v>
      </c>
      <c r="X60" s="41">
        <v>-85.005600000000001</v>
      </c>
      <c r="Y60" s="41">
        <v>-85.6434</v>
      </c>
      <c r="Z60" s="130">
        <f>10*LOG(6/((1/10^(X60/10))+(1/10^(X61/10))+(1/10^(X62/10))+(1/10^(Y60/10))+(1/10^(Y61/10))+(1/10^(Y62/10))))</f>
        <v>-85.359685189114245</v>
      </c>
    </row>
    <row r="61" spans="2:26" ht="15" customHeight="1">
      <c r="B61" s="125"/>
      <c r="C61" s="128"/>
      <c r="D61" s="11" t="s">
        <v>14</v>
      </c>
      <c r="E61" s="44">
        <v>143600</v>
      </c>
      <c r="F61" s="11" t="s">
        <v>14</v>
      </c>
      <c r="G61" s="44">
        <v>154600</v>
      </c>
      <c r="H61" s="40">
        <v>10.366300000000001</v>
      </c>
      <c r="I61" s="40">
        <v>11.340999999999999</v>
      </c>
      <c r="J61" s="131"/>
      <c r="K61" s="41">
        <v>12.6714</v>
      </c>
      <c r="L61" s="41">
        <v>12.3201</v>
      </c>
      <c r="M61" s="131"/>
      <c r="O61" s="125"/>
      <c r="P61" s="128"/>
      <c r="Q61" s="11" t="s">
        <v>14</v>
      </c>
      <c r="R61" s="44">
        <v>143600</v>
      </c>
      <c r="S61" s="11" t="s">
        <v>14</v>
      </c>
      <c r="T61" s="44">
        <v>154600</v>
      </c>
      <c r="U61" s="40">
        <v>-81.808499999999995</v>
      </c>
      <c r="V61" s="40">
        <v>-83.795699999999997</v>
      </c>
      <c r="W61" s="131"/>
      <c r="X61" s="41">
        <v>-85.137799999999999</v>
      </c>
      <c r="Y61" s="41">
        <v>-85.631399999999999</v>
      </c>
      <c r="Z61" s="131"/>
    </row>
    <row r="62" spans="2:26">
      <c r="B62" s="125"/>
      <c r="C62" s="137"/>
      <c r="D62" s="11" t="s">
        <v>15</v>
      </c>
      <c r="E62" s="44">
        <v>144600</v>
      </c>
      <c r="F62" s="11" t="s">
        <v>15</v>
      </c>
      <c r="G62" s="44">
        <v>155600</v>
      </c>
      <c r="H62" s="40">
        <v>10.363200000000001</v>
      </c>
      <c r="I62" s="40">
        <v>10.170500000000001</v>
      </c>
      <c r="J62" s="131"/>
      <c r="K62" s="41">
        <v>13.012700000000001</v>
      </c>
      <c r="L62" s="41">
        <v>13.762</v>
      </c>
      <c r="M62" s="131"/>
      <c r="O62" s="125"/>
      <c r="P62" s="137"/>
      <c r="Q62" s="11" t="s">
        <v>15</v>
      </c>
      <c r="R62" s="44">
        <v>144600</v>
      </c>
      <c r="S62" s="11" t="s">
        <v>15</v>
      </c>
      <c r="T62" s="44">
        <v>155600</v>
      </c>
      <c r="U62" s="40">
        <v>-82.190799999999996</v>
      </c>
      <c r="V62" s="40">
        <v>-84.112200000000001</v>
      </c>
      <c r="W62" s="131"/>
      <c r="X62" s="41">
        <v>-85.200900000000004</v>
      </c>
      <c r="Y62" s="41">
        <v>-85.496200000000002</v>
      </c>
      <c r="Z62" s="131"/>
    </row>
    <row r="63" spans="2:26">
      <c r="B63" s="136" t="s">
        <v>156</v>
      </c>
      <c r="C63" s="127" t="s">
        <v>128</v>
      </c>
      <c r="D63" s="12" t="s">
        <v>13</v>
      </c>
      <c r="E63" s="12">
        <v>509202</v>
      </c>
      <c r="F63" s="12" t="s">
        <v>13</v>
      </c>
      <c r="G63" s="12">
        <v>509202</v>
      </c>
      <c r="H63" s="40">
        <v>14.7849</v>
      </c>
      <c r="I63" s="40">
        <v>13.5181</v>
      </c>
      <c r="J63" s="130">
        <f>10*LOG((10^(H63/10)+10^(H64/10)+10^(H65/10)+10^(I63/10)+10^(I64/10)+10^(I65/10))/6)</f>
        <v>14.314740557381567</v>
      </c>
      <c r="K63" s="41" t="s">
        <v>157</v>
      </c>
      <c r="L63" s="41" t="s">
        <v>157</v>
      </c>
      <c r="M63" s="130" t="e">
        <f>10*LOG((10^(K63/10)+10^(K64/10)+10^(K65/10)+10^(L63/10)+10^(L64/10)+10^(L65/10))/6)</f>
        <v>#VALUE!</v>
      </c>
      <c r="O63" s="136" t="s">
        <v>156</v>
      </c>
      <c r="P63" s="127" t="s">
        <v>128</v>
      </c>
      <c r="Q63" s="12" t="s">
        <v>13</v>
      </c>
      <c r="R63" s="12">
        <v>509202</v>
      </c>
      <c r="S63" s="12" t="s">
        <v>13</v>
      </c>
      <c r="T63" s="12">
        <v>509202</v>
      </c>
      <c r="U63" s="40">
        <v>-82.439899999999994</v>
      </c>
      <c r="V63" s="40">
        <v>-81.193399999999997</v>
      </c>
      <c r="W63" s="130">
        <f>10*LOG(6/((1/10^(U63/10))+(1/10^(U64/10))+(1/10^(U65/10))+(1/10^(V63/10))+(1/10^(V64/10))+(1/10^(V65/10))))</f>
        <v>-82.152846856266848</v>
      </c>
      <c r="X63" s="41" t="s">
        <v>157</v>
      </c>
      <c r="Y63" s="41" t="s">
        <v>157</v>
      </c>
      <c r="Z63" s="119" t="e">
        <f>10*LOG(6/((1/10^(X63/10))+(1/10^(X64/10))+(1/10^(X65/10))+(1/10^(Y63/10))+(1/10^(Y64/10))+(1/10^(Y65/10))))</f>
        <v>#VALUE!</v>
      </c>
    </row>
    <row r="64" spans="2:26" ht="15" customHeight="1">
      <c r="B64" s="125"/>
      <c r="C64" s="128"/>
      <c r="D64" s="11" t="s">
        <v>14</v>
      </c>
      <c r="E64" s="11">
        <v>518598</v>
      </c>
      <c r="F64" s="11" t="s">
        <v>14</v>
      </c>
      <c r="G64" s="11">
        <v>518598</v>
      </c>
      <c r="H64" s="40">
        <v>15.2042</v>
      </c>
      <c r="I64" s="40">
        <v>13.5616</v>
      </c>
      <c r="J64" s="131"/>
      <c r="K64" s="41" t="s">
        <v>157</v>
      </c>
      <c r="L64" s="41" t="s">
        <v>157</v>
      </c>
      <c r="M64" s="131"/>
      <c r="O64" s="125"/>
      <c r="P64" s="128"/>
      <c r="Q64" s="11" t="s">
        <v>14</v>
      </c>
      <c r="R64" s="11">
        <v>518598</v>
      </c>
      <c r="S64" s="11" t="s">
        <v>14</v>
      </c>
      <c r="T64" s="11">
        <v>518598</v>
      </c>
      <c r="U64" s="40">
        <v>-83.208600000000004</v>
      </c>
      <c r="V64" s="40">
        <v>-82.760800000000003</v>
      </c>
      <c r="W64" s="131"/>
      <c r="X64" s="41" t="s">
        <v>157</v>
      </c>
      <c r="Y64" s="41" t="s">
        <v>157</v>
      </c>
      <c r="Z64" s="120"/>
    </row>
    <row r="65" spans="2:26">
      <c r="B65" s="125"/>
      <c r="C65" s="137"/>
      <c r="D65" s="11" t="s">
        <v>15</v>
      </c>
      <c r="E65" s="11">
        <v>528000</v>
      </c>
      <c r="F65" s="11" t="s">
        <v>15</v>
      </c>
      <c r="G65" s="11">
        <v>528000</v>
      </c>
      <c r="H65" s="40">
        <v>14.9617</v>
      </c>
      <c r="I65" s="40">
        <v>13.476900000000001</v>
      </c>
      <c r="J65" s="131"/>
      <c r="K65" s="41" t="s">
        <v>157</v>
      </c>
      <c r="L65" s="41" t="s">
        <v>157</v>
      </c>
      <c r="M65" s="131"/>
      <c r="O65" s="125"/>
      <c r="P65" s="137"/>
      <c r="Q65" s="11" t="s">
        <v>15</v>
      </c>
      <c r="R65" s="11">
        <v>528000</v>
      </c>
      <c r="S65" s="11" t="s">
        <v>15</v>
      </c>
      <c r="T65" s="11">
        <v>528000</v>
      </c>
      <c r="U65" s="40">
        <v>-81.336399999999998</v>
      </c>
      <c r="V65" s="40">
        <v>-81.576999999999998</v>
      </c>
      <c r="W65" s="131"/>
      <c r="X65" s="41" t="s">
        <v>157</v>
      </c>
      <c r="Y65" s="41" t="s">
        <v>157</v>
      </c>
      <c r="Z65" s="120"/>
    </row>
    <row r="66" spans="2:26">
      <c r="B66" s="125" t="s">
        <v>158</v>
      </c>
      <c r="C66" s="127" t="s">
        <v>128</v>
      </c>
      <c r="D66" s="12" t="s">
        <v>13</v>
      </c>
      <c r="E66" s="11">
        <v>623334</v>
      </c>
      <c r="F66" s="12" t="s">
        <v>13</v>
      </c>
      <c r="G66" s="11">
        <v>623334</v>
      </c>
      <c r="H66" s="40">
        <v>12.819000000000001</v>
      </c>
      <c r="I66" s="40">
        <v>14.384</v>
      </c>
      <c r="J66" s="130">
        <f>10*LOG((10^(H66/10)+10^(H67/10)+10^(H68/10)+10^(I66/10)+10^(I67/10)+10^(I68/10))/6)</f>
        <v>12.322958787328464</v>
      </c>
      <c r="K66" s="41" t="s">
        <v>157</v>
      </c>
      <c r="L66" s="41" t="s">
        <v>157</v>
      </c>
      <c r="M66" s="130" t="e">
        <f>10*LOG((10^(K66/10)+10^(K67/10)+10^(K68/10)+10^(L66/10)+10^(L67/10)+10^(L68/10))/6)</f>
        <v>#VALUE!</v>
      </c>
      <c r="O66" s="125" t="s">
        <v>158</v>
      </c>
      <c r="P66" s="127" t="s">
        <v>128</v>
      </c>
      <c r="Q66" s="12" t="s">
        <v>13</v>
      </c>
      <c r="R66" s="11">
        <v>623334</v>
      </c>
      <c r="S66" s="12" t="s">
        <v>13</v>
      </c>
      <c r="T66" s="11">
        <v>623334</v>
      </c>
      <c r="U66" s="40">
        <v>-82.577200000000005</v>
      </c>
      <c r="V66" s="40">
        <v>-82.3125</v>
      </c>
      <c r="W66" s="130">
        <f>10*LOG(6/((1/10^(U66/10))+(1/10^(U67/10))+(1/10^(U68/10))+(1/10^(V66/10))+(1/10^(V67/10))+(1/10^(V68/10))))</f>
        <v>-82.770836948055006</v>
      </c>
      <c r="X66" s="41" t="s">
        <v>157</v>
      </c>
      <c r="Y66" s="41" t="s">
        <v>157</v>
      </c>
      <c r="Z66" s="119" t="e">
        <f>10*LOG(6/((1/10^(X66/10))+(1/10^(X67/10))+(1/10^(X68/10))+(1/10^(Y66/10))+(1/10^(Y67/10))+(1/10^(Y68/10))))</f>
        <v>#VALUE!</v>
      </c>
    </row>
    <row r="67" spans="2:26" ht="15" customHeight="1">
      <c r="B67" s="125"/>
      <c r="C67" s="128"/>
      <c r="D67" s="11" t="s">
        <v>14</v>
      </c>
      <c r="E67" s="11">
        <v>636666</v>
      </c>
      <c r="F67" s="11" t="s">
        <v>14</v>
      </c>
      <c r="G67" s="11">
        <v>636666</v>
      </c>
      <c r="H67" s="40">
        <v>11.403499999999999</v>
      </c>
      <c r="I67" s="40">
        <v>11.213699999999999</v>
      </c>
      <c r="J67" s="131"/>
      <c r="K67" s="41" t="s">
        <v>157</v>
      </c>
      <c r="L67" s="41" t="s">
        <v>157</v>
      </c>
      <c r="M67" s="131"/>
      <c r="O67" s="125"/>
      <c r="P67" s="128"/>
      <c r="Q67" s="11" t="s">
        <v>14</v>
      </c>
      <c r="R67" s="11">
        <v>636666</v>
      </c>
      <c r="S67" s="11" t="s">
        <v>14</v>
      </c>
      <c r="T67" s="11">
        <v>636666</v>
      </c>
      <c r="U67" s="40">
        <v>-83.364500000000007</v>
      </c>
      <c r="V67" s="40">
        <v>-82.277100000000004</v>
      </c>
      <c r="W67" s="131"/>
      <c r="X67" s="41" t="s">
        <v>157</v>
      </c>
      <c r="Y67" s="41" t="s">
        <v>157</v>
      </c>
      <c r="Z67" s="120"/>
    </row>
    <row r="68" spans="2:26" ht="15.75" thickBot="1">
      <c r="B68" s="126"/>
      <c r="C68" s="129"/>
      <c r="D68" s="33" t="s">
        <v>15</v>
      </c>
      <c r="E68" s="33">
        <v>650000</v>
      </c>
      <c r="F68" s="33" t="s">
        <v>15</v>
      </c>
      <c r="G68" s="33">
        <v>650000</v>
      </c>
      <c r="H68" s="42">
        <v>12.004200000000001</v>
      </c>
      <c r="I68" s="42">
        <v>11.1234</v>
      </c>
      <c r="J68" s="132"/>
      <c r="K68" s="45" t="s">
        <v>157</v>
      </c>
      <c r="L68" s="45" t="s">
        <v>157</v>
      </c>
      <c r="M68" s="132"/>
      <c r="N68" s="35"/>
      <c r="O68" s="126"/>
      <c r="P68" s="129"/>
      <c r="Q68" s="33" t="s">
        <v>15</v>
      </c>
      <c r="R68" s="33">
        <v>650000</v>
      </c>
      <c r="S68" s="33" t="s">
        <v>15</v>
      </c>
      <c r="T68" s="33">
        <v>650000</v>
      </c>
      <c r="U68" s="42">
        <v>-82.375</v>
      </c>
      <c r="V68" s="42">
        <v>-83.533100000000005</v>
      </c>
      <c r="W68" s="131"/>
      <c r="X68" s="45" t="s">
        <v>157</v>
      </c>
      <c r="Y68" s="45" t="s">
        <v>157</v>
      </c>
      <c r="Z68" s="121"/>
    </row>
    <row r="71" spans="2:26" ht="16.5" thickBot="1">
      <c r="B71" s="150" t="s">
        <v>172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2:26">
      <c r="B72" s="152" t="s">
        <v>12</v>
      </c>
      <c r="C72" s="139" t="s">
        <v>24</v>
      </c>
      <c r="D72" s="141" t="s">
        <v>141</v>
      </c>
      <c r="E72" s="142"/>
      <c r="F72" s="145" t="s">
        <v>142</v>
      </c>
      <c r="G72" s="145"/>
      <c r="H72" s="147" t="s">
        <v>143</v>
      </c>
      <c r="I72" s="147"/>
      <c r="J72" s="145" t="s">
        <v>144</v>
      </c>
      <c r="K72" s="147" t="s">
        <v>145</v>
      </c>
      <c r="L72" s="147"/>
      <c r="M72" s="145" t="s">
        <v>146</v>
      </c>
      <c r="N72" s="29"/>
      <c r="O72" s="152" t="s">
        <v>12</v>
      </c>
      <c r="P72" s="139" t="s">
        <v>24</v>
      </c>
      <c r="Q72" s="141" t="s">
        <v>141</v>
      </c>
      <c r="R72" s="142"/>
      <c r="S72" s="145" t="s">
        <v>142</v>
      </c>
      <c r="T72" s="145"/>
      <c r="U72" s="147" t="s">
        <v>147</v>
      </c>
      <c r="V72" s="147"/>
      <c r="W72" s="148" t="s">
        <v>148</v>
      </c>
      <c r="X72" s="147" t="s">
        <v>149</v>
      </c>
      <c r="Y72" s="147"/>
      <c r="Z72" s="148" t="s">
        <v>150</v>
      </c>
    </row>
    <row r="73" spans="2:26" ht="15" customHeight="1" thickBot="1">
      <c r="B73" s="153"/>
      <c r="C73" s="140"/>
      <c r="D73" s="143"/>
      <c r="E73" s="144"/>
      <c r="F73" s="146"/>
      <c r="G73" s="146"/>
      <c r="H73" s="13" t="s">
        <v>151</v>
      </c>
      <c r="I73" s="13" t="s">
        <v>152</v>
      </c>
      <c r="J73" s="146"/>
      <c r="K73" s="13" t="s">
        <v>66</v>
      </c>
      <c r="L73" s="13" t="s">
        <v>65</v>
      </c>
      <c r="M73" s="146"/>
      <c r="O73" s="153"/>
      <c r="P73" s="140"/>
      <c r="Q73" s="143"/>
      <c r="R73" s="144"/>
      <c r="S73" s="146"/>
      <c r="T73" s="146"/>
      <c r="U73" s="13" t="s">
        <v>151</v>
      </c>
      <c r="V73" s="13" t="s">
        <v>152</v>
      </c>
      <c r="W73" s="149"/>
      <c r="X73" s="13" t="s">
        <v>66</v>
      </c>
      <c r="Y73" s="13" t="s">
        <v>65</v>
      </c>
      <c r="Z73" s="149"/>
    </row>
    <row r="74" spans="2:26">
      <c r="B74" s="136" t="s">
        <v>153</v>
      </c>
      <c r="C74" s="138" t="s">
        <v>154</v>
      </c>
      <c r="D74" s="12" t="s">
        <v>13</v>
      </c>
      <c r="E74" s="12">
        <v>385500</v>
      </c>
      <c r="F74" s="12" t="s">
        <v>13</v>
      </c>
      <c r="G74" s="12">
        <v>423500</v>
      </c>
      <c r="H74" s="40">
        <v>9.8168900000000008</v>
      </c>
      <c r="I74" s="40">
        <v>7.9070900000000002</v>
      </c>
      <c r="J74" s="130">
        <f>10*LOG((10^(H74/10)+10^(H75/10)+10^(H76/10)+10^(I74/10)+10^(I75/10)+10^(I76/10))/6)</f>
        <v>8.8708919759244367</v>
      </c>
      <c r="K74" s="41" t="s">
        <v>157</v>
      </c>
      <c r="L74" s="41" t="s">
        <v>157</v>
      </c>
      <c r="M74" s="130" t="e">
        <f>10*LOG((10^(K74/10)+10^(K75/10)+10^(K76/10)+10^(L74/10)+10^(L75/10)+10^(L76/10))/6)</f>
        <v>#VALUE!</v>
      </c>
      <c r="O74" s="136" t="s">
        <v>153</v>
      </c>
      <c r="P74" s="138" t="s">
        <v>154</v>
      </c>
      <c r="Q74" s="12" t="s">
        <v>13</v>
      </c>
      <c r="R74" s="12">
        <v>385500</v>
      </c>
      <c r="S74" s="12" t="s">
        <v>13</v>
      </c>
      <c r="T74" s="12">
        <v>423500</v>
      </c>
      <c r="U74" s="40">
        <v>-92.340699999999998</v>
      </c>
      <c r="V74" s="40">
        <v>-91.763400000000004</v>
      </c>
      <c r="W74" s="130">
        <f>10*LOG(6/((1/10^(U74/10))+(1/10^(U75/10))+(1/10^(U76/10))+(1/10^(V74/10))+(1/10^(V75/10))+(1/10^(V76/10))))</f>
        <v>-91.183865791834762</v>
      </c>
      <c r="X74" s="41" t="s">
        <v>157</v>
      </c>
      <c r="Y74" s="41" t="s">
        <v>157</v>
      </c>
      <c r="Z74" s="130" t="e">
        <f>10*LOG(6/((1/10^(X74/10))+(1/10^(X75/10))+(1/10^(X76/10))+(1/10^(Y74/10))+(1/10^(Y75/10))+(1/10^(Y76/10))))</f>
        <v>#VALUE!</v>
      </c>
    </row>
    <row r="75" spans="2:26" ht="15" customHeight="1">
      <c r="B75" s="125"/>
      <c r="C75" s="128"/>
      <c r="D75" s="12" t="s">
        <v>14</v>
      </c>
      <c r="E75" s="12">
        <v>390000</v>
      </c>
      <c r="F75" s="12" t="s">
        <v>14</v>
      </c>
      <c r="G75" s="12">
        <v>428000</v>
      </c>
      <c r="H75" s="40">
        <v>8.9988600000000005</v>
      </c>
      <c r="I75" s="40">
        <v>8.5111000000000008</v>
      </c>
      <c r="J75" s="131"/>
      <c r="K75" s="41" t="s">
        <v>157</v>
      </c>
      <c r="L75" s="41" t="s">
        <v>157</v>
      </c>
      <c r="M75" s="131"/>
      <c r="O75" s="125"/>
      <c r="P75" s="128"/>
      <c r="Q75" s="12" t="s">
        <v>14</v>
      </c>
      <c r="R75" s="12">
        <v>390000</v>
      </c>
      <c r="S75" s="12" t="s">
        <v>14</v>
      </c>
      <c r="T75" s="12">
        <v>428000</v>
      </c>
      <c r="U75" s="40">
        <v>-91.536699999999996</v>
      </c>
      <c r="V75" s="40">
        <v>-90.970600000000005</v>
      </c>
      <c r="W75" s="131"/>
      <c r="X75" s="41" t="s">
        <v>157</v>
      </c>
      <c r="Y75" s="41" t="s">
        <v>157</v>
      </c>
      <c r="Z75" s="131"/>
    </row>
    <row r="76" spans="2:26">
      <c r="B76" s="125"/>
      <c r="C76" s="137"/>
      <c r="D76" s="12" t="s">
        <v>15</v>
      </c>
      <c r="E76" s="12">
        <v>394500</v>
      </c>
      <c r="F76" s="12" t="s">
        <v>15</v>
      </c>
      <c r="G76" s="12">
        <v>432500</v>
      </c>
      <c r="H76" s="40">
        <v>8.8324200000000008</v>
      </c>
      <c r="I76" s="40">
        <v>8.9315999999999995</v>
      </c>
      <c r="J76" s="131"/>
      <c r="K76" s="41" t="s">
        <v>157</v>
      </c>
      <c r="L76" s="41" t="s">
        <v>157</v>
      </c>
      <c r="M76" s="131"/>
      <c r="O76" s="125"/>
      <c r="P76" s="137"/>
      <c r="Q76" s="12" t="s">
        <v>15</v>
      </c>
      <c r="R76" s="12">
        <v>394500</v>
      </c>
      <c r="S76" s="12" t="s">
        <v>15</v>
      </c>
      <c r="T76" s="12">
        <v>432500</v>
      </c>
      <c r="U76" s="40">
        <v>-90.570400000000006</v>
      </c>
      <c r="V76" s="40">
        <v>-89.293199999999999</v>
      </c>
      <c r="W76" s="131"/>
      <c r="X76" s="41" t="s">
        <v>157</v>
      </c>
      <c r="Y76" s="41" t="s">
        <v>157</v>
      </c>
      <c r="Z76" s="131"/>
    </row>
    <row r="77" spans="2:26">
      <c r="B77" s="136" t="s">
        <v>155</v>
      </c>
      <c r="C77" s="127" t="s">
        <v>154</v>
      </c>
      <c r="D77" s="12" t="s">
        <v>13</v>
      </c>
      <c r="E77" s="44">
        <v>142600</v>
      </c>
      <c r="F77" s="12" t="s">
        <v>13</v>
      </c>
      <c r="G77" s="44">
        <v>153600</v>
      </c>
      <c r="H77" s="40" t="s">
        <v>157</v>
      </c>
      <c r="I77" s="40" t="s">
        <v>157</v>
      </c>
      <c r="J77" s="130" t="e">
        <f>10*LOG((10^(H77/10)+10^(H78/10)+10^(H79/10)+10^(I77/10)+10^(I78/10)+10^(I79/10))/6)</f>
        <v>#VALUE!</v>
      </c>
      <c r="K77" s="41" t="s">
        <v>157</v>
      </c>
      <c r="L77" s="41" t="s">
        <v>157</v>
      </c>
      <c r="M77" s="130" t="e">
        <f>10*LOG((10^(K77/10)+10^(K78/10)+10^(K79/10)+10^(L77/10)+10^(L78/10)+10^(L79/10))/6)</f>
        <v>#VALUE!</v>
      </c>
      <c r="O77" s="136" t="s">
        <v>155</v>
      </c>
      <c r="P77" s="127" t="s">
        <v>154</v>
      </c>
      <c r="Q77" s="12" t="s">
        <v>13</v>
      </c>
      <c r="R77" s="44">
        <v>142600</v>
      </c>
      <c r="S77" s="12" t="s">
        <v>13</v>
      </c>
      <c r="T77" s="44">
        <v>153600</v>
      </c>
      <c r="U77" s="40" t="s">
        <v>157</v>
      </c>
      <c r="V77" s="40" t="s">
        <v>157</v>
      </c>
      <c r="W77" s="130" t="e">
        <f>10*LOG(6/((1/10^(U77/10))+(1/10^(U78/10))+(1/10^(U79/10))+(1/10^(V77/10))+(1/10^(V78/10))+(1/10^(V79/10))))</f>
        <v>#VALUE!</v>
      </c>
      <c r="X77" s="41" t="s">
        <v>157</v>
      </c>
      <c r="Y77" s="41" t="s">
        <v>157</v>
      </c>
      <c r="Z77" s="130" t="e">
        <f>10*LOG(6/((1/10^(X77/10))+(1/10^(X78/10))+(1/10^(X79/10))+(1/10^(Y77/10))+(1/10^(Y78/10))+(1/10^(Y79/10))))</f>
        <v>#VALUE!</v>
      </c>
    </row>
    <row r="78" spans="2:26" ht="15" customHeight="1">
      <c r="B78" s="125"/>
      <c r="C78" s="128"/>
      <c r="D78" s="11" t="s">
        <v>14</v>
      </c>
      <c r="E78" s="44">
        <v>143600</v>
      </c>
      <c r="F78" s="11" t="s">
        <v>14</v>
      </c>
      <c r="G78" s="44">
        <v>154600</v>
      </c>
      <c r="H78" s="40" t="s">
        <v>157</v>
      </c>
      <c r="I78" s="40" t="s">
        <v>157</v>
      </c>
      <c r="J78" s="131"/>
      <c r="K78" s="41" t="s">
        <v>157</v>
      </c>
      <c r="L78" s="41" t="s">
        <v>157</v>
      </c>
      <c r="M78" s="131"/>
      <c r="O78" s="125"/>
      <c r="P78" s="128"/>
      <c r="Q78" s="11" t="s">
        <v>14</v>
      </c>
      <c r="R78" s="44">
        <v>143600</v>
      </c>
      <c r="S78" s="11" t="s">
        <v>14</v>
      </c>
      <c r="T78" s="44">
        <v>154600</v>
      </c>
      <c r="U78" s="40" t="s">
        <v>157</v>
      </c>
      <c r="V78" s="40" t="s">
        <v>157</v>
      </c>
      <c r="W78" s="131"/>
      <c r="X78" s="41" t="s">
        <v>157</v>
      </c>
      <c r="Y78" s="41" t="s">
        <v>157</v>
      </c>
      <c r="Z78" s="131"/>
    </row>
    <row r="79" spans="2:26">
      <c r="B79" s="125"/>
      <c r="C79" s="137"/>
      <c r="D79" s="11" t="s">
        <v>15</v>
      </c>
      <c r="E79" s="44">
        <v>144600</v>
      </c>
      <c r="F79" s="11" t="s">
        <v>15</v>
      </c>
      <c r="G79" s="44">
        <v>155600</v>
      </c>
      <c r="H79" s="40" t="s">
        <v>157</v>
      </c>
      <c r="I79" s="40" t="s">
        <v>157</v>
      </c>
      <c r="J79" s="131"/>
      <c r="K79" s="41" t="s">
        <v>157</v>
      </c>
      <c r="L79" s="41" t="s">
        <v>157</v>
      </c>
      <c r="M79" s="131"/>
      <c r="O79" s="125"/>
      <c r="P79" s="137"/>
      <c r="Q79" s="11" t="s">
        <v>15</v>
      </c>
      <c r="R79" s="44">
        <v>144600</v>
      </c>
      <c r="S79" s="11" t="s">
        <v>15</v>
      </c>
      <c r="T79" s="44">
        <v>155600</v>
      </c>
      <c r="U79" s="40" t="s">
        <v>157</v>
      </c>
      <c r="V79" s="40" t="s">
        <v>157</v>
      </c>
      <c r="W79" s="131"/>
      <c r="X79" s="41" t="s">
        <v>157</v>
      </c>
      <c r="Y79" s="41" t="s">
        <v>157</v>
      </c>
      <c r="Z79" s="131"/>
    </row>
    <row r="80" spans="2:26">
      <c r="B80" s="136" t="s">
        <v>156</v>
      </c>
      <c r="C80" s="127" t="s">
        <v>128</v>
      </c>
      <c r="D80" s="12" t="s">
        <v>13</v>
      </c>
      <c r="E80" s="12">
        <v>509202</v>
      </c>
      <c r="F80" s="12" t="s">
        <v>13</v>
      </c>
      <c r="G80" s="12">
        <v>509202</v>
      </c>
      <c r="H80" s="40">
        <v>13.1601</v>
      </c>
      <c r="I80" s="40">
        <v>10.420299999999999</v>
      </c>
      <c r="J80" s="130">
        <f>10*LOG((10^(H80/10)+10^(H81/10)+10^(H82/10)+10^(I80/10)+10^(I81/10)+10^(I82/10))/6)</f>
        <v>12.358563864282567</v>
      </c>
      <c r="K80" s="41" t="s">
        <v>157</v>
      </c>
      <c r="L80" s="41" t="s">
        <v>157</v>
      </c>
      <c r="M80" s="130" t="e">
        <f>10*LOG((10^(K80/10)+10^(K81/10)+10^(K82/10)+10^(L80/10)+10^(L81/10)+10^(L82/10))/6)</f>
        <v>#VALUE!</v>
      </c>
      <c r="O80" s="136" t="s">
        <v>156</v>
      </c>
      <c r="P80" s="127" t="s">
        <v>128</v>
      </c>
      <c r="Q80" s="12" t="s">
        <v>13</v>
      </c>
      <c r="R80" s="12">
        <v>509202</v>
      </c>
      <c r="S80" s="12" t="s">
        <v>13</v>
      </c>
      <c r="T80" s="12">
        <v>509202</v>
      </c>
      <c r="U80" s="40">
        <v>-84.562399999999997</v>
      </c>
      <c r="V80" s="40">
        <v>-81.1815</v>
      </c>
      <c r="W80" s="130">
        <f>10*LOG(6/((1/10^(U80/10))+(1/10^(U81/10))+(1/10^(U82/10))+(1/10^(V80/10))+(1/10^(V81/10))+(1/10^(V82/10))))</f>
        <v>-83.648196546594676</v>
      </c>
      <c r="X80" s="41" t="s">
        <v>157</v>
      </c>
      <c r="Y80" s="41" t="s">
        <v>157</v>
      </c>
      <c r="Z80" s="119" t="e">
        <f>10*LOG(6/((1/10^(X80/10))+(1/10^(X81/10))+(1/10^(X82/10))+(1/10^(Y80/10))+(1/10^(Y81/10))+(1/10^(Y82/10))))</f>
        <v>#VALUE!</v>
      </c>
    </row>
    <row r="81" spans="2:26" ht="15" customHeight="1">
      <c r="B81" s="125"/>
      <c r="C81" s="128"/>
      <c r="D81" s="11" t="s">
        <v>14</v>
      </c>
      <c r="E81" s="11">
        <v>518598</v>
      </c>
      <c r="F81" s="11" t="s">
        <v>14</v>
      </c>
      <c r="G81" s="11">
        <v>518598</v>
      </c>
      <c r="H81" s="40">
        <v>13.3865</v>
      </c>
      <c r="I81" s="40">
        <v>11.071400000000001</v>
      </c>
      <c r="J81" s="131"/>
      <c r="K81" s="41" t="s">
        <v>157</v>
      </c>
      <c r="L81" s="41" t="s">
        <v>157</v>
      </c>
      <c r="M81" s="131"/>
      <c r="O81" s="125"/>
      <c r="P81" s="128"/>
      <c r="Q81" s="11" t="s">
        <v>14</v>
      </c>
      <c r="R81" s="11">
        <v>518598</v>
      </c>
      <c r="S81" s="11" t="s">
        <v>14</v>
      </c>
      <c r="T81" s="11">
        <v>518598</v>
      </c>
      <c r="U81" s="40">
        <v>-84.727500000000006</v>
      </c>
      <c r="V81" s="40">
        <v>-83.634600000000006</v>
      </c>
      <c r="W81" s="131"/>
      <c r="X81" s="41" t="s">
        <v>157</v>
      </c>
      <c r="Y81" s="41" t="s">
        <v>157</v>
      </c>
      <c r="Z81" s="120"/>
    </row>
    <row r="82" spans="2:26">
      <c r="B82" s="125"/>
      <c r="C82" s="137"/>
      <c r="D82" s="11" t="s">
        <v>15</v>
      </c>
      <c r="E82" s="11">
        <v>528000</v>
      </c>
      <c r="F82" s="11" t="s">
        <v>15</v>
      </c>
      <c r="G82" s="11">
        <v>528000</v>
      </c>
      <c r="H82" s="40">
        <v>13.5122</v>
      </c>
      <c r="I82" s="40">
        <v>11.6143</v>
      </c>
      <c r="J82" s="131"/>
      <c r="K82" s="41" t="s">
        <v>157</v>
      </c>
      <c r="L82" s="41" t="s">
        <v>157</v>
      </c>
      <c r="M82" s="131"/>
      <c r="O82" s="125"/>
      <c r="P82" s="137"/>
      <c r="Q82" s="11" t="s">
        <v>15</v>
      </c>
      <c r="R82" s="11">
        <v>528000</v>
      </c>
      <c r="S82" s="11" t="s">
        <v>15</v>
      </c>
      <c r="T82" s="11">
        <v>528000</v>
      </c>
      <c r="U82" s="40">
        <v>-83.919700000000006</v>
      </c>
      <c r="V82" s="40">
        <v>-82.970500000000001</v>
      </c>
      <c r="W82" s="131"/>
      <c r="X82" s="41" t="s">
        <v>157</v>
      </c>
      <c r="Y82" s="41" t="s">
        <v>157</v>
      </c>
      <c r="Z82" s="120"/>
    </row>
    <row r="83" spans="2:26">
      <c r="B83" s="125" t="s">
        <v>158</v>
      </c>
      <c r="C83" s="127" t="s">
        <v>128</v>
      </c>
      <c r="D83" s="12" t="s">
        <v>13</v>
      </c>
      <c r="E83" s="11">
        <v>623334</v>
      </c>
      <c r="F83" s="12" t="s">
        <v>13</v>
      </c>
      <c r="G83" s="11">
        <v>623334</v>
      </c>
      <c r="H83" s="40">
        <v>12.1335</v>
      </c>
      <c r="I83" s="40">
        <v>9.6947299999999998</v>
      </c>
      <c r="J83" s="130">
        <f>10*LOG((10^(H83/10)+10^(H84/10)+10^(H85/10)+10^(I83/10)+10^(I84/10)+10^(I85/10))/6)</f>
        <v>11.46865959126789</v>
      </c>
      <c r="K83" s="41" t="s">
        <v>157</v>
      </c>
      <c r="L83" s="41" t="s">
        <v>157</v>
      </c>
      <c r="M83" s="130" t="e">
        <f>10*LOG((10^(K83/10)+10^(K84/10)+10^(K85/10)+10^(L83/10)+10^(L84/10)+10^(L85/10))/6)</f>
        <v>#VALUE!</v>
      </c>
      <c r="O83" s="125" t="s">
        <v>158</v>
      </c>
      <c r="P83" s="127" t="s">
        <v>128</v>
      </c>
      <c r="Q83" s="12" t="s">
        <v>13</v>
      </c>
      <c r="R83" s="11">
        <v>623334</v>
      </c>
      <c r="S83" s="12" t="s">
        <v>13</v>
      </c>
      <c r="T83" s="11">
        <v>623334</v>
      </c>
      <c r="U83" s="40">
        <v>-86.033799999999999</v>
      </c>
      <c r="V83" s="40">
        <v>-85.471199999999996</v>
      </c>
      <c r="W83" s="130">
        <f>10*LOG(6/((1/10^(U83/10))+(1/10^(U84/10))+(1/10^(U85/10))+(1/10^(V83/10))+(1/10^(V84/10))+(1/10^(V85/10))))</f>
        <v>-86.493177966399742</v>
      </c>
      <c r="X83" s="41" t="s">
        <v>157</v>
      </c>
      <c r="Y83" s="41" t="s">
        <v>157</v>
      </c>
      <c r="Z83" s="119" t="e">
        <f>10*LOG(6/((1/10^(X83/10))+(1/10^(X84/10))+(1/10^(X85/10))+(1/10^(Y83/10))+(1/10^(Y84/10))+(1/10^(Y85/10))))</f>
        <v>#VALUE!</v>
      </c>
    </row>
    <row r="84" spans="2:26" ht="15" customHeight="1">
      <c r="B84" s="125"/>
      <c r="C84" s="128"/>
      <c r="D84" s="11" t="s">
        <v>14</v>
      </c>
      <c r="E84" s="11">
        <v>636666</v>
      </c>
      <c r="F84" s="11" t="s">
        <v>14</v>
      </c>
      <c r="G84" s="11">
        <v>636666</v>
      </c>
      <c r="H84" s="40">
        <v>12.696199999999999</v>
      </c>
      <c r="I84" s="40">
        <v>11.0288</v>
      </c>
      <c r="J84" s="131"/>
      <c r="K84" s="41" t="s">
        <v>157</v>
      </c>
      <c r="L84" s="41" t="s">
        <v>157</v>
      </c>
      <c r="M84" s="131"/>
      <c r="O84" s="125"/>
      <c r="P84" s="128"/>
      <c r="Q84" s="11" t="s">
        <v>14</v>
      </c>
      <c r="R84" s="11">
        <v>636666</v>
      </c>
      <c r="S84" s="11" t="s">
        <v>14</v>
      </c>
      <c r="T84" s="11">
        <v>636666</v>
      </c>
      <c r="U84" s="40">
        <v>-87.603800000000007</v>
      </c>
      <c r="V84" s="40">
        <v>-86.152100000000004</v>
      </c>
      <c r="W84" s="131"/>
      <c r="X84" s="41" t="s">
        <v>157</v>
      </c>
      <c r="Y84" s="41" t="s">
        <v>157</v>
      </c>
      <c r="Z84" s="120"/>
    </row>
    <row r="85" spans="2:26" ht="15.75" thickBot="1">
      <c r="B85" s="126"/>
      <c r="C85" s="129"/>
      <c r="D85" s="33" t="s">
        <v>15</v>
      </c>
      <c r="E85" s="33">
        <v>650000</v>
      </c>
      <c r="F85" s="33" t="s">
        <v>15</v>
      </c>
      <c r="G85" s="33">
        <v>650000</v>
      </c>
      <c r="H85" s="42">
        <v>12.244199999999999</v>
      </c>
      <c r="I85" s="42">
        <v>10.184799999999999</v>
      </c>
      <c r="J85" s="131"/>
      <c r="K85" s="45" t="s">
        <v>157</v>
      </c>
      <c r="L85" s="45" t="s">
        <v>157</v>
      </c>
      <c r="M85" s="132"/>
      <c r="N85" s="35"/>
      <c r="O85" s="126"/>
      <c r="P85" s="129"/>
      <c r="Q85" s="33" t="s">
        <v>15</v>
      </c>
      <c r="R85" s="33">
        <v>650000</v>
      </c>
      <c r="S85" s="33" t="s">
        <v>15</v>
      </c>
      <c r="T85" s="33">
        <v>650000</v>
      </c>
      <c r="U85" s="42">
        <v>-86.244900000000001</v>
      </c>
      <c r="V85" s="42">
        <v>-87.099199999999996</v>
      </c>
      <c r="W85" s="131"/>
      <c r="X85" s="45" t="s">
        <v>157</v>
      </c>
      <c r="Y85" s="45" t="s">
        <v>157</v>
      </c>
      <c r="Z85" s="121"/>
    </row>
    <row r="88" spans="2:26" ht="16.5" thickBot="1">
      <c r="B88" s="150" t="s">
        <v>173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2:26">
      <c r="B89" s="152" t="s">
        <v>12</v>
      </c>
      <c r="C89" s="139" t="s">
        <v>24</v>
      </c>
      <c r="D89" s="141" t="s">
        <v>141</v>
      </c>
      <c r="E89" s="142"/>
      <c r="F89" s="145" t="s">
        <v>142</v>
      </c>
      <c r="G89" s="145"/>
      <c r="H89" s="147" t="s">
        <v>143</v>
      </c>
      <c r="I89" s="147"/>
      <c r="J89" s="145" t="s">
        <v>144</v>
      </c>
      <c r="K89" s="147" t="s">
        <v>145</v>
      </c>
      <c r="L89" s="147"/>
      <c r="M89" s="145" t="s">
        <v>146</v>
      </c>
      <c r="N89" s="29"/>
      <c r="O89" s="152" t="s">
        <v>12</v>
      </c>
      <c r="P89" s="139" t="s">
        <v>24</v>
      </c>
      <c r="Q89" s="141" t="s">
        <v>141</v>
      </c>
      <c r="R89" s="142"/>
      <c r="S89" s="145" t="s">
        <v>142</v>
      </c>
      <c r="T89" s="145"/>
      <c r="U89" s="147" t="s">
        <v>147</v>
      </c>
      <c r="V89" s="147"/>
      <c r="W89" s="148" t="s">
        <v>148</v>
      </c>
      <c r="X89" s="147" t="s">
        <v>149</v>
      </c>
      <c r="Y89" s="147"/>
      <c r="Z89" s="148" t="s">
        <v>150</v>
      </c>
    </row>
    <row r="90" spans="2:26" ht="15" customHeight="1" thickBot="1">
      <c r="B90" s="153"/>
      <c r="C90" s="140"/>
      <c r="D90" s="143"/>
      <c r="E90" s="144"/>
      <c r="F90" s="146"/>
      <c r="G90" s="146"/>
      <c r="H90" s="13" t="s">
        <v>151</v>
      </c>
      <c r="I90" s="13" t="s">
        <v>152</v>
      </c>
      <c r="J90" s="146"/>
      <c r="K90" s="13" t="s">
        <v>66</v>
      </c>
      <c r="L90" s="13" t="s">
        <v>65</v>
      </c>
      <c r="M90" s="146"/>
      <c r="O90" s="153"/>
      <c r="P90" s="140"/>
      <c r="Q90" s="143"/>
      <c r="R90" s="144"/>
      <c r="S90" s="146"/>
      <c r="T90" s="146"/>
      <c r="U90" s="13" t="s">
        <v>151</v>
      </c>
      <c r="V90" s="13" t="s">
        <v>152</v>
      </c>
      <c r="W90" s="149"/>
      <c r="X90" s="13" t="s">
        <v>66</v>
      </c>
      <c r="Y90" s="13" t="s">
        <v>65</v>
      </c>
      <c r="Z90" s="149"/>
    </row>
    <row r="91" spans="2:26">
      <c r="B91" s="136" t="s">
        <v>153</v>
      </c>
      <c r="C91" s="138" t="s">
        <v>154</v>
      </c>
      <c r="D91" s="12" t="s">
        <v>13</v>
      </c>
      <c r="E91" s="12">
        <v>385500</v>
      </c>
      <c r="F91" s="12" t="s">
        <v>13</v>
      </c>
      <c r="G91" s="12">
        <v>423500</v>
      </c>
      <c r="H91" s="40">
        <v>10.977</v>
      </c>
      <c r="I91" s="40">
        <v>11.9497</v>
      </c>
      <c r="J91" s="130">
        <f>10*LOG((10^(H91/10)+10^(H92/10)+10^(H93/10)+10^(I91/10)+10^(I92/10)+10^(I93/10))/6)</f>
        <v>11.672378517074362</v>
      </c>
      <c r="K91" s="41" t="s">
        <v>157</v>
      </c>
      <c r="L91" s="41" t="s">
        <v>157</v>
      </c>
      <c r="M91" s="130" t="e">
        <f>10*LOG((10^(K91/10)+10^(K92/10)+10^(K93/10)+10^(L91/10)+10^(L92/10)+10^(L93/10))/6)</f>
        <v>#VALUE!</v>
      </c>
      <c r="O91" s="136" t="s">
        <v>153</v>
      </c>
      <c r="P91" s="138" t="s">
        <v>154</v>
      </c>
      <c r="Q91" s="12" t="s">
        <v>13</v>
      </c>
      <c r="R91" s="12">
        <v>385500</v>
      </c>
      <c r="S91" s="12" t="s">
        <v>13</v>
      </c>
      <c r="T91" s="12">
        <v>423500</v>
      </c>
      <c r="U91" s="40">
        <v>-90.385099999999994</v>
      </c>
      <c r="V91" s="40">
        <v>-89.857299999999995</v>
      </c>
      <c r="W91" s="130">
        <f>10*LOG(6/((1/10^(U91/10))+(1/10^(U92/10))+(1/10^(U93/10))+(1/10^(V91/10))+(1/10^(V92/10))+(1/10^(V93/10))))</f>
        <v>-90.230675259336778</v>
      </c>
      <c r="X91" s="41" t="s">
        <v>157</v>
      </c>
      <c r="Y91" s="41" t="s">
        <v>157</v>
      </c>
      <c r="Z91" s="130" t="e">
        <f>10*LOG(6/((1/10^(X91/10))+(1/10^(X92/10))+(1/10^(X93/10))+(1/10^(Y91/10))+(1/10^(Y92/10))+(1/10^(Y93/10))))</f>
        <v>#VALUE!</v>
      </c>
    </row>
    <row r="92" spans="2:26" ht="15" customHeight="1">
      <c r="B92" s="125"/>
      <c r="C92" s="128"/>
      <c r="D92" s="12" t="s">
        <v>14</v>
      </c>
      <c r="E92" s="12">
        <v>390000</v>
      </c>
      <c r="F92" s="12" t="s">
        <v>14</v>
      </c>
      <c r="G92" s="12">
        <v>428000</v>
      </c>
      <c r="H92" s="40">
        <v>12.504899999999999</v>
      </c>
      <c r="I92" s="40">
        <v>12.133699999999999</v>
      </c>
      <c r="J92" s="131"/>
      <c r="K92" s="41" t="s">
        <v>157</v>
      </c>
      <c r="L92" s="41" t="s">
        <v>157</v>
      </c>
      <c r="M92" s="131"/>
      <c r="O92" s="125"/>
      <c r="P92" s="128"/>
      <c r="Q92" s="12" t="s">
        <v>14</v>
      </c>
      <c r="R92" s="12">
        <v>390000</v>
      </c>
      <c r="S92" s="12" t="s">
        <v>14</v>
      </c>
      <c r="T92" s="12">
        <v>428000</v>
      </c>
      <c r="U92" s="40">
        <v>-90.727999999999994</v>
      </c>
      <c r="V92" s="40">
        <v>-90.616699999999994</v>
      </c>
      <c r="W92" s="131"/>
      <c r="X92" s="41" t="s">
        <v>157</v>
      </c>
      <c r="Y92" s="41" t="s">
        <v>157</v>
      </c>
      <c r="Z92" s="131"/>
    </row>
    <row r="93" spans="2:26">
      <c r="B93" s="125"/>
      <c r="C93" s="137"/>
      <c r="D93" s="12" t="s">
        <v>15</v>
      </c>
      <c r="E93" s="12">
        <v>394500</v>
      </c>
      <c r="F93" s="12" t="s">
        <v>15</v>
      </c>
      <c r="G93" s="12">
        <v>432500</v>
      </c>
      <c r="H93" s="40">
        <v>10.470499999999999</v>
      </c>
      <c r="I93" s="40">
        <v>11.674099999999999</v>
      </c>
      <c r="J93" s="131"/>
      <c r="K93" s="41" t="s">
        <v>157</v>
      </c>
      <c r="L93" s="41" t="s">
        <v>157</v>
      </c>
      <c r="M93" s="131"/>
      <c r="O93" s="125"/>
      <c r="P93" s="137"/>
      <c r="Q93" s="12" t="s">
        <v>15</v>
      </c>
      <c r="R93" s="12">
        <v>394500</v>
      </c>
      <c r="S93" s="12" t="s">
        <v>15</v>
      </c>
      <c r="T93" s="12">
        <v>432500</v>
      </c>
      <c r="U93" s="40">
        <v>-90.099500000000006</v>
      </c>
      <c r="V93" s="40">
        <v>-89.584000000000003</v>
      </c>
      <c r="W93" s="131"/>
      <c r="X93" s="41" t="s">
        <v>157</v>
      </c>
      <c r="Y93" s="41" t="s">
        <v>157</v>
      </c>
      <c r="Z93" s="131"/>
    </row>
    <row r="94" spans="2:26">
      <c r="B94" s="136" t="s">
        <v>155</v>
      </c>
      <c r="C94" s="127" t="s">
        <v>154</v>
      </c>
      <c r="D94" s="12" t="s">
        <v>13</v>
      </c>
      <c r="E94" s="11">
        <v>142600</v>
      </c>
      <c r="F94" s="12" t="s">
        <v>13</v>
      </c>
      <c r="G94" s="11">
        <v>153600</v>
      </c>
      <c r="H94" s="40">
        <v>5.4088099999999999</v>
      </c>
      <c r="I94" s="40">
        <v>8.7998499999999993</v>
      </c>
      <c r="J94" s="130">
        <f>10*LOG((10^(H94/10)+10^(H95/10)+10^(H96/10)+10^(I94/10)+10^(I95/10)+10^(I96/10))/6)</f>
        <v>8.7746810755891644</v>
      </c>
      <c r="K94" s="41" t="s">
        <v>157</v>
      </c>
      <c r="L94" s="41" t="s">
        <v>157</v>
      </c>
      <c r="M94" s="130" t="e">
        <f>10*LOG((10^(K94/10)+10^(K95/10)+10^(K96/10)+10^(L94/10)+10^(L95/10)+10^(L96/10))/6)</f>
        <v>#VALUE!</v>
      </c>
      <c r="O94" s="136" t="s">
        <v>155</v>
      </c>
      <c r="P94" s="127" t="s">
        <v>154</v>
      </c>
      <c r="Q94" s="12" t="s">
        <v>13</v>
      </c>
      <c r="R94" s="11">
        <v>142600</v>
      </c>
      <c r="S94" s="12" t="s">
        <v>13</v>
      </c>
      <c r="T94" s="11">
        <v>153600</v>
      </c>
      <c r="U94" s="40"/>
      <c r="V94" s="40"/>
      <c r="W94" s="130"/>
      <c r="X94" s="41" t="s">
        <v>157</v>
      </c>
      <c r="Y94" s="41" t="s">
        <v>157</v>
      </c>
      <c r="Z94" s="130" t="e">
        <f>10*LOG(6/((1/10^(X94/10))+(1/10^(X95/10))+(1/10^(X96/10))+(1/10^(Y94/10))+(1/10^(Y95/10))+(1/10^(Y96/10))))</f>
        <v>#VALUE!</v>
      </c>
    </row>
    <row r="95" spans="2:26" ht="15" customHeight="1">
      <c r="B95" s="125"/>
      <c r="C95" s="128"/>
      <c r="D95" s="11" t="s">
        <v>14</v>
      </c>
      <c r="E95" s="11">
        <v>145600</v>
      </c>
      <c r="F95" s="11" t="s">
        <v>14</v>
      </c>
      <c r="G95" s="11">
        <v>156600</v>
      </c>
      <c r="H95" s="40">
        <v>7.5570300000000001</v>
      </c>
      <c r="I95" s="40">
        <v>9.8821600000000007</v>
      </c>
      <c r="J95" s="131"/>
      <c r="K95" s="41" t="s">
        <v>157</v>
      </c>
      <c r="L95" s="41" t="s">
        <v>157</v>
      </c>
      <c r="M95" s="131"/>
      <c r="O95" s="125"/>
      <c r="P95" s="128"/>
      <c r="Q95" s="11" t="s">
        <v>14</v>
      </c>
      <c r="R95" s="11">
        <v>145600</v>
      </c>
      <c r="S95" s="11" t="s">
        <v>14</v>
      </c>
      <c r="T95" s="11">
        <v>156600</v>
      </c>
      <c r="U95" s="40"/>
      <c r="V95" s="40"/>
      <c r="W95" s="131"/>
      <c r="X95" s="41" t="s">
        <v>157</v>
      </c>
      <c r="Y95" s="41" t="s">
        <v>157</v>
      </c>
      <c r="Z95" s="131"/>
    </row>
    <row r="96" spans="2:26">
      <c r="B96" s="125"/>
      <c r="C96" s="137"/>
      <c r="D96" s="11" t="s">
        <v>15</v>
      </c>
      <c r="E96" s="11">
        <v>147600</v>
      </c>
      <c r="F96" s="11" t="s">
        <v>15</v>
      </c>
      <c r="G96" s="11">
        <v>158600</v>
      </c>
      <c r="H96" s="40">
        <v>8.9511800000000008</v>
      </c>
      <c r="I96" s="40">
        <v>10.3765</v>
      </c>
      <c r="J96" s="131"/>
      <c r="K96" s="41" t="s">
        <v>157</v>
      </c>
      <c r="L96" s="41" t="s">
        <v>157</v>
      </c>
      <c r="M96" s="131"/>
      <c r="O96" s="125"/>
      <c r="P96" s="137"/>
      <c r="Q96" s="11" t="s">
        <v>15</v>
      </c>
      <c r="R96" s="11">
        <v>147600</v>
      </c>
      <c r="S96" s="11" t="s">
        <v>15</v>
      </c>
      <c r="T96" s="11">
        <v>158600</v>
      </c>
      <c r="U96" s="40"/>
      <c r="V96" s="40"/>
      <c r="W96" s="131"/>
      <c r="X96" s="41" t="s">
        <v>157</v>
      </c>
      <c r="Y96" s="41" t="s">
        <v>157</v>
      </c>
      <c r="Z96" s="131"/>
    </row>
    <row r="97" spans="2:26">
      <c r="B97" s="136" t="s">
        <v>156</v>
      </c>
      <c r="C97" s="127" t="s">
        <v>128</v>
      </c>
      <c r="D97" s="12" t="s">
        <v>13</v>
      </c>
      <c r="E97" s="12">
        <v>509202</v>
      </c>
      <c r="F97" s="12" t="s">
        <v>13</v>
      </c>
      <c r="G97" s="12">
        <v>509202</v>
      </c>
      <c r="H97" s="40">
        <v>15.7316</v>
      </c>
      <c r="I97" s="40">
        <v>15.7142</v>
      </c>
      <c r="J97" s="130">
        <f>10*LOG((10^(H97/10)+10^(H98/10)+10^(H99/10)+10^(I97/10)+10^(I98/10)+10^(I99/10))/6)</f>
        <v>15.151965569463194</v>
      </c>
      <c r="K97" s="41" t="s">
        <v>157</v>
      </c>
      <c r="L97" s="41" t="s">
        <v>157</v>
      </c>
      <c r="M97" s="130" t="e">
        <f>10*LOG((10^(K97/10)+10^(K98/10)+10^(K99/10)+10^(L97/10)+10^(L98/10)+10^(L99/10))/6)</f>
        <v>#VALUE!</v>
      </c>
      <c r="O97" s="136" t="s">
        <v>156</v>
      </c>
      <c r="P97" s="127" t="s">
        <v>128</v>
      </c>
      <c r="Q97" s="12" t="s">
        <v>13</v>
      </c>
      <c r="R97" s="12">
        <v>509202</v>
      </c>
      <c r="S97" s="12" t="s">
        <v>13</v>
      </c>
      <c r="T97" s="12">
        <v>509202</v>
      </c>
      <c r="U97" s="40">
        <v>-82.238900000000001</v>
      </c>
      <c r="V97" s="40">
        <v>-82.126999999999995</v>
      </c>
      <c r="W97" s="130">
        <f>10*LOG(6/((1/10^(U97/10))+(1/10^(U98/10))+(1/10^(U99/10))+(1/10^(V97/10))+(1/10^(V98/10))+(1/10^(V99/10))))</f>
        <v>-82.198359451092259</v>
      </c>
      <c r="X97" s="41" t="s">
        <v>157</v>
      </c>
      <c r="Y97" s="41" t="s">
        <v>157</v>
      </c>
      <c r="Z97" s="119" t="e">
        <f>10*LOG(6/((1/10^(X97/10))+(1/10^(X98/10))+(1/10^(X99/10))+(1/10^(Y97/10))+(1/10^(Y98/10))+(1/10^(Y99/10))))</f>
        <v>#VALUE!</v>
      </c>
    </row>
    <row r="98" spans="2:26" ht="15" customHeight="1">
      <c r="B98" s="125"/>
      <c r="C98" s="128"/>
      <c r="D98" s="11" t="s">
        <v>14</v>
      </c>
      <c r="E98" s="11">
        <v>518598</v>
      </c>
      <c r="F98" s="11" t="s">
        <v>14</v>
      </c>
      <c r="G98" s="11">
        <v>518598</v>
      </c>
      <c r="H98" s="40">
        <v>15.821899999999999</v>
      </c>
      <c r="I98" s="40">
        <v>14.8576</v>
      </c>
      <c r="J98" s="131"/>
      <c r="K98" s="41" t="s">
        <v>157</v>
      </c>
      <c r="L98" s="41" t="s">
        <v>157</v>
      </c>
      <c r="M98" s="131"/>
      <c r="O98" s="125"/>
      <c r="P98" s="128"/>
      <c r="Q98" s="11" t="s">
        <v>14</v>
      </c>
      <c r="R98" s="11">
        <v>518598</v>
      </c>
      <c r="S98" s="11" t="s">
        <v>14</v>
      </c>
      <c r="T98" s="11">
        <v>518598</v>
      </c>
      <c r="U98" s="40">
        <v>-83.111699999999999</v>
      </c>
      <c r="V98" s="40">
        <v>-82.208399999999997</v>
      </c>
      <c r="W98" s="131"/>
      <c r="X98" s="41" t="s">
        <v>157</v>
      </c>
      <c r="Y98" s="41" t="s">
        <v>157</v>
      </c>
      <c r="Z98" s="120"/>
    </row>
    <row r="99" spans="2:26">
      <c r="B99" s="125"/>
      <c r="C99" s="137"/>
      <c r="D99" s="11" t="s">
        <v>15</v>
      </c>
      <c r="E99" s="11">
        <v>528000</v>
      </c>
      <c r="F99" s="11" t="s">
        <v>15</v>
      </c>
      <c r="G99" s="11">
        <v>528000</v>
      </c>
      <c r="H99" s="40">
        <v>14.6496</v>
      </c>
      <c r="I99" s="40">
        <v>13.767200000000001</v>
      </c>
      <c r="J99" s="131"/>
      <c r="K99" s="41" t="s">
        <v>157</v>
      </c>
      <c r="L99" s="41" t="s">
        <v>157</v>
      </c>
      <c r="M99" s="131"/>
      <c r="O99" s="125"/>
      <c r="P99" s="137"/>
      <c r="Q99" s="11" t="s">
        <v>15</v>
      </c>
      <c r="R99" s="11">
        <v>528000</v>
      </c>
      <c r="S99" s="11" t="s">
        <v>15</v>
      </c>
      <c r="T99" s="11">
        <v>528000</v>
      </c>
      <c r="U99" s="40">
        <v>-82.285799999999995</v>
      </c>
      <c r="V99" s="40">
        <v>-80.950199999999995</v>
      </c>
      <c r="W99" s="131"/>
      <c r="X99" s="41" t="s">
        <v>157</v>
      </c>
      <c r="Y99" s="41" t="s">
        <v>157</v>
      </c>
      <c r="Z99" s="120"/>
    </row>
    <row r="100" spans="2:26">
      <c r="B100" s="125" t="s">
        <v>158</v>
      </c>
      <c r="C100" s="127" t="s">
        <v>128</v>
      </c>
      <c r="D100" s="12" t="s">
        <v>13</v>
      </c>
      <c r="E100" s="11">
        <v>623334</v>
      </c>
      <c r="F100" s="12" t="s">
        <v>13</v>
      </c>
      <c r="G100" s="11">
        <v>623334</v>
      </c>
      <c r="H100" s="40" t="s">
        <v>157</v>
      </c>
      <c r="I100" s="40" t="s">
        <v>157</v>
      </c>
      <c r="J100" s="130" t="e">
        <f>10*LOG((10^(H100/10)+10^(H101/10)+10^(H102/10)+10^(I100/10)+10^(I101/10)+10^(I102/10))/6)</f>
        <v>#VALUE!</v>
      </c>
      <c r="K100" s="41" t="s">
        <v>157</v>
      </c>
      <c r="L100" s="41" t="s">
        <v>157</v>
      </c>
      <c r="M100" s="130" t="e">
        <f>10*LOG((10^(K100/10)+10^(K101/10)+10^(K102/10)+10^(L100/10)+10^(L101/10)+10^(L102/10))/6)</f>
        <v>#VALUE!</v>
      </c>
      <c r="O100" s="125" t="s">
        <v>158</v>
      </c>
      <c r="P100" s="127" t="s">
        <v>128</v>
      </c>
      <c r="Q100" s="12" t="s">
        <v>13</v>
      </c>
      <c r="R100" s="11">
        <v>623334</v>
      </c>
      <c r="S100" s="12" t="s">
        <v>13</v>
      </c>
      <c r="T100" s="11">
        <v>623334</v>
      </c>
      <c r="U100" s="40" t="s">
        <v>157</v>
      </c>
      <c r="V100" s="40" t="s">
        <v>157</v>
      </c>
      <c r="W100" s="130" t="e">
        <f>10*LOG(6/((1/10^(U100/10))+(1/10^(U101/10))+(1/10^(U102/10))+(1/10^(V100/10))+(1/10^(V101/10))+(1/10^(V102/10))))</f>
        <v>#VALUE!</v>
      </c>
      <c r="X100" s="41" t="s">
        <v>157</v>
      </c>
      <c r="Y100" s="41" t="s">
        <v>157</v>
      </c>
      <c r="Z100" s="119" t="e">
        <f>10*LOG(6/((1/10^(X100/10))+(1/10^(X101/10))+(1/10^(X102/10))+(1/10^(Y100/10))+(1/10^(Y101/10))+(1/10^(Y102/10))))</f>
        <v>#VALUE!</v>
      </c>
    </row>
    <row r="101" spans="2:26" ht="15" customHeight="1">
      <c r="B101" s="125"/>
      <c r="C101" s="128"/>
      <c r="D101" s="11" t="s">
        <v>14</v>
      </c>
      <c r="E101" s="11">
        <v>636666</v>
      </c>
      <c r="F101" s="11" t="s">
        <v>14</v>
      </c>
      <c r="G101" s="11">
        <v>636666</v>
      </c>
      <c r="H101" s="40" t="s">
        <v>157</v>
      </c>
      <c r="I101" s="40" t="s">
        <v>157</v>
      </c>
      <c r="J101" s="131"/>
      <c r="K101" s="41" t="s">
        <v>157</v>
      </c>
      <c r="L101" s="41" t="s">
        <v>157</v>
      </c>
      <c r="M101" s="131"/>
      <c r="O101" s="125"/>
      <c r="P101" s="128"/>
      <c r="Q101" s="11" t="s">
        <v>14</v>
      </c>
      <c r="R101" s="11">
        <v>636666</v>
      </c>
      <c r="S101" s="11" t="s">
        <v>14</v>
      </c>
      <c r="T101" s="11">
        <v>636666</v>
      </c>
      <c r="U101" s="40" t="s">
        <v>157</v>
      </c>
      <c r="V101" s="40" t="s">
        <v>157</v>
      </c>
      <c r="W101" s="131"/>
      <c r="X101" s="41" t="s">
        <v>157</v>
      </c>
      <c r="Y101" s="41" t="s">
        <v>157</v>
      </c>
      <c r="Z101" s="120"/>
    </row>
    <row r="102" spans="2:26" ht="15.75" thickBot="1">
      <c r="B102" s="126"/>
      <c r="C102" s="129"/>
      <c r="D102" s="33" t="s">
        <v>15</v>
      </c>
      <c r="E102" s="33">
        <v>650000</v>
      </c>
      <c r="F102" s="33" t="s">
        <v>15</v>
      </c>
      <c r="G102" s="33">
        <v>650000</v>
      </c>
      <c r="H102" s="42" t="s">
        <v>157</v>
      </c>
      <c r="I102" s="42" t="s">
        <v>157</v>
      </c>
      <c r="J102" s="131"/>
      <c r="K102" s="45" t="s">
        <v>157</v>
      </c>
      <c r="L102" s="45" t="s">
        <v>157</v>
      </c>
      <c r="M102" s="132"/>
      <c r="N102" s="35"/>
      <c r="O102" s="126"/>
      <c r="P102" s="129"/>
      <c r="Q102" s="33" t="s">
        <v>15</v>
      </c>
      <c r="R102" s="33">
        <v>650000</v>
      </c>
      <c r="S102" s="33" t="s">
        <v>15</v>
      </c>
      <c r="T102" s="33">
        <v>650000</v>
      </c>
      <c r="U102" s="42" t="s">
        <v>157</v>
      </c>
      <c r="V102" s="42" t="s">
        <v>157</v>
      </c>
      <c r="W102" s="131"/>
      <c r="X102" s="45" t="s">
        <v>157</v>
      </c>
      <c r="Y102" s="45" t="s">
        <v>157</v>
      </c>
      <c r="Z102" s="121"/>
    </row>
    <row r="105" spans="2:26" ht="16.5" thickBot="1">
      <c r="B105" s="150" t="s">
        <v>174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2:26">
      <c r="B106" s="152" t="s">
        <v>12</v>
      </c>
      <c r="C106" s="139" t="s">
        <v>24</v>
      </c>
      <c r="D106" s="141" t="s">
        <v>141</v>
      </c>
      <c r="E106" s="142"/>
      <c r="F106" s="145" t="s">
        <v>142</v>
      </c>
      <c r="G106" s="145"/>
      <c r="H106" s="147" t="s">
        <v>143</v>
      </c>
      <c r="I106" s="147"/>
      <c r="J106" s="145" t="s">
        <v>144</v>
      </c>
      <c r="K106" s="147" t="s">
        <v>145</v>
      </c>
      <c r="L106" s="147"/>
      <c r="M106" s="145" t="s">
        <v>146</v>
      </c>
      <c r="N106" s="29"/>
      <c r="O106" s="152" t="s">
        <v>12</v>
      </c>
      <c r="P106" s="139" t="s">
        <v>24</v>
      </c>
      <c r="Q106" s="141" t="s">
        <v>141</v>
      </c>
      <c r="R106" s="142"/>
      <c r="S106" s="145" t="s">
        <v>142</v>
      </c>
      <c r="T106" s="145"/>
      <c r="U106" s="147" t="s">
        <v>147</v>
      </c>
      <c r="V106" s="147"/>
      <c r="W106" s="148" t="s">
        <v>148</v>
      </c>
      <c r="X106" s="147" t="s">
        <v>149</v>
      </c>
      <c r="Y106" s="147"/>
      <c r="Z106" s="148" t="s">
        <v>150</v>
      </c>
    </row>
    <row r="107" spans="2:26" ht="15" customHeight="1" thickBot="1">
      <c r="B107" s="153"/>
      <c r="C107" s="140"/>
      <c r="D107" s="143"/>
      <c r="E107" s="144"/>
      <c r="F107" s="146"/>
      <c r="G107" s="146"/>
      <c r="H107" s="13" t="s">
        <v>151</v>
      </c>
      <c r="I107" s="13" t="s">
        <v>152</v>
      </c>
      <c r="J107" s="146"/>
      <c r="K107" s="13" t="s">
        <v>66</v>
      </c>
      <c r="L107" s="13" t="s">
        <v>65</v>
      </c>
      <c r="M107" s="146"/>
      <c r="O107" s="153"/>
      <c r="P107" s="140"/>
      <c r="Q107" s="143"/>
      <c r="R107" s="144"/>
      <c r="S107" s="146"/>
      <c r="T107" s="146"/>
      <c r="U107" s="13" t="s">
        <v>151</v>
      </c>
      <c r="V107" s="13" t="s">
        <v>152</v>
      </c>
      <c r="W107" s="149"/>
      <c r="X107" s="13" t="s">
        <v>66</v>
      </c>
      <c r="Y107" s="13" t="s">
        <v>65</v>
      </c>
      <c r="Z107" s="149"/>
    </row>
    <row r="108" spans="2:26">
      <c r="B108" s="136" t="s">
        <v>153</v>
      </c>
      <c r="C108" s="138" t="s">
        <v>154</v>
      </c>
      <c r="D108" s="12" t="s">
        <v>13</v>
      </c>
      <c r="E108" s="12">
        <v>385500</v>
      </c>
      <c r="F108" s="12" t="s">
        <v>13</v>
      </c>
      <c r="G108" s="12">
        <v>423500</v>
      </c>
      <c r="H108" s="40">
        <v>10.270200000000001</v>
      </c>
      <c r="I108" s="40">
        <v>10.152900000000001</v>
      </c>
      <c r="J108" s="130">
        <f>10*LOG((10^(H108/10)+10^(H109/10)+10^(H110/10)+10^(I108/10)+10^(I109/10)+10^(I110/10))/6)</f>
        <v>10.704575996077612</v>
      </c>
      <c r="K108" s="41"/>
      <c r="L108" s="41"/>
      <c r="M108" s="130"/>
      <c r="O108" s="136" t="s">
        <v>153</v>
      </c>
      <c r="P108" s="138" t="s">
        <v>154</v>
      </c>
      <c r="Q108" s="12" t="s">
        <v>13</v>
      </c>
      <c r="R108" s="12">
        <v>385500</v>
      </c>
      <c r="S108" s="12" t="s">
        <v>13</v>
      </c>
      <c r="T108" s="12">
        <v>423500</v>
      </c>
      <c r="U108" s="40">
        <v>-91.218999999999994</v>
      </c>
      <c r="V108" s="40">
        <v>-91.244900000000001</v>
      </c>
      <c r="W108" s="130">
        <f>10*LOG(6/((1/10^(U108/10))+(1/10^(U109/10))+(1/10^(U110/10))+(1/10^(V108/10))+(1/10^(V109/10))+(1/10^(V110/10))))</f>
        <v>-91.424914400231017</v>
      </c>
      <c r="X108" s="41" t="s">
        <v>157</v>
      </c>
      <c r="Y108" s="41" t="s">
        <v>157</v>
      </c>
      <c r="Z108" s="119" t="e">
        <f>10*LOG(6/((1/10^(X108/10))+(1/10^(X109/10))+(1/10^(X110/10))+(1/10^(Y108/10))+(1/10^(Y109/10))+(1/10^(Y110/10))))</f>
        <v>#VALUE!</v>
      </c>
    </row>
    <row r="109" spans="2:26" ht="15" customHeight="1">
      <c r="B109" s="125"/>
      <c r="C109" s="128"/>
      <c r="D109" s="12" t="s">
        <v>14</v>
      </c>
      <c r="E109" s="12">
        <v>390000</v>
      </c>
      <c r="F109" s="12" t="s">
        <v>14</v>
      </c>
      <c r="G109" s="12">
        <v>428000</v>
      </c>
      <c r="H109" s="40">
        <v>10.844200000000001</v>
      </c>
      <c r="I109" s="40">
        <v>11.1692</v>
      </c>
      <c r="J109" s="131"/>
      <c r="K109" s="41"/>
      <c r="L109" s="41"/>
      <c r="M109" s="131"/>
      <c r="O109" s="125"/>
      <c r="P109" s="128"/>
      <c r="Q109" s="12" t="s">
        <v>14</v>
      </c>
      <c r="R109" s="12">
        <v>390000</v>
      </c>
      <c r="S109" s="12" t="s">
        <v>14</v>
      </c>
      <c r="T109" s="12">
        <v>428000</v>
      </c>
      <c r="U109" s="40">
        <v>-91.939599999999999</v>
      </c>
      <c r="V109" s="40">
        <v>-92.093400000000003</v>
      </c>
      <c r="W109" s="131"/>
      <c r="X109" s="41" t="s">
        <v>157</v>
      </c>
      <c r="Y109" s="41" t="s">
        <v>157</v>
      </c>
      <c r="Z109" s="120"/>
    </row>
    <row r="110" spans="2:26">
      <c r="B110" s="125"/>
      <c r="C110" s="137"/>
      <c r="D110" s="12" t="s">
        <v>15</v>
      </c>
      <c r="E110" s="12">
        <v>394500</v>
      </c>
      <c r="F110" s="12" t="s">
        <v>15</v>
      </c>
      <c r="G110" s="12">
        <v>432500</v>
      </c>
      <c r="H110" s="40">
        <v>10.5632</v>
      </c>
      <c r="I110" s="40">
        <v>11.1221</v>
      </c>
      <c r="J110" s="131"/>
      <c r="K110" s="41"/>
      <c r="L110" s="41"/>
      <c r="M110" s="131"/>
      <c r="O110" s="125"/>
      <c r="P110" s="137"/>
      <c r="Q110" s="12" t="s">
        <v>15</v>
      </c>
      <c r="R110" s="12">
        <v>394500</v>
      </c>
      <c r="S110" s="12" t="s">
        <v>15</v>
      </c>
      <c r="T110" s="12">
        <v>432500</v>
      </c>
      <c r="U110" s="40">
        <v>-90.712199999999996</v>
      </c>
      <c r="V110" s="40">
        <v>-91.183999999999997</v>
      </c>
      <c r="W110" s="131"/>
      <c r="X110" s="41" t="s">
        <v>157</v>
      </c>
      <c r="Y110" s="41" t="s">
        <v>157</v>
      </c>
      <c r="Z110" s="120"/>
    </row>
    <row r="111" spans="2:26">
      <c r="B111" s="136" t="s">
        <v>155</v>
      </c>
      <c r="C111" s="127" t="s">
        <v>154</v>
      </c>
      <c r="D111" s="12" t="s">
        <v>13</v>
      </c>
      <c r="E111" s="44">
        <v>142600</v>
      </c>
      <c r="F111" s="12" t="s">
        <v>13</v>
      </c>
      <c r="G111" s="44">
        <v>153600</v>
      </c>
      <c r="H111" s="40">
        <v>8.2952499999999993</v>
      </c>
      <c r="I111" s="40">
        <v>9.9931699999999992</v>
      </c>
      <c r="J111" s="130">
        <f>10*LOG((10^(H111/10)+10^(H112/10)+10^(H113/10)+10^(I111/10)+10^(I112/10)+10^(I113/10))/6)</f>
        <v>9.1354335244439646</v>
      </c>
      <c r="K111" s="41">
        <v>11.761100000000001</v>
      </c>
      <c r="L111" s="41">
        <v>11.6754</v>
      </c>
      <c r="M111" s="130">
        <f>10*LOG((10^(K111/10)+10^(K112/10)+10^(K113/10)+10^(L111/10)+10^(L112/10)+10^(L113/10))/6)</f>
        <v>11.627452013145662</v>
      </c>
      <c r="O111" s="136" t="s">
        <v>155</v>
      </c>
      <c r="P111" s="127" t="s">
        <v>154</v>
      </c>
      <c r="Q111" s="12" t="s">
        <v>13</v>
      </c>
      <c r="R111" s="44">
        <v>142600</v>
      </c>
      <c r="S111" s="12" t="s">
        <v>13</v>
      </c>
      <c r="T111" s="44">
        <v>153600</v>
      </c>
      <c r="U111" s="40">
        <v>-82.319100000000006</v>
      </c>
      <c r="V111" s="40">
        <v>-80.314700000000002</v>
      </c>
      <c r="W111" s="130">
        <f>10*LOG(6/((1/10^(U111/10))+(1/10^(U112/10))+(1/10^(U113/10))+(1/10^(V111/10))+(1/10^(V112/10))+(1/10^(V113/10))))</f>
        <v>-82.954988298647095</v>
      </c>
      <c r="X111" s="41">
        <v>-84.850800000000007</v>
      </c>
      <c r="Y111" s="41">
        <v>-84.419200000000004</v>
      </c>
      <c r="Z111" s="119">
        <f>10*LOG(6/((1/10^(X111/10))+(1/10^(X112/10))+(1/10^(X113/10))+(1/10^(Y111/10))+(1/10^(Y112/10))+(1/10^(Y113/10))))</f>
        <v>-84.738855167096659</v>
      </c>
    </row>
    <row r="112" spans="2:26" ht="15" customHeight="1">
      <c r="B112" s="125"/>
      <c r="C112" s="128"/>
      <c r="D112" s="11" t="s">
        <v>14</v>
      </c>
      <c r="E112" s="44">
        <v>143600</v>
      </c>
      <c r="F112" s="11" t="s">
        <v>14</v>
      </c>
      <c r="G112" s="44">
        <v>154600</v>
      </c>
      <c r="H112" s="40">
        <v>8.34802</v>
      </c>
      <c r="I112" s="40">
        <v>9.4927899999999994</v>
      </c>
      <c r="J112" s="131"/>
      <c r="K112" s="41">
        <v>11.539899999999999</v>
      </c>
      <c r="L112" s="41">
        <v>10.5519</v>
      </c>
      <c r="M112" s="131"/>
      <c r="O112" s="125"/>
      <c r="P112" s="128"/>
      <c r="Q112" s="11" t="s">
        <v>14</v>
      </c>
      <c r="R112" s="44">
        <v>143600</v>
      </c>
      <c r="S112" s="11" t="s">
        <v>14</v>
      </c>
      <c r="T112" s="44">
        <v>154600</v>
      </c>
      <c r="U112" s="40">
        <v>-83.558099999999996</v>
      </c>
      <c r="V112" s="40">
        <v>-82.29</v>
      </c>
      <c r="W112" s="131"/>
      <c r="X112" s="41">
        <v>-83.210499999999996</v>
      </c>
      <c r="Y112" s="41">
        <v>-83.7209</v>
      </c>
      <c r="Z112" s="120"/>
    </row>
    <row r="113" spans="2:26">
      <c r="B113" s="125"/>
      <c r="C113" s="137"/>
      <c r="D113" s="11" t="s">
        <v>15</v>
      </c>
      <c r="E113" s="44">
        <v>144600</v>
      </c>
      <c r="F113" s="11" t="s">
        <v>15</v>
      </c>
      <c r="G113" s="44">
        <v>155600</v>
      </c>
      <c r="H113" s="40">
        <v>7.8520899999999996</v>
      </c>
      <c r="I113" s="40">
        <v>10.2529</v>
      </c>
      <c r="J113" s="131"/>
      <c r="K113" s="41">
        <v>11.6592</v>
      </c>
      <c r="L113" s="41">
        <v>12.381600000000001</v>
      </c>
      <c r="M113" s="131"/>
      <c r="O113" s="125"/>
      <c r="P113" s="137"/>
      <c r="Q113" s="11" t="s">
        <v>15</v>
      </c>
      <c r="R113" s="44">
        <v>144600</v>
      </c>
      <c r="S113" s="11" t="s">
        <v>15</v>
      </c>
      <c r="T113" s="44">
        <v>155600</v>
      </c>
      <c r="U113" s="40">
        <v>-84.632099999999994</v>
      </c>
      <c r="V113" s="40">
        <v>-83.421499999999995</v>
      </c>
      <c r="W113" s="131"/>
      <c r="X113" s="41">
        <v>-85.640699999999995</v>
      </c>
      <c r="Y113" s="41">
        <v>-85.9435</v>
      </c>
      <c r="Z113" s="120"/>
    </row>
    <row r="114" spans="2:26">
      <c r="B114" s="136" t="s">
        <v>156</v>
      </c>
      <c r="C114" s="127" t="s">
        <v>128</v>
      </c>
      <c r="D114" s="12" t="s">
        <v>13</v>
      </c>
      <c r="E114" s="12">
        <v>509202</v>
      </c>
      <c r="F114" s="12" t="s">
        <v>13</v>
      </c>
      <c r="G114" s="12">
        <v>509202</v>
      </c>
      <c r="H114" s="40">
        <v>15.505599999999999</v>
      </c>
      <c r="I114" s="40">
        <v>14.720700000000001</v>
      </c>
      <c r="J114" s="130">
        <f>10*LOG((10^(H114/10)+10^(H115/10)+10^(H116/10)+10^(I114/10)+10^(I115/10)+10^(I116/10))/6)</f>
        <v>14.919825925471912</v>
      </c>
      <c r="K114" s="41" t="s">
        <v>157</v>
      </c>
      <c r="L114" s="41" t="s">
        <v>157</v>
      </c>
      <c r="M114" s="130" t="e">
        <f>10*LOG((10^(K114/10)+10^(K115/10)+10^(K116/10)+10^(L114/10)+10^(L115/10)+10^(L116/10))/6)</f>
        <v>#VALUE!</v>
      </c>
      <c r="O114" s="136" t="s">
        <v>156</v>
      </c>
      <c r="P114" s="127" t="s">
        <v>128</v>
      </c>
      <c r="Q114" s="12" t="s">
        <v>13</v>
      </c>
      <c r="R114" s="12">
        <v>509202</v>
      </c>
      <c r="S114" s="12" t="s">
        <v>13</v>
      </c>
      <c r="T114" s="12">
        <v>509202</v>
      </c>
      <c r="U114" s="40">
        <v>-83.438400000000001</v>
      </c>
      <c r="V114" s="40">
        <v>-84.198400000000007</v>
      </c>
      <c r="W114" s="130">
        <f>10*LOG(6/((1/10^(U114/10))+(1/10^(U115/10))+(1/10^(U116/10))+(1/10^(V114/10))+(1/10^(V115/10))+(1/10^(V116/10))))</f>
        <v>-83.602930028735173</v>
      </c>
      <c r="X114" s="41" t="s">
        <v>157</v>
      </c>
      <c r="Y114" s="41" t="s">
        <v>157</v>
      </c>
      <c r="Z114" s="119" t="e">
        <f>10*LOG(6/((1/10^(X114/10))+(1/10^(X115/10))+(1/10^(X116/10))+(1/10^(Y114/10))+(1/10^(Y115/10))+(1/10^(Y116/10))))</f>
        <v>#VALUE!</v>
      </c>
    </row>
    <row r="115" spans="2:26" ht="15" customHeight="1">
      <c r="B115" s="125"/>
      <c r="C115" s="128"/>
      <c r="D115" s="11" t="s">
        <v>14</v>
      </c>
      <c r="E115" s="11">
        <v>518598</v>
      </c>
      <c r="F115" s="11" t="s">
        <v>14</v>
      </c>
      <c r="G115" s="11">
        <v>518598</v>
      </c>
      <c r="H115" s="40">
        <v>15.376200000000001</v>
      </c>
      <c r="I115" s="40">
        <v>15.5349</v>
      </c>
      <c r="J115" s="131"/>
      <c r="K115" s="41" t="s">
        <v>157</v>
      </c>
      <c r="L115" s="41" t="s">
        <v>157</v>
      </c>
      <c r="M115" s="131"/>
      <c r="O115" s="125"/>
      <c r="P115" s="128"/>
      <c r="Q115" s="11" t="s">
        <v>14</v>
      </c>
      <c r="R115" s="11">
        <v>518598</v>
      </c>
      <c r="S115" s="11" t="s">
        <v>14</v>
      </c>
      <c r="T115" s="11">
        <v>518598</v>
      </c>
      <c r="U115" s="40">
        <v>-83.799599999999998</v>
      </c>
      <c r="V115" s="40">
        <v>-84.234800000000007</v>
      </c>
      <c r="W115" s="131"/>
      <c r="X115" s="41" t="s">
        <v>157</v>
      </c>
      <c r="Y115" s="41" t="s">
        <v>157</v>
      </c>
      <c r="Z115" s="120"/>
    </row>
    <row r="116" spans="2:26">
      <c r="B116" s="125"/>
      <c r="C116" s="137"/>
      <c r="D116" s="11" t="s">
        <v>15</v>
      </c>
      <c r="E116" s="11">
        <v>528000</v>
      </c>
      <c r="F116" s="11" t="s">
        <v>15</v>
      </c>
      <c r="G116" s="11">
        <v>528000</v>
      </c>
      <c r="H116" s="40">
        <v>14.0722</v>
      </c>
      <c r="I116" s="40">
        <v>14.030200000000001</v>
      </c>
      <c r="J116" s="131"/>
      <c r="K116" s="41" t="s">
        <v>157</v>
      </c>
      <c r="L116" s="41" t="s">
        <v>157</v>
      </c>
      <c r="M116" s="131"/>
      <c r="O116" s="125"/>
      <c r="P116" s="137"/>
      <c r="Q116" s="11" t="s">
        <v>15</v>
      </c>
      <c r="R116" s="11">
        <v>528000</v>
      </c>
      <c r="S116" s="11" t="s">
        <v>15</v>
      </c>
      <c r="T116" s="11">
        <v>528000</v>
      </c>
      <c r="U116" s="40">
        <v>-82.5124</v>
      </c>
      <c r="V116" s="40">
        <v>-83.190200000000004</v>
      </c>
      <c r="W116" s="131"/>
      <c r="X116" s="41" t="s">
        <v>157</v>
      </c>
      <c r="Y116" s="41" t="s">
        <v>157</v>
      </c>
      <c r="Z116" s="120"/>
    </row>
    <row r="117" spans="2:26">
      <c r="B117" s="125" t="s">
        <v>158</v>
      </c>
      <c r="C117" s="127" t="s">
        <v>128</v>
      </c>
      <c r="D117" s="12" t="s">
        <v>13</v>
      </c>
      <c r="E117" s="11">
        <v>623334</v>
      </c>
      <c r="F117" s="12" t="s">
        <v>13</v>
      </c>
      <c r="G117" s="11">
        <v>623334</v>
      </c>
      <c r="H117" s="40"/>
      <c r="I117" s="40"/>
      <c r="J117" s="130">
        <f>10*LOG((10^(H117/10)+10^(H118/10)+10^(H119/10)+10^(I117/10)+10^(I118/10)+10^(I119/10))/6)</f>
        <v>0</v>
      </c>
      <c r="K117" s="41" t="s">
        <v>157</v>
      </c>
      <c r="L117" s="41" t="s">
        <v>157</v>
      </c>
      <c r="M117" s="130" t="e">
        <f>10*LOG((10^(K117/10)+10^(K118/10)+10^(K119/10)+10^(L117/10)+10^(L118/10)+10^(L119/10))/6)</f>
        <v>#VALUE!</v>
      </c>
      <c r="O117" s="125" t="s">
        <v>158</v>
      </c>
      <c r="P117" s="127" t="s">
        <v>128</v>
      </c>
      <c r="Q117" s="12" t="s">
        <v>13</v>
      </c>
      <c r="R117" s="11">
        <v>623334</v>
      </c>
      <c r="S117" s="12" t="s">
        <v>13</v>
      </c>
      <c r="T117" s="11">
        <v>623334</v>
      </c>
      <c r="U117" s="40"/>
      <c r="V117" s="40"/>
      <c r="W117" s="130"/>
      <c r="X117" s="41" t="s">
        <v>157</v>
      </c>
      <c r="Y117" s="41" t="s">
        <v>157</v>
      </c>
      <c r="Z117" s="119" t="e">
        <f>10*LOG(6/((1/10^(X117/10))+(1/10^(X118/10))+(1/10^(X119/10))+(1/10^(Y117/10))+(1/10^(Y118/10))+(1/10^(Y119/10))))</f>
        <v>#VALUE!</v>
      </c>
    </row>
    <row r="118" spans="2:26" ht="15" customHeight="1">
      <c r="B118" s="125"/>
      <c r="C118" s="128"/>
      <c r="D118" s="11" t="s">
        <v>14</v>
      </c>
      <c r="E118" s="11">
        <v>636666</v>
      </c>
      <c r="F118" s="11" t="s">
        <v>14</v>
      </c>
      <c r="G118" s="11">
        <v>636666</v>
      </c>
      <c r="H118" s="40"/>
      <c r="I118" s="40"/>
      <c r="J118" s="131"/>
      <c r="K118" s="41" t="s">
        <v>157</v>
      </c>
      <c r="L118" s="41" t="s">
        <v>157</v>
      </c>
      <c r="M118" s="131"/>
      <c r="O118" s="125"/>
      <c r="P118" s="128"/>
      <c r="Q118" s="11" t="s">
        <v>14</v>
      </c>
      <c r="R118" s="11">
        <v>636666</v>
      </c>
      <c r="S118" s="11" t="s">
        <v>14</v>
      </c>
      <c r="T118" s="11">
        <v>636666</v>
      </c>
      <c r="U118" s="40"/>
      <c r="V118" s="40"/>
      <c r="W118" s="131"/>
      <c r="X118" s="41" t="s">
        <v>157</v>
      </c>
      <c r="Y118" s="41" t="s">
        <v>157</v>
      </c>
      <c r="Z118" s="120"/>
    </row>
    <row r="119" spans="2:26" ht="15.75" thickBot="1">
      <c r="B119" s="126"/>
      <c r="C119" s="129"/>
      <c r="D119" s="33" t="s">
        <v>15</v>
      </c>
      <c r="E119" s="33">
        <v>650000</v>
      </c>
      <c r="F119" s="33" t="s">
        <v>15</v>
      </c>
      <c r="G119" s="33">
        <v>650000</v>
      </c>
      <c r="H119" s="42"/>
      <c r="I119" s="42"/>
      <c r="J119" s="132"/>
      <c r="K119" s="45" t="s">
        <v>157</v>
      </c>
      <c r="L119" s="45" t="s">
        <v>157</v>
      </c>
      <c r="M119" s="132"/>
      <c r="N119" s="35"/>
      <c r="O119" s="126"/>
      <c r="P119" s="129"/>
      <c r="Q119" s="33" t="s">
        <v>15</v>
      </c>
      <c r="R119" s="33">
        <v>650000</v>
      </c>
      <c r="S119" s="33" t="s">
        <v>15</v>
      </c>
      <c r="T119" s="33">
        <v>650000</v>
      </c>
      <c r="U119" s="40"/>
      <c r="V119" s="40"/>
      <c r="W119" s="131"/>
      <c r="X119" s="45" t="s">
        <v>157</v>
      </c>
      <c r="Y119" s="45" t="s">
        <v>157</v>
      </c>
      <c r="Z119" s="121"/>
    </row>
    <row r="122" spans="2:26" ht="16.5" thickBot="1">
      <c r="B122" s="150" t="s">
        <v>175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2:26">
      <c r="B123" s="152" t="s">
        <v>12</v>
      </c>
      <c r="C123" s="139" t="s">
        <v>24</v>
      </c>
      <c r="D123" s="141" t="s">
        <v>141</v>
      </c>
      <c r="E123" s="142"/>
      <c r="F123" s="145" t="s">
        <v>142</v>
      </c>
      <c r="G123" s="145"/>
      <c r="H123" s="147" t="s">
        <v>143</v>
      </c>
      <c r="I123" s="147"/>
      <c r="J123" s="145" t="s">
        <v>144</v>
      </c>
      <c r="K123" s="147" t="s">
        <v>145</v>
      </c>
      <c r="L123" s="147"/>
      <c r="M123" s="145" t="s">
        <v>146</v>
      </c>
      <c r="N123" s="29"/>
      <c r="O123" s="152" t="s">
        <v>12</v>
      </c>
      <c r="P123" s="139" t="s">
        <v>24</v>
      </c>
      <c r="Q123" s="141" t="s">
        <v>141</v>
      </c>
      <c r="R123" s="142"/>
      <c r="S123" s="145" t="s">
        <v>142</v>
      </c>
      <c r="T123" s="145"/>
      <c r="U123" s="147" t="s">
        <v>147</v>
      </c>
      <c r="V123" s="147"/>
      <c r="W123" s="148" t="s">
        <v>148</v>
      </c>
      <c r="X123" s="147" t="s">
        <v>149</v>
      </c>
      <c r="Y123" s="147"/>
      <c r="Z123" s="148" t="s">
        <v>150</v>
      </c>
    </row>
    <row r="124" spans="2:26" ht="15" customHeight="1" thickBot="1">
      <c r="B124" s="153"/>
      <c r="C124" s="140"/>
      <c r="D124" s="143"/>
      <c r="E124" s="144"/>
      <c r="F124" s="146"/>
      <c r="G124" s="146"/>
      <c r="H124" s="13" t="s">
        <v>151</v>
      </c>
      <c r="I124" s="13" t="s">
        <v>152</v>
      </c>
      <c r="J124" s="146"/>
      <c r="K124" s="13" t="s">
        <v>66</v>
      </c>
      <c r="L124" s="13" t="s">
        <v>65</v>
      </c>
      <c r="M124" s="146"/>
      <c r="O124" s="153"/>
      <c r="P124" s="140"/>
      <c r="Q124" s="143"/>
      <c r="R124" s="144"/>
      <c r="S124" s="146"/>
      <c r="T124" s="146"/>
      <c r="U124" s="13" t="s">
        <v>151</v>
      </c>
      <c r="V124" s="13" t="s">
        <v>152</v>
      </c>
      <c r="W124" s="149"/>
      <c r="X124" s="13" t="s">
        <v>66</v>
      </c>
      <c r="Y124" s="13" t="s">
        <v>65</v>
      </c>
      <c r="Z124" s="149"/>
    </row>
    <row r="125" spans="2:26">
      <c r="B125" s="136" t="s">
        <v>153</v>
      </c>
      <c r="C125" s="138" t="s">
        <v>154</v>
      </c>
      <c r="D125" s="12" t="s">
        <v>13</v>
      </c>
      <c r="E125" s="12">
        <v>385500</v>
      </c>
      <c r="F125" s="12" t="s">
        <v>13</v>
      </c>
      <c r="G125" s="12">
        <v>423500</v>
      </c>
      <c r="H125" s="40">
        <v>12.577500000000001</v>
      </c>
      <c r="I125" s="40">
        <v>9.6925899999999992</v>
      </c>
      <c r="J125" s="130">
        <f>10*LOG((10^(H125/10)+10^(H126/10)+10^(H127/10)+10^(I125/10)+10^(I126/10)+10^(I127/10))/6)</f>
        <v>11.128691623778057</v>
      </c>
      <c r="K125" s="41"/>
      <c r="L125" s="41"/>
      <c r="M125" s="130"/>
      <c r="O125" s="136" t="s">
        <v>153</v>
      </c>
      <c r="P125" s="138" t="s">
        <v>154</v>
      </c>
      <c r="Q125" s="12" t="s">
        <v>13</v>
      </c>
      <c r="R125" s="12">
        <v>385500</v>
      </c>
      <c r="S125" s="12" t="s">
        <v>13</v>
      </c>
      <c r="T125" s="12">
        <v>423500</v>
      </c>
      <c r="U125" s="40">
        <v>-92.369500000000002</v>
      </c>
      <c r="V125" s="40">
        <v>-91.44</v>
      </c>
      <c r="W125" s="130">
        <f>10*LOG(6/((1/10^(U125/10))+(1/10^(U126/10))+(1/10^(U127/10))+(1/10^(V125/10))+(1/10^(V126/10))+(1/10^(V127/10))))</f>
        <v>-91.911094895641526</v>
      </c>
      <c r="X125" s="41" t="s">
        <v>157</v>
      </c>
      <c r="Y125" s="41" t="s">
        <v>157</v>
      </c>
      <c r="Z125" s="119" t="e">
        <f>10*LOG(6/((1/10^(X125/10))+(1/10^(X126/10))+(1/10^(X127/10))+(1/10^(Y125/10))+(1/10^(Y126/10))+(1/10^(Y127/10))))</f>
        <v>#VALUE!</v>
      </c>
    </row>
    <row r="126" spans="2:26" ht="15" customHeight="1">
      <c r="B126" s="125"/>
      <c r="C126" s="128"/>
      <c r="D126" s="12" t="s">
        <v>14</v>
      </c>
      <c r="E126" s="12">
        <v>390000</v>
      </c>
      <c r="F126" s="12" t="s">
        <v>14</v>
      </c>
      <c r="G126" s="12">
        <v>428000</v>
      </c>
      <c r="H126" s="40">
        <v>11.0724</v>
      </c>
      <c r="I126" s="40">
        <v>11.555400000000001</v>
      </c>
      <c r="J126" s="131"/>
      <c r="K126" s="41"/>
      <c r="L126" s="41"/>
      <c r="M126" s="131"/>
      <c r="O126" s="125"/>
      <c r="P126" s="128"/>
      <c r="Q126" s="12" t="s">
        <v>14</v>
      </c>
      <c r="R126" s="12">
        <v>390000</v>
      </c>
      <c r="S126" s="12" t="s">
        <v>14</v>
      </c>
      <c r="T126" s="12">
        <v>428000</v>
      </c>
      <c r="U126" s="40">
        <v>-91.969399999999993</v>
      </c>
      <c r="V126" s="40">
        <v>-91.220500000000001</v>
      </c>
      <c r="W126" s="131"/>
      <c r="X126" s="41" t="s">
        <v>157</v>
      </c>
      <c r="Y126" s="41" t="s">
        <v>157</v>
      </c>
      <c r="Z126" s="120"/>
    </row>
    <row r="127" spans="2:26">
      <c r="B127" s="125"/>
      <c r="C127" s="137"/>
      <c r="D127" s="12" t="s">
        <v>15</v>
      </c>
      <c r="E127" s="12">
        <v>394500</v>
      </c>
      <c r="F127" s="12" t="s">
        <v>15</v>
      </c>
      <c r="G127" s="12">
        <v>432500</v>
      </c>
      <c r="H127" s="40">
        <v>11.6084</v>
      </c>
      <c r="I127" s="40">
        <v>9.4436999999999998</v>
      </c>
      <c r="J127" s="131"/>
      <c r="K127" s="41"/>
      <c r="L127" s="41"/>
      <c r="M127" s="131"/>
      <c r="O127" s="125"/>
      <c r="P127" s="137"/>
      <c r="Q127" s="12" t="s">
        <v>15</v>
      </c>
      <c r="R127" s="12">
        <v>394500</v>
      </c>
      <c r="S127" s="12" t="s">
        <v>15</v>
      </c>
      <c r="T127" s="12">
        <v>432500</v>
      </c>
      <c r="U127" s="40">
        <v>-91.507599999999996</v>
      </c>
      <c r="V127" s="40">
        <v>-92.752200000000002</v>
      </c>
      <c r="W127" s="131"/>
      <c r="X127" s="41" t="s">
        <v>157</v>
      </c>
      <c r="Y127" s="41" t="s">
        <v>157</v>
      </c>
      <c r="Z127" s="120"/>
    </row>
    <row r="128" spans="2:26">
      <c r="B128" s="136" t="s">
        <v>155</v>
      </c>
      <c r="C128" s="127" t="s">
        <v>154</v>
      </c>
      <c r="D128" s="12" t="s">
        <v>13</v>
      </c>
      <c r="E128" s="11">
        <v>142600</v>
      </c>
      <c r="F128" s="12" t="s">
        <v>13</v>
      </c>
      <c r="G128" s="11">
        <v>153600</v>
      </c>
      <c r="H128" s="40">
        <v>9.4692799999999995</v>
      </c>
      <c r="I128" s="40">
        <v>9.1524199999999993</v>
      </c>
      <c r="J128" s="130">
        <f>10*LOG((10^(H128/10)+10^(H129/10)+10^(H130/10)+10^(I128/10)+10^(I129/10)+10^(I130/10))/6)</f>
        <v>10.195385345546581</v>
      </c>
      <c r="K128" s="41">
        <v>12.780099999999999</v>
      </c>
      <c r="L128" s="41">
        <v>11.5989</v>
      </c>
      <c r="M128" s="130">
        <f>10*LOG((10^(K128/10)+10^(K129/10)+10^(K130/10)+10^(L128/10)+10^(L129/10)+10^(L130/10))/6)</f>
        <v>12.205732393658346</v>
      </c>
      <c r="O128" s="136" t="s">
        <v>155</v>
      </c>
      <c r="P128" s="127" t="s">
        <v>154</v>
      </c>
      <c r="Q128" s="12" t="s">
        <v>13</v>
      </c>
      <c r="R128" s="11">
        <v>142600</v>
      </c>
      <c r="S128" s="12" t="s">
        <v>13</v>
      </c>
      <c r="T128" s="11">
        <v>153600</v>
      </c>
      <c r="U128" s="43"/>
      <c r="V128" s="43"/>
      <c r="W128" s="175"/>
      <c r="X128" s="41">
        <v>-87.055400000000006</v>
      </c>
      <c r="Y128" s="41">
        <v>-87.089200000000005</v>
      </c>
      <c r="Z128" s="119">
        <f>10*LOG(6/((1/10^(X128/10))+(1/10^(X129/10))+(1/10^(X130/10))+(1/10^(Y128/10))+(1/10^(Y129/10))+(1/10^(Y130/10))))</f>
        <v>-87.177525035622224</v>
      </c>
    </row>
    <row r="129" spans="2:26" ht="15" customHeight="1">
      <c r="B129" s="125"/>
      <c r="C129" s="128"/>
      <c r="D129" s="11" t="s">
        <v>14</v>
      </c>
      <c r="E129" s="11">
        <v>145600</v>
      </c>
      <c r="F129" s="11" t="s">
        <v>14</v>
      </c>
      <c r="G129" s="11">
        <v>156600</v>
      </c>
      <c r="H129" s="40">
        <v>9.5898400000000006</v>
      </c>
      <c r="I129" s="40">
        <v>10.488200000000001</v>
      </c>
      <c r="J129" s="131"/>
      <c r="K129" s="41">
        <v>12.2277</v>
      </c>
      <c r="L129" s="41">
        <v>11.566599999999999</v>
      </c>
      <c r="M129" s="131"/>
      <c r="O129" s="125"/>
      <c r="P129" s="128"/>
      <c r="Q129" s="11" t="s">
        <v>14</v>
      </c>
      <c r="R129" s="11">
        <v>145600</v>
      </c>
      <c r="S129" s="11" t="s">
        <v>14</v>
      </c>
      <c r="T129" s="11">
        <v>156600</v>
      </c>
      <c r="U129" s="43"/>
      <c r="V129" s="43"/>
      <c r="W129" s="176"/>
      <c r="X129" s="41">
        <v>-87.721900000000005</v>
      </c>
      <c r="Y129" s="41">
        <v>-87.673199999999994</v>
      </c>
      <c r="Z129" s="120"/>
    </row>
    <row r="130" spans="2:26">
      <c r="B130" s="125"/>
      <c r="C130" s="137"/>
      <c r="D130" s="11" t="s">
        <v>15</v>
      </c>
      <c r="E130" s="11">
        <v>147600</v>
      </c>
      <c r="F130" s="11" t="s">
        <v>15</v>
      </c>
      <c r="G130" s="11">
        <v>158600</v>
      </c>
      <c r="H130" s="40">
        <v>10.6957</v>
      </c>
      <c r="I130" s="40">
        <v>11.353999999999999</v>
      </c>
      <c r="J130" s="131"/>
      <c r="K130" s="41">
        <v>13.2294</v>
      </c>
      <c r="L130" s="41">
        <v>11.5253</v>
      </c>
      <c r="M130" s="131"/>
      <c r="O130" s="125"/>
      <c r="P130" s="137"/>
      <c r="Q130" s="11" t="s">
        <v>15</v>
      </c>
      <c r="R130" s="11">
        <v>147600</v>
      </c>
      <c r="S130" s="11" t="s">
        <v>15</v>
      </c>
      <c r="T130" s="11">
        <v>158600</v>
      </c>
      <c r="U130" s="43"/>
      <c r="V130" s="43"/>
      <c r="W130" s="176"/>
      <c r="X130" s="41">
        <v>-86.8125</v>
      </c>
      <c r="Y130" s="41">
        <v>-86.592799999999997</v>
      </c>
      <c r="Z130" s="120"/>
    </row>
    <row r="131" spans="2:26">
      <c r="B131" s="136" t="s">
        <v>156</v>
      </c>
      <c r="C131" s="127" t="s">
        <v>128</v>
      </c>
      <c r="D131" s="12" t="s">
        <v>13</v>
      </c>
      <c r="E131" s="12">
        <v>509202</v>
      </c>
      <c r="F131" s="12" t="s">
        <v>13</v>
      </c>
      <c r="G131" s="12">
        <v>509202</v>
      </c>
      <c r="H131" s="40">
        <v>12.824199999999999</v>
      </c>
      <c r="I131" s="40">
        <v>14.373900000000001</v>
      </c>
      <c r="J131" s="130">
        <f>10*LOG((10^(H131/10)+10^(H132/10)+10^(H133/10)+10^(I131/10)+10^(I132/10)+10^(I133/10))/6)</f>
        <v>13.766754869472633</v>
      </c>
      <c r="K131" s="41" t="s">
        <v>157</v>
      </c>
      <c r="L131" s="41" t="s">
        <v>157</v>
      </c>
      <c r="M131" s="130" t="e">
        <f>10*LOG((10^(K131/10)+10^(K132/10)+10^(K133/10)+10^(L131/10)+10^(L132/10)+10^(L133/10))/6)</f>
        <v>#VALUE!</v>
      </c>
      <c r="O131" s="136" t="s">
        <v>156</v>
      </c>
      <c r="P131" s="127" t="s">
        <v>128</v>
      </c>
      <c r="Q131" s="12" t="s">
        <v>13</v>
      </c>
      <c r="R131" s="12">
        <v>509202</v>
      </c>
      <c r="S131" s="12" t="s">
        <v>13</v>
      </c>
      <c r="T131" s="12">
        <v>509202</v>
      </c>
      <c r="U131" s="40">
        <v>-83.211100000000002</v>
      </c>
      <c r="V131" s="40">
        <v>-83.979900000000001</v>
      </c>
      <c r="W131" s="130">
        <f>10*LOG(6/((1/10^(U131/10))+(1/10^(U132/10))+(1/10^(U133/10))+(1/10^(V131/10))+(1/10^(V132/10))+(1/10^(V133/10))))</f>
        <v>-82.88130025488654</v>
      </c>
      <c r="X131" s="41" t="s">
        <v>157</v>
      </c>
      <c r="Y131" s="41" t="s">
        <v>157</v>
      </c>
      <c r="Z131" s="119" t="e">
        <f>10*LOG(6/((1/10^(X131/10))+(1/10^(X132/10))+(1/10^(X133/10))+(1/10^(Y131/10))+(1/10^(Y132/10))+(1/10^(Y133/10))))</f>
        <v>#VALUE!</v>
      </c>
    </row>
    <row r="132" spans="2:26" ht="15" customHeight="1">
      <c r="B132" s="125"/>
      <c r="C132" s="128"/>
      <c r="D132" s="11" t="s">
        <v>14</v>
      </c>
      <c r="E132" s="11">
        <v>518598</v>
      </c>
      <c r="F132" s="11" t="s">
        <v>14</v>
      </c>
      <c r="G132" s="11">
        <v>518598</v>
      </c>
      <c r="H132" s="40">
        <v>13.5181</v>
      </c>
      <c r="I132" s="40">
        <v>15.035500000000001</v>
      </c>
      <c r="J132" s="131"/>
      <c r="K132" s="41" t="s">
        <v>157</v>
      </c>
      <c r="L132" s="41" t="s">
        <v>157</v>
      </c>
      <c r="M132" s="131"/>
      <c r="O132" s="125"/>
      <c r="P132" s="128"/>
      <c r="Q132" s="11" t="s">
        <v>14</v>
      </c>
      <c r="R132" s="11">
        <v>518598</v>
      </c>
      <c r="S132" s="11" t="s">
        <v>14</v>
      </c>
      <c r="T132" s="11">
        <v>518598</v>
      </c>
      <c r="U132" s="40">
        <v>-80.915999999999997</v>
      </c>
      <c r="V132" s="40">
        <v>-82.602699999999999</v>
      </c>
      <c r="W132" s="131"/>
      <c r="X132" s="41" t="s">
        <v>157</v>
      </c>
      <c r="Y132" s="41" t="s">
        <v>157</v>
      </c>
      <c r="Z132" s="120"/>
    </row>
    <row r="133" spans="2:26">
      <c r="B133" s="125"/>
      <c r="C133" s="137"/>
      <c r="D133" s="11" t="s">
        <v>15</v>
      </c>
      <c r="E133" s="11">
        <v>528000</v>
      </c>
      <c r="F133" s="11" t="s">
        <v>15</v>
      </c>
      <c r="G133" s="11">
        <v>528000</v>
      </c>
      <c r="H133" s="40">
        <v>11.988</v>
      </c>
      <c r="I133" s="40">
        <v>14.1707</v>
      </c>
      <c r="J133" s="131"/>
      <c r="K133" s="41" t="s">
        <v>157</v>
      </c>
      <c r="L133" s="41" t="s">
        <v>157</v>
      </c>
      <c r="M133" s="131"/>
      <c r="O133" s="125"/>
      <c r="P133" s="137"/>
      <c r="Q133" s="11" t="s">
        <v>15</v>
      </c>
      <c r="R133" s="11">
        <v>528000</v>
      </c>
      <c r="S133" s="11" t="s">
        <v>15</v>
      </c>
      <c r="T133" s="11">
        <v>528000</v>
      </c>
      <c r="U133" s="40">
        <v>-82.903899999999993</v>
      </c>
      <c r="V133" s="40">
        <v>-83.110399999999998</v>
      </c>
      <c r="W133" s="131"/>
      <c r="X133" s="41" t="s">
        <v>157</v>
      </c>
      <c r="Y133" s="41" t="s">
        <v>157</v>
      </c>
      <c r="Z133" s="120"/>
    </row>
    <row r="134" spans="2:26">
      <c r="B134" s="125" t="s">
        <v>158</v>
      </c>
      <c r="C134" s="127" t="s">
        <v>128</v>
      </c>
      <c r="D134" s="12" t="s">
        <v>13</v>
      </c>
      <c r="E134" s="11">
        <v>623334</v>
      </c>
      <c r="F134" s="12" t="s">
        <v>13</v>
      </c>
      <c r="G134" s="11">
        <v>623334</v>
      </c>
      <c r="H134" s="40">
        <v>15.6571</v>
      </c>
      <c r="I134" s="40">
        <v>15.268000000000001</v>
      </c>
      <c r="J134" s="130">
        <f>10*LOG((10^(H134/10)+10^(H135/10)+10^(H136/10)+10^(I134/10)+10^(I135/10)+10^(I136/10))/6)</f>
        <v>16.445480088301501</v>
      </c>
      <c r="K134" s="41" t="s">
        <v>157</v>
      </c>
      <c r="L134" s="41" t="s">
        <v>157</v>
      </c>
      <c r="M134" s="130" t="e">
        <f>10*LOG((10^(K134/10)+10^(K135/10)+10^(K136/10)+10^(L134/10)+10^(L135/10)+10^(L136/10))/6)</f>
        <v>#VALUE!</v>
      </c>
      <c r="O134" s="125" t="s">
        <v>158</v>
      </c>
      <c r="P134" s="127" t="s">
        <v>128</v>
      </c>
      <c r="Q134" s="12" t="s">
        <v>13</v>
      </c>
      <c r="R134" s="11">
        <v>623334</v>
      </c>
      <c r="S134" s="12" t="s">
        <v>13</v>
      </c>
      <c r="T134" s="11">
        <v>623334</v>
      </c>
      <c r="U134" s="43"/>
      <c r="V134" s="43"/>
      <c r="W134" s="175"/>
      <c r="X134" s="41" t="s">
        <v>157</v>
      </c>
      <c r="Y134" s="41" t="s">
        <v>157</v>
      </c>
      <c r="Z134" s="119" t="e">
        <f>10*LOG(6/((1/10^(X134/10))+(1/10^(X135/10))+(1/10^(X136/10))+(1/10^(Y134/10))+(1/10^(Y135/10))+(1/10^(Y136/10))))</f>
        <v>#VALUE!</v>
      </c>
    </row>
    <row r="135" spans="2:26" ht="15" customHeight="1">
      <c r="B135" s="125"/>
      <c r="C135" s="128"/>
      <c r="D135" s="11" t="s">
        <v>14</v>
      </c>
      <c r="E135" s="11">
        <v>636666</v>
      </c>
      <c r="F135" s="11" t="s">
        <v>14</v>
      </c>
      <c r="G135" s="11">
        <v>636666</v>
      </c>
      <c r="H135" s="40">
        <v>17.4237</v>
      </c>
      <c r="I135" s="40">
        <v>16.636700000000001</v>
      </c>
      <c r="J135" s="131"/>
      <c r="K135" s="41" t="s">
        <v>157</v>
      </c>
      <c r="L135" s="41" t="s">
        <v>157</v>
      </c>
      <c r="M135" s="131"/>
      <c r="O135" s="125"/>
      <c r="P135" s="128"/>
      <c r="Q135" s="11" t="s">
        <v>14</v>
      </c>
      <c r="R135" s="11">
        <v>636666</v>
      </c>
      <c r="S135" s="11" t="s">
        <v>14</v>
      </c>
      <c r="T135" s="11">
        <v>636666</v>
      </c>
      <c r="U135" s="43"/>
      <c r="V135" s="43"/>
      <c r="W135" s="176"/>
      <c r="X135" s="41" t="s">
        <v>157</v>
      </c>
      <c r="Y135" s="41" t="s">
        <v>157</v>
      </c>
      <c r="Z135" s="120"/>
    </row>
    <row r="136" spans="2:26" ht="15.75" thickBot="1">
      <c r="B136" s="126"/>
      <c r="C136" s="129"/>
      <c r="D136" s="33" t="s">
        <v>15</v>
      </c>
      <c r="E136" s="33">
        <v>650000</v>
      </c>
      <c r="F136" s="33" t="s">
        <v>15</v>
      </c>
      <c r="G136" s="33">
        <v>650000</v>
      </c>
      <c r="H136" s="40">
        <v>16.544599999999999</v>
      </c>
      <c r="I136" s="40">
        <v>16.790800000000001</v>
      </c>
      <c r="J136" s="131"/>
      <c r="K136" s="45" t="s">
        <v>157</v>
      </c>
      <c r="L136" s="45" t="s">
        <v>157</v>
      </c>
      <c r="M136" s="132"/>
      <c r="N136" s="35"/>
      <c r="O136" s="126"/>
      <c r="P136" s="129"/>
      <c r="Q136" s="33" t="s">
        <v>15</v>
      </c>
      <c r="R136" s="33">
        <v>650000</v>
      </c>
      <c r="S136" s="33" t="s">
        <v>15</v>
      </c>
      <c r="T136" s="33">
        <v>650000</v>
      </c>
      <c r="U136" s="46"/>
      <c r="V136" s="46"/>
      <c r="W136" s="177"/>
      <c r="X136" s="45" t="s">
        <v>157</v>
      </c>
      <c r="Y136" s="45" t="s">
        <v>157</v>
      </c>
      <c r="Z136" s="121"/>
    </row>
    <row r="139" spans="2:26" ht="16.5" thickBot="1">
      <c r="B139" s="150" t="s">
        <v>235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>
      <c r="B140" s="152" t="s">
        <v>12</v>
      </c>
      <c r="C140" s="139" t="s">
        <v>24</v>
      </c>
      <c r="D140" s="141" t="s">
        <v>141</v>
      </c>
      <c r="E140" s="142"/>
      <c r="F140" s="145" t="s">
        <v>142</v>
      </c>
      <c r="G140" s="145"/>
      <c r="H140" s="147" t="s">
        <v>143</v>
      </c>
      <c r="I140" s="147"/>
      <c r="J140" s="145" t="s">
        <v>144</v>
      </c>
      <c r="K140" s="147" t="s">
        <v>145</v>
      </c>
      <c r="L140" s="147"/>
      <c r="M140" s="145" t="s">
        <v>146</v>
      </c>
      <c r="N140" s="29"/>
      <c r="O140" s="152" t="s">
        <v>12</v>
      </c>
      <c r="P140" s="139" t="s">
        <v>24</v>
      </c>
      <c r="Q140" s="141" t="s">
        <v>141</v>
      </c>
      <c r="R140" s="142"/>
      <c r="S140" s="145" t="s">
        <v>142</v>
      </c>
      <c r="T140" s="145"/>
      <c r="U140" s="147" t="s">
        <v>147</v>
      </c>
      <c r="V140" s="147"/>
      <c r="W140" s="148" t="s">
        <v>148</v>
      </c>
      <c r="X140" s="147" t="s">
        <v>149</v>
      </c>
      <c r="Y140" s="147"/>
      <c r="Z140" s="148" t="s">
        <v>150</v>
      </c>
    </row>
    <row r="141" spans="2:26" ht="15.75" thickBot="1">
      <c r="B141" s="153"/>
      <c r="C141" s="140"/>
      <c r="D141" s="143"/>
      <c r="E141" s="144"/>
      <c r="F141" s="146"/>
      <c r="G141" s="146"/>
      <c r="H141" s="13" t="s">
        <v>151</v>
      </c>
      <c r="I141" s="13" t="s">
        <v>152</v>
      </c>
      <c r="J141" s="146"/>
      <c r="K141" s="13" t="s">
        <v>66</v>
      </c>
      <c r="L141" s="13" t="s">
        <v>65</v>
      </c>
      <c r="M141" s="146"/>
      <c r="O141" s="153"/>
      <c r="P141" s="140"/>
      <c r="Q141" s="143"/>
      <c r="R141" s="144"/>
      <c r="S141" s="146"/>
      <c r="T141" s="146"/>
      <c r="U141" s="13" t="s">
        <v>151</v>
      </c>
      <c r="V141" s="13" t="s">
        <v>152</v>
      </c>
      <c r="W141" s="149"/>
      <c r="X141" s="13" t="s">
        <v>66</v>
      </c>
      <c r="Y141" s="13" t="s">
        <v>65</v>
      </c>
      <c r="Z141" s="149"/>
    </row>
    <row r="142" spans="2:26">
      <c r="B142" s="136" t="s">
        <v>153</v>
      </c>
      <c r="C142" s="138" t="s">
        <v>154</v>
      </c>
      <c r="D142" s="12" t="s">
        <v>13</v>
      </c>
      <c r="E142" s="12">
        <v>385500</v>
      </c>
      <c r="F142" s="12" t="s">
        <v>13</v>
      </c>
      <c r="G142" s="12">
        <v>423500</v>
      </c>
      <c r="H142" s="40">
        <v>9.2969000000000008</v>
      </c>
      <c r="I142" s="40">
        <v>11.9276</v>
      </c>
      <c r="J142" s="130">
        <f>10*LOG((10^(H142/10)+10^(H143/10)+10^(H144/10)+10^(I142/10)+10^(I143/10)+10^(I144/10))/6)</f>
        <v>10.38332515803444</v>
      </c>
      <c r="K142" s="41">
        <v>14.744</v>
      </c>
      <c r="L142" s="41">
        <v>14.5047</v>
      </c>
      <c r="M142" s="130">
        <f>10*LOG((10^(K142/10)+10^(K143/10)+10^(K144/10)+10^(L142/10)+10^(L143/10)+10^(L144/10))/6)</f>
        <v>14.210227958452098</v>
      </c>
      <c r="O142" s="136" t="s">
        <v>153</v>
      </c>
      <c r="P142" s="138" t="s">
        <v>154</v>
      </c>
      <c r="Q142" s="12" t="s">
        <v>13</v>
      </c>
      <c r="R142" s="12">
        <v>385500</v>
      </c>
      <c r="S142" s="12" t="s">
        <v>13</v>
      </c>
      <c r="T142" s="12">
        <v>423500</v>
      </c>
      <c r="U142" s="40"/>
      <c r="V142" s="40"/>
      <c r="W142" s="172">
        <v>0</v>
      </c>
      <c r="X142" s="41">
        <v>-91.115300000000005</v>
      </c>
      <c r="Y142" s="41">
        <v>-90.260499999999993</v>
      </c>
      <c r="Z142" s="119">
        <f>10*LOG(6/((1/10^(X142/10))+(1/10^(X143/10))+(1/10^(X144/10))+(1/10^(Y142/10))+(1/10^(Y143/10))+(1/10^(Y144/10))))</f>
        <v>-90.767512159218953</v>
      </c>
    </row>
    <row r="143" spans="2:26">
      <c r="B143" s="125"/>
      <c r="C143" s="128"/>
      <c r="D143" s="12" t="s">
        <v>14</v>
      </c>
      <c r="E143" s="12">
        <v>390000</v>
      </c>
      <c r="F143" s="12" t="s">
        <v>14</v>
      </c>
      <c r="G143" s="12">
        <v>428000</v>
      </c>
      <c r="H143" s="40">
        <v>9.68459</v>
      </c>
      <c r="I143" s="40">
        <v>10.895300000000001</v>
      </c>
      <c r="J143" s="131"/>
      <c r="K143" s="41">
        <v>14.0413</v>
      </c>
      <c r="L143" s="41">
        <v>14.0021</v>
      </c>
      <c r="M143" s="131"/>
      <c r="O143" s="125"/>
      <c r="P143" s="128"/>
      <c r="Q143" s="12" t="s">
        <v>14</v>
      </c>
      <c r="R143" s="12">
        <v>390000</v>
      </c>
      <c r="S143" s="12" t="s">
        <v>14</v>
      </c>
      <c r="T143" s="12">
        <v>428000</v>
      </c>
      <c r="U143" s="40">
        <v>-87.784700000000001</v>
      </c>
      <c r="V143" s="40">
        <v>-88.729900000000001</v>
      </c>
      <c r="W143" s="173"/>
      <c r="X143" s="41">
        <v>-91.245699999999999</v>
      </c>
      <c r="Y143" s="41">
        <v>-91.397800000000004</v>
      </c>
      <c r="Z143" s="120"/>
    </row>
    <row r="144" spans="2:26">
      <c r="B144" s="125"/>
      <c r="C144" s="137"/>
      <c r="D144" s="12" t="s">
        <v>15</v>
      </c>
      <c r="E144" s="12">
        <v>394500</v>
      </c>
      <c r="F144" s="12" t="s">
        <v>15</v>
      </c>
      <c r="G144" s="12">
        <v>432500</v>
      </c>
      <c r="H144" s="40">
        <v>8.5082199999999997</v>
      </c>
      <c r="I144" s="40">
        <v>11.0594</v>
      </c>
      <c r="J144" s="131"/>
      <c r="K144" s="41">
        <v>13.9733</v>
      </c>
      <c r="L144" s="41">
        <v>13.928100000000001</v>
      </c>
      <c r="M144" s="131"/>
      <c r="O144" s="125"/>
      <c r="P144" s="137"/>
      <c r="Q144" s="12" t="s">
        <v>15</v>
      </c>
      <c r="R144" s="12">
        <v>394500</v>
      </c>
      <c r="S144" s="12" t="s">
        <v>15</v>
      </c>
      <c r="T144" s="12">
        <v>432500</v>
      </c>
      <c r="U144" s="40"/>
      <c r="V144" s="40"/>
      <c r="W144" s="173"/>
      <c r="X144" s="41">
        <v>-90.113</v>
      </c>
      <c r="Y144" s="41">
        <v>-90.281499999999994</v>
      </c>
      <c r="Z144" s="120"/>
    </row>
    <row r="145" spans="2:26">
      <c r="B145" s="136" t="s">
        <v>155</v>
      </c>
      <c r="C145" s="127" t="s">
        <v>154</v>
      </c>
      <c r="D145" s="12" t="s">
        <v>13</v>
      </c>
      <c r="E145" s="11">
        <v>142600</v>
      </c>
      <c r="F145" s="12" t="s">
        <v>13</v>
      </c>
      <c r="G145" s="11">
        <v>153600</v>
      </c>
      <c r="H145" s="40">
        <v>9.1620200000000001</v>
      </c>
      <c r="I145" s="40">
        <v>11.526</v>
      </c>
      <c r="J145" s="130">
        <f>10*LOG((10^(H145/10)+10^(H146/10)+10^(H147/10)+10^(I145/10)+10^(I146/10)+10^(I147/10))/6)</f>
        <v>9.8501581379517518</v>
      </c>
      <c r="K145" s="41">
        <v>11.4917</v>
      </c>
      <c r="L145" s="41">
        <v>13.9077</v>
      </c>
      <c r="M145" s="130">
        <f>10*LOG((10^(K145/10)+10^(K146/10)+10^(K147/10)+10^(L145/10)+10^(L146/10)+10^(L147/10))/6)</f>
        <v>12.306963013591556</v>
      </c>
      <c r="O145" s="136" t="s">
        <v>155</v>
      </c>
      <c r="P145" s="127" t="s">
        <v>154</v>
      </c>
      <c r="Q145" s="12" t="s">
        <v>13</v>
      </c>
      <c r="R145" s="11">
        <v>142600</v>
      </c>
      <c r="S145" s="12" t="s">
        <v>13</v>
      </c>
      <c r="T145" s="11">
        <v>153600</v>
      </c>
      <c r="U145" s="40"/>
      <c r="V145" s="40">
        <v>-80.289500000000004</v>
      </c>
      <c r="W145" s="172">
        <v>0</v>
      </c>
      <c r="X145" s="41">
        <v>-85.950599999999994</v>
      </c>
      <c r="Y145" s="41">
        <v>-86.026499999999999</v>
      </c>
      <c r="Z145" s="119">
        <f>10*LOG(6/((1/10^(X145/10))+(1/10^(X146/10))+(1/10^(X147/10))+(1/10^(Y145/10))+(1/10^(Y146/10))+(1/10^(Y147/10))))</f>
        <v>-86.25265207755497</v>
      </c>
    </row>
    <row r="146" spans="2:26">
      <c r="B146" s="125"/>
      <c r="C146" s="128"/>
      <c r="D146" s="11" t="s">
        <v>14</v>
      </c>
      <c r="E146" s="11">
        <v>145600</v>
      </c>
      <c r="F146" s="11" t="s">
        <v>14</v>
      </c>
      <c r="G146" s="11">
        <v>156600</v>
      </c>
      <c r="H146" s="40">
        <v>10.296900000000001</v>
      </c>
      <c r="I146" s="40">
        <v>9.2243600000000008</v>
      </c>
      <c r="J146" s="131"/>
      <c r="K146" s="41">
        <v>11.9466</v>
      </c>
      <c r="L146" s="41">
        <v>12.778</v>
      </c>
      <c r="M146" s="131"/>
      <c r="O146" s="125"/>
      <c r="P146" s="128"/>
      <c r="Q146" s="11" t="s">
        <v>14</v>
      </c>
      <c r="R146" s="11">
        <v>145600</v>
      </c>
      <c r="S146" s="11" t="s">
        <v>14</v>
      </c>
      <c r="T146" s="11">
        <v>156600</v>
      </c>
      <c r="U146" s="40"/>
      <c r="V146" s="40">
        <v>-81.408000000000001</v>
      </c>
      <c r="W146" s="173"/>
      <c r="X146" s="41">
        <v>-85.2072</v>
      </c>
      <c r="Y146" s="41">
        <v>-87.763599999999997</v>
      </c>
      <c r="Z146" s="120"/>
    </row>
    <row r="147" spans="2:26">
      <c r="B147" s="125"/>
      <c r="C147" s="137"/>
      <c r="D147" s="11" t="s">
        <v>15</v>
      </c>
      <c r="E147" s="11">
        <v>147600</v>
      </c>
      <c r="F147" s="11" t="s">
        <v>15</v>
      </c>
      <c r="G147" s="11">
        <v>158600</v>
      </c>
      <c r="H147" s="40">
        <v>8.4451900000000002</v>
      </c>
      <c r="I147" s="40">
        <v>9.7529900000000005</v>
      </c>
      <c r="J147" s="131"/>
      <c r="K147" s="41">
        <v>10.346299999999999</v>
      </c>
      <c r="L147" s="41">
        <v>12.534700000000001</v>
      </c>
      <c r="M147" s="131"/>
      <c r="O147" s="125"/>
      <c r="P147" s="137"/>
      <c r="Q147" s="11" t="s">
        <v>15</v>
      </c>
      <c r="R147" s="11">
        <v>147600</v>
      </c>
      <c r="S147" s="11" t="s">
        <v>15</v>
      </c>
      <c r="T147" s="11">
        <v>158600</v>
      </c>
      <c r="U147" s="40"/>
      <c r="V147" s="40"/>
      <c r="W147" s="173"/>
      <c r="X147" s="41">
        <v>-85.297300000000007</v>
      </c>
      <c r="Y147" s="41">
        <v>-86.718500000000006</v>
      </c>
      <c r="Z147" s="120"/>
    </row>
    <row r="148" spans="2:26">
      <c r="B148" s="136" t="s">
        <v>156</v>
      </c>
      <c r="C148" s="127" t="s">
        <v>128</v>
      </c>
      <c r="D148" s="12" t="s">
        <v>13</v>
      </c>
      <c r="E148" s="12">
        <v>509202</v>
      </c>
      <c r="F148" s="12" t="s">
        <v>13</v>
      </c>
      <c r="G148" s="12">
        <v>509202</v>
      </c>
      <c r="H148" s="40">
        <v>16.4815</v>
      </c>
      <c r="I148" s="40">
        <v>15.380800000000001</v>
      </c>
      <c r="J148" s="130">
        <f>10*LOG((10^(H148/10)+10^(H149/10)+10^(H150/10)+10^(I148/10)+10^(I149/10)+10^(I150/10))/6)</f>
        <v>15.025030860868451</v>
      </c>
      <c r="K148" s="41" t="s">
        <v>157</v>
      </c>
      <c r="L148" s="41" t="s">
        <v>157</v>
      </c>
      <c r="M148" s="130" t="e">
        <f>10*LOG((10^(K148/10)+10^(K149/10)+10^(K150/10)+10^(L148/10)+10^(L149/10)+10^(L150/10))/6)</f>
        <v>#VALUE!</v>
      </c>
      <c r="O148" s="136" t="s">
        <v>156</v>
      </c>
      <c r="P148" s="127" t="s">
        <v>128</v>
      </c>
      <c r="Q148" s="12" t="s">
        <v>13</v>
      </c>
      <c r="R148" s="12">
        <v>509202</v>
      </c>
      <c r="S148" s="12" t="s">
        <v>13</v>
      </c>
      <c r="T148" s="12">
        <v>509202</v>
      </c>
      <c r="U148" s="40"/>
      <c r="V148" s="40"/>
      <c r="W148" s="119"/>
      <c r="X148" s="41" t="s">
        <v>157</v>
      </c>
      <c r="Y148" s="41" t="s">
        <v>157</v>
      </c>
      <c r="Z148" s="119" t="e">
        <f>10*LOG(6/((1/10^(X148/10))+(1/10^(X149/10))+(1/10^(X150/10))+(1/10^(Y148/10))+(1/10^(Y149/10))+(1/10^(Y150/10))))</f>
        <v>#VALUE!</v>
      </c>
    </row>
    <row r="149" spans="2:26">
      <c r="B149" s="125"/>
      <c r="C149" s="128"/>
      <c r="D149" s="11" t="s">
        <v>14</v>
      </c>
      <c r="E149" s="11">
        <v>518598</v>
      </c>
      <c r="F149" s="11" t="s">
        <v>14</v>
      </c>
      <c r="G149" s="11">
        <v>518598</v>
      </c>
      <c r="H149" s="40">
        <v>15.053000000000001</v>
      </c>
      <c r="I149" s="40">
        <v>14.735099999999999</v>
      </c>
      <c r="J149" s="131"/>
      <c r="K149" s="41" t="s">
        <v>157</v>
      </c>
      <c r="L149" s="41" t="s">
        <v>157</v>
      </c>
      <c r="M149" s="131"/>
      <c r="O149" s="125"/>
      <c r="P149" s="128"/>
      <c r="Q149" s="11" t="s">
        <v>14</v>
      </c>
      <c r="R149" s="11">
        <v>518598</v>
      </c>
      <c r="S149" s="11" t="s">
        <v>14</v>
      </c>
      <c r="T149" s="11">
        <v>518598</v>
      </c>
      <c r="U149" s="40"/>
      <c r="V149" s="40"/>
      <c r="W149" s="120"/>
      <c r="X149" s="41" t="s">
        <v>157</v>
      </c>
      <c r="Y149" s="41" t="s">
        <v>157</v>
      </c>
      <c r="Z149" s="120"/>
    </row>
    <row r="150" spans="2:26">
      <c r="B150" s="125"/>
      <c r="C150" s="137"/>
      <c r="D150" s="11" t="s">
        <v>15</v>
      </c>
      <c r="E150" s="11">
        <v>528000</v>
      </c>
      <c r="F150" s="11" t="s">
        <v>15</v>
      </c>
      <c r="G150" s="11">
        <v>528000</v>
      </c>
      <c r="H150" s="40">
        <v>14.0967</v>
      </c>
      <c r="I150" s="40">
        <v>13.871600000000001</v>
      </c>
      <c r="J150" s="131"/>
      <c r="K150" s="41" t="s">
        <v>157</v>
      </c>
      <c r="L150" s="41" t="s">
        <v>157</v>
      </c>
      <c r="M150" s="131"/>
      <c r="O150" s="125"/>
      <c r="P150" s="137"/>
      <c r="Q150" s="11" t="s">
        <v>15</v>
      </c>
      <c r="R150" s="11">
        <v>528000</v>
      </c>
      <c r="S150" s="11" t="s">
        <v>15</v>
      </c>
      <c r="T150" s="11">
        <v>528000</v>
      </c>
      <c r="U150" s="40"/>
      <c r="V150" s="40"/>
      <c r="W150" s="120"/>
      <c r="X150" s="41" t="s">
        <v>157</v>
      </c>
      <c r="Y150" s="41" t="s">
        <v>157</v>
      </c>
      <c r="Z150" s="120"/>
    </row>
    <row r="151" spans="2:26">
      <c r="B151" s="125" t="s">
        <v>158</v>
      </c>
      <c r="C151" s="127" t="s">
        <v>128</v>
      </c>
      <c r="D151" s="12" t="s">
        <v>13</v>
      </c>
      <c r="E151" s="11">
        <v>623334</v>
      </c>
      <c r="F151" s="12" t="s">
        <v>13</v>
      </c>
      <c r="G151" s="11">
        <v>623334</v>
      </c>
      <c r="H151" s="40">
        <v>14.7781</v>
      </c>
      <c r="I151" s="40">
        <v>15.4466</v>
      </c>
      <c r="J151" s="130">
        <f>10*LOG((10^(H151/10)+10^(H152/10)+10^(H153/10)+10^(I151/10)+10^(I152/10)+10^(I153/10))/6)</f>
        <v>14.217669406334949</v>
      </c>
      <c r="K151" s="41" t="s">
        <v>157</v>
      </c>
      <c r="L151" s="41" t="s">
        <v>157</v>
      </c>
      <c r="M151" s="130" t="e">
        <f>10*LOG((10^(K151/10)+10^(K152/10)+10^(K153/10)+10^(L151/10)+10^(L152/10)+10^(L153/10))/6)</f>
        <v>#VALUE!</v>
      </c>
      <c r="O151" s="125" t="s">
        <v>158</v>
      </c>
      <c r="P151" s="127" t="s">
        <v>128</v>
      </c>
      <c r="Q151" s="12" t="s">
        <v>13</v>
      </c>
      <c r="R151" s="11">
        <v>623334</v>
      </c>
      <c r="S151" s="12" t="s">
        <v>13</v>
      </c>
      <c r="T151" s="11">
        <v>623334</v>
      </c>
      <c r="U151" s="40"/>
      <c r="V151" s="40"/>
      <c r="W151" s="119"/>
      <c r="X151" s="41" t="s">
        <v>157</v>
      </c>
      <c r="Y151" s="41" t="s">
        <v>157</v>
      </c>
      <c r="Z151" s="119" t="e">
        <f>10*LOG(6/((1/10^(X151/10))+(1/10^(X152/10))+(1/10^(X153/10))+(1/10^(Y151/10))+(1/10^(Y152/10))+(1/10^(Y153/10))))</f>
        <v>#VALUE!</v>
      </c>
    </row>
    <row r="152" spans="2:26">
      <c r="B152" s="125"/>
      <c r="C152" s="128"/>
      <c r="D152" s="11" t="s">
        <v>14</v>
      </c>
      <c r="E152" s="11">
        <v>636666</v>
      </c>
      <c r="F152" s="11" t="s">
        <v>14</v>
      </c>
      <c r="G152" s="11">
        <v>636666</v>
      </c>
      <c r="H152" s="40">
        <v>12.7348</v>
      </c>
      <c r="I152" s="40">
        <v>16.2925</v>
      </c>
      <c r="J152" s="131"/>
      <c r="K152" s="41" t="s">
        <v>157</v>
      </c>
      <c r="L152" s="41" t="s">
        <v>157</v>
      </c>
      <c r="M152" s="131"/>
      <c r="O152" s="125"/>
      <c r="P152" s="128"/>
      <c r="Q152" s="11" t="s">
        <v>14</v>
      </c>
      <c r="R152" s="11">
        <v>636666</v>
      </c>
      <c r="S152" s="11" t="s">
        <v>14</v>
      </c>
      <c r="T152" s="11">
        <v>636666</v>
      </c>
      <c r="U152" s="40"/>
      <c r="V152" s="40"/>
      <c r="W152" s="120"/>
      <c r="X152" s="41" t="s">
        <v>157</v>
      </c>
      <c r="Y152" s="41" t="s">
        <v>157</v>
      </c>
      <c r="Z152" s="120"/>
    </row>
    <row r="153" spans="2:26" ht="15.75" thickBot="1">
      <c r="B153" s="126"/>
      <c r="C153" s="129"/>
      <c r="D153" s="33" t="s">
        <v>15</v>
      </c>
      <c r="E153" s="33">
        <v>650000</v>
      </c>
      <c r="F153" s="33" t="s">
        <v>15</v>
      </c>
      <c r="G153" s="33">
        <v>650000</v>
      </c>
      <c r="H153" s="42">
        <v>11.0044</v>
      </c>
      <c r="I153" s="42">
        <v>12.8796</v>
      </c>
      <c r="J153" s="132"/>
      <c r="K153" s="45" t="s">
        <v>157</v>
      </c>
      <c r="L153" s="45" t="s">
        <v>157</v>
      </c>
      <c r="M153" s="132"/>
      <c r="N153" s="35"/>
      <c r="O153" s="126"/>
      <c r="P153" s="129"/>
      <c r="Q153" s="33" t="s">
        <v>15</v>
      </c>
      <c r="R153" s="33">
        <v>650000</v>
      </c>
      <c r="S153" s="33" t="s">
        <v>15</v>
      </c>
      <c r="T153" s="33">
        <v>650000</v>
      </c>
      <c r="U153" s="42"/>
      <c r="V153" s="42"/>
      <c r="W153" s="121"/>
      <c r="X153" s="45" t="s">
        <v>157</v>
      </c>
      <c r="Y153" s="45" t="s">
        <v>157</v>
      </c>
      <c r="Z153" s="121"/>
    </row>
    <row r="156" spans="2:26" ht="16.5" thickBot="1">
      <c r="B156" s="150" t="s">
        <v>236</v>
      </c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>
      <c r="B157" s="152" t="s">
        <v>12</v>
      </c>
      <c r="C157" s="139" t="s">
        <v>24</v>
      </c>
      <c r="D157" s="141" t="s">
        <v>141</v>
      </c>
      <c r="E157" s="142"/>
      <c r="F157" s="145" t="s">
        <v>142</v>
      </c>
      <c r="G157" s="145"/>
      <c r="H157" s="147" t="s">
        <v>143</v>
      </c>
      <c r="I157" s="147"/>
      <c r="J157" s="145" t="s">
        <v>144</v>
      </c>
      <c r="K157" s="147" t="s">
        <v>145</v>
      </c>
      <c r="L157" s="147"/>
      <c r="M157" s="145" t="s">
        <v>146</v>
      </c>
      <c r="N157" s="29"/>
      <c r="O157" s="152" t="s">
        <v>12</v>
      </c>
      <c r="P157" s="139" t="s">
        <v>24</v>
      </c>
      <c r="Q157" s="141" t="s">
        <v>141</v>
      </c>
      <c r="R157" s="142"/>
      <c r="S157" s="145" t="s">
        <v>142</v>
      </c>
      <c r="T157" s="145"/>
      <c r="U157" s="147" t="s">
        <v>147</v>
      </c>
      <c r="V157" s="147"/>
      <c r="W157" s="148" t="s">
        <v>148</v>
      </c>
      <c r="X157" s="147" t="s">
        <v>149</v>
      </c>
      <c r="Y157" s="147"/>
      <c r="Z157" s="148" t="s">
        <v>150</v>
      </c>
    </row>
    <row r="158" spans="2:26" ht="15.75" thickBot="1">
      <c r="B158" s="153"/>
      <c r="C158" s="140"/>
      <c r="D158" s="143"/>
      <c r="E158" s="144"/>
      <c r="F158" s="146"/>
      <c r="G158" s="146"/>
      <c r="H158" s="13" t="s">
        <v>151</v>
      </c>
      <c r="I158" s="13" t="s">
        <v>152</v>
      </c>
      <c r="J158" s="146"/>
      <c r="K158" s="13" t="s">
        <v>66</v>
      </c>
      <c r="L158" s="13" t="s">
        <v>65</v>
      </c>
      <c r="M158" s="146"/>
      <c r="O158" s="153"/>
      <c r="P158" s="140"/>
      <c r="Q158" s="143"/>
      <c r="R158" s="144"/>
      <c r="S158" s="146"/>
      <c r="T158" s="146"/>
      <c r="U158" s="13" t="s">
        <v>151</v>
      </c>
      <c r="V158" s="13" t="s">
        <v>152</v>
      </c>
      <c r="W158" s="149"/>
      <c r="X158" s="13" t="s">
        <v>66</v>
      </c>
      <c r="Y158" s="13" t="s">
        <v>65</v>
      </c>
      <c r="Z158" s="149"/>
    </row>
    <row r="159" spans="2:26">
      <c r="B159" s="136" t="s">
        <v>153</v>
      </c>
      <c r="C159" s="138" t="s">
        <v>154</v>
      </c>
      <c r="D159" s="12" t="s">
        <v>13</v>
      </c>
      <c r="E159" s="12">
        <v>385500</v>
      </c>
      <c r="F159" s="12" t="s">
        <v>13</v>
      </c>
      <c r="G159" s="12">
        <v>423500</v>
      </c>
      <c r="H159" s="40" t="s">
        <v>183</v>
      </c>
      <c r="I159" s="40" t="s">
        <v>183</v>
      </c>
      <c r="J159" s="130" t="e">
        <f>10*LOG((10^(H159/10)+10^(H160/10)+10^(H161/10)+10^(I159/10)+10^(I160/10)+10^(I161/10))/6)</f>
        <v>#VALUE!</v>
      </c>
      <c r="K159" s="41" t="s">
        <v>157</v>
      </c>
      <c r="L159" s="41" t="s">
        <v>157</v>
      </c>
      <c r="M159" s="130" t="e">
        <f>10*LOG((10^(K159/10)+10^(K160/10)+10^(K161/10)+10^(L159/10)+10^(L160/10)+10^(L161/10))/6)</f>
        <v>#VALUE!</v>
      </c>
      <c r="O159" s="136" t="s">
        <v>153</v>
      </c>
      <c r="P159" s="138" t="s">
        <v>154</v>
      </c>
      <c r="Q159" s="12" t="s">
        <v>13</v>
      </c>
      <c r="R159" s="12">
        <v>385500</v>
      </c>
      <c r="S159" s="12" t="s">
        <v>13</v>
      </c>
      <c r="T159" s="12">
        <v>423500</v>
      </c>
      <c r="U159" s="40" t="s">
        <v>183</v>
      </c>
      <c r="V159" s="40" t="s">
        <v>183</v>
      </c>
      <c r="W159" s="119" t="e">
        <f>10*LOG(6/((1/10^(U159/10))+(1/10^(U160/10))+(1/10^(U161/10))+(1/10^(V159/10))+(1/10^(V160/10))+(1/10^(V161/10))))</f>
        <v>#VALUE!</v>
      </c>
      <c r="X159" s="41" t="s">
        <v>157</v>
      </c>
      <c r="Y159" s="41" t="s">
        <v>157</v>
      </c>
      <c r="Z159" s="119" t="e">
        <f>10*LOG(6/((1/10^(X159/10))+(1/10^(X160/10))+(1/10^(X161/10))+(1/10^(Y159/10))+(1/10^(Y160/10))+(1/10^(Y161/10))))</f>
        <v>#VALUE!</v>
      </c>
    </row>
    <row r="160" spans="2:26">
      <c r="B160" s="125"/>
      <c r="C160" s="128"/>
      <c r="D160" s="12" t="s">
        <v>14</v>
      </c>
      <c r="E160" s="12">
        <v>390000</v>
      </c>
      <c r="F160" s="12" t="s">
        <v>14</v>
      </c>
      <c r="G160" s="12">
        <v>428000</v>
      </c>
      <c r="H160" s="40" t="s">
        <v>183</v>
      </c>
      <c r="I160" s="40" t="s">
        <v>183</v>
      </c>
      <c r="J160" s="131"/>
      <c r="K160" s="41" t="s">
        <v>157</v>
      </c>
      <c r="L160" s="41" t="s">
        <v>157</v>
      </c>
      <c r="M160" s="131"/>
      <c r="O160" s="125"/>
      <c r="P160" s="128"/>
      <c r="Q160" s="12" t="s">
        <v>14</v>
      </c>
      <c r="R160" s="12">
        <v>390000</v>
      </c>
      <c r="S160" s="12" t="s">
        <v>14</v>
      </c>
      <c r="T160" s="12">
        <v>428000</v>
      </c>
      <c r="U160" s="40" t="s">
        <v>183</v>
      </c>
      <c r="V160" s="40" t="s">
        <v>183</v>
      </c>
      <c r="W160" s="120"/>
      <c r="X160" s="41" t="s">
        <v>157</v>
      </c>
      <c r="Y160" s="41" t="s">
        <v>157</v>
      </c>
      <c r="Z160" s="120"/>
    </row>
    <row r="161" spans="2:26">
      <c r="B161" s="125"/>
      <c r="C161" s="137"/>
      <c r="D161" s="12" t="s">
        <v>15</v>
      </c>
      <c r="E161" s="12">
        <v>394500</v>
      </c>
      <c r="F161" s="12" t="s">
        <v>15</v>
      </c>
      <c r="G161" s="12">
        <v>432500</v>
      </c>
      <c r="H161" s="40" t="s">
        <v>183</v>
      </c>
      <c r="I161" s="40" t="s">
        <v>183</v>
      </c>
      <c r="J161" s="131"/>
      <c r="K161" s="41" t="s">
        <v>157</v>
      </c>
      <c r="L161" s="41" t="s">
        <v>157</v>
      </c>
      <c r="M161" s="131"/>
      <c r="O161" s="125"/>
      <c r="P161" s="137"/>
      <c r="Q161" s="12" t="s">
        <v>15</v>
      </c>
      <c r="R161" s="12">
        <v>394500</v>
      </c>
      <c r="S161" s="12" t="s">
        <v>15</v>
      </c>
      <c r="T161" s="12">
        <v>432500</v>
      </c>
      <c r="U161" s="40" t="s">
        <v>183</v>
      </c>
      <c r="V161" s="40" t="s">
        <v>183</v>
      </c>
      <c r="W161" s="120"/>
      <c r="X161" s="41" t="s">
        <v>157</v>
      </c>
      <c r="Y161" s="41" t="s">
        <v>157</v>
      </c>
      <c r="Z161" s="120"/>
    </row>
    <row r="162" spans="2:26">
      <c r="B162" s="136" t="s">
        <v>155</v>
      </c>
      <c r="C162" s="127" t="s">
        <v>154</v>
      </c>
      <c r="D162" s="12" t="s">
        <v>13</v>
      </c>
      <c r="E162" s="11">
        <v>142600</v>
      </c>
      <c r="F162" s="12" t="s">
        <v>13</v>
      </c>
      <c r="G162" s="11">
        <v>153600</v>
      </c>
      <c r="H162" s="40">
        <v>8.7475000000000005</v>
      </c>
      <c r="I162" s="40">
        <v>8.5278299999999998</v>
      </c>
      <c r="J162" s="130">
        <f>10*LOG((10^(H162/10)+10^(H163/10)+10^(H164/10)+10^(I162/10)+10^(I163/10)+10^(I164/10))/6)</f>
        <v>9.3915273652414069</v>
      </c>
      <c r="K162" s="41">
        <v>9.5716999999999999</v>
      </c>
      <c r="L162" s="41">
        <v>9.2954000000000008</v>
      </c>
      <c r="M162" s="130">
        <f>10*LOG((10^(K162/10)+10^(K163/10)+10^(K164/10)+10^(L162/10)+10^(L163/10)+10^(L164/10))/6)</f>
        <v>10.29428331935075</v>
      </c>
      <c r="O162" s="136" t="s">
        <v>155</v>
      </c>
      <c r="P162" s="127" t="s">
        <v>154</v>
      </c>
      <c r="Q162" s="12" t="s">
        <v>13</v>
      </c>
      <c r="R162" s="11">
        <v>142600</v>
      </c>
      <c r="S162" s="12" t="s">
        <v>13</v>
      </c>
      <c r="T162" s="11">
        <v>153600</v>
      </c>
      <c r="U162" s="40"/>
      <c r="V162" s="40"/>
      <c r="W162" s="119"/>
      <c r="X162" s="41">
        <v>-88.811899999999994</v>
      </c>
      <c r="Y162" s="41"/>
      <c r="Z162" s="172">
        <v>0</v>
      </c>
    </row>
    <row r="163" spans="2:26">
      <c r="B163" s="125"/>
      <c r="C163" s="128"/>
      <c r="D163" s="11" t="s">
        <v>14</v>
      </c>
      <c r="E163" s="11">
        <v>145600</v>
      </c>
      <c r="F163" s="11" t="s">
        <v>14</v>
      </c>
      <c r="G163" s="11">
        <v>156600</v>
      </c>
      <c r="H163" s="40">
        <v>10.151899999999999</v>
      </c>
      <c r="I163" s="40">
        <v>9.3920999999999992</v>
      </c>
      <c r="J163" s="131"/>
      <c r="K163" s="41">
        <v>12.0124</v>
      </c>
      <c r="L163" s="41">
        <v>10.0221</v>
      </c>
      <c r="M163" s="131"/>
      <c r="O163" s="125"/>
      <c r="P163" s="128"/>
      <c r="Q163" s="11" t="s">
        <v>14</v>
      </c>
      <c r="R163" s="11">
        <v>145600</v>
      </c>
      <c r="S163" s="11" t="s">
        <v>14</v>
      </c>
      <c r="T163" s="11">
        <v>156600</v>
      </c>
      <c r="U163" s="40"/>
      <c r="V163" s="40"/>
      <c r="W163" s="120"/>
      <c r="X163" s="41">
        <v>-89.718999999999994</v>
      </c>
      <c r="Y163" s="41"/>
      <c r="Z163" s="173"/>
    </row>
    <row r="164" spans="2:26">
      <c r="B164" s="125"/>
      <c r="C164" s="137"/>
      <c r="D164" s="11" t="s">
        <v>15</v>
      </c>
      <c r="E164" s="11">
        <v>147600</v>
      </c>
      <c r="F164" s="11" t="s">
        <v>15</v>
      </c>
      <c r="G164" s="11">
        <v>158600</v>
      </c>
      <c r="H164" s="40">
        <v>10.040800000000001</v>
      </c>
      <c r="I164" s="40">
        <v>9.2387700000000006</v>
      </c>
      <c r="J164" s="131"/>
      <c r="K164" s="41">
        <v>10.9711</v>
      </c>
      <c r="L164" s="41">
        <v>9.1340699999999995</v>
      </c>
      <c r="M164" s="131"/>
      <c r="O164" s="125"/>
      <c r="P164" s="137"/>
      <c r="Q164" s="11" t="s">
        <v>15</v>
      </c>
      <c r="R164" s="11">
        <v>147600</v>
      </c>
      <c r="S164" s="11" t="s">
        <v>15</v>
      </c>
      <c r="T164" s="11">
        <v>158600</v>
      </c>
      <c r="U164" s="40"/>
      <c r="V164" s="40"/>
      <c r="W164" s="120"/>
      <c r="X164" s="41">
        <v>-88.833500000000001</v>
      </c>
      <c r="Y164" s="41"/>
      <c r="Z164" s="173"/>
    </row>
    <row r="165" spans="2:26">
      <c r="B165" s="136" t="s">
        <v>156</v>
      </c>
      <c r="C165" s="127" t="s">
        <v>128</v>
      </c>
      <c r="D165" s="12" t="s">
        <v>13</v>
      </c>
      <c r="E165" s="12">
        <v>509202</v>
      </c>
      <c r="F165" s="12" t="s">
        <v>13</v>
      </c>
      <c r="G165" s="12">
        <v>509202</v>
      </c>
      <c r="H165" s="40">
        <v>16.9145</v>
      </c>
      <c r="I165" s="40">
        <v>16.852399999999999</v>
      </c>
      <c r="J165" s="130">
        <f>10*LOG((10^(H165/10)+10^(H166/10)+10^(H167/10)+10^(I165/10)+10^(I166/10)+10^(I167/10))/6)</f>
        <v>16.555616228967104</v>
      </c>
      <c r="K165" s="41" t="s">
        <v>157</v>
      </c>
      <c r="L165" s="41" t="s">
        <v>157</v>
      </c>
      <c r="M165" s="130" t="e">
        <f>10*LOG((10^(K165/10)+10^(K166/10)+10^(K167/10)+10^(L165/10)+10^(L166/10)+10^(L167/10))/6)</f>
        <v>#VALUE!</v>
      </c>
      <c r="O165" s="136" t="s">
        <v>156</v>
      </c>
      <c r="P165" s="127" t="s">
        <v>128</v>
      </c>
      <c r="Q165" s="12" t="s">
        <v>13</v>
      </c>
      <c r="R165" s="12">
        <v>509202</v>
      </c>
      <c r="S165" s="12" t="s">
        <v>13</v>
      </c>
      <c r="T165" s="12">
        <v>509202</v>
      </c>
      <c r="U165" s="40"/>
      <c r="V165" s="40"/>
      <c r="W165" s="119"/>
      <c r="X165" s="41" t="s">
        <v>157</v>
      </c>
      <c r="Y165" s="41" t="s">
        <v>157</v>
      </c>
      <c r="Z165" s="119" t="e">
        <f>10*LOG(6/((1/10^(X165/10))+(1/10^(X166/10))+(1/10^(X167/10))+(1/10^(Y165/10))+(1/10^(Y166/10))+(1/10^(Y167/10))))</f>
        <v>#VALUE!</v>
      </c>
    </row>
    <row r="166" spans="2:26">
      <c r="B166" s="125"/>
      <c r="C166" s="128"/>
      <c r="D166" s="11" t="s">
        <v>14</v>
      </c>
      <c r="E166" s="11">
        <v>518598</v>
      </c>
      <c r="F166" s="11" t="s">
        <v>14</v>
      </c>
      <c r="G166" s="11">
        <v>518598</v>
      </c>
      <c r="H166" s="40">
        <v>16.804500000000001</v>
      </c>
      <c r="I166" s="40">
        <v>16.224299999999999</v>
      </c>
      <c r="J166" s="131"/>
      <c r="K166" s="41" t="s">
        <v>157</v>
      </c>
      <c r="L166" s="41" t="s">
        <v>157</v>
      </c>
      <c r="M166" s="131"/>
      <c r="O166" s="125"/>
      <c r="P166" s="128"/>
      <c r="Q166" s="11" t="s">
        <v>14</v>
      </c>
      <c r="R166" s="11">
        <v>518598</v>
      </c>
      <c r="S166" s="11" t="s">
        <v>14</v>
      </c>
      <c r="T166" s="11">
        <v>518598</v>
      </c>
      <c r="U166" s="40"/>
      <c r="V166" s="40"/>
      <c r="W166" s="120"/>
      <c r="X166" s="41" t="s">
        <v>157</v>
      </c>
      <c r="Y166" s="41" t="s">
        <v>157</v>
      </c>
      <c r="Z166" s="120"/>
    </row>
    <row r="167" spans="2:26">
      <c r="B167" s="125"/>
      <c r="C167" s="137"/>
      <c r="D167" s="11" t="s">
        <v>15</v>
      </c>
      <c r="E167" s="11">
        <v>528000</v>
      </c>
      <c r="F167" s="11" t="s">
        <v>15</v>
      </c>
      <c r="G167" s="11">
        <v>528000</v>
      </c>
      <c r="H167" s="40">
        <v>16.251300000000001</v>
      </c>
      <c r="I167" s="40">
        <v>16.218299999999999</v>
      </c>
      <c r="J167" s="131"/>
      <c r="K167" s="41" t="s">
        <v>157</v>
      </c>
      <c r="L167" s="41" t="s">
        <v>157</v>
      </c>
      <c r="M167" s="131"/>
      <c r="O167" s="125"/>
      <c r="P167" s="137"/>
      <c r="Q167" s="11" t="s">
        <v>15</v>
      </c>
      <c r="R167" s="11">
        <v>528000</v>
      </c>
      <c r="S167" s="11" t="s">
        <v>15</v>
      </c>
      <c r="T167" s="11">
        <v>528000</v>
      </c>
      <c r="U167" s="40"/>
      <c r="V167" s="40"/>
      <c r="W167" s="120"/>
      <c r="X167" s="41" t="s">
        <v>157</v>
      </c>
      <c r="Y167" s="41" t="s">
        <v>157</v>
      </c>
      <c r="Z167" s="120"/>
    </row>
    <row r="168" spans="2:26">
      <c r="B168" s="125" t="s">
        <v>158</v>
      </c>
      <c r="C168" s="127" t="s">
        <v>128</v>
      </c>
      <c r="D168" s="12" t="s">
        <v>13</v>
      </c>
      <c r="E168" s="11">
        <v>623334</v>
      </c>
      <c r="F168" s="12" t="s">
        <v>13</v>
      </c>
      <c r="G168" s="11">
        <v>623334</v>
      </c>
      <c r="H168" s="40">
        <v>15.0946</v>
      </c>
      <c r="I168" s="40">
        <v>14.6496</v>
      </c>
      <c r="J168" s="130">
        <f>10*LOG((10^(H168/10)+10^(H169/10)+10^(H170/10)+10^(I168/10)+10^(I169/10)+10^(I170/10))/6)</f>
        <v>14.892194308811376</v>
      </c>
      <c r="K168" s="41" t="s">
        <v>157</v>
      </c>
      <c r="L168" s="41" t="s">
        <v>157</v>
      </c>
      <c r="M168" s="130" t="e">
        <f>10*LOG((10^(K168/10)+10^(K169/10)+10^(K170/10)+10^(L168/10)+10^(L169/10)+10^(L170/10))/6)</f>
        <v>#VALUE!</v>
      </c>
      <c r="O168" s="125" t="s">
        <v>158</v>
      </c>
      <c r="P168" s="127" t="s">
        <v>128</v>
      </c>
      <c r="Q168" s="12" t="s">
        <v>13</v>
      </c>
      <c r="R168" s="11">
        <v>623334</v>
      </c>
      <c r="S168" s="12" t="s">
        <v>13</v>
      </c>
      <c r="T168" s="11">
        <v>623334</v>
      </c>
      <c r="U168" s="40"/>
      <c r="V168" s="40"/>
      <c r="W168" s="119"/>
      <c r="X168" s="41" t="s">
        <v>157</v>
      </c>
      <c r="Y168" s="41" t="s">
        <v>157</v>
      </c>
      <c r="Z168" s="119" t="e">
        <f>10*LOG(6/((1/10^(X168/10))+(1/10^(X169/10))+(1/10^(X170/10))+(1/10^(Y168/10))+(1/10^(Y169/10))+(1/10^(Y170/10))))</f>
        <v>#VALUE!</v>
      </c>
    </row>
    <row r="169" spans="2:26">
      <c r="B169" s="125"/>
      <c r="C169" s="128"/>
      <c r="D169" s="11" t="s">
        <v>14</v>
      </c>
      <c r="E169" s="11">
        <v>636666</v>
      </c>
      <c r="F169" s="11" t="s">
        <v>14</v>
      </c>
      <c r="G169" s="11">
        <v>636666</v>
      </c>
      <c r="H169" s="40">
        <v>15.423500000000001</v>
      </c>
      <c r="I169" s="40">
        <v>15.266299999999999</v>
      </c>
      <c r="J169" s="131"/>
      <c r="K169" s="41" t="s">
        <v>157</v>
      </c>
      <c r="L169" s="41" t="s">
        <v>157</v>
      </c>
      <c r="M169" s="131"/>
      <c r="O169" s="125"/>
      <c r="P169" s="128"/>
      <c r="Q169" s="11" t="s">
        <v>14</v>
      </c>
      <c r="R169" s="11">
        <v>636666</v>
      </c>
      <c r="S169" s="11" t="s">
        <v>14</v>
      </c>
      <c r="T169" s="11">
        <v>636666</v>
      </c>
      <c r="U169" s="40"/>
      <c r="V169" s="40"/>
      <c r="W169" s="120"/>
      <c r="X169" s="41" t="s">
        <v>157</v>
      </c>
      <c r="Y169" s="41" t="s">
        <v>157</v>
      </c>
      <c r="Z169" s="120"/>
    </row>
    <row r="170" spans="2:26" ht="15.75" thickBot="1">
      <c r="B170" s="126"/>
      <c r="C170" s="129"/>
      <c r="D170" s="33" t="s">
        <v>15</v>
      </c>
      <c r="E170" s="33">
        <v>650000</v>
      </c>
      <c r="F170" s="33" t="s">
        <v>15</v>
      </c>
      <c r="G170" s="33">
        <v>650000</v>
      </c>
      <c r="H170" s="42">
        <v>14.04</v>
      </c>
      <c r="I170" s="42">
        <v>14.7361</v>
      </c>
      <c r="J170" s="132"/>
      <c r="K170" s="45" t="s">
        <v>157</v>
      </c>
      <c r="L170" s="45" t="s">
        <v>157</v>
      </c>
      <c r="M170" s="132"/>
      <c r="N170" s="35"/>
      <c r="O170" s="126"/>
      <c r="P170" s="129"/>
      <c r="Q170" s="33" t="s">
        <v>15</v>
      </c>
      <c r="R170" s="33">
        <v>650000</v>
      </c>
      <c r="S170" s="33" t="s">
        <v>15</v>
      </c>
      <c r="T170" s="33">
        <v>650000</v>
      </c>
      <c r="U170" s="42"/>
      <c r="V170" s="42"/>
      <c r="W170" s="121"/>
      <c r="X170" s="45" t="s">
        <v>157</v>
      </c>
      <c r="Y170" s="45" t="s">
        <v>157</v>
      </c>
      <c r="Z170" s="121"/>
    </row>
    <row r="173" spans="2:26" ht="16.5" thickBot="1">
      <c r="B173" s="150" t="s">
        <v>237</v>
      </c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2:26">
      <c r="B174" s="152" t="s">
        <v>12</v>
      </c>
      <c r="C174" s="139" t="s">
        <v>24</v>
      </c>
      <c r="D174" s="141" t="s">
        <v>141</v>
      </c>
      <c r="E174" s="142"/>
      <c r="F174" s="145" t="s">
        <v>142</v>
      </c>
      <c r="G174" s="145"/>
      <c r="H174" s="147" t="s">
        <v>143</v>
      </c>
      <c r="I174" s="147"/>
      <c r="J174" s="145" t="s">
        <v>144</v>
      </c>
      <c r="K174" s="147" t="s">
        <v>145</v>
      </c>
      <c r="L174" s="147"/>
      <c r="M174" s="145" t="s">
        <v>146</v>
      </c>
      <c r="N174" s="29"/>
      <c r="O174" s="152" t="s">
        <v>12</v>
      </c>
      <c r="P174" s="139" t="s">
        <v>24</v>
      </c>
      <c r="Q174" s="141" t="s">
        <v>141</v>
      </c>
      <c r="R174" s="142"/>
      <c r="S174" s="145" t="s">
        <v>142</v>
      </c>
      <c r="T174" s="145"/>
      <c r="U174" s="147" t="s">
        <v>147</v>
      </c>
      <c r="V174" s="147"/>
      <c r="W174" s="148" t="s">
        <v>148</v>
      </c>
      <c r="X174" s="147" t="s">
        <v>149</v>
      </c>
      <c r="Y174" s="147"/>
      <c r="Z174" s="148" t="s">
        <v>150</v>
      </c>
    </row>
    <row r="175" spans="2:26" ht="15.75" thickBot="1">
      <c r="B175" s="153"/>
      <c r="C175" s="140"/>
      <c r="D175" s="143"/>
      <c r="E175" s="144"/>
      <c r="F175" s="146"/>
      <c r="G175" s="146"/>
      <c r="H175" s="13" t="s">
        <v>151</v>
      </c>
      <c r="I175" s="13" t="s">
        <v>152</v>
      </c>
      <c r="J175" s="146"/>
      <c r="K175" s="13" t="s">
        <v>66</v>
      </c>
      <c r="L175" s="13" t="s">
        <v>65</v>
      </c>
      <c r="M175" s="146"/>
      <c r="O175" s="153"/>
      <c r="P175" s="140"/>
      <c r="Q175" s="143"/>
      <c r="R175" s="144"/>
      <c r="S175" s="146"/>
      <c r="T175" s="146"/>
      <c r="U175" s="13" t="s">
        <v>151</v>
      </c>
      <c r="V175" s="13" t="s">
        <v>152</v>
      </c>
      <c r="W175" s="149"/>
      <c r="X175" s="13" t="s">
        <v>66</v>
      </c>
      <c r="Y175" s="13" t="s">
        <v>65</v>
      </c>
      <c r="Z175" s="149"/>
    </row>
    <row r="176" spans="2:26">
      <c r="B176" s="136" t="s">
        <v>153</v>
      </c>
      <c r="C176" s="138" t="s">
        <v>154</v>
      </c>
      <c r="D176" s="12" t="s">
        <v>13</v>
      </c>
      <c r="E176" s="12">
        <v>385500</v>
      </c>
      <c r="F176" s="12" t="s">
        <v>13</v>
      </c>
      <c r="G176" s="12">
        <v>423500</v>
      </c>
      <c r="H176" s="40" t="s">
        <v>183</v>
      </c>
      <c r="I176" s="40" t="s">
        <v>183</v>
      </c>
      <c r="J176" s="130" t="e">
        <f>10*LOG((10^(H176/10)+10^(H177/10)+10^(H178/10)+10^(I176/10)+10^(I177/10)+10^(I178/10))/6)</f>
        <v>#VALUE!</v>
      </c>
      <c r="K176" s="41" t="s">
        <v>157</v>
      </c>
      <c r="L176" s="41" t="s">
        <v>157</v>
      </c>
      <c r="M176" s="130" t="e">
        <f>10*LOG((10^(K176/10)+10^(K177/10)+10^(K178/10)+10^(L176/10)+10^(L177/10)+10^(L178/10))/6)</f>
        <v>#VALUE!</v>
      </c>
      <c r="O176" s="136" t="s">
        <v>153</v>
      </c>
      <c r="P176" s="138" t="s">
        <v>154</v>
      </c>
      <c r="Q176" s="12" t="s">
        <v>13</v>
      </c>
      <c r="R176" s="12">
        <v>385500</v>
      </c>
      <c r="S176" s="12" t="s">
        <v>13</v>
      </c>
      <c r="T176" s="12">
        <v>423500</v>
      </c>
      <c r="U176" s="40" t="s">
        <v>183</v>
      </c>
      <c r="V176" s="40" t="s">
        <v>183</v>
      </c>
      <c r="W176" s="119" t="e">
        <f>10*LOG(6/((1/10^(U176/10))+(1/10^(U177/10))+(1/10^(U178/10))+(1/10^(V176/10))+(1/10^(V177/10))+(1/10^(V178/10))))</f>
        <v>#VALUE!</v>
      </c>
      <c r="X176" s="41" t="s">
        <v>157</v>
      </c>
      <c r="Y176" s="41" t="s">
        <v>157</v>
      </c>
      <c r="Z176" s="119" t="e">
        <f>10*LOG(6/((1/10^(X176/10))+(1/10^(X177/10))+(1/10^(X178/10))+(1/10^(Y176/10))+(1/10^(Y177/10))+(1/10^(Y178/10))))</f>
        <v>#VALUE!</v>
      </c>
    </row>
    <row r="177" spans="2:26">
      <c r="B177" s="125"/>
      <c r="C177" s="128"/>
      <c r="D177" s="12" t="s">
        <v>14</v>
      </c>
      <c r="E177" s="12">
        <v>390000</v>
      </c>
      <c r="F177" s="12" t="s">
        <v>14</v>
      </c>
      <c r="G177" s="12">
        <v>428000</v>
      </c>
      <c r="H177" s="40" t="s">
        <v>183</v>
      </c>
      <c r="I177" s="40" t="s">
        <v>183</v>
      </c>
      <c r="J177" s="131"/>
      <c r="K177" s="41" t="s">
        <v>157</v>
      </c>
      <c r="L177" s="41" t="s">
        <v>157</v>
      </c>
      <c r="M177" s="131"/>
      <c r="O177" s="125"/>
      <c r="P177" s="128"/>
      <c r="Q177" s="12" t="s">
        <v>14</v>
      </c>
      <c r="R177" s="12">
        <v>390000</v>
      </c>
      <c r="S177" s="12" t="s">
        <v>14</v>
      </c>
      <c r="T177" s="12">
        <v>428000</v>
      </c>
      <c r="U177" s="40" t="s">
        <v>183</v>
      </c>
      <c r="V177" s="40" t="s">
        <v>183</v>
      </c>
      <c r="W177" s="120"/>
      <c r="X177" s="41" t="s">
        <v>157</v>
      </c>
      <c r="Y177" s="41" t="s">
        <v>157</v>
      </c>
      <c r="Z177" s="120"/>
    </row>
    <row r="178" spans="2:26">
      <c r="B178" s="125"/>
      <c r="C178" s="137"/>
      <c r="D178" s="12" t="s">
        <v>15</v>
      </c>
      <c r="E178" s="12">
        <v>394500</v>
      </c>
      <c r="F178" s="12" t="s">
        <v>15</v>
      </c>
      <c r="G178" s="12">
        <v>432500</v>
      </c>
      <c r="H178" s="40" t="s">
        <v>183</v>
      </c>
      <c r="I178" s="40" t="s">
        <v>183</v>
      </c>
      <c r="J178" s="131"/>
      <c r="K178" s="41" t="s">
        <v>157</v>
      </c>
      <c r="L178" s="41" t="s">
        <v>157</v>
      </c>
      <c r="M178" s="131"/>
      <c r="O178" s="125"/>
      <c r="P178" s="137"/>
      <c r="Q178" s="12" t="s">
        <v>15</v>
      </c>
      <c r="R178" s="12">
        <v>394500</v>
      </c>
      <c r="S178" s="12" t="s">
        <v>15</v>
      </c>
      <c r="T178" s="12">
        <v>432500</v>
      </c>
      <c r="U178" s="40" t="s">
        <v>183</v>
      </c>
      <c r="V178" s="40" t="s">
        <v>183</v>
      </c>
      <c r="W178" s="120"/>
      <c r="X178" s="41" t="s">
        <v>157</v>
      </c>
      <c r="Y178" s="41" t="s">
        <v>157</v>
      </c>
      <c r="Z178" s="120"/>
    </row>
    <row r="179" spans="2:26">
      <c r="B179" s="136" t="s">
        <v>155</v>
      </c>
      <c r="C179" s="127" t="s">
        <v>154</v>
      </c>
      <c r="D179" s="12" t="s">
        <v>13</v>
      </c>
      <c r="E179" s="11">
        <v>142600</v>
      </c>
      <c r="F179" s="12" t="s">
        <v>13</v>
      </c>
      <c r="G179" s="11">
        <v>153600</v>
      </c>
      <c r="H179" s="40">
        <v>9.3368199999999995</v>
      </c>
      <c r="I179" s="40">
        <v>8.1853099999999994</v>
      </c>
      <c r="J179" s="130">
        <f>10*LOG((10^(H179/10)+10^(H180/10)+10^(H181/10)+10^(I179/10)+10^(I180/10)+10^(I181/10))/6)</f>
        <v>8.9200217323686086</v>
      </c>
      <c r="K179" s="41">
        <v>14.0646</v>
      </c>
      <c r="L179" s="41">
        <v>9.0322700000000005</v>
      </c>
      <c r="M179" s="130">
        <f>10*LOG((10^(K179/10)+10^(K180/10)+10^(K181/10)+10^(L179/10)+10^(L180/10)+10^(L181/10))/6)</f>
        <v>12.185867633566385</v>
      </c>
      <c r="O179" s="136" t="s">
        <v>155</v>
      </c>
      <c r="P179" s="127" t="s">
        <v>154</v>
      </c>
      <c r="Q179" s="12" t="s">
        <v>13</v>
      </c>
      <c r="R179" s="11">
        <v>142600</v>
      </c>
      <c r="S179" s="12" t="s">
        <v>13</v>
      </c>
      <c r="T179" s="11">
        <v>153600</v>
      </c>
      <c r="U179" s="40"/>
      <c r="V179" s="40">
        <v>-83.694299999999998</v>
      </c>
      <c r="W179" s="172">
        <v>0</v>
      </c>
      <c r="X179" s="41">
        <v>-86.624300000000005</v>
      </c>
      <c r="Y179" s="41">
        <v>-86.3596</v>
      </c>
      <c r="Z179" s="119">
        <f>10*LOG(6/((1/10^(X179/10))+(1/10^(X180/10))+(1/10^(X181/10))+(1/10^(Y179/10))+(1/10^(Y180/10))+(1/10^(Y181/10))))</f>
        <v>-86.958219250582886</v>
      </c>
    </row>
    <row r="180" spans="2:26">
      <c r="B180" s="125"/>
      <c r="C180" s="128"/>
      <c r="D180" s="11" t="s">
        <v>14</v>
      </c>
      <c r="E180" s="11">
        <v>145600</v>
      </c>
      <c r="F180" s="11" t="s">
        <v>14</v>
      </c>
      <c r="G180" s="11">
        <v>156600</v>
      </c>
      <c r="H180" s="40">
        <v>9.96082</v>
      </c>
      <c r="I180" s="40">
        <v>7.7610200000000003</v>
      </c>
      <c r="J180" s="131"/>
      <c r="K180" s="41">
        <v>14.213100000000001</v>
      </c>
      <c r="L180" s="41">
        <v>8.7412600000000005</v>
      </c>
      <c r="M180" s="131"/>
      <c r="O180" s="125"/>
      <c r="P180" s="128"/>
      <c r="Q180" s="11" t="s">
        <v>14</v>
      </c>
      <c r="R180" s="11">
        <v>145600</v>
      </c>
      <c r="S180" s="11" t="s">
        <v>14</v>
      </c>
      <c r="T180" s="11">
        <v>156600</v>
      </c>
      <c r="U180" s="40"/>
      <c r="V180" s="40">
        <v>-82.498500000000007</v>
      </c>
      <c r="W180" s="173"/>
      <c r="X180" s="41">
        <v>-87.763599999999997</v>
      </c>
      <c r="Y180" s="41">
        <v>-87.082899999999995</v>
      </c>
      <c r="Z180" s="120"/>
    </row>
    <row r="181" spans="2:26">
      <c r="B181" s="125"/>
      <c r="C181" s="137"/>
      <c r="D181" s="11" t="s">
        <v>15</v>
      </c>
      <c r="E181" s="11">
        <v>147600</v>
      </c>
      <c r="F181" s="11" t="s">
        <v>15</v>
      </c>
      <c r="G181" s="11">
        <v>158600</v>
      </c>
      <c r="H181" s="40">
        <v>9.5344899999999999</v>
      </c>
      <c r="I181" s="40">
        <v>8.2969299999999997</v>
      </c>
      <c r="J181" s="131"/>
      <c r="K181" s="41">
        <v>14.0769</v>
      </c>
      <c r="L181" s="41">
        <v>8.0073699999999999</v>
      </c>
      <c r="M181" s="131"/>
      <c r="O181" s="125"/>
      <c r="P181" s="137"/>
      <c r="Q181" s="11" t="s">
        <v>15</v>
      </c>
      <c r="R181" s="11">
        <v>147600</v>
      </c>
      <c r="S181" s="11" t="s">
        <v>15</v>
      </c>
      <c r="T181" s="11">
        <v>158600</v>
      </c>
      <c r="U181" s="40"/>
      <c r="V181" s="40">
        <v>-83.1648</v>
      </c>
      <c r="W181" s="173"/>
      <c r="X181" s="41">
        <v>-87.021500000000003</v>
      </c>
      <c r="Y181" s="41">
        <v>-86.759200000000007</v>
      </c>
      <c r="Z181" s="120"/>
    </row>
    <row r="182" spans="2:26">
      <c r="B182" s="136" t="s">
        <v>156</v>
      </c>
      <c r="C182" s="127" t="s">
        <v>128</v>
      </c>
      <c r="D182" s="12" t="s">
        <v>13</v>
      </c>
      <c r="E182" s="12">
        <v>509202</v>
      </c>
      <c r="F182" s="12" t="s">
        <v>13</v>
      </c>
      <c r="G182" s="12">
        <v>509202</v>
      </c>
      <c r="H182" s="40">
        <v>10.5037</v>
      </c>
      <c r="I182" s="40">
        <v>11.425700000000001</v>
      </c>
      <c r="J182" s="130">
        <f>10*LOG((10^(H182/10)+10^(H183/10)+10^(H184/10)+10^(I182/10)+10^(I183/10)+10^(I184/10))/6)</f>
        <v>12.277564433333122</v>
      </c>
      <c r="K182" s="41" t="s">
        <v>157</v>
      </c>
      <c r="L182" s="41" t="s">
        <v>157</v>
      </c>
      <c r="M182" s="130" t="e">
        <f>10*LOG((10^(K182/10)+10^(K183/10)+10^(K184/10)+10^(L182/10)+10^(L183/10)+10^(L184/10))/6)</f>
        <v>#VALUE!</v>
      </c>
      <c r="O182" s="136" t="s">
        <v>156</v>
      </c>
      <c r="P182" s="127" t="s">
        <v>128</v>
      </c>
      <c r="Q182" s="12" t="s">
        <v>13</v>
      </c>
      <c r="R182" s="12">
        <v>509202</v>
      </c>
      <c r="S182" s="12" t="s">
        <v>13</v>
      </c>
      <c r="T182" s="12">
        <v>509202</v>
      </c>
      <c r="U182" s="40"/>
      <c r="V182" s="40">
        <v>-82.517899999999997</v>
      </c>
      <c r="W182" s="172">
        <v>0</v>
      </c>
      <c r="X182" s="41" t="s">
        <v>157</v>
      </c>
      <c r="Y182" s="41" t="s">
        <v>157</v>
      </c>
      <c r="Z182" s="119" t="e">
        <f>10*LOG(6/((1/10^(X182/10))+(1/10^(X183/10))+(1/10^(X184/10))+(1/10^(Y182/10))+(1/10^(Y183/10))+(1/10^(Y184/10))))</f>
        <v>#VALUE!</v>
      </c>
    </row>
    <row r="183" spans="2:26">
      <c r="B183" s="125"/>
      <c r="C183" s="128"/>
      <c r="D183" s="11" t="s">
        <v>14</v>
      </c>
      <c r="E183" s="11">
        <v>518598</v>
      </c>
      <c r="F183" s="11" t="s">
        <v>14</v>
      </c>
      <c r="G183" s="11">
        <v>518598</v>
      </c>
      <c r="H183" s="40">
        <v>12.7372</v>
      </c>
      <c r="I183" s="40">
        <v>13.7866</v>
      </c>
      <c r="J183" s="131"/>
      <c r="K183" s="41" t="s">
        <v>157</v>
      </c>
      <c r="L183" s="41" t="s">
        <v>157</v>
      </c>
      <c r="M183" s="131"/>
      <c r="O183" s="125"/>
      <c r="P183" s="128"/>
      <c r="Q183" s="11" t="s">
        <v>14</v>
      </c>
      <c r="R183" s="11">
        <v>518598</v>
      </c>
      <c r="S183" s="11" t="s">
        <v>14</v>
      </c>
      <c r="T183" s="11">
        <v>518598</v>
      </c>
      <c r="U183" s="40"/>
      <c r="V183" s="40">
        <v>-82.316100000000006</v>
      </c>
      <c r="W183" s="173"/>
      <c r="X183" s="41" t="s">
        <v>157</v>
      </c>
      <c r="Y183" s="41" t="s">
        <v>157</v>
      </c>
      <c r="Z183" s="120"/>
    </row>
    <row r="184" spans="2:26">
      <c r="B184" s="125"/>
      <c r="C184" s="137"/>
      <c r="D184" s="11" t="s">
        <v>15</v>
      </c>
      <c r="E184" s="11">
        <v>528000</v>
      </c>
      <c r="F184" s="11" t="s">
        <v>15</v>
      </c>
      <c r="G184" s="11">
        <v>528000</v>
      </c>
      <c r="H184" s="40">
        <v>12.3599</v>
      </c>
      <c r="I184" s="40">
        <v>12.1326</v>
      </c>
      <c r="J184" s="131"/>
      <c r="K184" s="41" t="s">
        <v>157</v>
      </c>
      <c r="L184" s="41" t="s">
        <v>157</v>
      </c>
      <c r="M184" s="131"/>
      <c r="O184" s="125"/>
      <c r="P184" s="137"/>
      <c r="Q184" s="11" t="s">
        <v>15</v>
      </c>
      <c r="R184" s="11">
        <v>528000</v>
      </c>
      <c r="S184" s="11" t="s">
        <v>15</v>
      </c>
      <c r="T184" s="11">
        <v>528000</v>
      </c>
      <c r="U184" s="40"/>
      <c r="V184" s="40">
        <v>-82.322000000000003</v>
      </c>
      <c r="W184" s="173"/>
      <c r="X184" s="41" t="s">
        <v>157</v>
      </c>
      <c r="Y184" s="41" t="s">
        <v>157</v>
      </c>
      <c r="Z184" s="120"/>
    </row>
    <row r="185" spans="2:26">
      <c r="B185" s="125" t="s">
        <v>158</v>
      </c>
      <c r="C185" s="127" t="s">
        <v>128</v>
      </c>
      <c r="D185" s="12" t="s">
        <v>13</v>
      </c>
      <c r="E185" s="11">
        <v>623334</v>
      </c>
      <c r="F185" s="12" t="s">
        <v>13</v>
      </c>
      <c r="G185" s="11">
        <v>623334</v>
      </c>
      <c r="H185" s="40"/>
      <c r="I185" s="40"/>
      <c r="J185" s="130"/>
      <c r="K185" s="41" t="s">
        <v>157</v>
      </c>
      <c r="L185" s="41" t="s">
        <v>157</v>
      </c>
      <c r="M185" s="130" t="e">
        <f>10*LOG((10^(K185/10)+10^(K186/10)+10^(K187/10)+10^(L185/10)+10^(L186/10)+10^(L187/10))/6)</f>
        <v>#VALUE!</v>
      </c>
      <c r="O185" s="125" t="s">
        <v>158</v>
      </c>
      <c r="P185" s="127" t="s">
        <v>128</v>
      </c>
      <c r="Q185" s="12" t="s">
        <v>13</v>
      </c>
      <c r="R185" s="11">
        <v>623334</v>
      </c>
      <c r="S185" s="12" t="s">
        <v>13</v>
      </c>
      <c r="T185" s="11">
        <v>623334</v>
      </c>
      <c r="U185" s="40">
        <v>-82.374300000000005</v>
      </c>
      <c r="V185" s="40"/>
      <c r="W185" s="172">
        <v>0</v>
      </c>
      <c r="X185" s="41" t="s">
        <v>157</v>
      </c>
      <c r="Y185" s="41" t="s">
        <v>157</v>
      </c>
      <c r="Z185" s="119" t="e">
        <f>10*LOG(6/((1/10^(X185/10))+(1/10^(X186/10))+(1/10^(X187/10))+(1/10^(Y185/10))+(1/10^(Y186/10))+(1/10^(Y187/10))))</f>
        <v>#VALUE!</v>
      </c>
    </row>
    <row r="186" spans="2:26">
      <c r="B186" s="125"/>
      <c r="C186" s="128"/>
      <c r="D186" s="11" t="s">
        <v>14</v>
      </c>
      <c r="E186" s="11">
        <v>636666</v>
      </c>
      <c r="F186" s="11" t="s">
        <v>14</v>
      </c>
      <c r="G186" s="11">
        <v>636666</v>
      </c>
      <c r="H186" s="40"/>
      <c r="I186" s="40"/>
      <c r="J186" s="131"/>
      <c r="K186" s="41" t="s">
        <v>157</v>
      </c>
      <c r="L186" s="41" t="s">
        <v>157</v>
      </c>
      <c r="M186" s="131"/>
      <c r="O186" s="125"/>
      <c r="P186" s="128"/>
      <c r="Q186" s="11" t="s">
        <v>14</v>
      </c>
      <c r="R186" s="11">
        <v>636666</v>
      </c>
      <c r="S186" s="11" t="s">
        <v>14</v>
      </c>
      <c r="T186" s="11">
        <v>636666</v>
      </c>
      <c r="U186" s="40">
        <v>-81.570700000000002</v>
      </c>
      <c r="V186" s="40">
        <v>-84.388099999999994</v>
      </c>
      <c r="W186" s="173"/>
      <c r="X186" s="41" t="s">
        <v>157</v>
      </c>
      <c r="Y186" s="41" t="s">
        <v>157</v>
      </c>
      <c r="Z186" s="120"/>
    </row>
    <row r="187" spans="2:26" ht="15.75" thickBot="1">
      <c r="B187" s="126"/>
      <c r="C187" s="129"/>
      <c r="D187" s="33" t="s">
        <v>15</v>
      </c>
      <c r="E187" s="33">
        <v>650000</v>
      </c>
      <c r="F187" s="33" t="s">
        <v>15</v>
      </c>
      <c r="G187" s="33">
        <v>650000</v>
      </c>
      <c r="H187" s="42"/>
      <c r="I187" s="42"/>
      <c r="J187" s="132"/>
      <c r="K187" s="45" t="s">
        <v>157</v>
      </c>
      <c r="L187" s="45" t="s">
        <v>157</v>
      </c>
      <c r="M187" s="132"/>
      <c r="N187" s="35"/>
      <c r="O187" s="126"/>
      <c r="P187" s="129"/>
      <c r="Q187" s="33" t="s">
        <v>15</v>
      </c>
      <c r="R187" s="33">
        <v>650000</v>
      </c>
      <c r="S187" s="33" t="s">
        <v>15</v>
      </c>
      <c r="T187" s="33">
        <v>650000</v>
      </c>
      <c r="U187" s="40">
        <v>-82.388099999999994</v>
      </c>
      <c r="V187" s="40"/>
      <c r="W187" s="174"/>
      <c r="X187" s="45" t="s">
        <v>157</v>
      </c>
      <c r="Y187" s="45" t="s">
        <v>157</v>
      </c>
      <c r="Z187" s="121"/>
    </row>
    <row r="190" spans="2:26" ht="16.5" thickBot="1">
      <c r="B190" s="150" t="s">
        <v>238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2:26">
      <c r="B191" s="152" t="s">
        <v>12</v>
      </c>
      <c r="C191" s="139" t="s">
        <v>24</v>
      </c>
      <c r="D191" s="141" t="s">
        <v>141</v>
      </c>
      <c r="E191" s="142"/>
      <c r="F191" s="145" t="s">
        <v>142</v>
      </c>
      <c r="G191" s="145"/>
      <c r="H191" s="147" t="s">
        <v>143</v>
      </c>
      <c r="I191" s="147"/>
      <c r="J191" s="145" t="s">
        <v>144</v>
      </c>
      <c r="K191" s="147" t="s">
        <v>145</v>
      </c>
      <c r="L191" s="147"/>
      <c r="M191" s="145" t="s">
        <v>146</v>
      </c>
      <c r="N191" s="29"/>
      <c r="O191" s="152" t="s">
        <v>12</v>
      </c>
      <c r="P191" s="139" t="s">
        <v>24</v>
      </c>
      <c r="Q191" s="141" t="s">
        <v>141</v>
      </c>
      <c r="R191" s="142"/>
      <c r="S191" s="145" t="s">
        <v>142</v>
      </c>
      <c r="T191" s="145"/>
      <c r="U191" s="147" t="s">
        <v>147</v>
      </c>
      <c r="V191" s="147"/>
      <c r="W191" s="148" t="s">
        <v>148</v>
      </c>
      <c r="X191" s="147" t="s">
        <v>149</v>
      </c>
      <c r="Y191" s="147"/>
      <c r="Z191" s="148" t="s">
        <v>150</v>
      </c>
    </row>
    <row r="192" spans="2:26" ht="15.75" thickBot="1">
      <c r="B192" s="153"/>
      <c r="C192" s="140"/>
      <c r="D192" s="143"/>
      <c r="E192" s="144"/>
      <c r="F192" s="146"/>
      <c r="G192" s="146"/>
      <c r="H192" s="13" t="s">
        <v>151</v>
      </c>
      <c r="I192" s="13" t="s">
        <v>152</v>
      </c>
      <c r="J192" s="146"/>
      <c r="K192" s="13" t="s">
        <v>66</v>
      </c>
      <c r="L192" s="13" t="s">
        <v>65</v>
      </c>
      <c r="M192" s="146"/>
      <c r="O192" s="153"/>
      <c r="P192" s="140"/>
      <c r="Q192" s="143"/>
      <c r="R192" s="144"/>
      <c r="S192" s="146"/>
      <c r="T192" s="146"/>
      <c r="U192" s="13" t="s">
        <v>151</v>
      </c>
      <c r="V192" s="13" t="s">
        <v>152</v>
      </c>
      <c r="W192" s="149"/>
      <c r="X192" s="13" t="s">
        <v>66</v>
      </c>
      <c r="Y192" s="13" t="s">
        <v>65</v>
      </c>
      <c r="Z192" s="149"/>
    </row>
    <row r="193" spans="2:26">
      <c r="B193" s="136" t="s">
        <v>153</v>
      </c>
      <c r="C193" s="138" t="s">
        <v>154</v>
      </c>
      <c r="D193" s="12" t="s">
        <v>13</v>
      </c>
      <c r="E193" s="12">
        <v>385500</v>
      </c>
      <c r="F193" s="12" t="s">
        <v>13</v>
      </c>
      <c r="G193" s="12">
        <v>423500</v>
      </c>
      <c r="H193" s="40" t="s">
        <v>183</v>
      </c>
      <c r="I193" s="40" t="s">
        <v>183</v>
      </c>
      <c r="J193" s="130" t="e">
        <f>10*LOG((10^(H193/10)+10^(H194/10)+10^(H195/10)+10^(I193/10)+10^(I194/10)+10^(I195/10))/6)</f>
        <v>#VALUE!</v>
      </c>
      <c r="K193" s="41" t="s">
        <v>157</v>
      </c>
      <c r="L193" s="41" t="s">
        <v>157</v>
      </c>
      <c r="M193" s="130" t="e">
        <f>10*LOG((10^(K193/10)+10^(K194/10)+10^(K195/10)+10^(L193/10)+10^(L194/10)+10^(L195/10))/6)</f>
        <v>#VALUE!</v>
      </c>
      <c r="O193" s="136" t="s">
        <v>153</v>
      </c>
      <c r="P193" s="138" t="s">
        <v>154</v>
      </c>
      <c r="Q193" s="12" t="s">
        <v>13</v>
      </c>
      <c r="R193" s="12">
        <v>385500</v>
      </c>
      <c r="S193" s="12" t="s">
        <v>13</v>
      </c>
      <c r="T193" s="12">
        <v>423500</v>
      </c>
      <c r="U193" s="40" t="s">
        <v>183</v>
      </c>
      <c r="V193" s="40" t="s">
        <v>183</v>
      </c>
      <c r="W193" s="119" t="e">
        <f>10*LOG(6/((1/10^(U193/10))+(1/10^(U194/10))+(1/10^(U195/10))+(1/10^(V193/10))+(1/10^(V194/10))+(1/10^(V195/10))))</f>
        <v>#VALUE!</v>
      </c>
      <c r="X193" s="41" t="s">
        <v>157</v>
      </c>
      <c r="Y193" s="41" t="s">
        <v>157</v>
      </c>
      <c r="Z193" s="119" t="e">
        <f>10*LOG(6/((1/10^(X193/10))+(1/10^(X194/10))+(1/10^(X195/10))+(1/10^(Y193/10))+(1/10^(Y194/10))+(1/10^(Y195/10))))</f>
        <v>#VALUE!</v>
      </c>
    </row>
    <row r="194" spans="2:26">
      <c r="B194" s="125"/>
      <c r="C194" s="128"/>
      <c r="D194" s="12" t="s">
        <v>14</v>
      </c>
      <c r="E194" s="12">
        <v>390000</v>
      </c>
      <c r="F194" s="12" t="s">
        <v>14</v>
      </c>
      <c r="G194" s="12">
        <v>428000</v>
      </c>
      <c r="H194" s="40" t="s">
        <v>183</v>
      </c>
      <c r="I194" s="40" t="s">
        <v>183</v>
      </c>
      <c r="J194" s="131"/>
      <c r="K194" s="41" t="s">
        <v>157</v>
      </c>
      <c r="L194" s="41" t="s">
        <v>157</v>
      </c>
      <c r="M194" s="131"/>
      <c r="O194" s="125"/>
      <c r="P194" s="128"/>
      <c r="Q194" s="12" t="s">
        <v>14</v>
      </c>
      <c r="R194" s="12">
        <v>390000</v>
      </c>
      <c r="S194" s="12" t="s">
        <v>14</v>
      </c>
      <c r="T194" s="12">
        <v>428000</v>
      </c>
      <c r="U194" s="40" t="s">
        <v>183</v>
      </c>
      <c r="V194" s="40" t="s">
        <v>183</v>
      </c>
      <c r="W194" s="120"/>
      <c r="X194" s="41" t="s">
        <v>157</v>
      </c>
      <c r="Y194" s="41" t="s">
        <v>157</v>
      </c>
      <c r="Z194" s="120"/>
    </row>
    <row r="195" spans="2:26">
      <c r="B195" s="125"/>
      <c r="C195" s="137"/>
      <c r="D195" s="12" t="s">
        <v>15</v>
      </c>
      <c r="E195" s="12">
        <v>394500</v>
      </c>
      <c r="F195" s="12" t="s">
        <v>15</v>
      </c>
      <c r="G195" s="12">
        <v>432500</v>
      </c>
      <c r="H195" s="40" t="s">
        <v>183</v>
      </c>
      <c r="I195" s="40" t="s">
        <v>183</v>
      </c>
      <c r="J195" s="131"/>
      <c r="K195" s="41" t="s">
        <v>157</v>
      </c>
      <c r="L195" s="41" t="s">
        <v>157</v>
      </c>
      <c r="M195" s="131"/>
      <c r="O195" s="125"/>
      <c r="P195" s="137"/>
      <c r="Q195" s="12" t="s">
        <v>15</v>
      </c>
      <c r="R195" s="12">
        <v>394500</v>
      </c>
      <c r="S195" s="12" t="s">
        <v>15</v>
      </c>
      <c r="T195" s="12">
        <v>432500</v>
      </c>
      <c r="U195" s="40" t="s">
        <v>183</v>
      </c>
      <c r="V195" s="40" t="s">
        <v>183</v>
      </c>
      <c r="W195" s="120"/>
      <c r="X195" s="41" t="s">
        <v>157</v>
      </c>
      <c r="Y195" s="41" t="s">
        <v>157</v>
      </c>
      <c r="Z195" s="120"/>
    </row>
    <row r="196" spans="2:26">
      <c r="B196" s="136" t="s">
        <v>155</v>
      </c>
      <c r="C196" s="127" t="s">
        <v>154</v>
      </c>
      <c r="D196" s="12" t="s">
        <v>13</v>
      </c>
      <c r="E196" s="44">
        <v>142600</v>
      </c>
      <c r="F196" s="12" t="s">
        <v>13</v>
      </c>
      <c r="G196" s="44">
        <v>153600</v>
      </c>
      <c r="H196" s="40">
        <v>7.3810200000000004</v>
      </c>
      <c r="I196" s="40">
        <v>5.69848</v>
      </c>
      <c r="J196" s="130">
        <f>10*LOG((10^(H196/10)+10^(H197/10)+10^(H198/10)+10^(I196/10)+10^(I197/10)+10^(I198/10))/6)</f>
        <v>6.5110933898349295</v>
      </c>
      <c r="K196" s="41">
        <v>9.7301199999999994</v>
      </c>
      <c r="L196" s="41">
        <v>8.9515600000000006</v>
      </c>
      <c r="M196" s="130">
        <f>10*LOG((10^(K196/10)+10^(K197/10)+10^(K198/10)+10^(L196/10)+10^(L197/10)+10^(L198/10))/6)</f>
        <v>9.5935234496317392</v>
      </c>
      <c r="O196" s="136" t="s">
        <v>155</v>
      </c>
      <c r="P196" s="127" t="s">
        <v>154</v>
      </c>
      <c r="Q196" s="12" t="s">
        <v>13</v>
      </c>
      <c r="R196" s="12">
        <v>142600</v>
      </c>
      <c r="S196" s="12" t="s">
        <v>13</v>
      </c>
      <c r="T196" s="12">
        <v>153600</v>
      </c>
      <c r="U196" s="40"/>
      <c r="V196" s="40"/>
      <c r="W196" s="119"/>
      <c r="X196" s="41">
        <v>-83.828900000000004</v>
      </c>
      <c r="Y196" s="41"/>
      <c r="Z196" s="172">
        <v>0</v>
      </c>
    </row>
    <row r="197" spans="2:26">
      <c r="B197" s="125"/>
      <c r="C197" s="128"/>
      <c r="D197" s="11" t="s">
        <v>14</v>
      </c>
      <c r="E197" s="44">
        <v>143600</v>
      </c>
      <c r="F197" s="11" t="s">
        <v>14</v>
      </c>
      <c r="G197" s="44">
        <v>154600</v>
      </c>
      <c r="H197" s="40">
        <v>6.8208200000000003</v>
      </c>
      <c r="I197" s="40">
        <v>4.6185299999999998</v>
      </c>
      <c r="J197" s="131"/>
      <c r="K197" s="41">
        <v>10.6174</v>
      </c>
      <c r="L197" s="41">
        <v>8.3764800000000008</v>
      </c>
      <c r="M197" s="131"/>
      <c r="O197" s="125"/>
      <c r="P197" s="128"/>
      <c r="Q197" s="11" t="s">
        <v>14</v>
      </c>
      <c r="R197" s="12">
        <v>143600</v>
      </c>
      <c r="S197" s="11" t="s">
        <v>14</v>
      </c>
      <c r="T197" s="12">
        <v>154600</v>
      </c>
      <c r="U197" s="40"/>
      <c r="V197" s="40"/>
      <c r="W197" s="120"/>
      <c r="X197" s="41">
        <v>-84.4465</v>
      </c>
      <c r="Y197" s="41"/>
      <c r="Z197" s="173"/>
    </row>
    <row r="198" spans="2:26">
      <c r="B198" s="125"/>
      <c r="C198" s="137"/>
      <c r="D198" s="11" t="s">
        <v>15</v>
      </c>
      <c r="E198" s="44">
        <v>144600</v>
      </c>
      <c r="F198" s="11" t="s">
        <v>15</v>
      </c>
      <c r="G198" s="44">
        <v>155600</v>
      </c>
      <c r="H198" s="40">
        <v>7.3612700000000002</v>
      </c>
      <c r="I198" s="40">
        <v>6.5626899999999999</v>
      </c>
      <c r="J198" s="131"/>
      <c r="K198" s="41">
        <v>10.117100000000001</v>
      </c>
      <c r="L198" s="41">
        <v>9.3974700000000002</v>
      </c>
      <c r="M198" s="131"/>
      <c r="O198" s="125"/>
      <c r="P198" s="137"/>
      <c r="Q198" s="11" t="s">
        <v>15</v>
      </c>
      <c r="R198" s="12">
        <v>144600</v>
      </c>
      <c r="S198" s="11" t="s">
        <v>15</v>
      </c>
      <c r="T198" s="12">
        <v>155600</v>
      </c>
      <c r="U198" s="40"/>
      <c r="V198" s="40"/>
      <c r="W198" s="120"/>
      <c r="X198" s="41">
        <v>-83.156199999999998</v>
      </c>
      <c r="Y198" s="41"/>
      <c r="Z198" s="173"/>
    </row>
    <row r="199" spans="2:26">
      <c r="B199" s="136" t="s">
        <v>156</v>
      </c>
      <c r="C199" s="127" t="s">
        <v>128</v>
      </c>
      <c r="D199" s="12" t="s">
        <v>13</v>
      </c>
      <c r="E199" s="12">
        <v>509202</v>
      </c>
      <c r="F199" s="12" t="s">
        <v>13</v>
      </c>
      <c r="G199" s="12">
        <v>509202</v>
      </c>
      <c r="H199" s="40">
        <v>14.669499999999999</v>
      </c>
      <c r="I199" s="40">
        <v>13.584300000000001</v>
      </c>
      <c r="J199" s="130">
        <f>10*LOG((10^(H199/10)+10^(H200/10)+10^(H201/10)+10^(I199/10)+10^(I200/10)+10^(I201/10))/6)</f>
        <v>13.620142904292514</v>
      </c>
      <c r="K199" s="41" t="s">
        <v>157</v>
      </c>
      <c r="L199" s="41" t="s">
        <v>157</v>
      </c>
      <c r="M199" s="130" t="e">
        <f>10*LOG((10^(K199/10)+10^(K200/10)+10^(K201/10)+10^(L199/10)+10^(L200/10)+10^(L201/10))/6)</f>
        <v>#VALUE!</v>
      </c>
      <c r="O199" s="136" t="s">
        <v>156</v>
      </c>
      <c r="P199" s="127" t="s">
        <v>128</v>
      </c>
      <c r="Q199" s="12" t="s">
        <v>13</v>
      </c>
      <c r="R199" s="12">
        <v>509202</v>
      </c>
      <c r="S199" s="12" t="s">
        <v>13</v>
      </c>
      <c r="T199" s="12">
        <v>509202</v>
      </c>
      <c r="U199" s="40"/>
      <c r="V199" s="40"/>
      <c r="W199" s="119"/>
      <c r="X199" s="41" t="s">
        <v>157</v>
      </c>
      <c r="Y199" s="41" t="s">
        <v>157</v>
      </c>
      <c r="Z199" s="119" t="e">
        <f>10*LOG(6/((1/10^(X199/10))+(1/10^(X200/10))+(1/10^(X201/10))+(1/10^(Y199/10))+(1/10^(Y200/10))+(1/10^(Y201/10))))</f>
        <v>#VALUE!</v>
      </c>
    </row>
    <row r="200" spans="2:26">
      <c r="B200" s="125"/>
      <c r="C200" s="128"/>
      <c r="D200" s="11" t="s">
        <v>14</v>
      </c>
      <c r="E200" s="11">
        <v>518598</v>
      </c>
      <c r="F200" s="11" t="s">
        <v>14</v>
      </c>
      <c r="G200" s="11">
        <v>518598</v>
      </c>
      <c r="H200" s="40">
        <v>13.503</v>
      </c>
      <c r="I200" s="40">
        <v>13.3978</v>
      </c>
      <c r="J200" s="131"/>
      <c r="K200" s="41" t="s">
        <v>157</v>
      </c>
      <c r="L200" s="41" t="s">
        <v>157</v>
      </c>
      <c r="M200" s="131"/>
      <c r="O200" s="125"/>
      <c r="P200" s="128"/>
      <c r="Q200" s="11" t="s">
        <v>14</v>
      </c>
      <c r="R200" s="11">
        <v>518598</v>
      </c>
      <c r="S200" s="11" t="s">
        <v>14</v>
      </c>
      <c r="T200" s="11">
        <v>518598</v>
      </c>
      <c r="U200" s="40"/>
      <c r="V200" s="40"/>
      <c r="W200" s="120"/>
      <c r="X200" s="41" t="s">
        <v>157</v>
      </c>
      <c r="Y200" s="41" t="s">
        <v>157</v>
      </c>
      <c r="Z200" s="120"/>
    </row>
    <row r="201" spans="2:26">
      <c r="B201" s="125"/>
      <c r="C201" s="137"/>
      <c r="D201" s="11" t="s">
        <v>15</v>
      </c>
      <c r="E201" s="11">
        <v>528000</v>
      </c>
      <c r="F201" s="11" t="s">
        <v>15</v>
      </c>
      <c r="G201" s="11">
        <v>528000</v>
      </c>
      <c r="H201" s="40">
        <v>13.1435</v>
      </c>
      <c r="I201" s="40">
        <v>13.2361</v>
      </c>
      <c r="J201" s="131"/>
      <c r="K201" s="41" t="s">
        <v>157</v>
      </c>
      <c r="L201" s="41" t="s">
        <v>157</v>
      </c>
      <c r="M201" s="131"/>
      <c r="O201" s="125"/>
      <c r="P201" s="137"/>
      <c r="Q201" s="11" t="s">
        <v>15</v>
      </c>
      <c r="R201" s="11">
        <v>528000</v>
      </c>
      <c r="S201" s="11" t="s">
        <v>15</v>
      </c>
      <c r="T201" s="11">
        <v>528000</v>
      </c>
      <c r="U201" s="40"/>
      <c r="V201" s="40"/>
      <c r="W201" s="120"/>
      <c r="X201" s="41" t="s">
        <v>157</v>
      </c>
      <c r="Y201" s="41" t="s">
        <v>157</v>
      </c>
      <c r="Z201" s="120"/>
    </row>
    <row r="202" spans="2:26">
      <c r="B202" s="125" t="s">
        <v>158</v>
      </c>
      <c r="C202" s="127" t="s">
        <v>128</v>
      </c>
      <c r="D202" s="12" t="s">
        <v>13</v>
      </c>
      <c r="E202" s="11">
        <v>623334</v>
      </c>
      <c r="F202" s="12" t="s">
        <v>13</v>
      </c>
      <c r="G202" s="11">
        <v>623334</v>
      </c>
      <c r="H202" s="40">
        <v>16.0793</v>
      </c>
      <c r="I202" s="40">
        <v>15.5913</v>
      </c>
      <c r="J202" s="130">
        <f>10*LOG((10^(H202/10)+10^(H203/10)+10^(H204/10)+10^(I202/10)+10^(I203/10)+10^(I204/10))/6)</f>
        <v>14.242363543593983</v>
      </c>
      <c r="K202" s="41" t="s">
        <v>157</v>
      </c>
      <c r="L202" s="41" t="s">
        <v>157</v>
      </c>
      <c r="M202" s="130" t="e">
        <f>10*LOG((10^(K202/10)+10^(K203/10)+10^(K204/10)+10^(L202/10)+10^(L203/10)+10^(L204/10))/6)</f>
        <v>#VALUE!</v>
      </c>
      <c r="O202" s="125" t="s">
        <v>158</v>
      </c>
      <c r="P202" s="127" t="s">
        <v>128</v>
      </c>
      <c r="Q202" s="12" t="s">
        <v>13</v>
      </c>
      <c r="R202" s="11">
        <v>623334</v>
      </c>
      <c r="S202" s="12" t="s">
        <v>13</v>
      </c>
      <c r="T202" s="11">
        <v>623334</v>
      </c>
      <c r="U202" s="40"/>
      <c r="V202" s="40"/>
      <c r="W202" s="119"/>
      <c r="X202" s="41" t="s">
        <v>157</v>
      </c>
      <c r="Y202" s="41" t="s">
        <v>157</v>
      </c>
      <c r="Z202" s="119" t="e">
        <f>10*LOG(6/((1/10^(X202/10))+(1/10^(X203/10))+(1/10^(X204/10))+(1/10^(Y202/10))+(1/10^(Y203/10))+(1/10^(Y204/10))))</f>
        <v>#VALUE!</v>
      </c>
    </row>
    <row r="203" spans="2:26">
      <c r="B203" s="125"/>
      <c r="C203" s="128"/>
      <c r="D203" s="11" t="s">
        <v>14</v>
      </c>
      <c r="E203" s="11">
        <v>636666</v>
      </c>
      <c r="F203" s="11" t="s">
        <v>14</v>
      </c>
      <c r="G203" s="11">
        <v>636666</v>
      </c>
      <c r="H203" s="40">
        <v>14.0235</v>
      </c>
      <c r="I203" s="40">
        <v>14.5426</v>
      </c>
      <c r="J203" s="131"/>
      <c r="K203" s="41" t="s">
        <v>157</v>
      </c>
      <c r="L203" s="41" t="s">
        <v>157</v>
      </c>
      <c r="M203" s="131"/>
      <c r="O203" s="125"/>
      <c r="P203" s="128"/>
      <c r="Q203" s="11" t="s">
        <v>14</v>
      </c>
      <c r="R203" s="11">
        <v>636666</v>
      </c>
      <c r="S203" s="11" t="s">
        <v>14</v>
      </c>
      <c r="T203" s="11">
        <v>636666</v>
      </c>
      <c r="U203" s="40"/>
      <c r="V203" s="40"/>
      <c r="W203" s="120"/>
      <c r="X203" s="41" t="s">
        <v>157</v>
      </c>
      <c r="Y203" s="41" t="s">
        <v>157</v>
      </c>
      <c r="Z203" s="120"/>
    </row>
    <row r="204" spans="2:26" ht="15.75" thickBot="1">
      <c r="B204" s="126"/>
      <c r="C204" s="129"/>
      <c r="D204" s="33" t="s">
        <v>15</v>
      </c>
      <c r="E204" s="33">
        <v>650000</v>
      </c>
      <c r="F204" s="33" t="s">
        <v>15</v>
      </c>
      <c r="G204" s="33">
        <v>650000</v>
      </c>
      <c r="H204" s="42">
        <v>11.566700000000001</v>
      </c>
      <c r="I204" s="42">
        <v>11.6205</v>
      </c>
      <c r="J204" s="132"/>
      <c r="K204" s="45" t="s">
        <v>157</v>
      </c>
      <c r="L204" s="45" t="s">
        <v>157</v>
      </c>
      <c r="M204" s="132"/>
      <c r="N204" s="35"/>
      <c r="O204" s="126"/>
      <c r="P204" s="129"/>
      <c r="Q204" s="33" t="s">
        <v>15</v>
      </c>
      <c r="R204" s="33">
        <v>650000</v>
      </c>
      <c r="S204" s="33" t="s">
        <v>15</v>
      </c>
      <c r="T204" s="33">
        <v>650000</v>
      </c>
      <c r="U204" s="42"/>
      <c r="V204" s="42"/>
      <c r="W204" s="121"/>
      <c r="X204" s="45" t="s">
        <v>157</v>
      </c>
      <c r="Y204" s="45" t="s">
        <v>157</v>
      </c>
      <c r="Z204" s="121"/>
    </row>
    <row r="207" spans="2:26">
      <c r="B207" s="201" t="s">
        <v>283</v>
      </c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</row>
    <row r="208" spans="2:26" ht="40.5" customHeight="1"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</row>
  </sheetData>
  <mergeCells count="590">
    <mergeCell ref="B207:M208"/>
    <mergeCell ref="P4:P5"/>
    <mergeCell ref="Q4:R5"/>
    <mergeCell ref="S4:T5"/>
    <mergeCell ref="U4:V4"/>
    <mergeCell ref="W4:W5"/>
    <mergeCell ref="X4:Y4"/>
    <mergeCell ref="B3:Z3"/>
    <mergeCell ref="B4:B5"/>
    <mergeCell ref="C4:C5"/>
    <mergeCell ref="D4:E5"/>
    <mergeCell ref="F4:G5"/>
    <mergeCell ref="H4:I4"/>
    <mergeCell ref="J4:J5"/>
    <mergeCell ref="K4:L4"/>
    <mergeCell ref="M4:M5"/>
    <mergeCell ref="O4:O5"/>
    <mergeCell ref="Z4:Z5"/>
    <mergeCell ref="W15:W17"/>
    <mergeCell ref="B6:B8"/>
    <mergeCell ref="C6:C8"/>
    <mergeCell ref="J6:J8"/>
    <mergeCell ref="M6:M8"/>
    <mergeCell ref="O6:O8"/>
    <mergeCell ref="P6:P8"/>
    <mergeCell ref="W6:W8"/>
    <mergeCell ref="Z6:Z8"/>
    <mergeCell ref="W9:W11"/>
    <mergeCell ref="Z9:Z11"/>
    <mergeCell ref="B12:B14"/>
    <mergeCell ref="C12:C14"/>
    <mergeCell ref="J12:J14"/>
    <mergeCell ref="M12:M14"/>
    <mergeCell ref="O12:O14"/>
    <mergeCell ref="P12:P14"/>
    <mergeCell ref="W12:W14"/>
    <mergeCell ref="Z12:Z14"/>
    <mergeCell ref="B9:B11"/>
    <mergeCell ref="C9:C11"/>
    <mergeCell ref="J9:J11"/>
    <mergeCell ref="M9:M11"/>
    <mergeCell ref="O9:O11"/>
    <mergeCell ref="P9:P11"/>
    <mergeCell ref="Z15:Z17"/>
    <mergeCell ref="B20:Z20"/>
    <mergeCell ref="B21:B22"/>
    <mergeCell ref="C21:C22"/>
    <mergeCell ref="D21:E22"/>
    <mergeCell ref="F21:G22"/>
    <mergeCell ref="H21:I21"/>
    <mergeCell ref="J21:J22"/>
    <mergeCell ref="K21:L21"/>
    <mergeCell ref="B15:B17"/>
    <mergeCell ref="C15:C17"/>
    <mergeCell ref="J15:J17"/>
    <mergeCell ref="M15:M17"/>
    <mergeCell ref="O15:O17"/>
    <mergeCell ref="P15:P17"/>
    <mergeCell ref="W21:W22"/>
    <mergeCell ref="X21:Y21"/>
    <mergeCell ref="Z21:Z22"/>
    <mergeCell ref="M21:M22"/>
    <mergeCell ref="O21:O22"/>
    <mergeCell ref="P21:P22"/>
    <mergeCell ref="Q21:R22"/>
    <mergeCell ref="S21:T22"/>
    <mergeCell ref="U21:V21"/>
    <mergeCell ref="Z23:Z25"/>
    <mergeCell ref="B26:B28"/>
    <mergeCell ref="C26:C28"/>
    <mergeCell ref="J26:J28"/>
    <mergeCell ref="M26:M28"/>
    <mergeCell ref="O26:O28"/>
    <mergeCell ref="P26:P28"/>
    <mergeCell ref="W26:W28"/>
    <mergeCell ref="Z26:Z28"/>
    <mergeCell ref="B23:B25"/>
    <mergeCell ref="C23:C25"/>
    <mergeCell ref="J23:J25"/>
    <mergeCell ref="M23:M25"/>
    <mergeCell ref="O23:O25"/>
    <mergeCell ref="P23:P25"/>
    <mergeCell ref="W23:W25"/>
    <mergeCell ref="W29:W31"/>
    <mergeCell ref="Z29:Z31"/>
    <mergeCell ref="B32:B34"/>
    <mergeCell ref="C32:C34"/>
    <mergeCell ref="J32:J34"/>
    <mergeCell ref="M32:M34"/>
    <mergeCell ref="O32:O34"/>
    <mergeCell ref="P32:P34"/>
    <mergeCell ref="W32:W34"/>
    <mergeCell ref="Z32:Z34"/>
    <mergeCell ref="B29:B31"/>
    <mergeCell ref="C29:C31"/>
    <mergeCell ref="J29:J31"/>
    <mergeCell ref="M29:M31"/>
    <mergeCell ref="O29:O31"/>
    <mergeCell ref="P29:P31"/>
    <mergeCell ref="P38:P39"/>
    <mergeCell ref="Q38:R39"/>
    <mergeCell ref="S38:T39"/>
    <mergeCell ref="U38:V38"/>
    <mergeCell ref="W38:W39"/>
    <mergeCell ref="X38:Y38"/>
    <mergeCell ref="B37:Z37"/>
    <mergeCell ref="B38:B39"/>
    <mergeCell ref="C38:C39"/>
    <mergeCell ref="D38:E39"/>
    <mergeCell ref="F38:G39"/>
    <mergeCell ref="H38:I38"/>
    <mergeCell ref="J38:J39"/>
    <mergeCell ref="K38:L38"/>
    <mergeCell ref="M38:M39"/>
    <mergeCell ref="O38:O39"/>
    <mergeCell ref="Z38:Z39"/>
    <mergeCell ref="B40:B42"/>
    <mergeCell ref="C40:C42"/>
    <mergeCell ref="J40:J42"/>
    <mergeCell ref="M40:M42"/>
    <mergeCell ref="O40:O42"/>
    <mergeCell ref="P40:P42"/>
    <mergeCell ref="W40:W42"/>
    <mergeCell ref="Z40:Z42"/>
    <mergeCell ref="W43:W45"/>
    <mergeCell ref="Z43:Z45"/>
    <mergeCell ref="B43:B45"/>
    <mergeCell ref="C43:C45"/>
    <mergeCell ref="J43:J45"/>
    <mergeCell ref="M43:M45"/>
    <mergeCell ref="O43:O45"/>
    <mergeCell ref="P43:P45"/>
    <mergeCell ref="Z49:Z51"/>
    <mergeCell ref="B49:B51"/>
    <mergeCell ref="C49:C51"/>
    <mergeCell ref="J49:J51"/>
    <mergeCell ref="M49:M51"/>
    <mergeCell ref="O49:O51"/>
    <mergeCell ref="P49:P51"/>
    <mergeCell ref="W49:W51"/>
    <mergeCell ref="B46:B48"/>
    <mergeCell ref="C46:C48"/>
    <mergeCell ref="J46:J48"/>
    <mergeCell ref="M46:M48"/>
    <mergeCell ref="O46:O48"/>
    <mergeCell ref="P46:P48"/>
    <mergeCell ref="W46:W48"/>
    <mergeCell ref="Z46:Z48"/>
    <mergeCell ref="Z63:Z65"/>
    <mergeCell ref="B57:B59"/>
    <mergeCell ref="C57:C59"/>
    <mergeCell ref="J57:J59"/>
    <mergeCell ref="M57:M59"/>
    <mergeCell ref="O57:O59"/>
    <mergeCell ref="P57:P59"/>
    <mergeCell ref="W57:W59"/>
    <mergeCell ref="Z57:Z59"/>
    <mergeCell ref="B60:B62"/>
    <mergeCell ref="C60:C62"/>
    <mergeCell ref="J60:J62"/>
    <mergeCell ref="M60:M62"/>
    <mergeCell ref="O60:O62"/>
    <mergeCell ref="P60:P62"/>
    <mergeCell ref="W60:W62"/>
    <mergeCell ref="Z60:Z62"/>
    <mergeCell ref="B63:B65"/>
    <mergeCell ref="C63:C65"/>
    <mergeCell ref="J63:J65"/>
    <mergeCell ref="M63:M65"/>
    <mergeCell ref="O63:O65"/>
    <mergeCell ref="P63:P65"/>
    <mergeCell ref="W63:W65"/>
    <mergeCell ref="O97:O99"/>
    <mergeCell ref="P97:P99"/>
    <mergeCell ref="W97:W99"/>
    <mergeCell ref="M66:M68"/>
    <mergeCell ref="O66:O68"/>
    <mergeCell ref="P66:P68"/>
    <mergeCell ref="W66:W68"/>
    <mergeCell ref="M74:M76"/>
    <mergeCell ref="O74:O76"/>
    <mergeCell ref="P74:P76"/>
    <mergeCell ref="W74:W76"/>
    <mergeCell ref="M80:M82"/>
    <mergeCell ref="O80:O82"/>
    <mergeCell ref="P80:P82"/>
    <mergeCell ref="W80:W82"/>
    <mergeCell ref="B88:Z88"/>
    <mergeCell ref="B89:B90"/>
    <mergeCell ref="C89:C90"/>
    <mergeCell ref="D89:E90"/>
    <mergeCell ref="F89:G90"/>
    <mergeCell ref="H89:I89"/>
    <mergeCell ref="J89:J90"/>
    <mergeCell ref="K89:L89"/>
    <mergeCell ref="M89:M90"/>
    <mergeCell ref="Z91:Z93"/>
    <mergeCell ref="B94:B96"/>
    <mergeCell ref="C94:C96"/>
    <mergeCell ref="J94:J96"/>
    <mergeCell ref="M94:M96"/>
    <mergeCell ref="O94:O96"/>
    <mergeCell ref="P94:P96"/>
    <mergeCell ref="W94:W96"/>
    <mergeCell ref="Z94:Z96"/>
    <mergeCell ref="A1:C1"/>
    <mergeCell ref="B125:B127"/>
    <mergeCell ref="C125:C127"/>
    <mergeCell ref="J125:J127"/>
    <mergeCell ref="M125:M127"/>
    <mergeCell ref="O125:O127"/>
    <mergeCell ref="B117:B119"/>
    <mergeCell ref="C117:C119"/>
    <mergeCell ref="J117:J119"/>
    <mergeCell ref="M117:M119"/>
    <mergeCell ref="O117:O119"/>
    <mergeCell ref="B106:B107"/>
    <mergeCell ref="C106:C107"/>
    <mergeCell ref="D106:E107"/>
    <mergeCell ref="F106:G107"/>
    <mergeCell ref="H106:I106"/>
    <mergeCell ref="J106:J107"/>
    <mergeCell ref="K106:L106"/>
    <mergeCell ref="M106:M107"/>
    <mergeCell ref="O106:O107"/>
    <mergeCell ref="B97:B99"/>
    <mergeCell ref="C97:C99"/>
    <mergeCell ref="J97:J99"/>
    <mergeCell ref="M97:M99"/>
    <mergeCell ref="B54:Z54"/>
    <mergeCell ref="B55:B56"/>
    <mergeCell ref="C55:C56"/>
    <mergeCell ref="D55:E56"/>
    <mergeCell ref="F55:G56"/>
    <mergeCell ref="H55:I55"/>
    <mergeCell ref="J55:J56"/>
    <mergeCell ref="K55:L55"/>
    <mergeCell ref="M55:M56"/>
    <mergeCell ref="O55:O56"/>
    <mergeCell ref="P55:P56"/>
    <mergeCell ref="Q55:R56"/>
    <mergeCell ref="S55:T56"/>
    <mergeCell ref="U55:V55"/>
    <mergeCell ref="W55:W56"/>
    <mergeCell ref="X55:Y55"/>
    <mergeCell ref="Z55:Z56"/>
    <mergeCell ref="Z66:Z68"/>
    <mergeCell ref="B71:Z71"/>
    <mergeCell ref="M72:M73"/>
    <mergeCell ref="O72:O73"/>
    <mergeCell ref="P72:P73"/>
    <mergeCell ref="Q72:R73"/>
    <mergeCell ref="S72:T73"/>
    <mergeCell ref="U72:V72"/>
    <mergeCell ref="W72:W73"/>
    <mergeCell ref="X72:Y72"/>
    <mergeCell ref="Z72:Z73"/>
    <mergeCell ref="B72:B73"/>
    <mergeCell ref="C72:C73"/>
    <mergeCell ref="D72:E73"/>
    <mergeCell ref="F72:G73"/>
    <mergeCell ref="H72:I72"/>
    <mergeCell ref="J72:J73"/>
    <mergeCell ref="K72:L72"/>
    <mergeCell ref="B66:B68"/>
    <mergeCell ref="C66:C68"/>
    <mergeCell ref="J66:J68"/>
    <mergeCell ref="Z74:Z76"/>
    <mergeCell ref="B77:B79"/>
    <mergeCell ref="C77:C79"/>
    <mergeCell ref="J77:J79"/>
    <mergeCell ref="M77:M79"/>
    <mergeCell ref="O77:O79"/>
    <mergeCell ref="P77:P79"/>
    <mergeCell ref="W77:W79"/>
    <mergeCell ref="Z77:Z79"/>
    <mergeCell ref="B74:B76"/>
    <mergeCell ref="C74:C76"/>
    <mergeCell ref="J74:J76"/>
    <mergeCell ref="Z80:Z82"/>
    <mergeCell ref="B83:B85"/>
    <mergeCell ref="C83:C85"/>
    <mergeCell ref="J83:J85"/>
    <mergeCell ref="M83:M85"/>
    <mergeCell ref="O83:O85"/>
    <mergeCell ref="P83:P85"/>
    <mergeCell ref="W83:W85"/>
    <mergeCell ref="Z83:Z85"/>
    <mergeCell ref="B80:B82"/>
    <mergeCell ref="C80:C82"/>
    <mergeCell ref="J80:J82"/>
    <mergeCell ref="O89:O90"/>
    <mergeCell ref="P89:P90"/>
    <mergeCell ref="Q89:R90"/>
    <mergeCell ref="S89:T90"/>
    <mergeCell ref="U89:V89"/>
    <mergeCell ref="W89:W90"/>
    <mergeCell ref="X89:Y89"/>
    <mergeCell ref="Z89:Z90"/>
    <mergeCell ref="B100:B102"/>
    <mergeCell ref="C100:C102"/>
    <mergeCell ref="J100:J102"/>
    <mergeCell ref="M100:M102"/>
    <mergeCell ref="O100:O102"/>
    <mergeCell ref="P100:P102"/>
    <mergeCell ref="W100:W102"/>
    <mergeCell ref="Z100:Z102"/>
    <mergeCell ref="Z97:Z99"/>
    <mergeCell ref="B91:B93"/>
    <mergeCell ref="C91:C93"/>
    <mergeCell ref="J91:J93"/>
    <mergeCell ref="M91:M93"/>
    <mergeCell ref="O91:O93"/>
    <mergeCell ref="P91:P93"/>
    <mergeCell ref="W91:W93"/>
    <mergeCell ref="B105:Z105"/>
    <mergeCell ref="B111:B113"/>
    <mergeCell ref="C111:C113"/>
    <mergeCell ref="J111:J113"/>
    <mergeCell ref="M111:M113"/>
    <mergeCell ref="O111:O113"/>
    <mergeCell ref="P111:P113"/>
    <mergeCell ref="W111:W113"/>
    <mergeCell ref="Z111:Z113"/>
    <mergeCell ref="P106:P107"/>
    <mergeCell ref="Q106:R107"/>
    <mergeCell ref="S106:T107"/>
    <mergeCell ref="U106:V106"/>
    <mergeCell ref="W106:W107"/>
    <mergeCell ref="X106:Y106"/>
    <mergeCell ref="Z106:Z107"/>
    <mergeCell ref="B108:B110"/>
    <mergeCell ref="C108:C110"/>
    <mergeCell ref="J108:J110"/>
    <mergeCell ref="M108:M110"/>
    <mergeCell ref="O108:O110"/>
    <mergeCell ref="P108:P110"/>
    <mergeCell ref="W108:W110"/>
    <mergeCell ref="Z108:Z110"/>
    <mergeCell ref="B122:Z122"/>
    <mergeCell ref="P117:P119"/>
    <mergeCell ref="W117:W119"/>
    <mergeCell ref="Z117:Z119"/>
    <mergeCell ref="B114:B116"/>
    <mergeCell ref="C114:C116"/>
    <mergeCell ref="J114:J116"/>
    <mergeCell ref="M114:M116"/>
    <mergeCell ref="O114:O116"/>
    <mergeCell ref="P114:P116"/>
    <mergeCell ref="W114:W116"/>
    <mergeCell ref="Z114:Z116"/>
    <mergeCell ref="B123:B124"/>
    <mergeCell ref="C123:C124"/>
    <mergeCell ref="D123:E124"/>
    <mergeCell ref="F123:G124"/>
    <mergeCell ref="H123:I123"/>
    <mergeCell ref="J123:J124"/>
    <mergeCell ref="K123:L123"/>
    <mergeCell ref="M123:M124"/>
    <mergeCell ref="O123:O124"/>
    <mergeCell ref="P123:P124"/>
    <mergeCell ref="Q123:R124"/>
    <mergeCell ref="S123:T124"/>
    <mergeCell ref="U123:V123"/>
    <mergeCell ref="W123:W124"/>
    <mergeCell ref="X123:Y123"/>
    <mergeCell ref="Z123:Z124"/>
    <mergeCell ref="P125:P127"/>
    <mergeCell ref="W125:W127"/>
    <mergeCell ref="Z125:Z127"/>
    <mergeCell ref="B128:B130"/>
    <mergeCell ref="C128:C130"/>
    <mergeCell ref="J128:J130"/>
    <mergeCell ref="M128:M130"/>
    <mergeCell ref="O128:O130"/>
    <mergeCell ref="P128:P130"/>
    <mergeCell ref="W128:W130"/>
    <mergeCell ref="Z128:Z130"/>
    <mergeCell ref="B131:B133"/>
    <mergeCell ref="C131:C133"/>
    <mergeCell ref="J131:J133"/>
    <mergeCell ref="M131:M133"/>
    <mergeCell ref="O131:O133"/>
    <mergeCell ref="P131:P133"/>
    <mergeCell ref="W131:W133"/>
    <mergeCell ref="Z131:Z133"/>
    <mergeCell ref="B134:B136"/>
    <mergeCell ref="C134:C136"/>
    <mergeCell ref="J134:J136"/>
    <mergeCell ref="M134:M136"/>
    <mergeCell ref="O134:O136"/>
    <mergeCell ref="P134:P136"/>
    <mergeCell ref="W134:W136"/>
    <mergeCell ref="Z134:Z136"/>
    <mergeCell ref="B139:Z139"/>
    <mergeCell ref="P140:P141"/>
    <mergeCell ref="Q140:R141"/>
    <mergeCell ref="S140:T141"/>
    <mergeCell ref="U140:V140"/>
    <mergeCell ref="W140:W141"/>
    <mergeCell ref="X140:Y140"/>
    <mergeCell ref="Z140:Z141"/>
    <mergeCell ref="B142:B144"/>
    <mergeCell ref="C142:C144"/>
    <mergeCell ref="J142:J144"/>
    <mergeCell ref="M142:M144"/>
    <mergeCell ref="O142:O144"/>
    <mergeCell ref="P142:P144"/>
    <mergeCell ref="W142:W144"/>
    <mergeCell ref="Z142:Z144"/>
    <mergeCell ref="B140:B141"/>
    <mergeCell ref="C140:C141"/>
    <mergeCell ref="D140:E141"/>
    <mergeCell ref="F140:G141"/>
    <mergeCell ref="H140:I140"/>
    <mergeCell ref="J140:J141"/>
    <mergeCell ref="K140:L140"/>
    <mergeCell ref="M140:M141"/>
    <mergeCell ref="O140:O141"/>
    <mergeCell ref="B145:B147"/>
    <mergeCell ref="C145:C147"/>
    <mergeCell ref="J145:J147"/>
    <mergeCell ref="M145:M147"/>
    <mergeCell ref="O145:O147"/>
    <mergeCell ref="P145:P147"/>
    <mergeCell ref="W145:W147"/>
    <mergeCell ref="Z145:Z147"/>
    <mergeCell ref="B148:B150"/>
    <mergeCell ref="C148:C150"/>
    <mergeCell ref="J148:J150"/>
    <mergeCell ref="M148:M150"/>
    <mergeCell ref="O148:O150"/>
    <mergeCell ref="P148:P150"/>
    <mergeCell ref="W148:W150"/>
    <mergeCell ref="Z148:Z150"/>
    <mergeCell ref="B151:B153"/>
    <mergeCell ref="C151:C153"/>
    <mergeCell ref="J151:J153"/>
    <mergeCell ref="M151:M153"/>
    <mergeCell ref="O151:O153"/>
    <mergeCell ref="P151:P153"/>
    <mergeCell ref="W151:W153"/>
    <mergeCell ref="Z151:Z153"/>
    <mergeCell ref="B156:Z156"/>
    <mergeCell ref="P157:P158"/>
    <mergeCell ref="Q157:R158"/>
    <mergeCell ref="S157:T158"/>
    <mergeCell ref="U157:V157"/>
    <mergeCell ref="W157:W158"/>
    <mergeCell ref="X157:Y157"/>
    <mergeCell ref="Z157:Z158"/>
    <mergeCell ref="B159:B161"/>
    <mergeCell ref="C159:C161"/>
    <mergeCell ref="J159:J161"/>
    <mergeCell ref="M159:M161"/>
    <mergeCell ref="O159:O161"/>
    <mergeCell ref="P159:P161"/>
    <mergeCell ref="W159:W161"/>
    <mergeCell ref="Z159:Z161"/>
    <mergeCell ref="B157:B158"/>
    <mergeCell ref="C157:C158"/>
    <mergeCell ref="D157:E158"/>
    <mergeCell ref="F157:G158"/>
    <mergeCell ref="H157:I157"/>
    <mergeCell ref="J157:J158"/>
    <mergeCell ref="K157:L157"/>
    <mergeCell ref="M157:M158"/>
    <mergeCell ref="O157:O158"/>
    <mergeCell ref="B162:B164"/>
    <mergeCell ref="C162:C164"/>
    <mergeCell ref="J162:J164"/>
    <mergeCell ref="M162:M164"/>
    <mergeCell ref="O162:O164"/>
    <mergeCell ref="P162:P164"/>
    <mergeCell ref="W162:W164"/>
    <mergeCell ref="Z162:Z164"/>
    <mergeCell ref="B165:B167"/>
    <mergeCell ref="C165:C167"/>
    <mergeCell ref="J165:J167"/>
    <mergeCell ref="M165:M167"/>
    <mergeCell ref="O165:O167"/>
    <mergeCell ref="P165:P167"/>
    <mergeCell ref="W165:W167"/>
    <mergeCell ref="Z165:Z167"/>
    <mergeCell ref="B168:B170"/>
    <mergeCell ref="C168:C170"/>
    <mergeCell ref="J168:J170"/>
    <mergeCell ref="M168:M170"/>
    <mergeCell ref="O168:O170"/>
    <mergeCell ref="P168:P170"/>
    <mergeCell ref="W168:W170"/>
    <mergeCell ref="Z168:Z170"/>
    <mergeCell ref="B173:Z173"/>
    <mergeCell ref="P174:P175"/>
    <mergeCell ref="Q174:R175"/>
    <mergeCell ref="S174:T175"/>
    <mergeCell ref="U174:V174"/>
    <mergeCell ref="W174:W175"/>
    <mergeCell ref="X174:Y174"/>
    <mergeCell ref="Z174:Z175"/>
    <mergeCell ref="B176:B178"/>
    <mergeCell ref="C176:C178"/>
    <mergeCell ref="J176:J178"/>
    <mergeCell ref="M176:M178"/>
    <mergeCell ref="O176:O178"/>
    <mergeCell ref="P176:P178"/>
    <mergeCell ref="W176:W178"/>
    <mergeCell ref="Z176:Z178"/>
    <mergeCell ref="B174:B175"/>
    <mergeCell ref="C174:C175"/>
    <mergeCell ref="D174:E175"/>
    <mergeCell ref="F174:G175"/>
    <mergeCell ref="H174:I174"/>
    <mergeCell ref="J174:J175"/>
    <mergeCell ref="K174:L174"/>
    <mergeCell ref="M174:M175"/>
    <mergeCell ref="O174:O175"/>
    <mergeCell ref="B179:B181"/>
    <mergeCell ref="C179:C181"/>
    <mergeCell ref="J179:J181"/>
    <mergeCell ref="M179:M181"/>
    <mergeCell ref="O179:O181"/>
    <mergeCell ref="P179:P181"/>
    <mergeCell ref="W179:W181"/>
    <mergeCell ref="Z179:Z181"/>
    <mergeCell ref="B182:B184"/>
    <mergeCell ref="C182:C184"/>
    <mergeCell ref="J182:J184"/>
    <mergeCell ref="M182:M184"/>
    <mergeCell ref="O182:O184"/>
    <mergeCell ref="P182:P184"/>
    <mergeCell ref="W182:W184"/>
    <mergeCell ref="Z182:Z184"/>
    <mergeCell ref="B185:B187"/>
    <mergeCell ref="C185:C187"/>
    <mergeCell ref="J185:J187"/>
    <mergeCell ref="M185:M187"/>
    <mergeCell ref="O185:O187"/>
    <mergeCell ref="P185:P187"/>
    <mergeCell ref="W185:W187"/>
    <mergeCell ref="Z185:Z187"/>
    <mergeCell ref="B190:Z190"/>
    <mergeCell ref="P191:P192"/>
    <mergeCell ref="Q191:R192"/>
    <mergeCell ref="S191:T192"/>
    <mergeCell ref="U191:V191"/>
    <mergeCell ref="W191:W192"/>
    <mergeCell ref="X191:Y191"/>
    <mergeCell ref="Z191:Z192"/>
    <mergeCell ref="B193:B195"/>
    <mergeCell ref="C193:C195"/>
    <mergeCell ref="J193:J195"/>
    <mergeCell ref="M193:M195"/>
    <mergeCell ref="O193:O195"/>
    <mergeCell ref="P193:P195"/>
    <mergeCell ref="W193:W195"/>
    <mergeCell ref="Z193:Z195"/>
    <mergeCell ref="B191:B192"/>
    <mergeCell ref="C191:C192"/>
    <mergeCell ref="D191:E192"/>
    <mergeCell ref="F191:G192"/>
    <mergeCell ref="H191:I191"/>
    <mergeCell ref="J191:J192"/>
    <mergeCell ref="K191:L191"/>
    <mergeCell ref="M191:M192"/>
    <mergeCell ref="O191:O192"/>
    <mergeCell ref="B202:B204"/>
    <mergeCell ref="C202:C204"/>
    <mergeCell ref="J202:J204"/>
    <mergeCell ref="M202:M204"/>
    <mergeCell ref="O202:O204"/>
    <mergeCell ref="P202:P204"/>
    <mergeCell ref="W202:W204"/>
    <mergeCell ref="Z202:Z204"/>
    <mergeCell ref="B196:B198"/>
    <mergeCell ref="C196:C198"/>
    <mergeCell ref="J196:J198"/>
    <mergeCell ref="M196:M198"/>
    <mergeCell ref="O196:O198"/>
    <mergeCell ref="P196:P198"/>
    <mergeCell ref="W196:W198"/>
    <mergeCell ref="Z196:Z198"/>
    <mergeCell ref="B199:B201"/>
    <mergeCell ref="C199:C201"/>
    <mergeCell ref="J199:J201"/>
    <mergeCell ref="M199:M201"/>
    <mergeCell ref="O199:O201"/>
    <mergeCell ref="P199:P201"/>
    <mergeCell ref="W199:W201"/>
    <mergeCell ref="Z199:Z20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51EF-57F5-4873-87BF-6B7A05EDA83E}">
  <dimension ref="A1:Z153"/>
  <sheetViews>
    <sheetView zoomScale="55" zoomScaleNormal="55" workbookViewId="0">
      <selection activeCell="V15" sqref="V15"/>
    </sheetView>
  </sheetViews>
  <sheetFormatPr defaultRowHeight="15"/>
  <cols>
    <col min="16" max="21" width="9.140625" customWidth="1"/>
  </cols>
  <sheetData>
    <row r="1" spans="1:26">
      <c r="A1" s="154" t="s">
        <v>182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3" spans="1:26" ht="16.5" thickBot="1">
      <c r="B3" s="164" t="s">
        <v>168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>
      <c r="B4" s="152" t="s">
        <v>12</v>
      </c>
      <c r="C4" s="145" t="s">
        <v>24</v>
      </c>
      <c r="D4" s="145" t="s">
        <v>141</v>
      </c>
      <c r="E4" s="145"/>
      <c r="F4" s="145" t="s">
        <v>142</v>
      </c>
      <c r="G4" s="145"/>
      <c r="H4" s="147" t="s">
        <v>143</v>
      </c>
      <c r="I4" s="147"/>
      <c r="J4" s="145" t="s">
        <v>144</v>
      </c>
      <c r="K4" s="147" t="s">
        <v>145</v>
      </c>
      <c r="L4" s="147"/>
      <c r="M4" s="148" t="s">
        <v>146</v>
      </c>
      <c r="N4" s="29"/>
      <c r="O4" s="152" t="s">
        <v>12</v>
      </c>
      <c r="P4" s="139" t="s">
        <v>24</v>
      </c>
      <c r="Q4" s="141" t="s">
        <v>141</v>
      </c>
      <c r="R4" s="142"/>
      <c r="S4" s="145" t="s">
        <v>142</v>
      </c>
      <c r="T4" s="145"/>
      <c r="U4" s="147" t="s">
        <v>147</v>
      </c>
      <c r="V4" s="147"/>
      <c r="W4" s="148" t="s">
        <v>148</v>
      </c>
      <c r="X4" s="147" t="s">
        <v>149</v>
      </c>
      <c r="Y4" s="147"/>
      <c r="Z4" s="148" t="s">
        <v>150</v>
      </c>
    </row>
    <row r="5" spans="1:26" ht="15.75" thickBot="1">
      <c r="B5" s="166"/>
      <c r="C5" s="167"/>
      <c r="D5" s="167"/>
      <c r="E5" s="167"/>
      <c r="F5" s="167"/>
      <c r="G5" s="167"/>
      <c r="H5" s="49" t="s">
        <v>151</v>
      </c>
      <c r="I5" s="49" t="s">
        <v>152</v>
      </c>
      <c r="J5" s="167"/>
      <c r="K5" s="49" t="s">
        <v>66</v>
      </c>
      <c r="L5" s="49" t="s">
        <v>65</v>
      </c>
      <c r="M5" s="159"/>
      <c r="O5" s="160"/>
      <c r="P5" s="161"/>
      <c r="Q5" s="162"/>
      <c r="R5" s="163"/>
      <c r="S5" s="170"/>
      <c r="T5" s="170"/>
      <c r="U5" s="13" t="s">
        <v>151</v>
      </c>
      <c r="V5" s="13" t="s">
        <v>152</v>
      </c>
      <c r="W5" s="149"/>
      <c r="X5" s="13" t="s">
        <v>66</v>
      </c>
      <c r="Y5" s="13" t="s">
        <v>65</v>
      </c>
      <c r="Z5" s="149"/>
    </row>
    <row r="6" spans="1:26">
      <c r="B6" s="125" t="s">
        <v>153</v>
      </c>
      <c r="C6" s="158" t="s">
        <v>154</v>
      </c>
      <c r="D6" s="11" t="s">
        <v>13</v>
      </c>
      <c r="E6" s="11">
        <v>385500</v>
      </c>
      <c r="F6" s="11" t="s">
        <v>13</v>
      </c>
      <c r="G6" s="11">
        <v>423500</v>
      </c>
      <c r="H6" s="55">
        <v>10.534609</v>
      </c>
      <c r="I6" s="55">
        <v>11.204700000000001</v>
      </c>
      <c r="J6" s="131">
        <f>10*LOG((10^(H6/10)+10^(H7/10)+10^(H8/10)+10^(I6/10)+10^(I7/10)+10^(I8/10))/6)</f>
        <v>11.213579900471849</v>
      </c>
      <c r="K6" s="63">
        <v>16.4163</v>
      </c>
      <c r="L6" s="40">
        <v>16.0885</v>
      </c>
      <c r="M6" s="120">
        <f>10*LOG((10^(K6/10)+10^(K7/10)+10^(K8/10)+10^(L6/10)+10^(L7/10)+10^(L8/10))/6)</f>
        <v>16.156162319385469</v>
      </c>
      <c r="O6" s="168" t="s">
        <v>153</v>
      </c>
      <c r="P6" s="169" t="s">
        <v>154</v>
      </c>
      <c r="Q6" s="51" t="s">
        <v>13</v>
      </c>
      <c r="R6" s="51">
        <v>385500</v>
      </c>
      <c r="S6" s="51" t="s">
        <v>13</v>
      </c>
      <c r="T6" s="51">
        <v>423500</v>
      </c>
      <c r="U6" s="55">
        <v>-88.932000000000002</v>
      </c>
      <c r="V6" s="55">
        <v>-87.375575999999995</v>
      </c>
      <c r="W6" s="119">
        <f>10*LOG(6/((1/10^(U6/10))+(1/10^(U7/10))+(1/10^(U8/10))+(1/10^(V6/10))+(1/10^(V7/10))+(1/10^(V8/10))))</f>
        <v>-87.552022047425623</v>
      </c>
      <c r="X6" s="40">
        <v>-92.753299999999996</v>
      </c>
      <c r="Y6" s="40">
        <v>-92.9054</v>
      </c>
      <c r="Z6" s="119">
        <f>10*LOG(6/((1/10^(X6/10))+(1/10^(X7/10))+(1/10^(X8/10))+(1/10^(Y6/10))+(1/10^(Y7/10))+(1/10^(Y8/10))))</f>
        <v>-92.405773731542013</v>
      </c>
    </row>
    <row r="7" spans="1:26">
      <c r="B7" s="125"/>
      <c r="C7" s="158"/>
      <c r="D7" s="11" t="s">
        <v>14</v>
      </c>
      <c r="E7" s="11">
        <v>390000</v>
      </c>
      <c r="F7" s="11" t="s">
        <v>14</v>
      </c>
      <c r="G7" s="11">
        <v>428000</v>
      </c>
      <c r="H7" s="55">
        <v>10.383984</v>
      </c>
      <c r="I7" s="55">
        <v>12.046443</v>
      </c>
      <c r="J7" s="131"/>
      <c r="K7" s="63">
        <v>16.3766</v>
      </c>
      <c r="L7" s="40">
        <v>16.183299999999999</v>
      </c>
      <c r="M7" s="120"/>
      <c r="O7" s="125"/>
      <c r="P7" s="158"/>
      <c r="Q7" s="11" t="s">
        <v>14</v>
      </c>
      <c r="R7" s="11">
        <v>390000</v>
      </c>
      <c r="S7" s="11" t="s">
        <v>14</v>
      </c>
      <c r="T7" s="11">
        <v>428000</v>
      </c>
      <c r="U7" s="55">
        <v>-87.812899999999999</v>
      </c>
      <c r="V7" s="55">
        <v>-86.631990000000002</v>
      </c>
      <c r="W7" s="120"/>
      <c r="X7" s="40">
        <v>-92.428864000000004</v>
      </c>
      <c r="Y7" s="40">
        <v>-92.482900000000001</v>
      </c>
      <c r="Z7" s="120"/>
    </row>
    <row r="8" spans="1:26">
      <c r="B8" s="125"/>
      <c r="C8" s="158"/>
      <c r="D8" s="11" t="s">
        <v>15</v>
      </c>
      <c r="E8" s="11">
        <v>394500</v>
      </c>
      <c r="F8" s="11" t="s">
        <v>15</v>
      </c>
      <c r="G8" s="11">
        <v>432500</v>
      </c>
      <c r="H8" s="55">
        <v>11.818</v>
      </c>
      <c r="I8" s="55">
        <v>11.036016999999999</v>
      </c>
      <c r="J8" s="131"/>
      <c r="K8" s="63">
        <v>16.0107</v>
      </c>
      <c r="L8" s="40">
        <v>15.8332</v>
      </c>
      <c r="M8" s="120"/>
      <c r="O8" s="125"/>
      <c r="P8" s="158"/>
      <c r="Q8" s="11" t="s">
        <v>15</v>
      </c>
      <c r="R8" s="11">
        <v>394500</v>
      </c>
      <c r="S8" s="11" t="s">
        <v>15</v>
      </c>
      <c r="T8" s="11">
        <v>432500</v>
      </c>
      <c r="U8" s="55">
        <v>-87.644099999999995</v>
      </c>
      <c r="V8" s="55">
        <v>-86.435787000000005</v>
      </c>
      <c r="W8" s="120"/>
      <c r="X8" s="40">
        <v>-91.823673999999997</v>
      </c>
      <c r="Y8" s="40">
        <v>-91.933499999999995</v>
      </c>
      <c r="Z8" s="120"/>
    </row>
    <row r="9" spans="1:26">
      <c r="B9" s="125" t="s">
        <v>155</v>
      </c>
      <c r="C9" s="158" t="s">
        <v>154</v>
      </c>
      <c r="D9" s="11" t="s">
        <v>13</v>
      </c>
      <c r="E9" s="11">
        <v>142600</v>
      </c>
      <c r="F9" s="11" t="s">
        <v>13</v>
      </c>
      <c r="G9" s="11">
        <v>153600</v>
      </c>
      <c r="H9" s="55">
        <v>9.0211500000000004</v>
      </c>
      <c r="I9" s="55">
        <v>10.026300000000001</v>
      </c>
      <c r="J9" s="131">
        <f>10*LOG((10^(H9/10)+10^(H10/10)+10^(H11/10)+10^(I9/10)+10^(I10/10)+10^(I11/10))/6)</f>
        <v>10.042231076353861</v>
      </c>
      <c r="K9" s="63">
        <v>10.6646</v>
      </c>
      <c r="L9" s="40">
        <v>14.911199999999999</v>
      </c>
      <c r="M9" s="120">
        <f>10*LOG((10^(K9/10)+10^(K10/10)+10^(K11/10)+10^(L9/10)+10^(L10/10)+10^(L11/10))/6)</f>
        <v>12.831633123743787</v>
      </c>
      <c r="O9" s="125" t="s">
        <v>155</v>
      </c>
      <c r="P9" s="158" t="s">
        <v>154</v>
      </c>
      <c r="Q9" s="11" t="s">
        <v>13</v>
      </c>
      <c r="R9" s="11">
        <v>142600</v>
      </c>
      <c r="S9" s="11" t="s">
        <v>13</v>
      </c>
      <c r="T9" s="11">
        <v>153600</v>
      </c>
      <c r="U9" s="55">
        <v>-82.866200000000006</v>
      </c>
      <c r="V9" s="55">
        <v>-83.217281</v>
      </c>
      <c r="W9" s="119">
        <f>10*LOG(6/((1/10^(U9/10))+(1/10^(U10/10))+(1/10^(U11/10))+(1/10^(V9/10))+(1/10^(V10/10))+(1/10^(V11/10))))</f>
        <v>-83.520230866465539</v>
      </c>
      <c r="X9" s="40">
        <v>-84.538200000000003</v>
      </c>
      <c r="Y9" s="40">
        <v>-87.1</v>
      </c>
      <c r="Z9" s="119">
        <f>10*LOG(6/((1/10^(X9/10))+(1/10^(X10/10))+(1/10^(X11/10))+(1/10^(Y9/10))+(1/10^(Y10/10))+(1/10^(Y11/10))))</f>
        <v>-85.641449667050779</v>
      </c>
    </row>
    <row r="10" spans="1:26">
      <c r="B10" s="125"/>
      <c r="C10" s="158"/>
      <c r="D10" s="11" t="s">
        <v>14</v>
      </c>
      <c r="E10" s="11">
        <v>145600</v>
      </c>
      <c r="F10" s="11" t="s">
        <v>14</v>
      </c>
      <c r="G10" s="11">
        <v>156600</v>
      </c>
      <c r="H10" s="55">
        <v>10.4716</v>
      </c>
      <c r="I10" s="55">
        <v>10.785399999999999</v>
      </c>
      <c r="J10" s="131"/>
      <c r="K10" s="63">
        <v>10.0312</v>
      </c>
      <c r="L10" s="40">
        <v>14.4453</v>
      </c>
      <c r="M10" s="120"/>
      <c r="O10" s="125"/>
      <c r="P10" s="158"/>
      <c r="Q10" s="11" t="s">
        <v>14</v>
      </c>
      <c r="R10" s="11">
        <v>145600</v>
      </c>
      <c r="S10" s="11" t="s">
        <v>14</v>
      </c>
      <c r="T10" s="11">
        <v>156600</v>
      </c>
      <c r="U10" s="55">
        <v>-85.143100000000004</v>
      </c>
      <c r="V10" s="55">
        <v>-83.996857000000006</v>
      </c>
      <c r="W10" s="120"/>
      <c r="X10" s="40">
        <v>-84.382599999999996</v>
      </c>
      <c r="Y10" s="40">
        <v>-86.937100000000001</v>
      </c>
      <c r="Z10" s="120"/>
    </row>
    <row r="11" spans="1:26">
      <c r="B11" s="125"/>
      <c r="C11" s="158"/>
      <c r="D11" s="11" t="s">
        <v>15</v>
      </c>
      <c r="E11" s="11">
        <v>147600</v>
      </c>
      <c r="F11" s="11" t="s">
        <v>15</v>
      </c>
      <c r="G11" s="11">
        <v>158600</v>
      </c>
      <c r="H11" s="55">
        <v>9.3631200000000003</v>
      </c>
      <c r="I11" s="55">
        <v>10.325443999999999</v>
      </c>
      <c r="J11" s="131"/>
      <c r="K11" s="63">
        <v>9.6832100000000008</v>
      </c>
      <c r="L11" s="40">
        <v>14.0359</v>
      </c>
      <c r="M11" s="120"/>
      <c r="O11" s="125"/>
      <c r="P11" s="158"/>
      <c r="Q11" s="11" t="s">
        <v>15</v>
      </c>
      <c r="R11" s="11">
        <v>147600</v>
      </c>
      <c r="S11" s="11" t="s">
        <v>15</v>
      </c>
      <c r="T11" s="11">
        <v>158600</v>
      </c>
      <c r="U11" s="55">
        <v>-82.720799999999997</v>
      </c>
      <c r="V11" s="55">
        <v>-82.584897999999995</v>
      </c>
      <c r="W11" s="120"/>
      <c r="X11" s="40">
        <v>-83.563000000000002</v>
      </c>
      <c r="Y11" s="40">
        <v>-86.093000000000004</v>
      </c>
      <c r="Z11" s="120"/>
    </row>
    <row r="12" spans="1:26">
      <c r="B12" s="125" t="s">
        <v>156</v>
      </c>
      <c r="C12" s="158" t="s">
        <v>128</v>
      </c>
      <c r="D12" s="11" t="s">
        <v>13</v>
      </c>
      <c r="E12" s="11">
        <v>509202</v>
      </c>
      <c r="F12" s="11" t="s">
        <v>13</v>
      </c>
      <c r="G12" s="11">
        <v>509202</v>
      </c>
      <c r="H12" s="55"/>
      <c r="I12" s="55"/>
      <c r="J12" s="131">
        <f>10*LOG((10^(H12/10)+10^(H13/10)+10^(H14/10)+10^(I12/10)+10^(I13/10)+10^(I14/10))/6)</f>
        <v>0</v>
      </c>
      <c r="K12" s="53" t="s">
        <v>157</v>
      </c>
      <c r="L12" s="53" t="s">
        <v>157</v>
      </c>
      <c r="M12" s="120" t="e">
        <f>10*LOG((10^(K12/10)+10^(K13/10)+10^(K14/10)+10^(L12/10)+10^(L13/10)+10^(L14/10))/6)</f>
        <v>#VALUE!</v>
      </c>
      <c r="O12" s="125" t="s">
        <v>156</v>
      </c>
      <c r="P12" s="158" t="s">
        <v>128</v>
      </c>
      <c r="Q12" s="11" t="s">
        <v>13</v>
      </c>
      <c r="R12" s="11">
        <v>509202</v>
      </c>
      <c r="S12" s="11" t="s">
        <v>13</v>
      </c>
      <c r="T12" s="11">
        <v>509202</v>
      </c>
      <c r="U12" s="55"/>
      <c r="V12" s="55"/>
      <c r="W12" s="119">
        <f>10*LOG(6/((1/10^(U12/10))+(1/10^(U13/10))+(1/10^(U14/10))+(1/10^(V12/10))+(1/10^(V13/10))+(1/10^(V14/10))))</f>
        <v>0</v>
      </c>
      <c r="X12" s="41" t="s">
        <v>157</v>
      </c>
      <c r="Y12" s="41" t="s">
        <v>157</v>
      </c>
      <c r="Z12" s="119" t="e">
        <f>10*LOG(6/((1/10^(X12/10))+(1/10^(X13/10))+(1/10^(X14/10))+(1/10^(Y12/10))+(1/10^(Y13/10))+(1/10^(Y14/10))))</f>
        <v>#VALUE!</v>
      </c>
    </row>
    <row r="13" spans="1:26">
      <c r="B13" s="125"/>
      <c r="C13" s="158"/>
      <c r="D13" s="11" t="s">
        <v>14</v>
      </c>
      <c r="E13" s="11">
        <v>518598</v>
      </c>
      <c r="F13" s="11" t="s">
        <v>14</v>
      </c>
      <c r="G13" s="11">
        <v>518598</v>
      </c>
      <c r="H13" s="55"/>
      <c r="I13" s="55"/>
      <c r="J13" s="131"/>
      <c r="K13" s="53" t="s">
        <v>157</v>
      </c>
      <c r="L13" s="53" t="s">
        <v>157</v>
      </c>
      <c r="M13" s="120"/>
      <c r="O13" s="125"/>
      <c r="P13" s="158"/>
      <c r="Q13" s="11" t="s">
        <v>14</v>
      </c>
      <c r="R13" s="11">
        <v>518598</v>
      </c>
      <c r="S13" s="11" t="s">
        <v>14</v>
      </c>
      <c r="T13" s="11">
        <v>518598</v>
      </c>
      <c r="U13" s="55"/>
      <c r="V13" s="55"/>
      <c r="W13" s="120"/>
      <c r="X13" s="41" t="s">
        <v>157</v>
      </c>
      <c r="Y13" s="41" t="s">
        <v>157</v>
      </c>
      <c r="Z13" s="120"/>
    </row>
    <row r="14" spans="1:26">
      <c r="B14" s="125"/>
      <c r="C14" s="158"/>
      <c r="D14" s="11" t="s">
        <v>15</v>
      </c>
      <c r="E14" s="11">
        <v>528000</v>
      </c>
      <c r="F14" s="11" t="s">
        <v>15</v>
      </c>
      <c r="G14" s="11">
        <v>528000</v>
      </c>
      <c r="H14" s="55"/>
      <c r="I14" s="55"/>
      <c r="J14" s="131"/>
      <c r="K14" s="53" t="s">
        <v>157</v>
      </c>
      <c r="L14" s="53" t="s">
        <v>157</v>
      </c>
      <c r="M14" s="120"/>
      <c r="O14" s="125"/>
      <c r="P14" s="158"/>
      <c r="Q14" s="11" t="s">
        <v>15</v>
      </c>
      <c r="R14" s="11">
        <v>528000</v>
      </c>
      <c r="S14" s="11" t="s">
        <v>15</v>
      </c>
      <c r="T14" s="11">
        <v>528000</v>
      </c>
      <c r="U14" s="55"/>
      <c r="V14" s="55"/>
      <c r="W14" s="120"/>
      <c r="X14" s="41" t="s">
        <v>157</v>
      </c>
      <c r="Y14" s="41" t="s">
        <v>157</v>
      </c>
      <c r="Z14" s="120"/>
    </row>
    <row r="15" spans="1:26">
      <c r="B15" s="125" t="s">
        <v>158</v>
      </c>
      <c r="C15" s="158" t="s">
        <v>128</v>
      </c>
      <c r="D15" s="11" t="s">
        <v>13</v>
      </c>
      <c r="E15" s="11">
        <v>623334</v>
      </c>
      <c r="F15" s="11" t="s">
        <v>13</v>
      </c>
      <c r="G15" s="11">
        <v>623334</v>
      </c>
      <c r="H15" s="55">
        <v>10.3131</v>
      </c>
      <c r="I15" s="55">
        <v>10.532961</v>
      </c>
      <c r="J15" s="131">
        <f>10*LOG((10^(H15/10)+10^(H16/10)+10^(H17/10)+10^(I15/10)+10^(I16/10)+10^(I17/10))/6)</f>
        <v>9.6053011761439109</v>
      </c>
      <c r="K15" s="53" t="s">
        <v>157</v>
      </c>
      <c r="L15" s="53" t="s">
        <v>157</v>
      </c>
      <c r="M15" s="120" t="e">
        <f>10*LOG((10^(K15/10)+10^(K16/10)+10^(K17/10)+10^(L15/10)+10^(L16/10)+10^(L17/10))/6)</f>
        <v>#VALUE!</v>
      </c>
      <c r="O15" s="125" t="s">
        <v>158</v>
      </c>
      <c r="P15" s="158" t="s">
        <v>128</v>
      </c>
      <c r="Q15" s="11" t="s">
        <v>13</v>
      </c>
      <c r="R15" s="11">
        <v>623334</v>
      </c>
      <c r="S15" s="11" t="s">
        <v>13</v>
      </c>
      <c r="T15" s="11">
        <v>623334</v>
      </c>
      <c r="U15" s="55">
        <v>-84.5685</v>
      </c>
      <c r="V15" s="55">
        <v>-83.419342999999998</v>
      </c>
      <c r="W15" s="119">
        <f>10*LOG(6/((1/10^(U15/10))+(1/10^(U16/10))+(1/10^(U17/10))+(1/10^(V15/10))+(1/10^(V16/10))+(1/10^(V17/10))))</f>
        <v>-84.20919108115109</v>
      </c>
      <c r="X15" s="41" t="s">
        <v>157</v>
      </c>
      <c r="Y15" s="41" t="s">
        <v>157</v>
      </c>
      <c r="Z15" s="119" t="e">
        <f>10*LOG(6/((1/10^(X15/10))+(1/10^(X16/10))+(1/10^(X17/10))+(1/10^(Y15/10))+(1/10^(Y16/10))+(1/10^(Y17/10))))</f>
        <v>#VALUE!</v>
      </c>
    </row>
    <row r="16" spans="1:26">
      <c r="B16" s="125"/>
      <c r="C16" s="158"/>
      <c r="D16" s="11" t="s">
        <v>14</v>
      </c>
      <c r="E16" s="11">
        <v>636666</v>
      </c>
      <c r="F16" s="11" t="s">
        <v>14</v>
      </c>
      <c r="G16" s="11">
        <v>636666</v>
      </c>
      <c r="H16" s="55">
        <v>9.8412000000000006</v>
      </c>
      <c r="I16" s="55">
        <v>9.2549489999999999</v>
      </c>
      <c r="J16" s="131"/>
      <c r="K16" s="53" t="s">
        <v>157</v>
      </c>
      <c r="L16" s="53" t="s">
        <v>157</v>
      </c>
      <c r="M16" s="120"/>
      <c r="O16" s="125"/>
      <c r="P16" s="158"/>
      <c r="Q16" s="11" t="s">
        <v>14</v>
      </c>
      <c r="R16" s="11">
        <v>636666</v>
      </c>
      <c r="S16" s="11" t="s">
        <v>14</v>
      </c>
      <c r="T16" s="11">
        <v>636666</v>
      </c>
      <c r="U16" s="55">
        <v>-84.486500000000007</v>
      </c>
      <c r="V16" s="55">
        <v>-84.666300000000007</v>
      </c>
      <c r="W16" s="120"/>
      <c r="X16" s="41" t="s">
        <v>157</v>
      </c>
      <c r="Y16" s="41" t="s">
        <v>157</v>
      </c>
      <c r="Z16" s="120"/>
    </row>
    <row r="17" spans="2:26" ht="15.75" thickBot="1">
      <c r="B17" s="126"/>
      <c r="C17" s="171"/>
      <c r="D17" s="33" t="s">
        <v>15</v>
      </c>
      <c r="E17" s="33">
        <v>650000</v>
      </c>
      <c r="F17" s="33" t="s">
        <v>15</v>
      </c>
      <c r="G17" s="33">
        <v>650000</v>
      </c>
      <c r="H17" s="55">
        <v>9.7737999999999996</v>
      </c>
      <c r="I17" s="55">
        <v>7.1410099999999996</v>
      </c>
      <c r="J17" s="132"/>
      <c r="K17" s="54" t="s">
        <v>157</v>
      </c>
      <c r="L17" s="54" t="s">
        <v>157</v>
      </c>
      <c r="M17" s="121"/>
      <c r="N17" s="35"/>
      <c r="O17" s="126"/>
      <c r="P17" s="171"/>
      <c r="Q17" s="33" t="s">
        <v>15</v>
      </c>
      <c r="R17" s="33">
        <v>650000</v>
      </c>
      <c r="S17" s="33" t="s">
        <v>15</v>
      </c>
      <c r="T17" s="33">
        <v>650000</v>
      </c>
      <c r="U17" s="55">
        <v>-84.552300000000002</v>
      </c>
      <c r="V17" s="55">
        <v>-83.352099999999993</v>
      </c>
      <c r="W17" s="121"/>
      <c r="X17" s="41" t="s">
        <v>157</v>
      </c>
      <c r="Y17" s="41" t="s">
        <v>157</v>
      </c>
      <c r="Z17" s="121"/>
    </row>
    <row r="20" spans="2:26" ht="16.5" thickBot="1">
      <c r="B20" s="150" t="s">
        <v>169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2:26">
      <c r="B21" s="152" t="s">
        <v>12</v>
      </c>
      <c r="C21" s="145" t="s">
        <v>24</v>
      </c>
      <c r="D21" s="145" t="s">
        <v>141</v>
      </c>
      <c r="E21" s="145"/>
      <c r="F21" s="145" t="s">
        <v>142</v>
      </c>
      <c r="G21" s="145"/>
      <c r="H21" s="147" t="s">
        <v>143</v>
      </c>
      <c r="I21" s="147"/>
      <c r="J21" s="145" t="s">
        <v>144</v>
      </c>
      <c r="K21" s="147" t="s">
        <v>145</v>
      </c>
      <c r="L21" s="147"/>
      <c r="M21" s="148" t="s">
        <v>146</v>
      </c>
      <c r="N21" s="29"/>
      <c r="O21" s="152" t="s">
        <v>12</v>
      </c>
      <c r="P21" s="139" t="s">
        <v>24</v>
      </c>
      <c r="Q21" s="141" t="s">
        <v>141</v>
      </c>
      <c r="R21" s="142"/>
      <c r="S21" s="145" t="s">
        <v>142</v>
      </c>
      <c r="T21" s="145"/>
      <c r="U21" s="147" t="s">
        <v>147</v>
      </c>
      <c r="V21" s="147"/>
      <c r="W21" s="148" t="s">
        <v>148</v>
      </c>
      <c r="X21" s="147" t="s">
        <v>149</v>
      </c>
      <c r="Y21" s="147"/>
      <c r="Z21" s="148" t="s">
        <v>150</v>
      </c>
    </row>
    <row r="22" spans="2:26" ht="15.75" thickBot="1">
      <c r="B22" s="166"/>
      <c r="C22" s="167"/>
      <c r="D22" s="167"/>
      <c r="E22" s="167"/>
      <c r="F22" s="167"/>
      <c r="G22" s="167"/>
      <c r="H22" s="49" t="s">
        <v>151</v>
      </c>
      <c r="I22" s="49" t="s">
        <v>152</v>
      </c>
      <c r="J22" s="167"/>
      <c r="K22" s="49" t="s">
        <v>66</v>
      </c>
      <c r="L22" s="49" t="s">
        <v>65</v>
      </c>
      <c r="M22" s="159"/>
      <c r="O22" s="160"/>
      <c r="P22" s="161"/>
      <c r="Q22" s="162"/>
      <c r="R22" s="163"/>
      <c r="S22" s="170"/>
      <c r="T22" s="170"/>
      <c r="U22" s="13" t="s">
        <v>151</v>
      </c>
      <c r="V22" s="13" t="s">
        <v>152</v>
      </c>
      <c r="W22" s="149"/>
      <c r="X22" s="13" t="s">
        <v>66</v>
      </c>
      <c r="Y22" s="13" t="s">
        <v>65</v>
      </c>
      <c r="Z22" s="149"/>
    </row>
    <row r="23" spans="2:26">
      <c r="B23" s="125" t="s">
        <v>153</v>
      </c>
      <c r="C23" s="158" t="s">
        <v>154</v>
      </c>
      <c r="D23" s="11" t="s">
        <v>13</v>
      </c>
      <c r="E23" s="11">
        <v>385500</v>
      </c>
      <c r="F23" s="11" t="s">
        <v>13</v>
      </c>
      <c r="G23" s="11">
        <v>423500</v>
      </c>
      <c r="H23" s="55"/>
      <c r="I23" s="55"/>
      <c r="J23" s="131">
        <f>10*LOG((10^(H23/10)+10^(H24/10)+10^(H25/10)+10^(I23/10)+10^(I24/10)+10^(I25/10))/6)</f>
        <v>0</v>
      </c>
      <c r="K23" s="50">
        <v>16.7789</v>
      </c>
      <c r="L23" s="40">
        <v>16.369491</v>
      </c>
      <c r="M23" s="120">
        <f>10*LOG((10^(K23/10)+10^(K24/10)+10^(K25/10)+10^(L23/10)+10^(L24/10)+10^(L25/10))/6)</f>
        <v>16.589339949565773</v>
      </c>
      <c r="O23" s="168" t="s">
        <v>153</v>
      </c>
      <c r="P23" s="169" t="s">
        <v>154</v>
      </c>
      <c r="Q23" s="51" t="s">
        <v>13</v>
      </c>
      <c r="R23" s="51">
        <v>385500</v>
      </c>
      <c r="S23" s="51" t="s">
        <v>13</v>
      </c>
      <c r="T23" s="51">
        <v>423500</v>
      </c>
      <c r="U23" s="55">
        <v>-87.429500000000004</v>
      </c>
      <c r="V23" s="55">
        <v>-86.116200000000006</v>
      </c>
      <c r="W23" s="119">
        <f>10*LOG(6/((1/10^(U23/10))+(1/10^(U24/10))+(1/10^(U25/10))+(1/10^(V23/10))+(1/10^(V24/10))+(1/10^(V25/10))))</f>
        <v>-87.358233495865278</v>
      </c>
      <c r="X23" s="40">
        <v>-88.849699999999999</v>
      </c>
      <c r="Y23" s="40">
        <v>-88.788399999999996</v>
      </c>
      <c r="Z23" s="119">
        <f>10*LOG(6/((1/10^(X23/10))+(1/10^(X24/10))+(1/10^(X25/10))+(1/10^(Y23/10))+(1/10^(Y24/10))+(1/10^(Y25/10))))</f>
        <v>-88.876345554758061</v>
      </c>
    </row>
    <row r="24" spans="2:26">
      <c r="B24" s="125"/>
      <c r="C24" s="158"/>
      <c r="D24" s="11" t="s">
        <v>14</v>
      </c>
      <c r="E24" s="11">
        <v>390000</v>
      </c>
      <c r="F24" s="11" t="s">
        <v>14</v>
      </c>
      <c r="G24" s="11">
        <v>428000</v>
      </c>
      <c r="H24" s="55"/>
      <c r="I24" s="55"/>
      <c r="J24" s="131"/>
      <c r="K24" s="50">
        <v>16.453199999999999</v>
      </c>
      <c r="L24" s="40">
        <v>16.664068</v>
      </c>
      <c r="M24" s="120"/>
      <c r="O24" s="125"/>
      <c r="P24" s="158"/>
      <c r="Q24" s="11" t="s">
        <v>14</v>
      </c>
      <c r="R24" s="11">
        <v>390000</v>
      </c>
      <c r="S24" s="11" t="s">
        <v>14</v>
      </c>
      <c r="T24" s="11">
        <v>428000</v>
      </c>
      <c r="U24" s="55">
        <v>-88.0518</v>
      </c>
      <c r="V24" s="55">
        <v>-86.252799999999993</v>
      </c>
      <c r="W24" s="120"/>
      <c r="X24" s="40">
        <v>-88.803700000000006</v>
      </c>
      <c r="Y24" s="40">
        <v>-89.092799999999997</v>
      </c>
      <c r="Z24" s="120"/>
    </row>
    <row r="25" spans="2:26">
      <c r="B25" s="125"/>
      <c r="C25" s="158"/>
      <c r="D25" s="11" t="s">
        <v>15</v>
      </c>
      <c r="E25" s="11">
        <v>394500</v>
      </c>
      <c r="F25" s="11" t="s">
        <v>15</v>
      </c>
      <c r="G25" s="11">
        <v>432500</v>
      </c>
      <c r="H25" s="55"/>
      <c r="I25" s="55"/>
      <c r="J25" s="131"/>
      <c r="K25" s="50">
        <v>16.670999999999999</v>
      </c>
      <c r="L25" s="40">
        <v>16.586179000000001</v>
      </c>
      <c r="M25" s="120"/>
      <c r="O25" s="125"/>
      <c r="P25" s="158"/>
      <c r="Q25" s="11" t="s">
        <v>15</v>
      </c>
      <c r="R25" s="11">
        <v>394500</v>
      </c>
      <c r="S25" s="11" t="s">
        <v>15</v>
      </c>
      <c r="T25" s="11">
        <v>432500</v>
      </c>
      <c r="U25" s="55">
        <v>-88.103762000000003</v>
      </c>
      <c r="V25" s="55">
        <v>-87.758200000000002</v>
      </c>
      <c r="W25" s="120"/>
      <c r="X25" s="40">
        <v>-88.616500000000002</v>
      </c>
      <c r="Y25" s="40">
        <v>-89.087100000000007</v>
      </c>
      <c r="Z25" s="120"/>
    </row>
    <row r="26" spans="2:26">
      <c r="B26" s="125" t="s">
        <v>155</v>
      </c>
      <c r="C26" s="158" t="s">
        <v>154</v>
      </c>
      <c r="D26" s="11" t="s">
        <v>13</v>
      </c>
      <c r="E26" s="11">
        <v>142600</v>
      </c>
      <c r="F26" s="11" t="s">
        <v>13</v>
      </c>
      <c r="G26" s="11">
        <v>153600</v>
      </c>
      <c r="H26" s="55"/>
      <c r="I26" s="55"/>
      <c r="J26" s="131">
        <f>10*LOG((10^(H26/10)+10^(H27/10)+10^(H28/10)+10^(I26/10)+10^(I27/10)+10^(I28/10))/6)</f>
        <v>0</v>
      </c>
      <c r="K26" s="55"/>
      <c r="L26" s="55"/>
      <c r="M26" s="120">
        <f>10*LOG((10^(K26/10)+10^(K27/10)+10^(K28/10)+10^(L26/10)+10^(L27/10)+10^(L28/10))/6)</f>
        <v>0</v>
      </c>
      <c r="O26" s="125" t="s">
        <v>155</v>
      </c>
      <c r="P26" s="158" t="s">
        <v>154</v>
      </c>
      <c r="Q26" s="11" t="s">
        <v>13</v>
      </c>
      <c r="R26" s="11">
        <v>142600</v>
      </c>
      <c r="S26" s="11" t="s">
        <v>13</v>
      </c>
      <c r="T26" s="11">
        <v>153600</v>
      </c>
      <c r="U26" s="55"/>
      <c r="V26" s="55"/>
      <c r="W26" s="119">
        <f>10*LOG(6/((1/10^(U26/10))+(1/10^(U27/10))+(1/10^(U28/10))+(1/10^(V26/10))+(1/10^(V27/10))+(1/10^(V28/10))))</f>
        <v>0</v>
      </c>
      <c r="X26" s="55"/>
      <c r="Y26" s="55"/>
      <c r="Z26" s="119">
        <f>10*LOG(6/((1/10^(X26/10))+(1/10^(X27/10))+(1/10^(X28/10))+(1/10^(Y26/10))+(1/10^(Y27/10))+(1/10^(Y28/10))))</f>
        <v>0</v>
      </c>
    </row>
    <row r="27" spans="2:26">
      <c r="B27" s="125"/>
      <c r="C27" s="158"/>
      <c r="D27" s="11" t="s">
        <v>14</v>
      </c>
      <c r="E27" s="11">
        <v>145600</v>
      </c>
      <c r="F27" s="11" t="s">
        <v>14</v>
      </c>
      <c r="G27" s="11">
        <v>156600</v>
      </c>
      <c r="H27" s="55"/>
      <c r="I27" s="55"/>
      <c r="J27" s="131"/>
      <c r="K27" s="55"/>
      <c r="L27" s="55"/>
      <c r="M27" s="120"/>
      <c r="O27" s="125"/>
      <c r="P27" s="158"/>
      <c r="Q27" s="11" t="s">
        <v>14</v>
      </c>
      <c r="R27" s="11">
        <v>145600</v>
      </c>
      <c r="S27" s="11" t="s">
        <v>14</v>
      </c>
      <c r="T27" s="11">
        <v>156600</v>
      </c>
      <c r="U27" s="55"/>
      <c r="V27" s="55"/>
      <c r="W27" s="120"/>
      <c r="X27" s="55"/>
      <c r="Y27" s="55"/>
      <c r="Z27" s="120"/>
    </row>
    <row r="28" spans="2:26">
      <c r="B28" s="125"/>
      <c r="C28" s="158"/>
      <c r="D28" s="11" t="s">
        <v>15</v>
      </c>
      <c r="E28" s="11">
        <v>147600</v>
      </c>
      <c r="F28" s="11" t="s">
        <v>15</v>
      </c>
      <c r="G28" s="11">
        <v>158600</v>
      </c>
      <c r="H28" s="40"/>
      <c r="I28" s="55"/>
      <c r="J28" s="131"/>
      <c r="K28" s="55"/>
      <c r="L28" s="55"/>
      <c r="M28" s="120"/>
      <c r="O28" s="125"/>
      <c r="P28" s="158"/>
      <c r="Q28" s="11" t="s">
        <v>15</v>
      </c>
      <c r="R28" s="11">
        <v>147600</v>
      </c>
      <c r="S28" s="11" t="s">
        <v>15</v>
      </c>
      <c r="T28" s="11">
        <v>158600</v>
      </c>
      <c r="U28" s="55"/>
      <c r="V28" s="55"/>
      <c r="W28" s="120"/>
      <c r="X28" s="55"/>
      <c r="Y28" s="55"/>
      <c r="Z28" s="120"/>
    </row>
    <row r="29" spans="2:26">
      <c r="B29" s="125" t="s">
        <v>156</v>
      </c>
      <c r="C29" s="158" t="s">
        <v>128</v>
      </c>
      <c r="D29" s="11" t="s">
        <v>13</v>
      </c>
      <c r="E29" s="11">
        <v>509202</v>
      </c>
      <c r="F29" s="11" t="s">
        <v>13</v>
      </c>
      <c r="G29" s="11">
        <v>509202</v>
      </c>
      <c r="H29" s="55"/>
      <c r="I29" s="55"/>
      <c r="J29" s="131">
        <f>10*LOG((10^(H29/10)+10^(H30/10)+10^(H31/10)+10^(I29/10)+10^(I30/10)+10^(I31/10))/6)</f>
        <v>0</v>
      </c>
      <c r="K29" s="53" t="s">
        <v>157</v>
      </c>
      <c r="L29" s="53" t="s">
        <v>157</v>
      </c>
      <c r="M29" s="120" t="e">
        <f>10*LOG((10^(K29/10)+10^(K30/10)+10^(K31/10)+10^(L29/10)+10^(L30/10)+10^(L31/10))/6)</f>
        <v>#VALUE!</v>
      </c>
      <c r="O29" s="125" t="s">
        <v>156</v>
      </c>
      <c r="P29" s="158" t="s">
        <v>128</v>
      </c>
      <c r="Q29" s="11" t="s">
        <v>13</v>
      </c>
      <c r="R29" s="11">
        <v>509202</v>
      </c>
      <c r="S29" s="11" t="s">
        <v>13</v>
      </c>
      <c r="T29" s="11">
        <v>509202</v>
      </c>
      <c r="U29" s="55"/>
      <c r="V29" s="55"/>
      <c r="W29" s="119">
        <f>10*LOG(6/((1/10^(U29/10))+(1/10^(U30/10))+(1/10^(U31/10))+(1/10^(V29/10))+(1/10^(V30/10))+(1/10^(V31/10))))</f>
        <v>0</v>
      </c>
      <c r="X29" s="41" t="s">
        <v>157</v>
      </c>
      <c r="Y29" s="41" t="s">
        <v>157</v>
      </c>
      <c r="Z29" s="119" t="e">
        <f>10*LOG(6/((1/10^(X29/10))+(1/10^(X30/10))+(1/10^(X31/10))+(1/10^(Y29/10))+(1/10^(Y30/10))+(1/10^(Y31/10))))</f>
        <v>#VALUE!</v>
      </c>
    </row>
    <row r="30" spans="2:26">
      <c r="B30" s="125"/>
      <c r="C30" s="158"/>
      <c r="D30" s="11" t="s">
        <v>14</v>
      </c>
      <c r="E30" s="11">
        <v>518598</v>
      </c>
      <c r="F30" s="11" t="s">
        <v>14</v>
      </c>
      <c r="G30" s="11">
        <v>518598</v>
      </c>
      <c r="H30" s="55"/>
      <c r="I30" s="55"/>
      <c r="J30" s="131"/>
      <c r="K30" s="53" t="s">
        <v>157</v>
      </c>
      <c r="L30" s="53" t="s">
        <v>157</v>
      </c>
      <c r="M30" s="120"/>
      <c r="O30" s="125"/>
      <c r="P30" s="158"/>
      <c r="Q30" s="11" t="s">
        <v>14</v>
      </c>
      <c r="R30" s="11">
        <v>518598</v>
      </c>
      <c r="S30" s="11" t="s">
        <v>14</v>
      </c>
      <c r="T30" s="11">
        <v>518598</v>
      </c>
      <c r="U30" s="55"/>
      <c r="V30" s="55"/>
      <c r="W30" s="120"/>
      <c r="X30" s="41" t="s">
        <v>157</v>
      </c>
      <c r="Y30" s="41" t="s">
        <v>157</v>
      </c>
      <c r="Z30" s="120"/>
    </row>
    <row r="31" spans="2:26">
      <c r="B31" s="125"/>
      <c r="C31" s="158"/>
      <c r="D31" s="11" t="s">
        <v>15</v>
      </c>
      <c r="E31" s="11">
        <v>528000</v>
      </c>
      <c r="F31" s="11" t="s">
        <v>15</v>
      </c>
      <c r="G31" s="11">
        <v>528000</v>
      </c>
      <c r="H31" s="55"/>
      <c r="I31" s="55"/>
      <c r="J31" s="131"/>
      <c r="K31" s="53" t="s">
        <v>157</v>
      </c>
      <c r="L31" s="53" t="s">
        <v>157</v>
      </c>
      <c r="M31" s="120"/>
      <c r="O31" s="125"/>
      <c r="P31" s="158"/>
      <c r="Q31" s="11" t="s">
        <v>15</v>
      </c>
      <c r="R31" s="11">
        <v>528000</v>
      </c>
      <c r="S31" s="11" t="s">
        <v>15</v>
      </c>
      <c r="T31" s="11">
        <v>528000</v>
      </c>
      <c r="U31" s="55"/>
      <c r="V31" s="55"/>
      <c r="W31" s="120"/>
      <c r="X31" s="41" t="s">
        <v>157</v>
      </c>
      <c r="Y31" s="41" t="s">
        <v>157</v>
      </c>
      <c r="Z31" s="120"/>
    </row>
    <row r="32" spans="2:26">
      <c r="B32" s="125" t="s">
        <v>158</v>
      </c>
      <c r="C32" s="158" t="s">
        <v>128</v>
      </c>
      <c r="D32" s="11" t="s">
        <v>13</v>
      </c>
      <c r="E32" s="11">
        <v>623334</v>
      </c>
      <c r="F32" s="11" t="s">
        <v>13</v>
      </c>
      <c r="G32" s="11">
        <v>623334</v>
      </c>
      <c r="H32" s="55"/>
      <c r="I32" s="55"/>
      <c r="J32" s="131">
        <f>10*LOG((10^(H32/10)+10^(H33/10)+10^(H34/10)+10^(I32/10)+10^(I33/10)+10^(I34/10))/6)</f>
        <v>0</v>
      </c>
      <c r="K32" s="53" t="s">
        <v>157</v>
      </c>
      <c r="L32" s="53" t="s">
        <v>157</v>
      </c>
      <c r="M32" s="120" t="e">
        <f>10*LOG((10^(K32/10)+10^(K33/10)+10^(K34/10)+10^(L32/10)+10^(L33/10)+10^(L34/10))/6)</f>
        <v>#VALUE!</v>
      </c>
      <c r="O32" s="125" t="s">
        <v>158</v>
      </c>
      <c r="P32" s="158" t="s">
        <v>128</v>
      </c>
      <c r="Q32" s="11" t="s">
        <v>13</v>
      </c>
      <c r="R32" s="11">
        <v>623334</v>
      </c>
      <c r="S32" s="11" t="s">
        <v>13</v>
      </c>
      <c r="T32" s="11">
        <v>623334</v>
      </c>
      <c r="U32" s="55"/>
      <c r="V32" s="55"/>
      <c r="W32" s="119">
        <f>10*LOG(6/((1/10^(U32/10))+(1/10^(U33/10))+(1/10^(U34/10))+(1/10^(V32/10))+(1/10^(V33/10))+(1/10^(V34/10))))</f>
        <v>0</v>
      </c>
      <c r="X32" s="41" t="s">
        <v>157</v>
      </c>
      <c r="Y32" s="41" t="s">
        <v>157</v>
      </c>
      <c r="Z32" s="119" t="e">
        <f>10*LOG(6/((1/10^(X32/10))+(1/10^(X33/10))+(1/10^(X34/10))+(1/10^(Y32/10))+(1/10^(Y33/10))+(1/10^(Y34/10))))</f>
        <v>#VALUE!</v>
      </c>
    </row>
    <row r="33" spans="2:26">
      <c r="B33" s="125"/>
      <c r="C33" s="158"/>
      <c r="D33" s="11" t="s">
        <v>14</v>
      </c>
      <c r="E33" s="11">
        <v>636666</v>
      </c>
      <c r="F33" s="11" t="s">
        <v>14</v>
      </c>
      <c r="G33" s="11">
        <v>636666</v>
      </c>
      <c r="H33" s="55"/>
      <c r="I33" s="55"/>
      <c r="J33" s="131"/>
      <c r="K33" s="53" t="s">
        <v>157</v>
      </c>
      <c r="L33" s="53" t="s">
        <v>157</v>
      </c>
      <c r="M33" s="120"/>
      <c r="O33" s="125"/>
      <c r="P33" s="158"/>
      <c r="Q33" s="11" t="s">
        <v>14</v>
      </c>
      <c r="R33" s="11">
        <v>636666</v>
      </c>
      <c r="S33" s="11" t="s">
        <v>14</v>
      </c>
      <c r="T33" s="11">
        <v>636666</v>
      </c>
      <c r="U33" s="55"/>
      <c r="V33" s="55"/>
      <c r="W33" s="120"/>
      <c r="X33" s="41" t="s">
        <v>157</v>
      </c>
      <c r="Y33" s="41" t="s">
        <v>157</v>
      </c>
      <c r="Z33" s="120"/>
    </row>
    <row r="34" spans="2:26" ht="15.75" thickBot="1">
      <c r="B34" s="126"/>
      <c r="C34" s="171"/>
      <c r="D34" s="33" t="s">
        <v>15</v>
      </c>
      <c r="E34" s="33">
        <v>650000</v>
      </c>
      <c r="F34" s="33" t="s">
        <v>15</v>
      </c>
      <c r="G34" s="33">
        <v>650000</v>
      </c>
      <c r="H34" s="55"/>
      <c r="I34" s="55"/>
      <c r="J34" s="132"/>
      <c r="K34" s="54" t="s">
        <v>157</v>
      </c>
      <c r="L34" s="54" t="s">
        <v>157</v>
      </c>
      <c r="M34" s="121"/>
      <c r="N34" s="35"/>
      <c r="O34" s="126"/>
      <c r="P34" s="171"/>
      <c r="Q34" s="33" t="s">
        <v>15</v>
      </c>
      <c r="R34" s="33">
        <v>650000</v>
      </c>
      <c r="S34" s="33" t="s">
        <v>15</v>
      </c>
      <c r="T34" s="33">
        <v>650000</v>
      </c>
      <c r="U34" s="55"/>
      <c r="V34" s="55"/>
      <c r="W34" s="121"/>
      <c r="X34" s="41" t="s">
        <v>157</v>
      </c>
      <c r="Y34" s="41" t="s">
        <v>157</v>
      </c>
      <c r="Z34" s="121"/>
    </row>
    <row r="37" spans="2:26" ht="16.5" thickBot="1">
      <c r="B37" s="150" t="s">
        <v>170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2:26">
      <c r="B38" s="152" t="s">
        <v>12</v>
      </c>
      <c r="C38" s="145" t="s">
        <v>24</v>
      </c>
      <c r="D38" s="145" t="s">
        <v>141</v>
      </c>
      <c r="E38" s="145"/>
      <c r="F38" s="145" t="s">
        <v>142</v>
      </c>
      <c r="G38" s="145"/>
      <c r="H38" s="147" t="s">
        <v>143</v>
      </c>
      <c r="I38" s="147"/>
      <c r="J38" s="145" t="s">
        <v>144</v>
      </c>
      <c r="K38" s="147" t="s">
        <v>145</v>
      </c>
      <c r="L38" s="147"/>
      <c r="M38" s="148" t="s">
        <v>146</v>
      </c>
      <c r="N38" s="29"/>
      <c r="O38" s="152" t="s">
        <v>12</v>
      </c>
      <c r="P38" s="139" t="s">
        <v>24</v>
      </c>
      <c r="Q38" s="141" t="s">
        <v>141</v>
      </c>
      <c r="R38" s="142"/>
      <c r="S38" s="145" t="s">
        <v>142</v>
      </c>
      <c r="T38" s="145"/>
      <c r="U38" s="147" t="s">
        <v>147</v>
      </c>
      <c r="V38" s="147"/>
      <c r="W38" s="148" t="s">
        <v>148</v>
      </c>
      <c r="X38" s="147" t="s">
        <v>149</v>
      </c>
      <c r="Y38" s="147"/>
      <c r="Z38" s="148" t="s">
        <v>150</v>
      </c>
    </row>
    <row r="39" spans="2:26" ht="15.75" thickBot="1">
      <c r="B39" s="166"/>
      <c r="C39" s="167"/>
      <c r="D39" s="167"/>
      <c r="E39" s="167"/>
      <c r="F39" s="167"/>
      <c r="G39" s="167"/>
      <c r="H39" s="49" t="s">
        <v>151</v>
      </c>
      <c r="I39" s="49" t="s">
        <v>152</v>
      </c>
      <c r="J39" s="167"/>
      <c r="K39" s="49" t="s">
        <v>66</v>
      </c>
      <c r="L39" s="49" t="s">
        <v>65</v>
      </c>
      <c r="M39" s="159"/>
      <c r="O39" s="160"/>
      <c r="P39" s="161"/>
      <c r="Q39" s="162"/>
      <c r="R39" s="163"/>
      <c r="S39" s="170"/>
      <c r="T39" s="170"/>
      <c r="U39" s="13" t="s">
        <v>151</v>
      </c>
      <c r="V39" s="13" t="s">
        <v>152</v>
      </c>
      <c r="W39" s="149"/>
      <c r="X39" s="13" t="s">
        <v>66</v>
      </c>
      <c r="Y39" s="13" t="s">
        <v>65</v>
      </c>
      <c r="Z39" s="149"/>
    </row>
    <row r="40" spans="2:26">
      <c r="B40" s="125" t="s">
        <v>153</v>
      </c>
      <c r="C40" s="158" t="s">
        <v>154</v>
      </c>
      <c r="D40" s="11" t="s">
        <v>13</v>
      </c>
      <c r="E40" s="11">
        <v>385500</v>
      </c>
      <c r="F40" s="11" t="s">
        <v>13</v>
      </c>
      <c r="G40" s="11">
        <v>423500</v>
      </c>
      <c r="H40" s="40"/>
      <c r="I40" s="40"/>
      <c r="J40" s="131">
        <f>10*LOG((10^(H40/10)+10^(H41/10)+10^(H42/10)+10^(I40/10)+10^(I41/10)+10^(I42/10))/6)</f>
        <v>0</v>
      </c>
      <c r="K40" s="50">
        <v>17.009</v>
      </c>
      <c r="L40" s="40">
        <v>16.258900000000001</v>
      </c>
      <c r="M40" s="120">
        <f>10*LOG((10^(K40/10)+10^(K41/10)+10^(K42/10)+10^(L40/10)+10^(L41/10)+10^(L42/10))/6)</f>
        <v>16.530853399146736</v>
      </c>
      <c r="O40" s="168" t="s">
        <v>153</v>
      </c>
      <c r="P40" s="169" t="s">
        <v>154</v>
      </c>
      <c r="Q40" s="51" t="s">
        <v>13</v>
      </c>
      <c r="R40" s="51">
        <v>385500</v>
      </c>
      <c r="S40" s="51" t="s">
        <v>13</v>
      </c>
      <c r="T40" s="51">
        <v>423500</v>
      </c>
      <c r="U40" s="50">
        <v>-87.9833</v>
      </c>
      <c r="V40" s="40">
        <v>-84.487300000000005</v>
      </c>
      <c r="W40" s="119">
        <f>10*LOG(6/((1/10^(U40/10))+(1/10^(U41/10))+(1/10^(U42/10))+(1/10^(V40/10))+(1/10^(V41/10))+(1/10^(V42/10))))</f>
        <v>-86.991311400787481</v>
      </c>
      <c r="X40" s="40">
        <v>-89.5655</v>
      </c>
      <c r="Y40" s="40">
        <v>-89.0304</v>
      </c>
      <c r="Z40" s="119">
        <f>10*LOG(6/((1/10^(X40/10))+(1/10^(X41/10))+(1/10^(X42/10))+(1/10^(Y40/10))+(1/10^(Y41/10))+(1/10^(Y42/10))))</f>
        <v>-89.888146754753762</v>
      </c>
    </row>
    <row r="41" spans="2:26">
      <c r="B41" s="125"/>
      <c r="C41" s="158"/>
      <c r="D41" s="11" t="s">
        <v>14</v>
      </c>
      <c r="E41" s="11">
        <v>390000</v>
      </c>
      <c r="F41" s="11" t="s">
        <v>14</v>
      </c>
      <c r="G41" s="11">
        <v>428000</v>
      </c>
      <c r="H41" s="40"/>
      <c r="I41" s="40"/>
      <c r="J41" s="131"/>
      <c r="K41" s="50">
        <v>16.7517</v>
      </c>
      <c r="L41" s="40">
        <v>16.232700000000001</v>
      </c>
      <c r="M41" s="120"/>
      <c r="O41" s="125"/>
      <c r="P41" s="158"/>
      <c r="Q41" s="11" t="s">
        <v>14</v>
      </c>
      <c r="R41" s="11">
        <v>390000</v>
      </c>
      <c r="S41" s="11" t="s">
        <v>14</v>
      </c>
      <c r="T41" s="11">
        <v>428000</v>
      </c>
      <c r="U41" s="50">
        <v>-88.3018</v>
      </c>
      <c r="V41" s="40">
        <v>-84.612799999999993</v>
      </c>
      <c r="W41" s="120"/>
      <c r="X41" s="40">
        <v>-90.011799999999994</v>
      </c>
      <c r="Y41" s="40">
        <v>-89.638800000000003</v>
      </c>
      <c r="Z41" s="120"/>
    </row>
    <row r="42" spans="2:26">
      <c r="B42" s="125"/>
      <c r="C42" s="158"/>
      <c r="D42" s="11" t="s">
        <v>15</v>
      </c>
      <c r="E42" s="11">
        <v>394500</v>
      </c>
      <c r="F42" s="11" t="s">
        <v>15</v>
      </c>
      <c r="G42" s="11">
        <v>432500</v>
      </c>
      <c r="H42" s="40"/>
      <c r="I42" s="40"/>
      <c r="J42" s="131"/>
      <c r="K42" s="50">
        <v>16.813700000000001</v>
      </c>
      <c r="L42" s="40">
        <v>16.0306</v>
      </c>
      <c r="M42" s="120"/>
      <c r="O42" s="125"/>
      <c r="P42" s="158"/>
      <c r="Q42" s="11" t="s">
        <v>15</v>
      </c>
      <c r="R42" s="11">
        <v>394500</v>
      </c>
      <c r="S42" s="11" t="s">
        <v>15</v>
      </c>
      <c r="T42" s="11">
        <v>432500</v>
      </c>
      <c r="U42" s="50">
        <v>-88.681899999999999</v>
      </c>
      <c r="V42" s="40">
        <v>-85.885153000000003</v>
      </c>
      <c r="W42" s="120"/>
      <c r="X42" s="40">
        <v>-90.671300000000002</v>
      </c>
      <c r="Y42" s="40">
        <v>-90.222899999999996</v>
      </c>
      <c r="Z42" s="120"/>
    </row>
    <row r="43" spans="2:26">
      <c r="B43" s="125" t="s">
        <v>155</v>
      </c>
      <c r="C43" s="158" t="s">
        <v>154</v>
      </c>
      <c r="D43" s="11" t="s">
        <v>13</v>
      </c>
      <c r="E43" s="11">
        <v>142600</v>
      </c>
      <c r="F43" s="11" t="s">
        <v>13</v>
      </c>
      <c r="G43" s="11">
        <v>153600</v>
      </c>
      <c r="H43" s="40"/>
      <c r="I43" s="40"/>
      <c r="J43" s="131">
        <f>10*LOG((10^(H43/10)+10^(H44/10)+10^(H45/10)+10^(I43/10)+10^(I44/10)+10^(I45/10))/6)</f>
        <v>0</v>
      </c>
      <c r="K43" s="55"/>
      <c r="L43" s="55"/>
      <c r="M43" s="120">
        <f>10*LOG((10^(K43/10)+10^(K44/10)+10^(K45/10)+10^(L43/10)+10^(L44/10)+10^(L45/10))/6)</f>
        <v>0</v>
      </c>
      <c r="O43" s="125" t="s">
        <v>155</v>
      </c>
      <c r="P43" s="158" t="s">
        <v>154</v>
      </c>
      <c r="Q43" s="11" t="s">
        <v>13</v>
      </c>
      <c r="R43" s="11">
        <v>142600</v>
      </c>
      <c r="S43" s="11" t="s">
        <v>13</v>
      </c>
      <c r="T43" s="11">
        <v>153600</v>
      </c>
      <c r="U43" s="55"/>
      <c r="V43" s="55"/>
      <c r="W43" s="119">
        <f>10*LOG(6/((1/10^(U43/10))+(1/10^(U44/10))+(1/10^(U45/10))+(1/10^(V43/10))+(1/10^(V44/10))+(1/10^(V45/10))))</f>
        <v>0</v>
      </c>
      <c r="X43" s="55"/>
      <c r="Y43" s="55"/>
      <c r="Z43" s="119">
        <f>10*LOG(6/((1/10^(X43/10))+(1/10^(X44/10))+(1/10^(X45/10))+(1/10^(Y43/10))+(1/10^(Y44/10))+(1/10^(Y45/10))))</f>
        <v>0</v>
      </c>
    </row>
    <row r="44" spans="2:26">
      <c r="B44" s="125"/>
      <c r="C44" s="158"/>
      <c r="D44" s="11" t="s">
        <v>14</v>
      </c>
      <c r="E44" s="11">
        <v>145600</v>
      </c>
      <c r="F44" s="11" t="s">
        <v>14</v>
      </c>
      <c r="G44" s="11">
        <v>156600</v>
      </c>
      <c r="H44" s="40"/>
      <c r="I44" s="40"/>
      <c r="J44" s="131"/>
      <c r="K44" s="55"/>
      <c r="L44" s="55"/>
      <c r="M44" s="120"/>
      <c r="O44" s="125"/>
      <c r="P44" s="158"/>
      <c r="Q44" s="11" t="s">
        <v>14</v>
      </c>
      <c r="R44" s="11">
        <v>145600</v>
      </c>
      <c r="S44" s="11" t="s">
        <v>14</v>
      </c>
      <c r="T44" s="11">
        <v>156600</v>
      </c>
      <c r="U44" s="55"/>
      <c r="V44" s="55"/>
      <c r="W44" s="120"/>
      <c r="X44" s="55"/>
      <c r="Y44" s="55"/>
      <c r="Z44" s="120"/>
    </row>
    <row r="45" spans="2:26">
      <c r="B45" s="125"/>
      <c r="C45" s="158"/>
      <c r="D45" s="11" t="s">
        <v>15</v>
      </c>
      <c r="E45" s="11">
        <v>147600</v>
      </c>
      <c r="F45" s="11" t="s">
        <v>15</v>
      </c>
      <c r="G45" s="11">
        <v>158600</v>
      </c>
      <c r="H45" s="40"/>
      <c r="I45" s="40"/>
      <c r="J45" s="131"/>
      <c r="K45" s="55"/>
      <c r="L45" s="55"/>
      <c r="M45" s="120"/>
      <c r="O45" s="125"/>
      <c r="P45" s="158"/>
      <c r="Q45" s="11" t="s">
        <v>15</v>
      </c>
      <c r="R45" s="11">
        <v>147600</v>
      </c>
      <c r="S45" s="11" t="s">
        <v>15</v>
      </c>
      <c r="T45" s="11">
        <v>158600</v>
      </c>
      <c r="U45" s="55"/>
      <c r="V45" s="55"/>
      <c r="W45" s="120"/>
      <c r="X45" s="55"/>
      <c r="Y45" s="55"/>
      <c r="Z45" s="120"/>
    </row>
    <row r="46" spans="2:26">
      <c r="B46" s="125" t="s">
        <v>156</v>
      </c>
      <c r="C46" s="158" t="s">
        <v>128</v>
      </c>
      <c r="D46" s="11" t="s">
        <v>13</v>
      </c>
      <c r="E46" s="11">
        <v>509202</v>
      </c>
      <c r="F46" s="11" t="s">
        <v>13</v>
      </c>
      <c r="G46" s="11">
        <v>509202</v>
      </c>
      <c r="H46" s="55"/>
      <c r="I46" s="55"/>
      <c r="J46" s="131">
        <f>10*LOG((10^(H46/10)+10^(H47/10)+10^(H48/10)+10^(I46/10)+10^(I47/10)+10^(I48/10))/6)</f>
        <v>0</v>
      </c>
      <c r="K46" s="53" t="s">
        <v>157</v>
      </c>
      <c r="L46" s="53" t="s">
        <v>157</v>
      </c>
      <c r="M46" s="120" t="e">
        <f>10*LOG((10^(K46/10)+10^(K47/10)+10^(K48/10)+10^(L46/10)+10^(L47/10)+10^(L48/10))/6)</f>
        <v>#VALUE!</v>
      </c>
      <c r="O46" s="125" t="s">
        <v>156</v>
      </c>
      <c r="P46" s="158" t="s">
        <v>128</v>
      </c>
      <c r="Q46" s="11" t="s">
        <v>13</v>
      </c>
      <c r="R46" s="11">
        <v>509202</v>
      </c>
      <c r="S46" s="11" t="s">
        <v>13</v>
      </c>
      <c r="T46" s="11">
        <v>509202</v>
      </c>
      <c r="U46" s="55"/>
      <c r="V46" s="55"/>
      <c r="W46" s="119">
        <f>10*LOG(6/((1/10^(U46/10))+(1/10^(U47/10))+(1/10^(U48/10))+(1/10^(V46/10))+(1/10^(V47/10))+(1/10^(V48/10))))</f>
        <v>0</v>
      </c>
      <c r="X46" s="41" t="s">
        <v>157</v>
      </c>
      <c r="Y46" s="41" t="s">
        <v>157</v>
      </c>
      <c r="Z46" s="119" t="e">
        <f>10*LOG(6/((1/10^(X46/10))+(1/10^(X47/10))+(1/10^(X48/10))+(1/10^(Y46/10))+(1/10^(Y47/10))+(1/10^(Y48/10))))</f>
        <v>#VALUE!</v>
      </c>
    </row>
    <row r="47" spans="2:26">
      <c r="B47" s="125"/>
      <c r="C47" s="158"/>
      <c r="D47" s="11" t="s">
        <v>14</v>
      </c>
      <c r="E47" s="11">
        <v>518598</v>
      </c>
      <c r="F47" s="11" t="s">
        <v>14</v>
      </c>
      <c r="G47" s="11">
        <v>518598</v>
      </c>
      <c r="H47" s="55"/>
      <c r="I47" s="55"/>
      <c r="J47" s="131"/>
      <c r="K47" s="53" t="s">
        <v>157</v>
      </c>
      <c r="L47" s="53" t="s">
        <v>157</v>
      </c>
      <c r="M47" s="120"/>
      <c r="O47" s="125"/>
      <c r="P47" s="158"/>
      <c r="Q47" s="11" t="s">
        <v>14</v>
      </c>
      <c r="R47" s="11">
        <v>518598</v>
      </c>
      <c r="S47" s="11" t="s">
        <v>14</v>
      </c>
      <c r="T47" s="11">
        <v>518598</v>
      </c>
      <c r="U47" s="55"/>
      <c r="V47" s="55"/>
      <c r="W47" s="120"/>
      <c r="X47" s="41" t="s">
        <v>157</v>
      </c>
      <c r="Y47" s="41" t="s">
        <v>157</v>
      </c>
      <c r="Z47" s="120"/>
    </row>
    <row r="48" spans="2:26">
      <c r="B48" s="125"/>
      <c r="C48" s="158"/>
      <c r="D48" s="11" t="s">
        <v>15</v>
      </c>
      <c r="E48" s="11">
        <v>528000</v>
      </c>
      <c r="F48" s="11" t="s">
        <v>15</v>
      </c>
      <c r="G48" s="11">
        <v>528000</v>
      </c>
      <c r="H48" s="55"/>
      <c r="I48" s="55"/>
      <c r="J48" s="131"/>
      <c r="K48" s="53" t="s">
        <v>157</v>
      </c>
      <c r="L48" s="53" t="s">
        <v>157</v>
      </c>
      <c r="M48" s="120"/>
      <c r="O48" s="125"/>
      <c r="P48" s="158"/>
      <c r="Q48" s="11" t="s">
        <v>15</v>
      </c>
      <c r="R48" s="11">
        <v>528000</v>
      </c>
      <c r="S48" s="11" t="s">
        <v>15</v>
      </c>
      <c r="T48" s="11">
        <v>528000</v>
      </c>
      <c r="U48" s="55"/>
      <c r="V48" s="55"/>
      <c r="W48" s="120"/>
      <c r="X48" s="41" t="s">
        <v>157</v>
      </c>
      <c r="Y48" s="41" t="s">
        <v>157</v>
      </c>
      <c r="Z48" s="120"/>
    </row>
    <row r="49" spans="2:26">
      <c r="B49" s="125" t="s">
        <v>158</v>
      </c>
      <c r="C49" s="158" t="s">
        <v>128</v>
      </c>
      <c r="D49" s="11" t="s">
        <v>13</v>
      </c>
      <c r="E49" s="11">
        <v>623334</v>
      </c>
      <c r="F49" s="11" t="s">
        <v>13</v>
      </c>
      <c r="G49" s="11">
        <v>623334</v>
      </c>
      <c r="H49" s="55"/>
      <c r="I49" s="55"/>
      <c r="J49" s="131">
        <f>10*LOG((10^(H49/10)+10^(H50/10)+10^(H51/10)+10^(I49/10)+10^(I50/10)+10^(I51/10))/6)</f>
        <v>0</v>
      </c>
      <c r="K49" s="53" t="s">
        <v>157</v>
      </c>
      <c r="L49" s="53" t="s">
        <v>157</v>
      </c>
      <c r="M49" s="120" t="e">
        <f>10*LOG((10^(K49/10)+10^(K50/10)+10^(K51/10)+10^(L49/10)+10^(L50/10)+10^(L51/10))/6)</f>
        <v>#VALUE!</v>
      </c>
      <c r="O49" s="125" t="s">
        <v>158</v>
      </c>
      <c r="P49" s="158" t="s">
        <v>128</v>
      </c>
      <c r="Q49" s="11" t="s">
        <v>13</v>
      </c>
      <c r="R49" s="11">
        <v>623334</v>
      </c>
      <c r="S49" s="11" t="s">
        <v>13</v>
      </c>
      <c r="T49" s="11">
        <v>623334</v>
      </c>
      <c r="U49" s="55"/>
      <c r="V49" s="55"/>
      <c r="W49" s="119">
        <f>10*LOG(6/((1/10^(U49/10))+(1/10^(U50/10))+(1/10^(U51/10))+(1/10^(V49/10))+(1/10^(V50/10))+(1/10^(V51/10))))</f>
        <v>0</v>
      </c>
      <c r="X49" s="41" t="s">
        <v>157</v>
      </c>
      <c r="Y49" s="41" t="s">
        <v>157</v>
      </c>
      <c r="Z49" s="119" t="e">
        <f>10*LOG(6/((1/10^(X49/10))+(1/10^(X50/10))+(1/10^(X51/10))+(1/10^(Y49/10))+(1/10^(Y50/10))+(1/10^(Y51/10))))</f>
        <v>#VALUE!</v>
      </c>
    </row>
    <row r="50" spans="2:26">
      <c r="B50" s="125"/>
      <c r="C50" s="158"/>
      <c r="D50" s="11" t="s">
        <v>14</v>
      </c>
      <c r="E50" s="11">
        <v>636666</v>
      </c>
      <c r="F50" s="11" t="s">
        <v>14</v>
      </c>
      <c r="G50" s="11">
        <v>636666</v>
      </c>
      <c r="H50" s="55"/>
      <c r="I50" s="55"/>
      <c r="J50" s="131"/>
      <c r="K50" s="53" t="s">
        <v>157</v>
      </c>
      <c r="L50" s="53" t="s">
        <v>157</v>
      </c>
      <c r="M50" s="120"/>
      <c r="O50" s="125"/>
      <c r="P50" s="158"/>
      <c r="Q50" s="11" t="s">
        <v>14</v>
      </c>
      <c r="R50" s="11">
        <v>636666</v>
      </c>
      <c r="S50" s="11" t="s">
        <v>14</v>
      </c>
      <c r="T50" s="11">
        <v>636666</v>
      </c>
      <c r="U50" s="55"/>
      <c r="V50" s="55"/>
      <c r="W50" s="120"/>
      <c r="X50" s="41" t="s">
        <v>157</v>
      </c>
      <c r="Y50" s="41" t="s">
        <v>157</v>
      </c>
      <c r="Z50" s="120"/>
    </row>
    <row r="51" spans="2:26" ht="15.75" thickBot="1">
      <c r="B51" s="126"/>
      <c r="C51" s="171"/>
      <c r="D51" s="33" t="s">
        <v>15</v>
      </c>
      <c r="E51" s="33">
        <v>650000</v>
      </c>
      <c r="F51" s="33" t="s">
        <v>15</v>
      </c>
      <c r="G51" s="33">
        <v>650000</v>
      </c>
      <c r="H51" s="55"/>
      <c r="I51" s="55"/>
      <c r="J51" s="132"/>
      <c r="K51" s="54" t="s">
        <v>157</v>
      </c>
      <c r="L51" s="54" t="s">
        <v>157</v>
      </c>
      <c r="M51" s="121"/>
      <c r="N51" s="35"/>
      <c r="O51" s="126"/>
      <c r="P51" s="171"/>
      <c r="Q51" s="33" t="s">
        <v>15</v>
      </c>
      <c r="R51" s="33">
        <v>650000</v>
      </c>
      <c r="S51" s="33" t="s">
        <v>15</v>
      </c>
      <c r="T51" s="33">
        <v>650000</v>
      </c>
      <c r="U51" s="55"/>
      <c r="V51" s="55"/>
      <c r="W51" s="121"/>
      <c r="X51" s="41" t="s">
        <v>157</v>
      </c>
      <c r="Y51" s="41" t="s">
        <v>157</v>
      </c>
      <c r="Z51" s="121"/>
    </row>
    <row r="54" spans="2:26" ht="16.5" thickBot="1">
      <c r="B54" s="150" t="s">
        <v>184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2:26">
      <c r="B55" s="152" t="s">
        <v>12</v>
      </c>
      <c r="C55" s="145" t="s">
        <v>24</v>
      </c>
      <c r="D55" s="145" t="s">
        <v>141</v>
      </c>
      <c r="E55" s="145"/>
      <c r="F55" s="145" t="s">
        <v>142</v>
      </c>
      <c r="G55" s="145"/>
      <c r="H55" s="147" t="s">
        <v>143</v>
      </c>
      <c r="I55" s="147"/>
      <c r="J55" s="145" t="s">
        <v>144</v>
      </c>
      <c r="K55" s="147" t="s">
        <v>145</v>
      </c>
      <c r="L55" s="147"/>
      <c r="M55" s="148" t="s">
        <v>146</v>
      </c>
      <c r="N55" s="29"/>
      <c r="O55" s="152" t="s">
        <v>12</v>
      </c>
      <c r="P55" s="139" t="s">
        <v>24</v>
      </c>
      <c r="Q55" s="141" t="s">
        <v>141</v>
      </c>
      <c r="R55" s="142"/>
      <c r="S55" s="145" t="s">
        <v>142</v>
      </c>
      <c r="T55" s="145"/>
      <c r="U55" s="147" t="s">
        <v>147</v>
      </c>
      <c r="V55" s="147"/>
      <c r="W55" s="148" t="s">
        <v>148</v>
      </c>
      <c r="X55" s="147" t="s">
        <v>149</v>
      </c>
      <c r="Y55" s="147"/>
      <c r="Z55" s="148" t="s">
        <v>150</v>
      </c>
    </row>
    <row r="56" spans="2:26" ht="15.75" thickBot="1">
      <c r="B56" s="166"/>
      <c r="C56" s="167"/>
      <c r="D56" s="167"/>
      <c r="E56" s="167"/>
      <c r="F56" s="167"/>
      <c r="G56" s="167"/>
      <c r="H56" s="49" t="s">
        <v>151</v>
      </c>
      <c r="I56" s="49" t="s">
        <v>152</v>
      </c>
      <c r="J56" s="167"/>
      <c r="K56" s="49" t="s">
        <v>66</v>
      </c>
      <c r="L56" s="49" t="s">
        <v>65</v>
      </c>
      <c r="M56" s="159"/>
      <c r="O56" s="160"/>
      <c r="P56" s="161"/>
      <c r="Q56" s="162"/>
      <c r="R56" s="163"/>
      <c r="S56" s="170"/>
      <c r="T56" s="170"/>
      <c r="U56" s="13" t="s">
        <v>151</v>
      </c>
      <c r="V56" s="13" t="s">
        <v>152</v>
      </c>
      <c r="W56" s="149"/>
      <c r="X56" s="13" t="s">
        <v>66</v>
      </c>
      <c r="Y56" s="13" t="s">
        <v>65</v>
      </c>
      <c r="Z56" s="149"/>
    </row>
    <row r="57" spans="2:26">
      <c r="B57" s="125" t="s">
        <v>153</v>
      </c>
      <c r="C57" s="158" t="s">
        <v>154</v>
      </c>
      <c r="D57" s="11" t="s">
        <v>13</v>
      </c>
      <c r="E57" s="11">
        <v>385500</v>
      </c>
      <c r="F57" s="11" t="s">
        <v>13</v>
      </c>
      <c r="G57" s="11">
        <v>423500</v>
      </c>
      <c r="H57" s="50">
        <v>6.0419640000000001</v>
      </c>
      <c r="I57" s="50">
        <v>12.927339</v>
      </c>
      <c r="J57" s="131">
        <f>10*LOG((10^(H57/10)+10^(H58/10)+10^(H59/10)+10^(I57/10)+10^(I58/10)+10^(I59/10))/6)</f>
        <v>11.004627031232042</v>
      </c>
      <c r="K57" s="40">
        <v>11.02087</v>
      </c>
      <c r="L57" s="40">
        <v>10.649701</v>
      </c>
      <c r="M57" s="120">
        <f>10*LOG((10^(K57/10)+10^(K58/10)+10^(K59/10)+10^(L57/10)+10^(L58/10)+10^(L59/10))/6)</f>
        <v>11.730075926740602</v>
      </c>
      <c r="O57" s="168" t="s">
        <v>153</v>
      </c>
      <c r="P57" s="169" t="s">
        <v>154</v>
      </c>
      <c r="Q57" s="51" t="s">
        <v>13</v>
      </c>
      <c r="R57" s="51">
        <v>385500</v>
      </c>
      <c r="S57" s="51" t="s">
        <v>13</v>
      </c>
      <c r="T57" s="51">
        <v>423500</v>
      </c>
      <c r="U57" s="50">
        <v>-81.575024999999997</v>
      </c>
      <c r="V57" s="40">
        <v>-87.426378</v>
      </c>
      <c r="W57" s="119">
        <f>10*LOG(6/((1/10^(U57/10))+(1/10^(U58/10))+(1/10^(U59/10))+(1/10^(V57/10))+(1/10^(V58/10))+(1/10^(V59/10))))</f>
        <v>-85.413265089057049</v>
      </c>
      <c r="X57" s="50">
        <v>-85.277799999999999</v>
      </c>
      <c r="Y57" s="40">
        <v>-89.917114999999995</v>
      </c>
      <c r="Z57" s="119">
        <f>10*LOG(6/((1/10^(X57/10))+(1/10^(X58/10))+(1/10^(X59/10))+(1/10^(Y57/10))+(1/10^(Y58/10))+(1/10^(Y59/10))))</f>
        <v>-88.863523805450711</v>
      </c>
    </row>
    <row r="58" spans="2:26">
      <c r="B58" s="125"/>
      <c r="C58" s="158"/>
      <c r="D58" s="11" t="s">
        <v>14</v>
      </c>
      <c r="E58" s="11">
        <v>390000</v>
      </c>
      <c r="F58" s="11" t="s">
        <v>14</v>
      </c>
      <c r="G58" s="11">
        <v>428000</v>
      </c>
      <c r="H58" s="50">
        <v>6.0047100000000002</v>
      </c>
      <c r="I58" s="50">
        <v>13.581564999999999</v>
      </c>
      <c r="J58" s="131"/>
      <c r="K58" s="40">
        <v>13.790984999999999</v>
      </c>
      <c r="L58" s="40">
        <v>13.574203000000001</v>
      </c>
      <c r="M58" s="120"/>
      <c r="O58" s="125"/>
      <c r="P58" s="158"/>
      <c r="Q58" s="11" t="s">
        <v>14</v>
      </c>
      <c r="R58" s="11">
        <v>390000</v>
      </c>
      <c r="S58" s="11" t="s">
        <v>14</v>
      </c>
      <c r="T58" s="11">
        <v>428000</v>
      </c>
      <c r="U58" s="50">
        <v>-82.534485000000004</v>
      </c>
      <c r="V58" s="40">
        <v>-87.302503000000002</v>
      </c>
      <c r="W58" s="120"/>
      <c r="X58" s="50">
        <v>-86.925399999999996</v>
      </c>
      <c r="Y58" s="50">
        <v>-91.447030999999996</v>
      </c>
      <c r="Z58" s="120"/>
    </row>
    <row r="59" spans="2:26">
      <c r="B59" s="125"/>
      <c r="C59" s="158"/>
      <c r="D59" s="11" t="s">
        <v>15</v>
      </c>
      <c r="E59" s="11">
        <v>394500</v>
      </c>
      <c r="F59" s="11" t="s">
        <v>15</v>
      </c>
      <c r="G59" s="11">
        <v>432500</v>
      </c>
      <c r="H59" s="50">
        <v>6.4981609999999996</v>
      </c>
      <c r="I59" s="50">
        <v>13.162381</v>
      </c>
      <c r="J59" s="131"/>
      <c r="K59" s="40">
        <v>10.621594999999999</v>
      </c>
      <c r="L59" s="40">
        <v>8.3564520000000009</v>
      </c>
      <c r="M59" s="120"/>
      <c r="O59" s="125"/>
      <c r="P59" s="158"/>
      <c r="Q59" s="11" t="s">
        <v>15</v>
      </c>
      <c r="R59" s="11">
        <v>394500</v>
      </c>
      <c r="S59" s="11" t="s">
        <v>15</v>
      </c>
      <c r="T59" s="11">
        <v>432500</v>
      </c>
      <c r="U59" s="50">
        <v>-81.777362999999994</v>
      </c>
      <c r="V59" s="40">
        <v>-87.185225000000003</v>
      </c>
      <c r="W59" s="120"/>
      <c r="X59" s="50">
        <v>-85.590599999999995</v>
      </c>
      <c r="Y59" s="50">
        <v>-90.211715999999996</v>
      </c>
      <c r="Z59" s="120"/>
    </row>
    <row r="60" spans="2:26">
      <c r="B60" s="125" t="s">
        <v>155</v>
      </c>
      <c r="C60" s="158" t="s">
        <v>154</v>
      </c>
      <c r="D60" s="11" t="s">
        <v>13</v>
      </c>
      <c r="E60" s="11">
        <v>142600</v>
      </c>
      <c r="F60" s="11" t="s">
        <v>13</v>
      </c>
      <c r="G60" s="11">
        <v>153600</v>
      </c>
      <c r="H60" s="50">
        <v>10.049996999999999</v>
      </c>
      <c r="I60" s="50">
        <v>9.7113600000000009</v>
      </c>
      <c r="J60" s="131">
        <f>10*LOG((10^(H60/10)+10^(H61/10)+10^(H62/10)+10^(I60/10)+10^(I61/10)+10^(I62/10))/6)</f>
        <v>9.5046772872559675</v>
      </c>
      <c r="K60" s="40">
        <v>15.24924</v>
      </c>
      <c r="L60" s="40">
        <v>14.465199999999999</v>
      </c>
      <c r="M60" s="120">
        <f>10*LOG((10^(K60/10)+10^(K61/10)+10^(K62/10)+10^(L60/10)+10^(L61/10)+10^(L62/10))/6)</f>
        <v>14.199924794419235</v>
      </c>
      <c r="O60" s="125" t="s">
        <v>155</v>
      </c>
      <c r="P60" s="158" t="s">
        <v>154</v>
      </c>
      <c r="Q60" s="11" t="s">
        <v>13</v>
      </c>
      <c r="R60" s="11">
        <v>142600</v>
      </c>
      <c r="S60" s="11" t="s">
        <v>13</v>
      </c>
      <c r="T60" s="11">
        <v>153600</v>
      </c>
      <c r="U60" s="50">
        <v>-80.078334999999996</v>
      </c>
      <c r="V60" s="40">
        <v>-80.756591999999998</v>
      </c>
      <c r="W60" s="119">
        <f>10*LOG(6/((1/10^(U60/10))+(1/10^(U61/10))+(1/10^(U62/10))+(1/10^(V60/10))+(1/10^(V61/10))+(1/10^(V62/10))))</f>
        <v>-80.542799377973196</v>
      </c>
      <c r="X60" s="50">
        <v>-86.562799999999996</v>
      </c>
      <c r="Y60" s="50">
        <v>-81.719361000000006</v>
      </c>
      <c r="Z60" s="119">
        <f>10*LOG(6/((1/10^(X60/10))+(1/10^(X61/10))+(1/10^(X62/10))+(1/10^(Y60/10))+(1/10^(Y61/10))+(1/10^(Y62/10))))</f>
        <v>-85.715181498387793</v>
      </c>
    </row>
    <row r="61" spans="2:26">
      <c r="B61" s="125"/>
      <c r="C61" s="158"/>
      <c r="D61" s="11" t="s">
        <v>14</v>
      </c>
      <c r="E61" s="11">
        <v>145600</v>
      </c>
      <c r="F61" s="11" t="s">
        <v>14</v>
      </c>
      <c r="G61" s="11">
        <v>156600</v>
      </c>
      <c r="H61" s="50">
        <v>9.7354000000000003</v>
      </c>
      <c r="I61" s="50">
        <v>6.9415750000000003</v>
      </c>
      <c r="J61" s="131"/>
      <c r="K61" s="40">
        <v>15.322023</v>
      </c>
      <c r="L61" s="40">
        <v>14.070399999999999</v>
      </c>
      <c r="M61" s="120"/>
      <c r="O61" s="125"/>
      <c r="P61" s="158"/>
      <c r="Q61" s="11" t="s">
        <v>14</v>
      </c>
      <c r="R61" s="11">
        <v>145600</v>
      </c>
      <c r="S61" s="11" t="s">
        <v>14</v>
      </c>
      <c r="T61" s="11">
        <v>156600</v>
      </c>
      <c r="U61" s="50">
        <v>-80.007444000000007</v>
      </c>
      <c r="V61" s="40">
        <v>-81.414052999999996</v>
      </c>
      <c r="W61" s="120"/>
      <c r="X61" s="50">
        <v>-87.016400000000004</v>
      </c>
      <c r="Y61" s="50">
        <v>-86.868651</v>
      </c>
      <c r="Z61" s="120"/>
    </row>
    <row r="62" spans="2:26">
      <c r="B62" s="125"/>
      <c r="C62" s="158"/>
      <c r="D62" s="11" t="s">
        <v>15</v>
      </c>
      <c r="E62" s="11">
        <v>147600</v>
      </c>
      <c r="F62" s="11" t="s">
        <v>15</v>
      </c>
      <c r="G62" s="11">
        <v>158600</v>
      </c>
      <c r="H62" s="50">
        <v>9.9803189999999997</v>
      </c>
      <c r="I62" s="50">
        <v>9.8906229999999997</v>
      </c>
      <c r="J62" s="131"/>
      <c r="K62" s="40">
        <v>10.080468</v>
      </c>
      <c r="L62" s="40">
        <v>14.247299999999999</v>
      </c>
      <c r="M62" s="120"/>
      <c r="O62" s="125"/>
      <c r="P62" s="158"/>
      <c r="Q62" s="11" t="s">
        <v>15</v>
      </c>
      <c r="R62" s="11">
        <v>147600</v>
      </c>
      <c r="S62" s="11" t="s">
        <v>15</v>
      </c>
      <c r="T62" s="11">
        <v>158600</v>
      </c>
      <c r="U62" s="50">
        <v>-80.304061000000004</v>
      </c>
      <c r="V62" s="40">
        <v>-80.535314</v>
      </c>
      <c r="W62" s="120"/>
      <c r="X62" s="40">
        <v>-81.886082999999999</v>
      </c>
      <c r="Y62" s="50">
        <v>-86.915504999999996</v>
      </c>
      <c r="Z62" s="120"/>
    </row>
    <row r="63" spans="2:26">
      <c r="B63" s="125" t="s">
        <v>156</v>
      </c>
      <c r="C63" s="158" t="s">
        <v>128</v>
      </c>
      <c r="D63" s="11" t="s">
        <v>13</v>
      </c>
      <c r="E63" s="11">
        <v>509202</v>
      </c>
      <c r="F63" s="11" t="s">
        <v>13</v>
      </c>
      <c r="G63" s="11">
        <v>509202</v>
      </c>
      <c r="H63" s="55">
        <v>14.439458</v>
      </c>
      <c r="I63" s="55">
        <v>15.548574</v>
      </c>
      <c r="J63" s="131">
        <f>10*LOG((10^(H63/10)+10^(H64/10)+10^(H65/10)+10^(I63/10)+10^(I64/10)+10^(I65/10))/6)</f>
        <v>14.8367162099529</v>
      </c>
      <c r="K63" s="53" t="s">
        <v>157</v>
      </c>
      <c r="L63" s="53" t="s">
        <v>157</v>
      </c>
      <c r="M63" s="120" t="e">
        <f>10*LOG((10^(K63/10)+10^(K64/10)+10^(K65/10)+10^(L63/10)+10^(L64/10)+10^(L65/10))/6)</f>
        <v>#VALUE!</v>
      </c>
      <c r="O63" s="125" t="s">
        <v>156</v>
      </c>
      <c r="P63" s="158" t="s">
        <v>128</v>
      </c>
      <c r="Q63" s="11" t="s">
        <v>13</v>
      </c>
      <c r="R63" s="11">
        <v>509202</v>
      </c>
      <c r="S63" s="11" t="s">
        <v>13</v>
      </c>
      <c r="T63" s="11">
        <v>509202</v>
      </c>
      <c r="U63" s="55">
        <v>-81.147122999999993</v>
      </c>
      <c r="V63" s="55">
        <v>-80.515786000000006</v>
      </c>
      <c r="W63" s="119">
        <f>10*LOG(6/((1/10^(U63/10))+(1/10^(U64/10))+(1/10^(U65/10))+(1/10^(V63/10))+(1/10^(V64/10))+(1/10^(V65/10))))</f>
        <v>-80.732671327599348</v>
      </c>
      <c r="X63" s="41" t="s">
        <v>157</v>
      </c>
      <c r="Y63" s="41" t="s">
        <v>157</v>
      </c>
      <c r="Z63" s="119" t="e">
        <f>10*LOG(6/((1/10^(X63/10))+(1/10^(X64/10))+(1/10^(X65/10))+(1/10^(Y63/10))+(1/10^(Y64/10))+(1/10^(Y65/10))))</f>
        <v>#VALUE!</v>
      </c>
    </row>
    <row r="64" spans="2:26">
      <c r="B64" s="125"/>
      <c r="C64" s="158"/>
      <c r="D64" s="11" t="s">
        <v>14</v>
      </c>
      <c r="E64" s="11">
        <v>518598</v>
      </c>
      <c r="F64" s="11" t="s">
        <v>14</v>
      </c>
      <c r="G64" s="11">
        <v>518598</v>
      </c>
      <c r="H64" s="55">
        <v>14.599703999999999</v>
      </c>
      <c r="I64" s="55">
        <v>15.100438</v>
      </c>
      <c r="J64" s="131"/>
      <c r="K64" s="53" t="s">
        <v>157</v>
      </c>
      <c r="L64" s="53" t="s">
        <v>157</v>
      </c>
      <c r="M64" s="120"/>
      <c r="O64" s="125"/>
      <c r="P64" s="158"/>
      <c r="Q64" s="11" t="s">
        <v>14</v>
      </c>
      <c r="R64" s="11">
        <v>518598</v>
      </c>
      <c r="S64" s="11" t="s">
        <v>14</v>
      </c>
      <c r="T64" s="11">
        <v>518598</v>
      </c>
      <c r="U64" s="55">
        <v>-81.165032999999994</v>
      </c>
      <c r="V64" s="55">
        <v>-80.595544000000004</v>
      </c>
      <c r="W64" s="120"/>
      <c r="X64" s="41" t="s">
        <v>157</v>
      </c>
      <c r="Y64" s="41" t="s">
        <v>157</v>
      </c>
      <c r="Z64" s="120"/>
    </row>
    <row r="65" spans="2:26">
      <c r="B65" s="125"/>
      <c r="C65" s="158"/>
      <c r="D65" s="11" t="s">
        <v>15</v>
      </c>
      <c r="E65" s="11">
        <v>528000</v>
      </c>
      <c r="F65" s="11" t="s">
        <v>15</v>
      </c>
      <c r="G65" s="11">
        <v>528000</v>
      </c>
      <c r="H65" s="55">
        <v>14.560045000000001</v>
      </c>
      <c r="I65" s="55">
        <v>14.666337</v>
      </c>
      <c r="J65" s="131"/>
      <c r="K65" s="53" t="s">
        <v>157</v>
      </c>
      <c r="L65" s="53" t="s">
        <v>157</v>
      </c>
      <c r="M65" s="120"/>
      <c r="O65" s="125"/>
      <c r="P65" s="158"/>
      <c r="Q65" s="11" t="s">
        <v>15</v>
      </c>
      <c r="R65" s="11">
        <v>528000</v>
      </c>
      <c r="S65" s="11" t="s">
        <v>15</v>
      </c>
      <c r="T65" s="11">
        <v>528000</v>
      </c>
      <c r="U65" s="55">
        <v>-80.649362999999994</v>
      </c>
      <c r="V65" s="55">
        <v>-80.245959999999997</v>
      </c>
      <c r="W65" s="120"/>
      <c r="X65" s="41" t="s">
        <v>157</v>
      </c>
      <c r="Y65" s="41" t="s">
        <v>157</v>
      </c>
      <c r="Z65" s="120"/>
    </row>
    <row r="66" spans="2:26">
      <c r="B66" s="125" t="s">
        <v>158</v>
      </c>
      <c r="C66" s="158" t="s">
        <v>128</v>
      </c>
      <c r="D66" s="11" t="s">
        <v>13</v>
      </c>
      <c r="E66" s="11">
        <v>623334</v>
      </c>
      <c r="F66" s="11" t="s">
        <v>13</v>
      </c>
      <c r="G66" s="11">
        <v>623334</v>
      </c>
      <c r="H66" s="55">
        <v>18.914608999999999</v>
      </c>
      <c r="I66" s="55">
        <v>18.290856999999999</v>
      </c>
      <c r="J66" s="131">
        <f>10*LOG((10^(H66/10)+10^(H67/10)+10^(H68/10)+10^(I66/10)+10^(I67/10)+10^(I68/10))/6)</f>
        <v>17.985497197896379</v>
      </c>
      <c r="K66" s="53" t="s">
        <v>157</v>
      </c>
      <c r="L66" s="53" t="s">
        <v>157</v>
      </c>
      <c r="M66" s="120" t="e">
        <f>10*LOG((10^(K66/10)+10^(K67/10)+10^(K68/10)+10^(L66/10)+10^(L67/10)+10^(L68/10))/6)</f>
        <v>#VALUE!</v>
      </c>
      <c r="O66" s="125" t="s">
        <v>158</v>
      </c>
      <c r="P66" s="158" t="s">
        <v>128</v>
      </c>
      <c r="Q66" s="11" t="s">
        <v>13</v>
      </c>
      <c r="R66" s="11">
        <v>623334</v>
      </c>
      <c r="S66" s="11" t="s">
        <v>13</v>
      </c>
      <c r="T66" s="11">
        <v>623334</v>
      </c>
      <c r="U66" s="55">
        <v>-82.830376000000001</v>
      </c>
      <c r="V66" s="55">
        <v>-82.409640999999993</v>
      </c>
      <c r="W66" s="119">
        <f>10*LOG(6/((1/10^(U66/10))+(1/10^(U67/10))+(1/10^(U68/10))+(1/10^(V66/10))+(1/10^(V67/10))+(1/10^(V68/10))))</f>
        <v>-83.428891207433665</v>
      </c>
      <c r="X66" s="41" t="s">
        <v>157</v>
      </c>
      <c r="Y66" s="41" t="s">
        <v>157</v>
      </c>
      <c r="Z66" s="119" t="e">
        <f>10*LOG(6/((1/10^(X66/10))+(1/10^(X67/10))+(1/10^(X68/10))+(1/10^(Y66/10))+(1/10^(Y67/10))+(1/10^(Y68/10))))</f>
        <v>#VALUE!</v>
      </c>
    </row>
    <row r="67" spans="2:26">
      <c r="B67" s="125"/>
      <c r="C67" s="158"/>
      <c r="D67" s="11" t="s">
        <v>14</v>
      </c>
      <c r="E67" s="11">
        <v>636666</v>
      </c>
      <c r="F67" s="11" t="s">
        <v>14</v>
      </c>
      <c r="G67" s="11">
        <v>636666</v>
      </c>
      <c r="H67" s="55">
        <v>19.138055000000001</v>
      </c>
      <c r="I67" s="55">
        <v>19.426221999999999</v>
      </c>
      <c r="J67" s="131"/>
      <c r="K67" s="53" t="s">
        <v>157</v>
      </c>
      <c r="L67" s="53" t="s">
        <v>157</v>
      </c>
      <c r="M67" s="120"/>
      <c r="O67" s="125"/>
      <c r="P67" s="158"/>
      <c r="Q67" s="11" t="s">
        <v>14</v>
      </c>
      <c r="R67" s="11">
        <v>636666</v>
      </c>
      <c r="S67" s="11" t="s">
        <v>14</v>
      </c>
      <c r="T67" s="11">
        <v>636666</v>
      </c>
      <c r="U67" s="55">
        <v>-84.059610000000006</v>
      </c>
      <c r="V67" s="55">
        <v>-83.861457999999999</v>
      </c>
      <c r="W67" s="120"/>
      <c r="X67" s="41" t="s">
        <v>157</v>
      </c>
      <c r="Y67" s="41" t="s">
        <v>157</v>
      </c>
      <c r="Z67" s="120"/>
    </row>
    <row r="68" spans="2:26" ht="15.75" thickBot="1">
      <c r="B68" s="126"/>
      <c r="C68" s="171"/>
      <c r="D68" s="33" t="s">
        <v>15</v>
      </c>
      <c r="E68" s="33">
        <v>650000</v>
      </c>
      <c r="F68" s="33" t="s">
        <v>15</v>
      </c>
      <c r="G68" s="33">
        <v>650000</v>
      </c>
      <c r="H68" s="55">
        <v>15.433916</v>
      </c>
      <c r="I68" s="55">
        <v>14.376261</v>
      </c>
      <c r="J68" s="132"/>
      <c r="K68" s="54" t="s">
        <v>157</v>
      </c>
      <c r="L68" s="54" t="s">
        <v>157</v>
      </c>
      <c r="M68" s="121"/>
      <c r="N68" s="35"/>
      <c r="O68" s="126"/>
      <c r="P68" s="171"/>
      <c r="Q68" s="33" t="s">
        <v>15</v>
      </c>
      <c r="R68" s="33">
        <v>650000</v>
      </c>
      <c r="S68" s="33" t="s">
        <v>15</v>
      </c>
      <c r="T68" s="33">
        <v>650000</v>
      </c>
      <c r="U68" s="55">
        <v>-83.849891</v>
      </c>
      <c r="V68" s="55">
        <v>-83.319362999999996</v>
      </c>
      <c r="W68" s="121"/>
      <c r="X68" s="41" t="s">
        <v>157</v>
      </c>
      <c r="Y68" s="41" t="s">
        <v>157</v>
      </c>
      <c r="Z68" s="121"/>
    </row>
    <row r="71" spans="2:26" ht="16.5" thickBot="1">
      <c r="B71" s="164" t="s">
        <v>239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2:26">
      <c r="B72" s="152" t="s">
        <v>12</v>
      </c>
      <c r="C72" s="145" t="s">
        <v>24</v>
      </c>
      <c r="D72" s="145" t="s">
        <v>141</v>
      </c>
      <c r="E72" s="145"/>
      <c r="F72" s="145" t="s">
        <v>142</v>
      </c>
      <c r="G72" s="145"/>
      <c r="H72" s="147" t="s">
        <v>143</v>
      </c>
      <c r="I72" s="147"/>
      <c r="J72" s="145" t="s">
        <v>144</v>
      </c>
      <c r="K72" s="147" t="s">
        <v>145</v>
      </c>
      <c r="L72" s="147"/>
      <c r="M72" s="148" t="s">
        <v>146</v>
      </c>
      <c r="N72" s="29"/>
      <c r="O72" s="152" t="s">
        <v>12</v>
      </c>
      <c r="P72" s="139" t="s">
        <v>24</v>
      </c>
      <c r="Q72" s="141" t="s">
        <v>141</v>
      </c>
      <c r="R72" s="142"/>
      <c r="S72" s="145" t="s">
        <v>142</v>
      </c>
      <c r="T72" s="145"/>
      <c r="U72" s="147" t="s">
        <v>147</v>
      </c>
      <c r="V72" s="147"/>
      <c r="W72" s="148" t="s">
        <v>148</v>
      </c>
      <c r="X72" s="147" t="s">
        <v>149</v>
      </c>
      <c r="Y72" s="147"/>
      <c r="Z72" s="148" t="s">
        <v>150</v>
      </c>
    </row>
    <row r="73" spans="2:26" ht="15.75" thickBot="1">
      <c r="B73" s="166"/>
      <c r="C73" s="167"/>
      <c r="D73" s="167"/>
      <c r="E73" s="167"/>
      <c r="F73" s="167"/>
      <c r="G73" s="167"/>
      <c r="H73" s="49" t="s">
        <v>151</v>
      </c>
      <c r="I73" s="49" t="s">
        <v>152</v>
      </c>
      <c r="J73" s="167"/>
      <c r="K73" s="49" t="s">
        <v>66</v>
      </c>
      <c r="L73" s="49" t="s">
        <v>65</v>
      </c>
      <c r="M73" s="159"/>
      <c r="O73" s="160"/>
      <c r="P73" s="161"/>
      <c r="Q73" s="162"/>
      <c r="R73" s="163"/>
      <c r="S73" s="170"/>
      <c r="T73" s="170"/>
      <c r="U73" s="13" t="s">
        <v>151</v>
      </c>
      <c r="V73" s="13" t="s">
        <v>152</v>
      </c>
      <c r="W73" s="149"/>
      <c r="X73" s="13" t="s">
        <v>66</v>
      </c>
      <c r="Y73" s="13" t="s">
        <v>65</v>
      </c>
      <c r="Z73" s="149"/>
    </row>
    <row r="74" spans="2:26">
      <c r="B74" s="125" t="s">
        <v>153</v>
      </c>
      <c r="C74" s="158" t="s">
        <v>154</v>
      </c>
      <c r="D74" s="11" t="s">
        <v>13</v>
      </c>
      <c r="E74" s="11">
        <v>385500</v>
      </c>
      <c r="F74" s="11" t="s">
        <v>13</v>
      </c>
      <c r="G74" s="11">
        <v>423500</v>
      </c>
      <c r="H74" s="40">
        <v>13.248676</v>
      </c>
      <c r="I74" s="40">
        <v>12.6403</v>
      </c>
      <c r="J74" s="131">
        <f>10*LOG((10^(H74/10)+10^(H75/10)+10^(H76/10)+10^(I74/10)+10^(I75/10)+10^(I76/10))/6)</f>
        <v>13.19977159698073</v>
      </c>
      <c r="K74" s="40">
        <v>14.263999999999999</v>
      </c>
      <c r="L74" s="40">
        <v>12.898478000000001</v>
      </c>
      <c r="M74" s="120">
        <f>10*LOG((10^(K74/10)+10^(K75/10)+10^(K76/10)+10^(L74/10)+10^(L75/10)+10^(L76/10))/6)</f>
        <v>13.742513090349336</v>
      </c>
      <c r="O74" s="168" t="s">
        <v>153</v>
      </c>
      <c r="P74" s="169" t="s">
        <v>154</v>
      </c>
      <c r="Q74" s="51" t="s">
        <v>13</v>
      </c>
      <c r="R74" s="51">
        <v>385500</v>
      </c>
      <c r="S74" s="51" t="s">
        <v>13</v>
      </c>
      <c r="T74" s="51">
        <v>423500</v>
      </c>
      <c r="U74" s="40">
        <v>-86.497409000000005</v>
      </c>
      <c r="V74" s="40">
        <v>-84.770545999999996</v>
      </c>
      <c r="W74" s="119">
        <f>10*LOG(6/((1/10^(U74/10))+(1/10^(U75/10))+(1/10^(U76/10))+(1/10^(V74/10))+(1/10^(V75/10))+(1/10^(V76/10))))</f>
        <v>-85.895699027050938</v>
      </c>
      <c r="X74" s="50">
        <v>-86.8249</v>
      </c>
      <c r="Y74" s="40">
        <v>-86.581087999999994</v>
      </c>
      <c r="Z74" s="119">
        <f>10*LOG(6/((1/10^(X74/10))+(1/10^(X75/10))+(1/10^(X76/10))+(1/10^(Y74/10))+(1/10^(Y75/10))+(1/10^(Y76/10))))</f>
        <v>-87.211343006405087</v>
      </c>
    </row>
    <row r="75" spans="2:26">
      <c r="B75" s="125"/>
      <c r="C75" s="158"/>
      <c r="D75" s="11" t="s">
        <v>14</v>
      </c>
      <c r="E75" s="11">
        <v>390000</v>
      </c>
      <c r="F75" s="11" t="s">
        <v>14</v>
      </c>
      <c r="G75" s="11">
        <v>428000</v>
      </c>
      <c r="H75" s="40">
        <v>14.327961</v>
      </c>
      <c r="I75" s="40">
        <v>13.1807</v>
      </c>
      <c r="J75" s="131"/>
      <c r="K75" s="40">
        <v>12.694000000000001</v>
      </c>
      <c r="L75" s="40">
        <v>14.931824000000001</v>
      </c>
      <c r="M75" s="120"/>
      <c r="O75" s="125"/>
      <c r="P75" s="158"/>
      <c r="Q75" s="11" t="s">
        <v>14</v>
      </c>
      <c r="R75" s="11">
        <v>390000</v>
      </c>
      <c r="S75" s="11" t="s">
        <v>14</v>
      </c>
      <c r="T75" s="11">
        <v>428000</v>
      </c>
      <c r="U75" s="40">
        <v>-87.280049000000005</v>
      </c>
      <c r="V75" s="40">
        <v>-85.668447</v>
      </c>
      <c r="W75" s="120"/>
      <c r="X75" s="50">
        <v>-87.809588000000005</v>
      </c>
      <c r="Y75" s="40">
        <v>-87.644499999999994</v>
      </c>
      <c r="Z75" s="120"/>
    </row>
    <row r="76" spans="2:26">
      <c r="B76" s="125"/>
      <c r="C76" s="158"/>
      <c r="D76" s="11" t="s">
        <v>15</v>
      </c>
      <c r="E76" s="11">
        <v>394500</v>
      </c>
      <c r="F76" s="11" t="s">
        <v>15</v>
      </c>
      <c r="G76" s="11">
        <v>432500</v>
      </c>
      <c r="H76" s="40">
        <v>12.555865000000001</v>
      </c>
      <c r="I76" s="40">
        <v>13.0002</v>
      </c>
      <c r="J76" s="131"/>
      <c r="K76" s="40">
        <v>14.3598</v>
      </c>
      <c r="L76" s="40">
        <v>12.750499</v>
      </c>
      <c r="M76" s="120"/>
      <c r="O76" s="125"/>
      <c r="P76" s="158"/>
      <c r="Q76" s="11" t="s">
        <v>15</v>
      </c>
      <c r="R76" s="11">
        <v>394500</v>
      </c>
      <c r="S76" s="11" t="s">
        <v>15</v>
      </c>
      <c r="T76" s="11">
        <v>432500</v>
      </c>
      <c r="U76" s="40">
        <v>-86.248664000000005</v>
      </c>
      <c r="V76" s="40">
        <v>-84.159848999999994</v>
      </c>
      <c r="W76" s="120"/>
      <c r="X76" s="50">
        <v>-87.441428999999999</v>
      </c>
      <c r="Y76" s="40">
        <v>-86.8172</v>
      </c>
      <c r="Z76" s="120"/>
    </row>
    <row r="77" spans="2:26">
      <c r="B77" s="125" t="s">
        <v>155</v>
      </c>
      <c r="C77" s="158" t="s">
        <v>154</v>
      </c>
      <c r="D77" s="11" t="s">
        <v>13</v>
      </c>
      <c r="E77" s="11">
        <v>142600</v>
      </c>
      <c r="F77" s="11" t="s">
        <v>13</v>
      </c>
      <c r="G77" s="11">
        <v>153600</v>
      </c>
      <c r="H77" s="40">
        <v>11.974219</v>
      </c>
      <c r="I77" s="40">
        <v>10.270200000000001</v>
      </c>
      <c r="J77" s="131">
        <f>10*LOG((10^(H77/10)+10^(H78/10)+10^(H79/10)+10^(I77/10)+10^(I78/10)+10^(I79/10))/6)</f>
        <v>10.995843705885646</v>
      </c>
      <c r="K77" s="63"/>
      <c r="L77" s="40"/>
      <c r="M77" s="120">
        <f>10*LOG((10^(K77/10)+10^(K78/10)+10^(K79/10)+10^(L77/10)+10^(L78/10)+10^(L79/10))/6)</f>
        <v>0</v>
      </c>
      <c r="O77" s="125" t="s">
        <v>155</v>
      </c>
      <c r="P77" s="158" t="s">
        <v>154</v>
      </c>
      <c r="Q77" s="11" t="s">
        <v>13</v>
      </c>
      <c r="R77" s="11">
        <v>142600</v>
      </c>
      <c r="S77" s="11" t="s">
        <v>13</v>
      </c>
      <c r="T77" s="11">
        <v>153600</v>
      </c>
      <c r="U77" s="40">
        <v>-82.309832999999998</v>
      </c>
      <c r="V77" s="40">
        <v>-83.092319000000003</v>
      </c>
      <c r="W77" s="119">
        <f>10*LOG(6/((1/10^(U77/10))+(1/10^(U78/10))+(1/10^(U79/10))+(1/10^(V77/10))+(1/10^(V78/10))+(1/10^(V79/10))))</f>
        <v>-83.555819449849267</v>
      </c>
      <c r="X77" s="50">
        <v>-85.645767000000006</v>
      </c>
      <c r="Y77" s="40">
        <v>-84.691597000000002</v>
      </c>
      <c r="Z77" s="119">
        <f>10*LOG(6/((1/10^(X77/10))+(1/10^(X78/10))+(1/10^(X79/10))+(1/10^(Y77/10))+(1/10^(Y78/10))+(1/10^(Y79/10))))</f>
        <v>-85.893904602862889</v>
      </c>
    </row>
    <row r="78" spans="2:26">
      <c r="B78" s="125"/>
      <c r="C78" s="158"/>
      <c r="D78" s="11" t="s">
        <v>14</v>
      </c>
      <c r="E78" s="11">
        <v>145600</v>
      </c>
      <c r="F78" s="11" t="s">
        <v>14</v>
      </c>
      <c r="G78" s="11">
        <v>156600</v>
      </c>
      <c r="H78" s="40">
        <v>11.837812</v>
      </c>
      <c r="I78" s="40">
        <v>10.862299999999999</v>
      </c>
      <c r="J78" s="131"/>
      <c r="K78" s="63"/>
      <c r="L78" s="40"/>
      <c r="M78" s="120"/>
      <c r="O78" s="125"/>
      <c r="P78" s="158"/>
      <c r="Q78" s="11" t="s">
        <v>14</v>
      </c>
      <c r="R78" s="11">
        <v>145600</v>
      </c>
      <c r="S78" s="11" t="s">
        <v>14</v>
      </c>
      <c r="T78" s="11">
        <v>156600</v>
      </c>
      <c r="U78" s="40">
        <v>-84.174865999999994</v>
      </c>
      <c r="V78" s="40">
        <v>-83.759200000000007</v>
      </c>
      <c r="W78" s="120"/>
      <c r="X78" s="40">
        <v>-85.930448999999996</v>
      </c>
      <c r="Y78" s="40">
        <v>-86.704400000000007</v>
      </c>
      <c r="Z78" s="120"/>
    </row>
    <row r="79" spans="2:26">
      <c r="B79" s="125"/>
      <c r="C79" s="158"/>
      <c r="D79" s="11" t="s">
        <v>15</v>
      </c>
      <c r="E79" s="11">
        <v>147600</v>
      </c>
      <c r="F79" s="11" t="s">
        <v>15</v>
      </c>
      <c r="G79" s="11">
        <v>158600</v>
      </c>
      <c r="H79" s="40">
        <v>10.920128</v>
      </c>
      <c r="I79" s="40">
        <v>9.6576900000000006</v>
      </c>
      <c r="J79" s="131"/>
      <c r="K79" s="63"/>
      <c r="L79" s="40"/>
      <c r="M79" s="120"/>
      <c r="O79" s="125"/>
      <c r="P79" s="158"/>
      <c r="Q79" s="11" t="s">
        <v>15</v>
      </c>
      <c r="R79" s="11">
        <v>147600</v>
      </c>
      <c r="S79" s="11" t="s">
        <v>15</v>
      </c>
      <c r="T79" s="11">
        <v>158600</v>
      </c>
      <c r="U79" s="40">
        <v>-84.139402000000004</v>
      </c>
      <c r="V79" s="40">
        <v>-83.580392000000003</v>
      </c>
      <c r="W79" s="120"/>
      <c r="X79" s="40">
        <v>-85.835395000000005</v>
      </c>
      <c r="Y79" s="40">
        <v>-86.296437999999995</v>
      </c>
      <c r="Z79" s="120"/>
    </row>
    <row r="80" spans="2:26">
      <c r="B80" s="125" t="s">
        <v>156</v>
      </c>
      <c r="C80" s="158" t="s">
        <v>128</v>
      </c>
      <c r="D80" s="11" t="s">
        <v>13</v>
      </c>
      <c r="E80" s="11">
        <v>509202</v>
      </c>
      <c r="F80" s="11" t="s">
        <v>13</v>
      </c>
      <c r="G80" s="11">
        <v>509202</v>
      </c>
      <c r="H80" s="55"/>
      <c r="I80" s="55"/>
      <c r="J80" s="131">
        <f>10*LOG((10^(H80/10)+10^(H81/10)+10^(H82/10)+10^(I80/10)+10^(I81/10)+10^(I82/10))/6)</f>
        <v>0</v>
      </c>
      <c r="K80" s="53" t="s">
        <v>157</v>
      </c>
      <c r="L80" s="53" t="s">
        <v>157</v>
      </c>
      <c r="M80" s="120" t="e">
        <f>10*LOG((10^(K80/10)+10^(K81/10)+10^(K82/10)+10^(L80/10)+10^(L81/10)+10^(L82/10))/6)</f>
        <v>#VALUE!</v>
      </c>
      <c r="O80" s="125" t="s">
        <v>156</v>
      </c>
      <c r="P80" s="158" t="s">
        <v>128</v>
      </c>
      <c r="Q80" s="11" t="s">
        <v>13</v>
      </c>
      <c r="R80" s="11">
        <v>509202</v>
      </c>
      <c r="S80" s="11" t="s">
        <v>13</v>
      </c>
      <c r="T80" s="11">
        <v>509202</v>
      </c>
      <c r="U80" s="55"/>
      <c r="V80" s="55"/>
      <c r="W80" s="119">
        <f>10*LOG(6/((1/10^(U80/10))+(1/10^(U81/10))+(1/10^(U82/10))+(1/10^(V80/10))+(1/10^(V81/10))+(1/10^(V82/10))))</f>
        <v>0</v>
      </c>
      <c r="X80" s="41" t="s">
        <v>157</v>
      </c>
      <c r="Y80" s="41" t="s">
        <v>157</v>
      </c>
      <c r="Z80" s="119" t="e">
        <f>10*LOG(6/((1/10^(X80/10))+(1/10^(X81/10))+(1/10^(X82/10))+(1/10^(Y80/10))+(1/10^(Y81/10))+(1/10^(Y82/10))))</f>
        <v>#VALUE!</v>
      </c>
    </row>
    <row r="81" spans="2:26">
      <c r="B81" s="125"/>
      <c r="C81" s="158"/>
      <c r="D81" s="11" t="s">
        <v>14</v>
      </c>
      <c r="E81" s="11">
        <v>518598</v>
      </c>
      <c r="F81" s="11" t="s">
        <v>14</v>
      </c>
      <c r="G81" s="11">
        <v>518598</v>
      </c>
      <c r="H81" s="55"/>
      <c r="I81" s="55"/>
      <c r="J81" s="131"/>
      <c r="K81" s="53" t="s">
        <v>157</v>
      </c>
      <c r="L81" s="53" t="s">
        <v>157</v>
      </c>
      <c r="M81" s="120"/>
      <c r="O81" s="125"/>
      <c r="P81" s="158"/>
      <c r="Q81" s="11" t="s">
        <v>14</v>
      </c>
      <c r="R81" s="11">
        <v>518598</v>
      </c>
      <c r="S81" s="11" t="s">
        <v>14</v>
      </c>
      <c r="T81" s="11">
        <v>518598</v>
      </c>
      <c r="U81" s="55"/>
      <c r="V81" s="55"/>
      <c r="W81" s="120"/>
      <c r="X81" s="41" t="s">
        <v>157</v>
      </c>
      <c r="Y81" s="41" t="s">
        <v>157</v>
      </c>
      <c r="Z81" s="120"/>
    </row>
    <row r="82" spans="2:26">
      <c r="B82" s="125"/>
      <c r="C82" s="158"/>
      <c r="D82" s="11" t="s">
        <v>15</v>
      </c>
      <c r="E82" s="11">
        <v>528000</v>
      </c>
      <c r="F82" s="11" t="s">
        <v>15</v>
      </c>
      <c r="G82" s="11">
        <v>528000</v>
      </c>
      <c r="H82" s="55"/>
      <c r="I82" s="55"/>
      <c r="J82" s="131"/>
      <c r="K82" s="53" t="s">
        <v>157</v>
      </c>
      <c r="L82" s="53" t="s">
        <v>157</v>
      </c>
      <c r="M82" s="120"/>
      <c r="O82" s="125"/>
      <c r="P82" s="158"/>
      <c r="Q82" s="11" t="s">
        <v>15</v>
      </c>
      <c r="R82" s="11">
        <v>528000</v>
      </c>
      <c r="S82" s="11" t="s">
        <v>15</v>
      </c>
      <c r="T82" s="11">
        <v>528000</v>
      </c>
      <c r="U82" s="55"/>
      <c r="V82" s="55"/>
      <c r="W82" s="120"/>
      <c r="X82" s="41" t="s">
        <v>157</v>
      </c>
      <c r="Y82" s="41" t="s">
        <v>157</v>
      </c>
      <c r="Z82" s="120"/>
    </row>
    <row r="83" spans="2:26">
      <c r="B83" s="125" t="s">
        <v>158</v>
      </c>
      <c r="C83" s="158" t="s">
        <v>128</v>
      </c>
      <c r="D83" s="11" t="s">
        <v>13</v>
      </c>
      <c r="E83" s="11">
        <v>623334</v>
      </c>
      <c r="F83" s="11" t="s">
        <v>13</v>
      </c>
      <c r="G83" s="11">
        <v>623334</v>
      </c>
      <c r="H83" s="55"/>
      <c r="I83" s="55"/>
      <c r="J83" s="131">
        <f>10*LOG((10^(H83/10)+10^(H84/10)+10^(H85/10)+10^(I83/10)+10^(I84/10)+10^(I85/10))/6)</f>
        <v>0</v>
      </c>
      <c r="K83" s="53" t="s">
        <v>157</v>
      </c>
      <c r="L83" s="53" t="s">
        <v>157</v>
      </c>
      <c r="M83" s="120" t="e">
        <f>10*LOG((10^(K83/10)+10^(K84/10)+10^(K85/10)+10^(L83/10)+10^(L84/10)+10^(L85/10))/6)</f>
        <v>#VALUE!</v>
      </c>
      <c r="O83" s="125" t="s">
        <v>158</v>
      </c>
      <c r="P83" s="158" t="s">
        <v>128</v>
      </c>
      <c r="Q83" s="11" t="s">
        <v>13</v>
      </c>
      <c r="R83" s="11">
        <v>623334</v>
      </c>
      <c r="S83" s="11" t="s">
        <v>13</v>
      </c>
      <c r="T83" s="11">
        <v>623334</v>
      </c>
      <c r="U83" s="55">
        <v>-78.742016000000007</v>
      </c>
      <c r="V83" s="55">
        <v>-78.228155999999998</v>
      </c>
      <c r="W83" s="119">
        <f>10*LOG(6/((1/10^(U83/10))+(1/10^(U84/10))+(1/10^(U85/10))+(1/10^(V83/10))+(1/10^(V84/10))+(1/10^(V85/10))))</f>
        <v>-78.405263001492386</v>
      </c>
      <c r="X83" s="41" t="s">
        <v>157</v>
      </c>
      <c r="Y83" s="41" t="s">
        <v>157</v>
      </c>
      <c r="Z83" s="119" t="e">
        <f>10*LOG(6/((1/10^(X83/10))+(1/10^(X84/10))+(1/10^(X85/10))+(1/10^(Y83/10))+(1/10^(Y84/10))+(1/10^(Y85/10))))</f>
        <v>#VALUE!</v>
      </c>
    </row>
    <row r="84" spans="2:26">
      <c r="B84" s="125"/>
      <c r="C84" s="158"/>
      <c r="D84" s="11" t="s">
        <v>14</v>
      </c>
      <c r="E84" s="11">
        <v>636666</v>
      </c>
      <c r="F84" s="11" t="s">
        <v>14</v>
      </c>
      <c r="G84" s="11">
        <v>636666</v>
      </c>
      <c r="H84" s="55"/>
      <c r="I84" s="55"/>
      <c r="J84" s="131"/>
      <c r="K84" s="53" t="s">
        <v>157</v>
      </c>
      <c r="L84" s="53" t="s">
        <v>157</v>
      </c>
      <c r="M84" s="120"/>
      <c r="O84" s="125"/>
      <c r="P84" s="158"/>
      <c r="Q84" s="11" t="s">
        <v>14</v>
      </c>
      <c r="R84" s="11">
        <v>636666</v>
      </c>
      <c r="S84" s="11" t="s">
        <v>14</v>
      </c>
      <c r="T84" s="11">
        <v>636666</v>
      </c>
      <c r="U84" s="55">
        <v>-76.580279000000004</v>
      </c>
      <c r="V84" s="55">
        <v>-79.997902999999994</v>
      </c>
      <c r="W84" s="120"/>
      <c r="X84" s="41" t="s">
        <v>157</v>
      </c>
      <c r="Y84" s="41" t="s">
        <v>157</v>
      </c>
      <c r="Z84" s="120"/>
    </row>
    <row r="85" spans="2:26" ht="15.75" thickBot="1">
      <c r="B85" s="126"/>
      <c r="C85" s="171"/>
      <c r="D85" s="33" t="s">
        <v>15</v>
      </c>
      <c r="E85" s="33">
        <v>650000</v>
      </c>
      <c r="F85" s="33" t="s">
        <v>15</v>
      </c>
      <c r="G85" s="33">
        <v>650000</v>
      </c>
      <c r="H85" s="55"/>
      <c r="I85" s="55"/>
      <c r="J85" s="132"/>
      <c r="K85" s="54" t="s">
        <v>157</v>
      </c>
      <c r="L85" s="54" t="s">
        <v>157</v>
      </c>
      <c r="M85" s="121"/>
      <c r="N85" s="35"/>
      <c r="O85" s="126"/>
      <c r="P85" s="171"/>
      <c r="Q85" s="33" t="s">
        <v>15</v>
      </c>
      <c r="R85" s="33">
        <v>650000</v>
      </c>
      <c r="S85" s="33" t="s">
        <v>15</v>
      </c>
      <c r="T85" s="33">
        <v>650000</v>
      </c>
      <c r="U85" s="55">
        <v>-74.736008999999996</v>
      </c>
      <c r="V85" s="55">
        <v>-79.958101999999997</v>
      </c>
      <c r="W85" s="121"/>
      <c r="X85" s="41" t="s">
        <v>157</v>
      </c>
      <c r="Y85" s="41" t="s">
        <v>157</v>
      </c>
      <c r="Z85" s="121"/>
    </row>
    <row r="88" spans="2:26" ht="16.5" thickBot="1">
      <c r="B88" s="150" t="s">
        <v>240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2:26">
      <c r="B89" s="152" t="s">
        <v>12</v>
      </c>
      <c r="C89" s="145" t="s">
        <v>24</v>
      </c>
      <c r="D89" s="145" t="s">
        <v>141</v>
      </c>
      <c r="E89" s="145"/>
      <c r="F89" s="145" t="s">
        <v>142</v>
      </c>
      <c r="G89" s="145"/>
      <c r="H89" s="147" t="s">
        <v>143</v>
      </c>
      <c r="I89" s="147"/>
      <c r="J89" s="145" t="s">
        <v>144</v>
      </c>
      <c r="K89" s="147" t="s">
        <v>145</v>
      </c>
      <c r="L89" s="147"/>
      <c r="M89" s="148" t="s">
        <v>146</v>
      </c>
      <c r="N89" s="29"/>
      <c r="O89" s="152" t="s">
        <v>12</v>
      </c>
      <c r="P89" s="139" t="s">
        <v>24</v>
      </c>
      <c r="Q89" s="141" t="s">
        <v>141</v>
      </c>
      <c r="R89" s="142"/>
      <c r="S89" s="145" t="s">
        <v>142</v>
      </c>
      <c r="T89" s="145"/>
      <c r="U89" s="147" t="s">
        <v>147</v>
      </c>
      <c r="V89" s="147"/>
      <c r="W89" s="148" t="s">
        <v>148</v>
      </c>
      <c r="X89" s="147" t="s">
        <v>149</v>
      </c>
      <c r="Y89" s="147"/>
      <c r="Z89" s="148" t="s">
        <v>150</v>
      </c>
    </row>
    <row r="90" spans="2:26" ht="15.75" thickBot="1">
      <c r="B90" s="166"/>
      <c r="C90" s="167"/>
      <c r="D90" s="167"/>
      <c r="E90" s="167"/>
      <c r="F90" s="167"/>
      <c r="G90" s="167"/>
      <c r="H90" s="49" t="s">
        <v>151</v>
      </c>
      <c r="I90" s="49" t="s">
        <v>152</v>
      </c>
      <c r="J90" s="167"/>
      <c r="K90" s="49" t="s">
        <v>66</v>
      </c>
      <c r="L90" s="49" t="s">
        <v>65</v>
      </c>
      <c r="M90" s="159"/>
      <c r="O90" s="160"/>
      <c r="P90" s="161"/>
      <c r="Q90" s="162"/>
      <c r="R90" s="163"/>
      <c r="S90" s="170"/>
      <c r="T90" s="170"/>
      <c r="U90" s="13" t="s">
        <v>151</v>
      </c>
      <c r="V90" s="13" t="s">
        <v>152</v>
      </c>
      <c r="W90" s="149"/>
      <c r="X90" s="13" t="s">
        <v>66</v>
      </c>
      <c r="Y90" s="13" t="s">
        <v>65</v>
      </c>
      <c r="Z90" s="149"/>
    </row>
    <row r="91" spans="2:26">
      <c r="B91" s="125" t="s">
        <v>153</v>
      </c>
      <c r="C91" s="158" t="s">
        <v>154</v>
      </c>
      <c r="D91" s="11" t="s">
        <v>13</v>
      </c>
      <c r="E91" s="11">
        <v>385500</v>
      </c>
      <c r="F91" s="11" t="s">
        <v>13</v>
      </c>
      <c r="G91" s="11">
        <v>423500</v>
      </c>
      <c r="H91" s="55">
        <v>11.830940999999999</v>
      </c>
      <c r="I91" s="55">
        <v>10.658325</v>
      </c>
      <c r="J91" s="131">
        <f>10*LOG((10^(H91/10)+10^(H92/10)+10^(H93/10)+10^(I91/10)+10^(I92/10)+10^(I93/10))/6)</f>
        <v>10.890507694330926</v>
      </c>
      <c r="K91" s="55">
        <v>12.017860000000001</v>
      </c>
      <c r="L91" s="55">
        <v>11.403316</v>
      </c>
      <c r="M91" s="120">
        <f>10*LOG((10^(K91/10)+10^(K92/10)+10^(K93/10)+10^(L91/10)+10^(L92/10)+10^(L93/10))/6)</f>
        <v>11.696591423907945</v>
      </c>
      <c r="O91" s="168" t="s">
        <v>153</v>
      </c>
      <c r="P91" s="169" t="s">
        <v>154</v>
      </c>
      <c r="Q91" s="51" t="s">
        <v>13</v>
      </c>
      <c r="R91" s="51">
        <v>385500</v>
      </c>
      <c r="S91" s="51" t="s">
        <v>13</v>
      </c>
      <c r="T91" s="51">
        <v>423500</v>
      </c>
      <c r="U91" s="55">
        <v>-89.6935</v>
      </c>
      <c r="V91" s="55">
        <v>-89.150800000000004</v>
      </c>
      <c r="W91" s="119">
        <f>10*LOG(6/((1/10^(U91/10))+(1/10^(U92/10))+(1/10^(U93/10))+(1/10^(V91/10))+(1/10^(V92/10))+(1/10^(V93/10))))</f>
        <v>-89.726207186249667</v>
      </c>
      <c r="X91" s="55">
        <v>-91.585492000000002</v>
      </c>
      <c r="Y91" s="55">
        <v>-91.264325999999997</v>
      </c>
      <c r="Z91" s="119">
        <f>10*LOG(6/((1/10^(X91/10))+(1/10^(X92/10))+(1/10^(X93/10))+(1/10^(Y91/10))+(1/10^(Y92/10))+(1/10^(Y93/10))))</f>
        <v>-91.504658171137848</v>
      </c>
    </row>
    <row r="92" spans="2:26">
      <c r="B92" s="125"/>
      <c r="C92" s="158"/>
      <c r="D92" s="11" t="s">
        <v>14</v>
      </c>
      <c r="E92" s="11">
        <v>390000</v>
      </c>
      <c r="F92" s="11" t="s">
        <v>14</v>
      </c>
      <c r="G92" s="11">
        <v>428000</v>
      </c>
      <c r="H92" s="55">
        <v>11.904738999999999</v>
      </c>
      <c r="I92" s="55">
        <v>11.151417</v>
      </c>
      <c r="J92" s="131"/>
      <c r="K92" s="55">
        <v>11.405859</v>
      </c>
      <c r="L92" s="55">
        <v>11.671927999999999</v>
      </c>
      <c r="M92" s="120"/>
      <c r="O92" s="125"/>
      <c r="P92" s="158"/>
      <c r="Q92" s="11" t="s">
        <v>14</v>
      </c>
      <c r="R92" s="11">
        <v>390000</v>
      </c>
      <c r="S92" s="11" t="s">
        <v>14</v>
      </c>
      <c r="T92" s="11">
        <v>428000</v>
      </c>
      <c r="U92" s="55">
        <v>-90.272400000000005</v>
      </c>
      <c r="V92" s="55">
        <v>-89.829400000000007</v>
      </c>
      <c r="W92" s="120"/>
      <c r="X92" s="55">
        <v>-92.070957000000007</v>
      </c>
      <c r="Y92" s="55">
        <v>-91.655039000000002</v>
      </c>
      <c r="Z92" s="120"/>
    </row>
    <row r="93" spans="2:26">
      <c r="B93" s="125"/>
      <c r="C93" s="158"/>
      <c r="D93" s="11" t="s">
        <v>15</v>
      </c>
      <c r="E93" s="11">
        <v>394500</v>
      </c>
      <c r="F93" s="11" t="s">
        <v>15</v>
      </c>
      <c r="G93" s="11">
        <v>432500</v>
      </c>
      <c r="H93" s="55">
        <v>7.3374249999999996</v>
      </c>
      <c r="I93" s="55">
        <v>11.077718000000001</v>
      </c>
      <c r="J93" s="131"/>
      <c r="K93" s="55">
        <v>12.109546999999999</v>
      </c>
      <c r="L93" s="55">
        <v>11.515596</v>
      </c>
      <c r="M93" s="120"/>
      <c r="O93" s="125"/>
      <c r="P93" s="158"/>
      <c r="Q93" s="11" t="s">
        <v>15</v>
      </c>
      <c r="R93" s="11">
        <v>394500</v>
      </c>
      <c r="S93" s="11" t="s">
        <v>15</v>
      </c>
      <c r="T93" s="11">
        <v>432500</v>
      </c>
      <c r="U93" s="55">
        <v>-89.694239999999994</v>
      </c>
      <c r="V93" s="55">
        <v>-89.642300000000006</v>
      </c>
      <c r="W93" s="120"/>
      <c r="X93" s="55">
        <v>-91.361286000000007</v>
      </c>
      <c r="Y93" s="55">
        <v>-91.013223999999994</v>
      </c>
      <c r="Z93" s="120"/>
    </row>
    <row r="94" spans="2:26">
      <c r="B94" s="125" t="s">
        <v>155</v>
      </c>
      <c r="C94" s="158" t="s">
        <v>154</v>
      </c>
      <c r="D94" s="11" t="s">
        <v>13</v>
      </c>
      <c r="E94" s="11">
        <v>142600</v>
      </c>
      <c r="F94" s="11" t="s">
        <v>13</v>
      </c>
      <c r="G94" s="11">
        <v>153600</v>
      </c>
      <c r="H94" s="55">
        <v>4.70634</v>
      </c>
      <c r="I94" s="55">
        <v>6.96706</v>
      </c>
      <c r="J94" s="131">
        <f>10*LOG((10^(H94/10)+10^(H95/10)+10^(H96/10)+10^(I94/10)+10^(I95/10)+10^(I96/10))/6)</f>
        <v>6.7945833780253988</v>
      </c>
      <c r="K94" s="55">
        <v>8.0981629999999996</v>
      </c>
      <c r="L94" s="55">
        <v>9.9668299999999999</v>
      </c>
      <c r="M94" s="120">
        <f>10*LOG((10^(K94/10)+10^(K95/10)+10^(K96/10)+10^(L94/10)+10^(L95/10)+10^(L96/10))/6)</f>
        <v>9.8617051080259195</v>
      </c>
      <c r="O94" s="125" t="s">
        <v>155</v>
      </c>
      <c r="P94" s="158" t="s">
        <v>154</v>
      </c>
      <c r="Q94" s="11" t="s">
        <v>13</v>
      </c>
      <c r="R94" s="11">
        <v>142600</v>
      </c>
      <c r="S94" s="11" t="s">
        <v>13</v>
      </c>
      <c r="T94" s="11">
        <v>153600</v>
      </c>
      <c r="U94" s="55">
        <v>-85.285659999999993</v>
      </c>
      <c r="V94" s="55">
        <v>-84.783058999999994</v>
      </c>
      <c r="W94" s="119">
        <f>10*LOG(6/((1/10^(U94/10))+(1/10^(U95/10))+(1/10^(U96/10))+(1/10^(V94/10))+(1/10^(V95/10))+(1/10^(V96/10))))</f>
        <v>-85.223371223591954</v>
      </c>
      <c r="X94" s="55">
        <v>-89.671475999999998</v>
      </c>
      <c r="Y94" s="55">
        <v>-89.361080000000001</v>
      </c>
      <c r="Z94" s="119">
        <f>10*LOG(6/((1/10^(X94/10))+(1/10^(X95/10))+(1/10^(X96/10))+(1/10^(Y94/10))+(1/10^(Y95/10))+(1/10^(Y96/10))))</f>
        <v>-89.506825687429171</v>
      </c>
    </row>
    <row r="95" spans="2:26">
      <c r="B95" s="125"/>
      <c r="C95" s="158"/>
      <c r="D95" s="11" t="s">
        <v>14</v>
      </c>
      <c r="E95" s="11">
        <v>145600</v>
      </c>
      <c r="F95" s="11" t="s">
        <v>14</v>
      </c>
      <c r="G95" s="11">
        <v>156600</v>
      </c>
      <c r="H95" s="55">
        <v>6.3928799999999999</v>
      </c>
      <c r="I95" s="55">
        <v>7.4041389999999998</v>
      </c>
      <c r="J95" s="131"/>
      <c r="K95" s="55">
        <v>9.0562579999999997</v>
      </c>
      <c r="L95" s="55">
        <v>10.503888999999999</v>
      </c>
      <c r="M95" s="120"/>
      <c r="O95" s="125"/>
      <c r="P95" s="158"/>
      <c r="Q95" s="11" t="s">
        <v>14</v>
      </c>
      <c r="R95" s="11">
        <v>145600</v>
      </c>
      <c r="S95" s="11" t="s">
        <v>14</v>
      </c>
      <c r="T95" s="11">
        <v>156600</v>
      </c>
      <c r="U95" s="55">
        <v>-85.803299999999993</v>
      </c>
      <c r="V95" s="55">
        <v>-84.802880999999999</v>
      </c>
      <c r="W95" s="120"/>
      <c r="X95" s="55">
        <v>-89.458106999999998</v>
      </c>
      <c r="Y95" s="55">
        <v>-89.247907999999995</v>
      </c>
      <c r="Z95" s="120"/>
    </row>
    <row r="96" spans="2:26">
      <c r="B96" s="125"/>
      <c r="C96" s="158"/>
      <c r="D96" s="11" t="s">
        <v>15</v>
      </c>
      <c r="E96" s="11">
        <v>147600</v>
      </c>
      <c r="F96" s="11" t="s">
        <v>15</v>
      </c>
      <c r="G96" s="11">
        <v>158600</v>
      </c>
      <c r="H96" s="40">
        <v>7.2362299999999999</v>
      </c>
      <c r="I96" s="55">
        <v>7.4832700000000001</v>
      </c>
      <c r="J96" s="131"/>
      <c r="K96" s="55">
        <v>10.487120000000001</v>
      </c>
      <c r="L96" s="55">
        <v>10.522212</v>
      </c>
      <c r="M96" s="120"/>
      <c r="O96" s="125"/>
      <c r="P96" s="158"/>
      <c r="Q96" s="11" t="s">
        <v>15</v>
      </c>
      <c r="R96" s="11">
        <v>147600</v>
      </c>
      <c r="S96" s="11" t="s">
        <v>15</v>
      </c>
      <c r="T96" s="11">
        <v>158600</v>
      </c>
      <c r="U96" s="55">
        <v>-85.654499999999999</v>
      </c>
      <c r="V96" s="55">
        <v>-84.894291999999993</v>
      </c>
      <c r="W96" s="120"/>
      <c r="X96" s="55">
        <v>-89.913083</v>
      </c>
      <c r="Y96" s="55">
        <v>-89.353601999999995</v>
      </c>
      <c r="Z96" s="120"/>
    </row>
    <row r="97" spans="2:26">
      <c r="B97" s="125" t="s">
        <v>156</v>
      </c>
      <c r="C97" s="158" t="s">
        <v>128</v>
      </c>
      <c r="D97" s="11" t="s">
        <v>13</v>
      </c>
      <c r="E97" s="11">
        <v>509202</v>
      </c>
      <c r="F97" s="11" t="s">
        <v>13</v>
      </c>
      <c r="G97" s="11">
        <v>509202</v>
      </c>
      <c r="H97" s="55">
        <v>16.695875999999998</v>
      </c>
      <c r="I97" s="55">
        <v>16.019400000000001</v>
      </c>
      <c r="J97" s="131">
        <f>10*LOG((10^(H97/10)+10^(H98/10)+10^(H99/10)+10^(I97/10)+10^(I98/10)+10^(I99/10))/6)</f>
        <v>15.612423300850484</v>
      </c>
      <c r="K97" s="53" t="s">
        <v>157</v>
      </c>
      <c r="L97" s="53" t="s">
        <v>157</v>
      </c>
      <c r="M97" s="120" t="e">
        <f>10*LOG((10^(K97/10)+10^(K98/10)+10^(K99/10)+10^(L97/10)+10^(L98/10)+10^(L99/10))/6)</f>
        <v>#VALUE!</v>
      </c>
      <c r="O97" s="125" t="s">
        <v>156</v>
      </c>
      <c r="P97" s="158" t="s">
        <v>128</v>
      </c>
      <c r="Q97" s="11" t="s">
        <v>13</v>
      </c>
      <c r="R97" s="11">
        <v>509202</v>
      </c>
      <c r="S97" s="11" t="s">
        <v>13</v>
      </c>
      <c r="T97" s="11">
        <v>509202</v>
      </c>
      <c r="U97" s="55">
        <v>-81.860384999999994</v>
      </c>
      <c r="V97" s="55">
        <v>-80.883700000000005</v>
      </c>
      <c r="W97" s="119">
        <f>10*LOG(6/((1/10^(U97/10))+(1/10^(U98/10))+(1/10^(U99/10))+(1/10^(V97/10))+(1/10^(V98/10))+(1/10^(V99/10))))</f>
        <v>-81.531704162560573</v>
      </c>
      <c r="X97" s="41" t="s">
        <v>157</v>
      </c>
      <c r="Y97" s="41" t="s">
        <v>157</v>
      </c>
      <c r="Z97" s="119" t="e">
        <f>10*LOG(6/((1/10^(X97/10))+(1/10^(X98/10))+(1/10^(X99/10))+(1/10^(Y97/10))+(1/10^(Y98/10))+(1/10^(Y99/10))))</f>
        <v>#VALUE!</v>
      </c>
    </row>
    <row r="98" spans="2:26">
      <c r="B98" s="125"/>
      <c r="C98" s="158"/>
      <c r="D98" s="11" t="s">
        <v>14</v>
      </c>
      <c r="E98" s="11">
        <v>518598</v>
      </c>
      <c r="F98" s="11" t="s">
        <v>14</v>
      </c>
      <c r="G98" s="11">
        <v>518598</v>
      </c>
      <c r="H98" s="55">
        <v>16.064276</v>
      </c>
      <c r="I98" s="55">
        <v>15.3483</v>
      </c>
      <c r="J98" s="131"/>
      <c r="K98" s="53" t="s">
        <v>157</v>
      </c>
      <c r="L98" s="53" t="s">
        <v>157</v>
      </c>
      <c r="M98" s="120"/>
      <c r="O98" s="125"/>
      <c r="P98" s="158"/>
      <c r="Q98" s="11" t="s">
        <v>14</v>
      </c>
      <c r="R98" s="11">
        <v>518598</v>
      </c>
      <c r="S98" s="11" t="s">
        <v>14</v>
      </c>
      <c r="T98" s="11">
        <v>518598</v>
      </c>
      <c r="U98" s="55">
        <v>-82.530404000000004</v>
      </c>
      <c r="V98" s="55">
        <v>-80.807599999999994</v>
      </c>
      <c r="W98" s="120"/>
      <c r="X98" s="41" t="s">
        <v>157</v>
      </c>
      <c r="Y98" s="41" t="s">
        <v>157</v>
      </c>
      <c r="Z98" s="120"/>
    </row>
    <row r="99" spans="2:26">
      <c r="B99" s="125"/>
      <c r="C99" s="158"/>
      <c r="D99" s="11" t="s">
        <v>15</v>
      </c>
      <c r="E99" s="11">
        <v>528000</v>
      </c>
      <c r="F99" s="11" t="s">
        <v>15</v>
      </c>
      <c r="G99" s="11">
        <v>528000</v>
      </c>
      <c r="H99" s="55">
        <v>14.750171999999999</v>
      </c>
      <c r="I99" s="55">
        <v>14.3505</v>
      </c>
      <c r="J99" s="131"/>
      <c r="K99" s="53" t="s">
        <v>157</v>
      </c>
      <c r="L99" s="53" t="s">
        <v>157</v>
      </c>
      <c r="M99" s="120"/>
      <c r="O99" s="125"/>
      <c r="P99" s="158"/>
      <c r="Q99" s="11" t="s">
        <v>15</v>
      </c>
      <c r="R99" s="11">
        <v>528000</v>
      </c>
      <c r="S99" s="11" t="s">
        <v>15</v>
      </c>
      <c r="T99" s="11">
        <v>528000</v>
      </c>
      <c r="U99" s="55">
        <v>-81.988699999999994</v>
      </c>
      <c r="V99" s="55">
        <v>-80.795400000000001</v>
      </c>
      <c r="W99" s="120"/>
      <c r="X99" s="41" t="s">
        <v>157</v>
      </c>
      <c r="Y99" s="41" t="s">
        <v>157</v>
      </c>
      <c r="Z99" s="120"/>
    </row>
    <row r="100" spans="2:26">
      <c r="B100" s="125" t="s">
        <v>158</v>
      </c>
      <c r="C100" s="158" t="s">
        <v>128</v>
      </c>
      <c r="D100" s="11" t="s">
        <v>13</v>
      </c>
      <c r="E100" s="11">
        <v>623334</v>
      </c>
      <c r="F100" s="11" t="s">
        <v>13</v>
      </c>
      <c r="G100" s="11">
        <v>623334</v>
      </c>
      <c r="H100" s="55">
        <v>17.072088999999998</v>
      </c>
      <c r="I100" s="55">
        <v>15.1043</v>
      </c>
      <c r="J100" s="131">
        <f>10*LOG((10^(H100/10)+10^(H101/10)+10^(H102/10)+10^(I100/10)+10^(I101/10)+10^(I102/10))/6)</f>
        <v>16.638691555439834</v>
      </c>
      <c r="K100" s="53" t="s">
        <v>157</v>
      </c>
      <c r="L100" s="53" t="s">
        <v>157</v>
      </c>
      <c r="M100" s="120" t="e">
        <f>10*LOG((10^(K100/10)+10^(K101/10)+10^(K102/10)+10^(L100/10)+10^(L101/10)+10^(L102/10))/6)</f>
        <v>#VALUE!</v>
      </c>
      <c r="O100" s="125" t="s">
        <v>158</v>
      </c>
      <c r="P100" s="158" t="s">
        <v>128</v>
      </c>
      <c r="Q100" s="11" t="s">
        <v>13</v>
      </c>
      <c r="R100" s="11">
        <v>623334</v>
      </c>
      <c r="S100" s="11" t="s">
        <v>13</v>
      </c>
      <c r="T100" s="11">
        <v>623334</v>
      </c>
      <c r="U100" s="55">
        <v>-83.106999999999999</v>
      </c>
      <c r="V100" s="55">
        <v>-80.450699999999998</v>
      </c>
      <c r="W100" s="119">
        <f>10*LOG(6/((1/10^(U100/10))+(1/10^(U101/10))+(1/10^(U102/10))+(1/10^(V100/10))+(1/10^(V101/10))+(1/10^(V102/10))))</f>
        <v>-83.274565083222555</v>
      </c>
      <c r="X100" s="41" t="s">
        <v>157</v>
      </c>
      <c r="Y100" s="41" t="s">
        <v>157</v>
      </c>
      <c r="Z100" s="119" t="e">
        <f>10*LOG(6/((1/10^(X100/10))+(1/10^(X101/10))+(1/10^(X102/10))+(1/10^(Y100/10))+(1/10^(Y101/10))+(1/10^(Y102/10))))</f>
        <v>#VALUE!</v>
      </c>
    </row>
    <row r="101" spans="2:26">
      <c r="B101" s="125"/>
      <c r="C101" s="158"/>
      <c r="D101" s="11" t="s">
        <v>14</v>
      </c>
      <c r="E101" s="11">
        <v>636666</v>
      </c>
      <c r="F101" s="11" t="s">
        <v>14</v>
      </c>
      <c r="G101" s="11">
        <v>636666</v>
      </c>
      <c r="H101" s="55">
        <v>17.379754999999999</v>
      </c>
      <c r="I101" s="55">
        <v>16.483000000000001</v>
      </c>
      <c r="J101" s="131"/>
      <c r="K101" s="53" t="s">
        <v>157</v>
      </c>
      <c r="L101" s="53" t="s">
        <v>157</v>
      </c>
      <c r="M101" s="120"/>
      <c r="O101" s="125"/>
      <c r="P101" s="158"/>
      <c r="Q101" s="11" t="s">
        <v>14</v>
      </c>
      <c r="R101" s="11">
        <v>636666</v>
      </c>
      <c r="S101" s="11" t="s">
        <v>14</v>
      </c>
      <c r="T101" s="11">
        <v>636666</v>
      </c>
      <c r="U101" s="55">
        <v>-84.619600000000005</v>
      </c>
      <c r="V101" s="55">
        <v>-82.803100000000001</v>
      </c>
      <c r="W101" s="120"/>
      <c r="X101" s="41" t="s">
        <v>157</v>
      </c>
      <c r="Y101" s="41" t="s">
        <v>157</v>
      </c>
      <c r="Z101" s="120"/>
    </row>
    <row r="102" spans="2:26" ht="15.75" thickBot="1">
      <c r="B102" s="126"/>
      <c r="C102" s="171"/>
      <c r="D102" s="33" t="s">
        <v>15</v>
      </c>
      <c r="E102" s="33">
        <v>650000</v>
      </c>
      <c r="F102" s="33" t="s">
        <v>15</v>
      </c>
      <c r="G102" s="33">
        <v>650000</v>
      </c>
      <c r="H102" s="55">
        <v>17.061070000000001</v>
      </c>
      <c r="I102" s="55">
        <v>16.368621000000001</v>
      </c>
      <c r="J102" s="132"/>
      <c r="K102" s="54" t="s">
        <v>157</v>
      </c>
      <c r="L102" s="54" t="s">
        <v>157</v>
      </c>
      <c r="M102" s="121"/>
      <c r="N102" s="35"/>
      <c r="O102" s="126"/>
      <c r="P102" s="171"/>
      <c r="Q102" s="33" t="s">
        <v>15</v>
      </c>
      <c r="R102" s="33">
        <v>650000</v>
      </c>
      <c r="S102" s="33" t="s">
        <v>15</v>
      </c>
      <c r="T102" s="33">
        <v>650000</v>
      </c>
      <c r="U102" s="55">
        <v>-84.329300000000003</v>
      </c>
      <c r="V102" s="55">
        <v>-83.190700000000007</v>
      </c>
      <c r="W102" s="121"/>
      <c r="X102" s="41" t="s">
        <v>157</v>
      </c>
      <c r="Y102" s="41" t="s">
        <v>157</v>
      </c>
      <c r="Z102" s="121"/>
    </row>
    <row r="105" spans="2:26" ht="16.5" thickBot="1">
      <c r="B105" s="150" t="s">
        <v>208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2:26">
      <c r="B106" s="152" t="s">
        <v>12</v>
      </c>
      <c r="C106" s="145" t="s">
        <v>24</v>
      </c>
      <c r="D106" s="145" t="s">
        <v>141</v>
      </c>
      <c r="E106" s="145"/>
      <c r="F106" s="145" t="s">
        <v>142</v>
      </c>
      <c r="G106" s="145"/>
      <c r="H106" s="147" t="s">
        <v>143</v>
      </c>
      <c r="I106" s="147"/>
      <c r="J106" s="145" t="s">
        <v>144</v>
      </c>
      <c r="K106" s="147" t="s">
        <v>145</v>
      </c>
      <c r="L106" s="147"/>
      <c r="M106" s="148" t="s">
        <v>146</v>
      </c>
      <c r="N106" s="29"/>
      <c r="O106" s="152" t="s">
        <v>12</v>
      </c>
      <c r="P106" s="139" t="s">
        <v>24</v>
      </c>
      <c r="Q106" s="141" t="s">
        <v>141</v>
      </c>
      <c r="R106" s="142"/>
      <c r="S106" s="145" t="s">
        <v>142</v>
      </c>
      <c r="T106" s="145"/>
      <c r="U106" s="147" t="s">
        <v>147</v>
      </c>
      <c r="V106" s="147"/>
      <c r="W106" s="148" t="s">
        <v>148</v>
      </c>
      <c r="X106" s="147" t="s">
        <v>149</v>
      </c>
      <c r="Y106" s="147"/>
      <c r="Z106" s="148" t="s">
        <v>150</v>
      </c>
    </row>
    <row r="107" spans="2:26" ht="15.75" thickBot="1">
      <c r="B107" s="166"/>
      <c r="C107" s="167"/>
      <c r="D107" s="167"/>
      <c r="E107" s="167"/>
      <c r="F107" s="167"/>
      <c r="G107" s="167"/>
      <c r="H107" s="49" t="s">
        <v>151</v>
      </c>
      <c r="I107" s="49" t="s">
        <v>152</v>
      </c>
      <c r="J107" s="167"/>
      <c r="K107" s="49" t="s">
        <v>66</v>
      </c>
      <c r="L107" s="49" t="s">
        <v>65</v>
      </c>
      <c r="M107" s="159"/>
      <c r="O107" s="160"/>
      <c r="P107" s="161"/>
      <c r="Q107" s="162"/>
      <c r="R107" s="163"/>
      <c r="S107" s="170"/>
      <c r="T107" s="170"/>
      <c r="U107" s="13" t="s">
        <v>151</v>
      </c>
      <c r="V107" s="13" t="s">
        <v>152</v>
      </c>
      <c r="W107" s="149"/>
      <c r="X107" s="13" t="s">
        <v>66</v>
      </c>
      <c r="Y107" s="13" t="s">
        <v>65</v>
      </c>
      <c r="Z107" s="149"/>
    </row>
    <row r="108" spans="2:26">
      <c r="B108" s="125" t="s">
        <v>153</v>
      </c>
      <c r="C108" s="158" t="s">
        <v>154</v>
      </c>
      <c r="D108" s="11" t="s">
        <v>13</v>
      </c>
      <c r="E108" s="11">
        <v>385500</v>
      </c>
      <c r="F108" s="11" t="s">
        <v>13</v>
      </c>
      <c r="G108" s="11">
        <v>423500</v>
      </c>
      <c r="H108" s="55">
        <v>9.3790469999999999</v>
      </c>
      <c r="I108" s="55">
        <v>7.4802499999999998</v>
      </c>
      <c r="J108" s="131">
        <f>10*LOG((10^(H108/10)+10^(H109/10)+10^(H110/10)+10^(I108/10)+10^(I109/10)+10^(I110/10))/6)</f>
        <v>9.0209135532877163</v>
      </c>
      <c r="K108" s="55">
        <v>10.438647</v>
      </c>
      <c r="L108" s="55">
        <v>7.9697399999999998</v>
      </c>
      <c r="M108" s="120">
        <f>10*LOG((10^(K108/10)+10^(K109/10)+10^(K110/10)+10^(L108/10)+10^(L109/10)+10^(L110/10))/6)</f>
        <v>9.8510227335593683</v>
      </c>
      <c r="O108" s="168" t="s">
        <v>153</v>
      </c>
      <c r="P108" s="169" t="s">
        <v>154</v>
      </c>
      <c r="Q108" s="51" t="s">
        <v>13</v>
      </c>
      <c r="R108" s="51">
        <v>385500</v>
      </c>
      <c r="S108" s="51" t="s">
        <v>13</v>
      </c>
      <c r="T108" s="51">
        <v>423500</v>
      </c>
      <c r="U108" s="55">
        <v>-91.606543000000002</v>
      </c>
      <c r="V108" s="55">
        <v>-89.261600000000001</v>
      </c>
      <c r="W108" s="119">
        <f>10*LOG(6/((1/10^(U108/10))+(1/10^(U109/10))+(1/10^(U110/10))+(1/10^(V108/10))+(1/10^(V109/10))+(1/10^(V110/10))))</f>
        <v>-90.349051875091618</v>
      </c>
      <c r="X108" s="55">
        <v>-93.551811999999998</v>
      </c>
      <c r="Y108" s="55">
        <v>-92.935148999999996</v>
      </c>
      <c r="Z108" s="119">
        <f>10*LOG(6/((1/10^(X108/10))+(1/10^(X109/10))+(1/10^(X110/10))+(1/10^(Y108/10))+(1/10^(Y109/10))+(1/10^(Y110/10))))</f>
        <v>-93.237746804224003</v>
      </c>
    </row>
    <row r="109" spans="2:26">
      <c r="B109" s="125"/>
      <c r="C109" s="158"/>
      <c r="D109" s="11" t="s">
        <v>14</v>
      </c>
      <c r="E109" s="11">
        <v>390000</v>
      </c>
      <c r="F109" s="11" t="s">
        <v>14</v>
      </c>
      <c r="G109" s="11">
        <v>428000</v>
      </c>
      <c r="H109" s="55">
        <v>9.9873960000000004</v>
      </c>
      <c r="I109" s="55">
        <v>7.9598089999999999</v>
      </c>
      <c r="J109" s="131"/>
      <c r="K109" s="55">
        <v>10.990786</v>
      </c>
      <c r="L109" s="55">
        <v>8.4270630000000004</v>
      </c>
      <c r="M109" s="120"/>
      <c r="O109" s="125"/>
      <c r="P109" s="158"/>
      <c r="Q109" s="11" t="s">
        <v>14</v>
      </c>
      <c r="R109" s="11">
        <v>390000</v>
      </c>
      <c r="S109" s="11" t="s">
        <v>14</v>
      </c>
      <c r="T109" s="11">
        <v>428000</v>
      </c>
      <c r="U109" s="55">
        <v>-91.529357000000005</v>
      </c>
      <c r="V109" s="55">
        <v>-88.894085000000004</v>
      </c>
      <c r="W109" s="120"/>
      <c r="X109" s="55">
        <v>-93.594121999999999</v>
      </c>
      <c r="Y109" s="55">
        <v>-93.151323000000005</v>
      </c>
      <c r="Z109" s="120"/>
    </row>
    <row r="110" spans="2:26">
      <c r="B110" s="125"/>
      <c r="C110" s="158"/>
      <c r="D110" s="11" t="s">
        <v>15</v>
      </c>
      <c r="E110" s="11">
        <v>394500</v>
      </c>
      <c r="F110" s="11" t="s">
        <v>15</v>
      </c>
      <c r="G110" s="11">
        <v>432500</v>
      </c>
      <c r="H110" s="55">
        <v>10.289139</v>
      </c>
      <c r="I110" s="55">
        <v>8.2693200000000004</v>
      </c>
      <c r="J110" s="131"/>
      <c r="K110" s="55">
        <v>11.325225</v>
      </c>
      <c r="L110" s="55">
        <v>8.7828119999999998</v>
      </c>
      <c r="M110" s="120"/>
      <c r="O110" s="125"/>
      <c r="P110" s="158"/>
      <c r="Q110" s="11" t="s">
        <v>15</v>
      </c>
      <c r="R110" s="11">
        <v>394500</v>
      </c>
      <c r="S110" s="11" t="s">
        <v>15</v>
      </c>
      <c r="T110" s="11">
        <v>432500</v>
      </c>
      <c r="U110" s="55">
        <v>-91.172415000000001</v>
      </c>
      <c r="V110" s="55">
        <v>-88.473618000000002</v>
      </c>
      <c r="W110" s="120"/>
      <c r="X110" s="55">
        <v>-93.259552999999997</v>
      </c>
      <c r="Y110" s="55">
        <v>-92.882506000000006</v>
      </c>
      <c r="Z110" s="120"/>
    </row>
    <row r="111" spans="2:26">
      <c r="B111" s="125" t="s">
        <v>155</v>
      </c>
      <c r="C111" s="158" t="s">
        <v>154</v>
      </c>
      <c r="D111" s="11" t="s">
        <v>13</v>
      </c>
      <c r="E111" s="11">
        <v>142600</v>
      </c>
      <c r="F111" s="11" t="s">
        <v>13</v>
      </c>
      <c r="G111" s="11">
        <v>153600</v>
      </c>
      <c r="H111" s="40"/>
      <c r="I111" s="40"/>
      <c r="J111" s="131">
        <f>10*LOG((10^(H111/10)+10^(H112/10)+10^(H113/10)+10^(I111/10)+10^(I112/10)+10^(I113/10))/6)</f>
        <v>0</v>
      </c>
      <c r="K111" s="55"/>
      <c r="L111" s="55"/>
      <c r="M111" s="120">
        <f>10*LOG((10^(K111/10)+10^(K112/10)+10^(K113/10)+10^(L111/10)+10^(L112/10)+10^(L113/10))/6)</f>
        <v>0</v>
      </c>
      <c r="O111" s="125" t="s">
        <v>155</v>
      </c>
      <c r="P111" s="158" t="s">
        <v>154</v>
      </c>
      <c r="Q111" s="11" t="s">
        <v>13</v>
      </c>
      <c r="R111" s="11">
        <v>142600</v>
      </c>
      <c r="S111" s="11" t="s">
        <v>13</v>
      </c>
      <c r="T111" s="11">
        <v>153600</v>
      </c>
      <c r="U111" s="55"/>
      <c r="V111" s="55"/>
      <c r="W111" s="119">
        <f>10*LOG(6/((1/10^(U111/10))+(1/10^(U112/10))+(1/10^(U113/10))+(1/10^(V111/10))+(1/10^(V112/10))+(1/10^(V113/10))))</f>
        <v>0</v>
      </c>
      <c r="X111" s="55"/>
      <c r="Y111" s="55"/>
      <c r="Z111" s="119">
        <f>10*LOG(6/((1/10^(X111/10))+(1/10^(X112/10))+(1/10^(X113/10))+(1/10^(Y111/10))+(1/10^(Y112/10))+(1/10^(Y113/10))))</f>
        <v>0</v>
      </c>
    </row>
    <row r="112" spans="2:26">
      <c r="B112" s="125"/>
      <c r="C112" s="158"/>
      <c r="D112" s="11" t="s">
        <v>14</v>
      </c>
      <c r="E112" s="11">
        <v>145600</v>
      </c>
      <c r="F112" s="11" t="s">
        <v>14</v>
      </c>
      <c r="G112" s="11">
        <v>156600</v>
      </c>
      <c r="H112" s="40"/>
      <c r="I112" s="40"/>
      <c r="J112" s="131"/>
      <c r="K112" s="55"/>
      <c r="L112" s="55"/>
      <c r="M112" s="120"/>
      <c r="O112" s="125"/>
      <c r="P112" s="158"/>
      <c r="Q112" s="11" t="s">
        <v>14</v>
      </c>
      <c r="R112" s="11">
        <v>145600</v>
      </c>
      <c r="S112" s="11" t="s">
        <v>14</v>
      </c>
      <c r="T112" s="11">
        <v>156600</v>
      </c>
      <c r="U112" s="55"/>
      <c r="V112" s="55"/>
      <c r="W112" s="120"/>
      <c r="X112" s="55"/>
      <c r="Y112" s="55"/>
      <c r="Z112" s="120"/>
    </row>
    <row r="113" spans="2:26">
      <c r="B113" s="125"/>
      <c r="C113" s="158"/>
      <c r="D113" s="11" t="s">
        <v>15</v>
      </c>
      <c r="E113" s="11">
        <v>147600</v>
      </c>
      <c r="F113" s="11" t="s">
        <v>15</v>
      </c>
      <c r="G113" s="11">
        <v>158600</v>
      </c>
      <c r="H113" s="40"/>
      <c r="I113" s="40"/>
      <c r="J113" s="131"/>
      <c r="K113" s="55"/>
      <c r="L113" s="55"/>
      <c r="M113" s="120"/>
      <c r="O113" s="125"/>
      <c r="P113" s="158"/>
      <c r="Q113" s="11" t="s">
        <v>15</v>
      </c>
      <c r="R113" s="11">
        <v>147600</v>
      </c>
      <c r="S113" s="11" t="s">
        <v>15</v>
      </c>
      <c r="T113" s="11">
        <v>158600</v>
      </c>
      <c r="U113" s="55"/>
      <c r="V113" s="55"/>
      <c r="W113" s="120"/>
      <c r="X113" s="55"/>
      <c r="Y113" s="55"/>
      <c r="Z113" s="120"/>
    </row>
    <row r="114" spans="2:26">
      <c r="B114" s="125" t="s">
        <v>156</v>
      </c>
      <c r="C114" s="158" t="s">
        <v>128</v>
      </c>
      <c r="D114" s="11" t="s">
        <v>13</v>
      </c>
      <c r="E114" s="11">
        <v>509202</v>
      </c>
      <c r="F114" s="11" t="s">
        <v>13</v>
      </c>
      <c r="G114" s="11">
        <v>509202</v>
      </c>
      <c r="H114" s="55">
        <v>13.296900000000001</v>
      </c>
      <c r="I114" s="55">
        <v>9.9550599999999996</v>
      </c>
      <c r="J114" s="131">
        <f>10*LOG((10^(H114/10)+10^(H115/10)+10^(H116/10)+10^(I114/10)+10^(I115/10)+10^(I116/10))/6)</f>
        <v>12.150679387712204</v>
      </c>
      <c r="K114" s="53" t="s">
        <v>157</v>
      </c>
      <c r="L114" s="53" t="s">
        <v>157</v>
      </c>
      <c r="M114" s="120" t="e">
        <f>10*LOG((10^(K114/10)+10^(K115/10)+10^(K116/10)+10^(L114/10)+10^(L115/10)+10^(L116/10))/6)</f>
        <v>#VALUE!</v>
      </c>
      <c r="O114" s="125" t="s">
        <v>156</v>
      </c>
      <c r="P114" s="158" t="s">
        <v>128</v>
      </c>
      <c r="Q114" s="11" t="s">
        <v>13</v>
      </c>
      <c r="R114" s="11">
        <v>509202</v>
      </c>
      <c r="S114" s="11" t="s">
        <v>13</v>
      </c>
      <c r="T114" s="11">
        <v>509202</v>
      </c>
      <c r="U114" s="55">
        <v>-82.684600000000003</v>
      </c>
      <c r="V114" s="55">
        <v>-80.977469999999997</v>
      </c>
      <c r="W114" s="119">
        <f>10*LOG(6/((1/10^(U114/10))+(1/10^(U115/10))+(1/10^(U116/10))+(1/10^(V114/10))+(1/10^(V115/10))+(1/10^(V116/10))))</f>
        <v>-82.361368642119402</v>
      </c>
      <c r="X114" s="41" t="s">
        <v>157</v>
      </c>
      <c r="Y114" s="41" t="s">
        <v>157</v>
      </c>
      <c r="Z114" s="119" t="e">
        <f>10*LOG(6/((1/10^(X114/10))+(1/10^(X115/10))+(1/10^(X116/10))+(1/10^(Y114/10))+(1/10^(Y115/10))+(1/10^(Y116/10))))</f>
        <v>#VALUE!</v>
      </c>
    </row>
    <row r="115" spans="2:26">
      <c r="B115" s="125"/>
      <c r="C115" s="158"/>
      <c r="D115" s="11" t="s">
        <v>14</v>
      </c>
      <c r="E115" s="11">
        <v>518598</v>
      </c>
      <c r="F115" s="11" t="s">
        <v>14</v>
      </c>
      <c r="G115" s="11">
        <v>518598</v>
      </c>
      <c r="H115" s="55">
        <v>13.4194</v>
      </c>
      <c r="I115" s="55">
        <v>10.433225999999999</v>
      </c>
      <c r="J115" s="131"/>
      <c r="K115" s="53" t="s">
        <v>157</v>
      </c>
      <c r="L115" s="53" t="s">
        <v>157</v>
      </c>
      <c r="M115" s="120"/>
      <c r="O115" s="125"/>
      <c r="P115" s="158"/>
      <c r="Q115" s="11" t="s">
        <v>14</v>
      </c>
      <c r="R115" s="11">
        <v>518598</v>
      </c>
      <c r="S115" s="11" t="s">
        <v>14</v>
      </c>
      <c r="T115" s="11">
        <v>518598</v>
      </c>
      <c r="U115" s="55">
        <v>-83.957300000000004</v>
      </c>
      <c r="V115" s="55">
        <v>-81.251524000000003</v>
      </c>
      <c r="W115" s="120"/>
      <c r="X115" s="41" t="s">
        <v>157</v>
      </c>
      <c r="Y115" s="41" t="s">
        <v>157</v>
      </c>
      <c r="Z115" s="120"/>
    </row>
    <row r="116" spans="2:26">
      <c r="B116" s="125"/>
      <c r="C116" s="158"/>
      <c r="D116" s="11" t="s">
        <v>15</v>
      </c>
      <c r="E116" s="11">
        <v>528000</v>
      </c>
      <c r="F116" s="11" t="s">
        <v>15</v>
      </c>
      <c r="G116" s="11">
        <v>528000</v>
      </c>
      <c r="H116" s="55">
        <v>13.6142</v>
      </c>
      <c r="I116" s="55">
        <v>10.484849000000001</v>
      </c>
      <c r="J116" s="131"/>
      <c r="K116" s="53" t="s">
        <v>157</v>
      </c>
      <c r="L116" s="53" t="s">
        <v>157</v>
      </c>
      <c r="M116" s="120"/>
      <c r="O116" s="125"/>
      <c r="P116" s="158"/>
      <c r="Q116" s="11" t="s">
        <v>15</v>
      </c>
      <c r="R116" s="11">
        <v>528000</v>
      </c>
      <c r="S116" s="11" t="s">
        <v>15</v>
      </c>
      <c r="T116" s="11">
        <v>528000</v>
      </c>
      <c r="U116" s="55">
        <v>-83.242500000000007</v>
      </c>
      <c r="V116" s="55">
        <v>-81.124099999999999</v>
      </c>
      <c r="W116" s="120"/>
      <c r="X116" s="41" t="s">
        <v>157</v>
      </c>
      <c r="Y116" s="41" t="s">
        <v>157</v>
      </c>
      <c r="Z116" s="120"/>
    </row>
    <row r="117" spans="2:26">
      <c r="B117" s="125" t="s">
        <v>158</v>
      </c>
      <c r="C117" s="158" t="s">
        <v>128</v>
      </c>
      <c r="D117" s="11" t="s">
        <v>13</v>
      </c>
      <c r="E117" s="11">
        <v>623334</v>
      </c>
      <c r="F117" s="11" t="s">
        <v>13</v>
      </c>
      <c r="G117" s="11">
        <v>623334</v>
      </c>
      <c r="H117" s="55">
        <v>11.904299999999999</v>
      </c>
      <c r="I117" s="55">
        <v>9.6149609999999992</v>
      </c>
      <c r="J117" s="131">
        <f>10*LOG((10^(H117/10)+10^(H118/10)+10^(H119/10)+10^(I117/10)+10^(I118/10)+10^(I119/10))/6)</f>
        <v>10.952012324909742</v>
      </c>
      <c r="K117" s="53" t="s">
        <v>157</v>
      </c>
      <c r="L117" s="53" t="s">
        <v>157</v>
      </c>
      <c r="M117" s="120" t="e">
        <f>10*LOG((10^(K117/10)+10^(K118/10)+10^(K119/10)+10^(L117/10)+10^(L118/10)+10^(L119/10))/6)</f>
        <v>#VALUE!</v>
      </c>
      <c r="O117" s="125" t="s">
        <v>158</v>
      </c>
      <c r="P117" s="158" t="s">
        <v>128</v>
      </c>
      <c r="Q117" s="11" t="s">
        <v>13</v>
      </c>
      <c r="R117" s="11">
        <v>623334</v>
      </c>
      <c r="S117" s="11" t="s">
        <v>13</v>
      </c>
      <c r="T117" s="11">
        <v>623334</v>
      </c>
      <c r="U117" s="55">
        <v>-83.292900000000003</v>
      </c>
      <c r="V117" s="55">
        <v>-82.783539000000005</v>
      </c>
      <c r="W117" s="119">
        <f>10*LOG(6/((1/10^(U117/10))+(1/10^(U118/10))+(1/10^(U119/10))+(1/10^(V117/10))+(1/10^(V118/10))+(1/10^(V119/10))))</f>
        <v>-84.205771990717736</v>
      </c>
      <c r="X117" s="41" t="s">
        <v>157</v>
      </c>
      <c r="Y117" s="41" t="s">
        <v>157</v>
      </c>
      <c r="Z117" s="119" t="e">
        <f>10*LOG(6/((1/10^(X117/10))+(1/10^(X118/10))+(1/10^(X119/10))+(1/10^(Y117/10))+(1/10^(Y118/10))+(1/10^(Y119/10))))</f>
        <v>#VALUE!</v>
      </c>
    </row>
    <row r="118" spans="2:26">
      <c r="B118" s="125"/>
      <c r="C118" s="158"/>
      <c r="D118" s="11" t="s">
        <v>14</v>
      </c>
      <c r="E118" s="11">
        <v>636666</v>
      </c>
      <c r="F118" s="11" t="s">
        <v>14</v>
      </c>
      <c r="G118" s="11">
        <v>636666</v>
      </c>
      <c r="H118" s="55">
        <v>12.127800000000001</v>
      </c>
      <c r="I118" s="55">
        <v>10.041886999999999</v>
      </c>
      <c r="J118" s="131"/>
      <c r="K118" s="53" t="s">
        <v>157</v>
      </c>
      <c r="L118" s="53" t="s">
        <v>157</v>
      </c>
      <c r="M118" s="120"/>
      <c r="O118" s="125"/>
      <c r="P118" s="158"/>
      <c r="Q118" s="11" t="s">
        <v>14</v>
      </c>
      <c r="R118" s="11">
        <v>636666</v>
      </c>
      <c r="S118" s="11" t="s">
        <v>14</v>
      </c>
      <c r="T118" s="11">
        <v>636666</v>
      </c>
      <c r="U118" s="55">
        <v>-85.077699999999993</v>
      </c>
      <c r="V118" s="55">
        <v>-83.691964999999996</v>
      </c>
      <c r="W118" s="120"/>
      <c r="X118" s="41" t="s">
        <v>157</v>
      </c>
      <c r="Y118" s="41" t="s">
        <v>157</v>
      </c>
      <c r="Z118" s="120"/>
    </row>
    <row r="119" spans="2:26" ht="15.75" thickBot="1">
      <c r="B119" s="126"/>
      <c r="C119" s="171"/>
      <c r="D119" s="33" t="s">
        <v>15</v>
      </c>
      <c r="E119" s="33">
        <v>650000</v>
      </c>
      <c r="F119" s="33" t="s">
        <v>15</v>
      </c>
      <c r="G119" s="33">
        <v>650000</v>
      </c>
      <c r="H119" s="55">
        <v>11.9275</v>
      </c>
      <c r="I119" s="55">
        <v>9.0550879999999996</v>
      </c>
      <c r="J119" s="132"/>
      <c r="K119" s="54" t="s">
        <v>157</v>
      </c>
      <c r="L119" s="54" t="s">
        <v>157</v>
      </c>
      <c r="M119" s="121"/>
      <c r="N119" s="35"/>
      <c r="O119" s="126"/>
      <c r="P119" s="171"/>
      <c r="Q119" s="33" t="s">
        <v>15</v>
      </c>
      <c r="R119" s="33">
        <v>650000</v>
      </c>
      <c r="S119" s="33" t="s">
        <v>15</v>
      </c>
      <c r="T119" s="33">
        <v>650000</v>
      </c>
      <c r="U119" s="55">
        <v>-85.961293999999995</v>
      </c>
      <c r="V119" s="55">
        <v>-83.550426999999999</v>
      </c>
      <c r="W119" s="121"/>
      <c r="X119" s="41" t="s">
        <v>157</v>
      </c>
      <c r="Y119" s="41" t="s">
        <v>157</v>
      </c>
      <c r="Z119" s="121"/>
    </row>
    <row r="122" spans="2:26" ht="16.5" thickBot="1">
      <c r="B122" s="150" t="s">
        <v>78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2:26">
      <c r="B123" s="152" t="s">
        <v>12</v>
      </c>
      <c r="C123" s="145" t="s">
        <v>24</v>
      </c>
      <c r="D123" s="145" t="s">
        <v>141</v>
      </c>
      <c r="E123" s="145"/>
      <c r="F123" s="145" t="s">
        <v>142</v>
      </c>
      <c r="G123" s="145"/>
      <c r="H123" s="147" t="s">
        <v>143</v>
      </c>
      <c r="I123" s="147"/>
      <c r="J123" s="145" t="s">
        <v>144</v>
      </c>
      <c r="K123" s="147" t="s">
        <v>145</v>
      </c>
      <c r="L123" s="147"/>
      <c r="M123" s="148" t="s">
        <v>146</v>
      </c>
      <c r="N123" s="29"/>
      <c r="O123" s="152" t="s">
        <v>12</v>
      </c>
      <c r="P123" s="139" t="s">
        <v>24</v>
      </c>
      <c r="Q123" s="141" t="s">
        <v>141</v>
      </c>
      <c r="R123" s="142"/>
      <c r="S123" s="145" t="s">
        <v>142</v>
      </c>
      <c r="T123" s="145"/>
      <c r="U123" s="147" t="s">
        <v>147</v>
      </c>
      <c r="V123" s="147"/>
      <c r="W123" s="148" t="s">
        <v>148</v>
      </c>
      <c r="X123" s="147" t="s">
        <v>149</v>
      </c>
      <c r="Y123" s="147"/>
      <c r="Z123" s="148" t="s">
        <v>150</v>
      </c>
    </row>
    <row r="124" spans="2:26" ht="15.75" thickBot="1">
      <c r="B124" s="166"/>
      <c r="C124" s="167"/>
      <c r="D124" s="167"/>
      <c r="E124" s="167"/>
      <c r="F124" s="167"/>
      <c r="G124" s="167"/>
      <c r="H124" s="49" t="s">
        <v>151</v>
      </c>
      <c r="I124" s="49" t="s">
        <v>152</v>
      </c>
      <c r="J124" s="167"/>
      <c r="K124" s="49" t="s">
        <v>66</v>
      </c>
      <c r="L124" s="49" t="s">
        <v>65</v>
      </c>
      <c r="M124" s="159"/>
      <c r="O124" s="160"/>
      <c r="P124" s="161"/>
      <c r="Q124" s="162"/>
      <c r="R124" s="163"/>
      <c r="S124" s="170"/>
      <c r="T124" s="170"/>
      <c r="U124" s="13" t="s">
        <v>151</v>
      </c>
      <c r="V124" s="13" t="s">
        <v>152</v>
      </c>
      <c r="W124" s="149"/>
      <c r="X124" s="13" t="s">
        <v>66</v>
      </c>
      <c r="Y124" s="13" t="s">
        <v>65</v>
      </c>
      <c r="Z124" s="149"/>
    </row>
    <row r="125" spans="2:26">
      <c r="B125" s="125" t="s">
        <v>153</v>
      </c>
      <c r="C125" s="158" t="s">
        <v>154</v>
      </c>
      <c r="D125" s="11" t="s">
        <v>13</v>
      </c>
      <c r="E125" s="11">
        <v>385500</v>
      </c>
      <c r="F125" s="11" t="s">
        <v>13</v>
      </c>
      <c r="G125" s="11">
        <v>423500</v>
      </c>
      <c r="H125" s="55">
        <v>15.898035</v>
      </c>
      <c r="I125" s="55">
        <v>14.781428</v>
      </c>
      <c r="J125" s="131">
        <f>10*LOG((10^(H125/10)+10^(H126/10)+10^(H127/10)+10^(I125/10)+10^(I126/10)+10^(I127/10))/6)</f>
        <v>15.340124134791399</v>
      </c>
      <c r="K125" s="55">
        <v>19.25863</v>
      </c>
      <c r="L125" s="55">
        <v>19.432438999999999</v>
      </c>
      <c r="M125" s="120">
        <f>10*LOG((10^(K125/10)+10^(K126/10)+10^(K127/10)+10^(L125/10)+10^(L126/10)+10^(L127/10))/6)</f>
        <v>19.341095483817913</v>
      </c>
      <c r="O125" s="168" t="s">
        <v>153</v>
      </c>
      <c r="P125" s="169" t="s">
        <v>154</v>
      </c>
      <c r="Q125" s="51" t="s">
        <v>13</v>
      </c>
      <c r="R125" s="51">
        <v>385500</v>
      </c>
      <c r="S125" s="51" t="s">
        <v>13</v>
      </c>
      <c r="T125" s="51">
        <v>423500</v>
      </c>
      <c r="U125" s="55">
        <v>-89.460843999999994</v>
      </c>
      <c r="V125" s="55">
        <v>-89.175593000000006</v>
      </c>
      <c r="W125" s="119">
        <f>10*LOG(6/((1/10^(U125/10))+(1/10^(U126/10))+(1/10^(U127/10))+(1/10^(V125/10))+(1/10^(V126/10))+(1/10^(V127/10))))</f>
        <v>-89.465636393873226</v>
      </c>
      <c r="X125" s="55">
        <v>-91.136283000000006</v>
      </c>
      <c r="Y125" s="55">
        <v>-91.856999999999999</v>
      </c>
      <c r="Z125" s="119">
        <f>10*LOG(6/((1/10^(X125/10))+(1/10^(X126/10))+(1/10^(X127/10))+(1/10^(Y125/10))+(1/10^(Y126/10))+(1/10^(Y127/10))))</f>
        <v>-91.83996867359167</v>
      </c>
    </row>
    <row r="126" spans="2:26">
      <c r="B126" s="125"/>
      <c r="C126" s="158"/>
      <c r="D126" s="11" t="s">
        <v>14</v>
      </c>
      <c r="E126" s="11">
        <v>390000</v>
      </c>
      <c r="F126" s="11" t="s">
        <v>14</v>
      </c>
      <c r="G126" s="11">
        <v>428000</v>
      </c>
      <c r="H126" s="55">
        <v>15.780476</v>
      </c>
      <c r="I126" s="55">
        <v>14.585203</v>
      </c>
      <c r="J126" s="131"/>
      <c r="K126" s="55">
        <v>19.171437999999998</v>
      </c>
      <c r="L126" s="55">
        <v>19.290538999999999</v>
      </c>
      <c r="M126" s="120"/>
      <c r="O126" s="125"/>
      <c r="P126" s="158"/>
      <c r="Q126" s="11" t="s">
        <v>14</v>
      </c>
      <c r="R126" s="11">
        <v>390000</v>
      </c>
      <c r="S126" s="11" t="s">
        <v>14</v>
      </c>
      <c r="T126" s="11">
        <v>428000</v>
      </c>
      <c r="U126" s="55">
        <v>-90.199718000000004</v>
      </c>
      <c r="V126" s="55">
        <v>-89.741574</v>
      </c>
      <c r="W126" s="120"/>
      <c r="X126" s="55">
        <v>-92.067093999999997</v>
      </c>
      <c r="Y126" s="55">
        <v>-92.558064000000002</v>
      </c>
      <c r="Z126" s="120"/>
    </row>
    <row r="127" spans="2:26">
      <c r="B127" s="125"/>
      <c r="C127" s="158"/>
      <c r="D127" s="11" t="s">
        <v>15</v>
      </c>
      <c r="E127" s="11">
        <v>394500</v>
      </c>
      <c r="F127" s="11" t="s">
        <v>15</v>
      </c>
      <c r="G127" s="11">
        <v>432500</v>
      </c>
      <c r="H127" s="55">
        <v>16.012286</v>
      </c>
      <c r="I127" s="55">
        <v>14.730757000000001</v>
      </c>
      <c r="J127" s="131"/>
      <c r="K127" s="55">
        <v>19.407160000000001</v>
      </c>
      <c r="L127" s="55">
        <v>19.478359999999999</v>
      </c>
      <c r="M127" s="120"/>
      <c r="O127" s="125"/>
      <c r="P127" s="158"/>
      <c r="Q127" s="11" t="s">
        <v>15</v>
      </c>
      <c r="R127" s="11">
        <v>394500</v>
      </c>
      <c r="S127" s="11" t="s">
        <v>15</v>
      </c>
      <c r="T127" s="11">
        <v>432500</v>
      </c>
      <c r="U127" s="55">
        <v>-89.100406000000007</v>
      </c>
      <c r="V127" s="55">
        <v>-88.991681999999997</v>
      </c>
      <c r="W127" s="120"/>
      <c r="X127" s="55">
        <v>-91.563871000000006</v>
      </c>
      <c r="Y127" s="55">
        <v>-91.724476999999993</v>
      </c>
      <c r="Z127" s="120"/>
    </row>
    <row r="128" spans="2:26">
      <c r="B128" s="125" t="s">
        <v>155</v>
      </c>
      <c r="C128" s="158" t="s">
        <v>154</v>
      </c>
      <c r="D128" s="11" t="s">
        <v>13</v>
      </c>
      <c r="E128" s="11">
        <v>142600</v>
      </c>
      <c r="F128" s="11" t="s">
        <v>13</v>
      </c>
      <c r="G128" s="11">
        <v>153600</v>
      </c>
      <c r="H128" s="55"/>
      <c r="I128" s="55"/>
      <c r="J128" s="131">
        <f>10*LOG((10^(H128/10)+10^(H129/10)+10^(H130/10)+10^(I128/10)+10^(I129/10)+10^(I130/10))/6)</f>
        <v>0</v>
      </c>
      <c r="K128" s="55"/>
      <c r="L128" s="55"/>
      <c r="M128" s="120">
        <f>10*LOG((10^(K128/10)+10^(K129/10)+10^(K130/10)+10^(L128/10)+10^(L129/10)+10^(L130/10))/6)</f>
        <v>0</v>
      </c>
      <c r="O128" s="125" t="s">
        <v>155</v>
      </c>
      <c r="P128" s="158" t="s">
        <v>154</v>
      </c>
      <c r="Q128" s="11" t="s">
        <v>13</v>
      </c>
      <c r="R128" s="11">
        <v>142600</v>
      </c>
      <c r="S128" s="11" t="s">
        <v>13</v>
      </c>
      <c r="T128" s="11">
        <v>153600</v>
      </c>
      <c r="U128" s="55"/>
      <c r="V128" s="55"/>
      <c r="W128" s="119">
        <f>10*LOG(6/((1/10^(U128/10))+(1/10^(U129/10))+(1/10^(U130/10))+(1/10^(V128/10))+(1/10^(V129/10))+(1/10^(V130/10))))</f>
        <v>0</v>
      </c>
      <c r="X128" s="55"/>
      <c r="Y128" s="55"/>
      <c r="Z128" s="119">
        <f>10*LOG(6/((1/10^(X128/10))+(1/10^(X129/10))+(1/10^(X130/10))+(1/10^(Y128/10))+(1/10^(Y129/10))+(1/10^(Y130/10))))</f>
        <v>0</v>
      </c>
    </row>
    <row r="129" spans="2:26">
      <c r="B129" s="125"/>
      <c r="C129" s="158"/>
      <c r="D129" s="11" t="s">
        <v>14</v>
      </c>
      <c r="E129" s="11">
        <v>145600</v>
      </c>
      <c r="F129" s="11" t="s">
        <v>14</v>
      </c>
      <c r="G129" s="11">
        <v>156600</v>
      </c>
      <c r="H129" s="55"/>
      <c r="I129" s="55"/>
      <c r="J129" s="131"/>
      <c r="K129" s="55"/>
      <c r="L129" s="55"/>
      <c r="M129" s="120"/>
      <c r="O129" s="125"/>
      <c r="P129" s="158"/>
      <c r="Q129" s="11" t="s">
        <v>14</v>
      </c>
      <c r="R129" s="11">
        <v>145600</v>
      </c>
      <c r="S129" s="11" t="s">
        <v>14</v>
      </c>
      <c r="T129" s="11">
        <v>156600</v>
      </c>
      <c r="U129" s="55"/>
      <c r="V129" s="55"/>
      <c r="W129" s="120"/>
      <c r="X129" s="55"/>
      <c r="Y129" s="55"/>
      <c r="Z129" s="120"/>
    </row>
    <row r="130" spans="2:26">
      <c r="B130" s="125"/>
      <c r="C130" s="158"/>
      <c r="D130" s="11" t="s">
        <v>15</v>
      </c>
      <c r="E130" s="11">
        <v>147600</v>
      </c>
      <c r="F130" s="11" t="s">
        <v>15</v>
      </c>
      <c r="G130" s="11">
        <v>158600</v>
      </c>
      <c r="H130" s="55"/>
      <c r="I130" s="55"/>
      <c r="J130" s="131"/>
      <c r="K130" s="55"/>
      <c r="L130" s="55"/>
      <c r="M130" s="120"/>
      <c r="O130" s="125"/>
      <c r="P130" s="158"/>
      <c r="Q130" s="11" t="s">
        <v>15</v>
      </c>
      <c r="R130" s="11">
        <v>147600</v>
      </c>
      <c r="S130" s="11" t="s">
        <v>15</v>
      </c>
      <c r="T130" s="11">
        <v>158600</v>
      </c>
      <c r="U130" s="55"/>
      <c r="V130" s="55"/>
      <c r="W130" s="120"/>
      <c r="X130" s="55"/>
      <c r="Y130" s="55"/>
      <c r="Z130" s="120"/>
    </row>
    <row r="131" spans="2:26">
      <c r="B131" s="125" t="s">
        <v>156</v>
      </c>
      <c r="C131" s="158" t="s">
        <v>128</v>
      </c>
      <c r="D131" s="11" t="s">
        <v>13</v>
      </c>
      <c r="E131" s="11">
        <v>509202</v>
      </c>
      <c r="F131" s="11" t="s">
        <v>13</v>
      </c>
      <c r="G131" s="11">
        <v>509202</v>
      </c>
      <c r="H131" s="55"/>
      <c r="I131" s="55"/>
      <c r="J131" s="131">
        <f>10*LOG((10^(H131/10)+10^(H132/10)+10^(H133/10)+10^(I131/10)+10^(I132/10)+10^(I133/10))/6)</f>
        <v>0</v>
      </c>
      <c r="K131" s="53" t="s">
        <v>157</v>
      </c>
      <c r="L131" s="53" t="s">
        <v>157</v>
      </c>
      <c r="M131" s="120" t="e">
        <f>10*LOG((10^(K131/10)+10^(K132/10)+10^(K133/10)+10^(L131/10)+10^(L132/10)+10^(L133/10))/6)</f>
        <v>#VALUE!</v>
      </c>
      <c r="O131" s="125" t="s">
        <v>156</v>
      </c>
      <c r="P131" s="158" t="s">
        <v>128</v>
      </c>
      <c r="Q131" s="11" t="s">
        <v>13</v>
      </c>
      <c r="R131" s="11">
        <v>509202</v>
      </c>
      <c r="S131" s="11" t="s">
        <v>13</v>
      </c>
      <c r="T131" s="11">
        <v>509202</v>
      </c>
      <c r="U131" s="55"/>
      <c r="V131" s="55"/>
      <c r="W131" s="119">
        <f>10*LOG(6/((1/10^(U131/10))+(1/10^(U132/10))+(1/10^(U133/10))+(1/10^(V131/10))+(1/10^(V132/10))+(1/10^(V133/10))))</f>
        <v>0</v>
      </c>
      <c r="X131" s="41" t="s">
        <v>157</v>
      </c>
      <c r="Y131" s="41" t="s">
        <v>157</v>
      </c>
      <c r="Z131" s="119" t="e">
        <f>10*LOG(6/((1/10^(X131/10))+(1/10^(X132/10))+(1/10^(X133/10))+(1/10^(Y131/10))+(1/10^(Y132/10))+(1/10^(Y133/10))))</f>
        <v>#VALUE!</v>
      </c>
    </row>
    <row r="132" spans="2:26">
      <c r="B132" s="125"/>
      <c r="C132" s="158"/>
      <c r="D132" s="11" t="s">
        <v>14</v>
      </c>
      <c r="E132" s="11">
        <v>518598</v>
      </c>
      <c r="F132" s="11" t="s">
        <v>14</v>
      </c>
      <c r="G132" s="11">
        <v>518598</v>
      </c>
      <c r="H132" s="55"/>
      <c r="I132" s="55"/>
      <c r="J132" s="131"/>
      <c r="K132" s="53" t="s">
        <v>157</v>
      </c>
      <c r="L132" s="53" t="s">
        <v>157</v>
      </c>
      <c r="M132" s="120"/>
      <c r="O132" s="125"/>
      <c r="P132" s="158"/>
      <c r="Q132" s="11" t="s">
        <v>14</v>
      </c>
      <c r="R132" s="11">
        <v>518598</v>
      </c>
      <c r="S132" s="11" t="s">
        <v>14</v>
      </c>
      <c r="T132" s="11">
        <v>518598</v>
      </c>
      <c r="U132" s="55"/>
      <c r="V132" s="55"/>
      <c r="W132" s="120"/>
      <c r="X132" s="41" t="s">
        <v>157</v>
      </c>
      <c r="Y132" s="41" t="s">
        <v>157</v>
      </c>
      <c r="Z132" s="120"/>
    </row>
    <row r="133" spans="2:26">
      <c r="B133" s="125"/>
      <c r="C133" s="158"/>
      <c r="D133" s="11" t="s">
        <v>15</v>
      </c>
      <c r="E133" s="11">
        <v>528000</v>
      </c>
      <c r="F133" s="11" t="s">
        <v>15</v>
      </c>
      <c r="G133" s="11">
        <v>528000</v>
      </c>
      <c r="H133" s="55"/>
      <c r="I133" s="55"/>
      <c r="J133" s="131"/>
      <c r="K133" s="53" t="s">
        <v>157</v>
      </c>
      <c r="L133" s="53" t="s">
        <v>157</v>
      </c>
      <c r="M133" s="120"/>
      <c r="O133" s="125"/>
      <c r="P133" s="158"/>
      <c r="Q133" s="11" t="s">
        <v>15</v>
      </c>
      <c r="R133" s="11">
        <v>528000</v>
      </c>
      <c r="S133" s="11" t="s">
        <v>15</v>
      </c>
      <c r="T133" s="11">
        <v>528000</v>
      </c>
      <c r="U133" s="55"/>
      <c r="V133" s="55"/>
      <c r="W133" s="120"/>
      <c r="X133" s="41" t="s">
        <v>157</v>
      </c>
      <c r="Y133" s="41" t="s">
        <v>157</v>
      </c>
      <c r="Z133" s="120"/>
    </row>
    <row r="134" spans="2:26">
      <c r="B134" s="125" t="s">
        <v>158</v>
      </c>
      <c r="C134" s="158" t="s">
        <v>128</v>
      </c>
      <c r="D134" s="11" t="s">
        <v>13</v>
      </c>
      <c r="E134" s="11">
        <v>623334</v>
      </c>
      <c r="F134" s="11" t="s">
        <v>13</v>
      </c>
      <c r="G134" s="11">
        <v>623334</v>
      </c>
      <c r="H134" s="55"/>
      <c r="I134" s="55"/>
      <c r="J134" s="131">
        <f>10*LOG((10^(H134/10)+10^(H135/10)+10^(H136/10)+10^(I134/10)+10^(I135/10)+10^(I136/10))/6)</f>
        <v>0</v>
      </c>
      <c r="K134" s="53" t="s">
        <v>157</v>
      </c>
      <c r="L134" s="53" t="s">
        <v>157</v>
      </c>
      <c r="M134" s="120" t="e">
        <f>10*LOG((10^(K134/10)+10^(K135/10)+10^(K136/10)+10^(L134/10)+10^(L135/10)+10^(L136/10))/6)</f>
        <v>#VALUE!</v>
      </c>
      <c r="O134" s="125" t="s">
        <v>158</v>
      </c>
      <c r="P134" s="158" t="s">
        <v>128</v>
      </c>
      <c r="Q134" s="11" t="s">
        <v>13</v>
      </c>
      <c r="R134" s="11">
        <v>623334</v>
      </c>
      <c r="S134" s="11" t="s">
        <v>13</v>
      </c>
      <c r="T134" s="11">
        <v>623334</v>
      </c>
      <c r="U134" s="55"/>
      <c r="V134" s="55"/>
      <c r="W134" s="119">
        <f>10*LOG(6/((1/10^(U134/10))+(1/10^(U135/10))+(1/10^(U136/10))+(1/10^(V134/10))+(1/10^(V135/10))+(1/10^(V136/10))))</f>
        <v>0</v>
      </c>
      <c r="X134" s="41" t="s">
        <v>157</v>
      </c>
      <c r="Y134" s="41" t="s">
        <v>157</v>
      </c>
      <c r="Z134" s="119" t="e">
        <f>10*LOG(6/((1/10^(X134/10))+(1/10^(X135/10))+(1/10^(X136/10))+(1/10^(Y134/10))+(1/10^(Y135/10))+(1/10^(Y136/10))))</f>
        <v>#VALUE!</v>
      </c>
    </row>
    <row r="135" spans="2:26">
      <c r="B135" s="125"/>
      <c r="C135" s="158"/>
      <c r="D135" s="11" t="s">
        <v>14</v>
      </c>
      <c r="E135" s="11">
        <v>636666</v>
      </c>
      <c r="F135" s="11" t="s">
        <v>14</v>
      </c>
      <c r="G135" s="11">
        <v>636666</v>
      </c>
      <c r="H135" s="55"/>
      <c r="I135" s="55"/>
      <c r="J135" s="131"/>
      <c r="K135" s="53" t="s">
        <v>157</v>
      </c>
      <c r="L135" s="53" t="s">
        <v>157</v>
      </c>
      <c r="M135" s="120"/>
      <c r="O135" s="125"/>
      <c r="P135" s="158"/>
      <c r="Q135" s="11" t="s">
        <v>14</v>
      </c>
      <c r="R135" s="11">
        <v>636666</v>
      </c>
      <c r="S135" s="11" t="s">
        <v>14</v>
      </c>
      <c r="T135" s="11">
        <v>636666</v>
      </c>
      <c r="U135" s="55"/>
      <c r="V135" s="55"/>
      <c r="W135" s="120"/>
      <c r="X135" s="41" t="s">
        <v>157</v>
      </c>
      <c r="Y135" s="41" t="s">
        <v>157</v>
      </c>
      <c r="Z135" s="120"/>
    </row>
    <row r="136" spans="2:26" ht="15.75" thickBot="1">
      <c r="B136" s="126"/>
      <c r="C136" s="171"/>
      <c r="D136" s="33" t="s">
        <v>15</v>
      </c>
      <c r="E136" s="33">
        <v>650000</v>
      </c>
      <c r="F136" s="33" t="s">
        <v>15</v>
      </c>
      <c r="G136" s="33">
        <v>650000</v>
      </c>
      <c r="H136" s="55"/>
      <c r="I136" s="55"/>
      <c r="J136" s="132"/>
      <c r="K136" s="54" t="s">
        <v>157</v>
      </c>
      <c r="L136" s="54" t="s">
        <v>157</v>
      </c>
      <c r="M136" s="121"/>
      <c r="N136" s="35"/>
      <c r="O136" s="126"/>
      <c r="P136" s="171"/>
      <c r="Q136" s="33" t="s">
        <v>15</v>
      </c>
      <c r="R136" s="33">
        <v>650000</v>
      </c>
      <c r="S136" s="33" t="s">
        <v>15</v>
      </c>
      <c r="T136" s="33">
        <v>650000</v>
      </c>
      <c r="U136" s="55"/>
      <c r="V136" s="55"/>
      <c r="W136" s="121"/>
      <c r="X136" s="41" t="s">
        <v>157</v>
      </c>
      <c r="Y136" s="41" t="s">
        <v>157</v>
      </c>
      <c r="Z136" s="121"/>
    </row>
    <row r="139" spans="2:26" ht="16.5" thickBot="1">
      <c r="B139" s="150" t="s">
        <v>79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>
      <c r="B140" s="152" t="s">
        <v>12</v>
      </c>
      <c r="C140" s="145" t="s">
        <v>24</v>
      </c>
      <c r="D140" s="145" t="s">
        <v>141</v>
      </c>
      <c r="E140" s="145"/>
      <c r="F140" s="145" t="s">
        <v>142</v>
      </c>
      <c r="G140" s="145"/>
      <c r="H140" s="147" t="s">
        <v>143</v>
      </c>
      <c r="I140" s="147"/>
      <c r="J140" s="145" t="s">
        <v>144</v>
      </c>
      <c r="K140" s="147" t="s">
        <v>145</v>
      </c>
      <c r="L140" s="147"/>
      <c r="M140" s="148" t="s">
        <v>146</v>
      </c>
      <c r="N140" s="29"/>
      <c r="O140" s="152" t="s">
        <v>12</v>
      </c>
      <c r="P140" s="139" t="s">
        <v>24</v>
      </c>
      <c r="Q140" s="141" t="s">
        <v>141</v>
      </c>
      <c r="R140" s="142"/>
      <c r="S140" s="145" t="s">
        <v>142</v>
      </c>
      <c r="T140" s="145"/>
      <c r="U140" s="147" t="s">
        <v>147</v>
      </c>
      <c r="V140" s="147"/>
      <c r="W140" s="148" t="s">
        <v>148</v>
      </c>
      <c r="X140" s="147" t="s">
        <v>149</v>
      </c>
      <c r="Y140" s="147"/>
      <c r="Z140" s="148" t="s">
        <v>150</v>
      </c>
    </row>
    <row r="141" spans="2:26" ht="15.75" thickBot="1">
      <c r="B141" s="166"/>
      <c r="C141" s="167"/>
      <c r="D141" s="167"/>
      <c r="E141" s="167"/>
      <c r="F141" s="167"/>
      <c r="G141" s="167"/>
      <c r="H141" s="49" t="s">
        <v>151</v>
      </c>
      <c r="I141" s="49" t="s">
        <v>152</v>
      </c>
      <c r="J141" s="167"/>
      <c r="K141" s="49" t="s">
        <v>66</v>
      </c>
      <c r="L141" s="49" t="s">
        <v>65</v>
      </c>
      <c r="M141" s="159"/>
      <c r="O141" s="160"/>
      <c r="P141" s="161"/>
      <c r="Q141" s="162"/>
      <c r="R141" s="163"/>
      <c r="S141" s="170"/>
      <c r="T141" s="170"/>
      <c r="U141" s="13" t="s">
        <v>151</v>
      </c>
      <c r="V141" s="13" t="s">
        <v>152</v>
      </c>
      <c r="W141" s="149"/>
      <c r="X141" s="13" t="s">
        <v>66</v>
      </c>
      <c r="Y141" s="13" t="s">
        <v>65</v>
      </c>
      <c r="Z141" s="149"/>
    </row>
    <row r="142" spans="2:26">
      <c r="B142" s="125" t="s">
        <v>153</v>
      </c>
      <c r="C142" s="158" t="s">
        <v>154</v>
      </c>
      <c r="D142" s="11" t="s">
        <v>13</v>
      </c>
      <c r="E142" s="11">
        <v>385500</v>
      </c>
      <c r="F142" s="11" t="s">
        <v>13</v>
      </c>
      <c r="G142" s="11">
        <v>423500</v>
      </c>
      <c r="H142" s="55">
        <v>13.618508</v>
      </c>
      <c r="I142" s="55">
        <v>13.248934999999999</v>
      </c>
      <c r="J142" s="131">
        <f>10*LOG((10^(H142/10)+10^(H143/10)+10^(H144/10)+10^(I142/10)+10^(I143/10)+10^(I144/10))/6)</f>
        <v>13.341891934814321</v>
      </c>
      <c r="K142" s="55">
        <v>15.576022999999999</v>
      </c>
      <c r="L142" s="55">
        <v>16.625494</v>
      </c>
      <c r="M142" s="120">
        <f>10*LOG((10^(K142/10)+10^(K143/10)+10^(K144/10)+10^(L142/10)+10^(L143/10)+10^(L144/10))/6)</f>
        <v>16.222445578007171</v>
      </c>
      <c r="O142" s="168" t="s">
        <v>153</v>
      </c>
      <c r="P142" s="169" t="s">
        <v>154</v>
      </c>
      <c r="Q142" s="51" t="s">
        <v>13</v>
      </c>
      <c r="R142" s="51">
        <v>385500</v>
      </c>
      <c r="S142" s="51" t="s">
        <v>13</v>
      </c>
      <c r="T142" s="51">
        <v>423500</v>
      </c>
      <c r="U142" s="55">
        <v>-89.744335000000007</v>
      </c>
      <c r="V142" s="55">
        <v>-87.867080000000001</v>
      </c>
      <c r="W142" s="119">
        <f>10*LOG(6/((1/10^(U142/10))+(1/10^(U143/10))+(1/10^(U144/10))+(1/10^(V142/10))+(1/10^(V143/10))+(1/10^(V144/10))))</f>
        <v>-88.970607626378282</v>
      </c>
      <c r="X142" s="55">
        <v>-90.907167000000001</v>
      </c>
      <c r="Y142" s="55">
        <v>-90.426356999999996</v>
      </c>
      <c r="Z142" s="119">
        <f>10*LOG(6/((1/10^(X142/10))+(1/10^(X143/10))+(1/10^(X144/10))+(1/10^(Y142/10))+(1/10^(Y143/10))+(1/10^(Y144/10))))</f>
        <v>-90.773478241418374</v>
      </c>
    </row>
    <row r="143" spans="2:26">
      <c r="B143" s="125"/>
      <c r="C143" s="158"/>
      <c r="D143" s="11" t="s">
        <v>14</v>
      </c>
      <c r="E143" s="11">
        <v>390000</v>
      </c>
      <c r="F143" s="11" t="s">
        <v>14</v>
      </c>
      <c r="G143" s="11">
        <v>428000</v>
      </c>
      <c r="H143" s="55">
        <v>13.327545000000001</v>
      </c>
      <c r="I143" s="55">
        <v>13.351823</v>
      </c>
      <c r="J143" s="131"/>
      <c r="K143" s="55">
        <v>16.649788999999998</v>
      </c>
      <c r="L143" s="55">
        <v>15.147071</v>
      </c>
      <c r="M143" s="120"/>
      <c r="O143" s="125"/>
      <c r="P143" s="158"/>
      <c r="Q143" s="11" t="s">
        <v>14</v>
      </c>
      <c r="R143" s="11">
        <v>390000</v>
      </c>
      <c r="S143" s="11" t="s">
        <v>14</v>
      </c>
      <c r="T143" s="11">
        <v>428000</v>
      </c>
      <c r="U143" s="55">
        <v>-89.722521999999998</v>
      </c>
      <c r="V143" s="55">
        <v>-88.107972000000004</v>
      </c>
      <c r="W143" s="120"/>
      <c r="X143" s="55">
        <v>-90.946213</v>
      </c>
      <c r="Y143" s="55">
        <v>-90.561175000000006</v>
      </c>
      <c r="Z143" s="120"/>
    </row>
    <row r="144" spans="2:26">
      <c r="B144" s="125"/>
      <c r="C144" s="158"/>
      <c r="D144" s="11" t="s">
        <v>15</v>
      </c>
      <c r="E144" s="11">
        <v>394500</v>
      </c>
      <c r="F144" s="11" t="s">
        <v>15</v>
      </c>
      <c r="G144" s="11">
        <v>432500</v>
      </c>
      <c r="H144" s="55">
        <v>13.243282000000001</v>
      </c>
      <c r="I144" s="55">
        <v>13.249142000000001</v>
      </c>
      <c r="J144" s="131"/>
      <c r="K144" s="55">
        <v>16.606477000000002</v>
      </c>
      <c r="L144" s="55">
        <v>16.494025000000001</v>
      </c>
      <c r="M144" s="120"/>
      <c r="O144" s="125"/>
      <c r="P144" s="158"/>
      <c r="Q144" s="11" t="s">
        <v>15</v>
      </c>
      <c r="R144" s="11">
        <v>394500</v>
      </c>
      <c r="S144" s="11" t="s">
        <v>15</v>
      </c>
      <c r="T144" s="11">
        <v>432500</v>
      </c>
      <c r="U144" s="55">
        <v>-89.78725</v>
      </c>
      <c r="V144" s="55">
        <v>-88.074766999999994</v>
      </c>
      <c r="W144" s="120"/>
      <c r="X144" s="55">
        <v>-91.135675000000006</v>
      </c>
      <c r="Y144" s="55">
        <v>-90.621961999999996</v>
      </c>
      <c r="Z144" s="120"/>
    </row>
    <row r="145" spans="2:26">
      <c r="B145" s="125" t="s">
        <v>155</v>
      </c>
      <c r="C145" s="158" t="s">
        <v>154</v>
      </c>
      <c r="D145" s="11" t="s">
        <v>13</v>
      </c>
      <c r="E145" s="11">
        <v>142600</v>
      </c>
      <c r="F145" s="11" t="s">
        <v>13</v>
      </c>
      <c r="G145" s="11">
        <v>153600</v>
      </c>
      <c r="H145" s="55">
        <v>6.2626790000000003</v>
      </c>
      <c r="I145" s="55">
        <v>8.6746400000000001</v>
      </c>
      <c r="J145" s="131">
        <f>10*LOG((10^(H145/10)+10^(H146/10)+10^(H147/10)+10^(I145/10)+10^(I146/10)+10^(I147/10))/6)</f>
        <v>7.3601873490204994</v>
      </c>
      <c r="K145" s="55">
        <v>11.165367</v>
      </c>
      <c r="L145" s="55">
        <v>11.918737</v>
      </c>
      <c r="M145" s="120">
        <f>10*LOG((10^(K145/10)+10^(K146/10)+10^(K147/10)+10^(L145/10)+10^(L146/10)+10^(L147/10))/6)</f>
        <v>10.734527068819533</v>
      </c>
      <c r="O145" s="125" t="s">
        <v>155</v>
      </c>
      <c r="P145" s="158" t="s">
        <v>154</v>
      </c>
      <c r="Q145" s="11" t="s">
        <v>13</v>
      </c>
      <c r="R145" s="11">
        <v>142600</v>
      </c>
      <c r="S145" s="11" t="s">
        <v>13</v>
      </c>
      <c r="T145" s="11">
        <v>153600</v>
      </c>
      <c r="U145" s="55">
        <v>-81.849304000000004</v>
      </c>
      <c r="V145" s="55">
        <v>-79.395025000000004</v>
      </c>
      <c r="W145" s="119">
        <f>10*LOG(6/((1/10^(U145/10))+(1/10^(U146/10))+(1/10^(U147/10))+(1/10^(V145/10))+(1/10^(V146/10))+(1/10^(V147/10))))</f>
        <v>-80.328290586257808</v>
      </c>
      <c r="X145" s="55">
        <v>-83.377905999999996</v>
      </c>
      <c r="Y145" s="55">
        <v>-82.195520999999999</v>
      </c>
      <c r="Z145" s="119">
        <f>10*LOG(6/((1/10^(X145/10))+(1/10^(X146/10))+(1/10^(X147/10))+(1/10^(Y145/10))+(1/10^(Y146/10))+(1/10^(Y147/10))))</f>
        <v>-82.384582139893737</v>
      </c>
    </row>
    <row r="146" spans="2:26">
      <c r="B146" s="125"/>
      <c r="C146" s="158"/>
      <c r="D146" s="11" t="s">
        <v>14</v>
      </c>
      <c r="E146" s="11">
        <v>145600</v>
      </c>
      <c r="F146" s="11" t="s">
        <v>14</v>
      </c>
      <c r="G146" s="11">
        <v>156600</v>
      </c>
      <c r="H146" s="55">
        <v>6.7657389999999999</v>
      </c>
      <c r="I146" s="55">
        <v>6.5611280000000001</v>
      </c>
      <c r="J146" s="131"/>
      <c r="K146" s="55">
        <v>9.0046590000000002</v>
      </c>
      <c r="L146" s="55">
        <v>10.071939</v>
      </c>
      <c r="M146" s="120"/>
      <c r="O146" s="125"/>
      <c r="P146" s="158"/>
      <c r="Q146" s="11" t="s">
        <v>14</v>
      </c>
      <c r="R146" s="11">
        <v>145600</v>
      </c>
      <c r="S146" s="11" t="s">
        <v>14</v>
      </c>
      <c r="T146" s="11">
        <v>156600</v>
      </c>
      <c r="U146" s="55">
        <v>-81.206536</v>
      </c>
      <c r="V146" s="55">
        <v>-78.911586</v>
      </c>
      <c r="W146" s="120"/>
      <c r="X146" s="55">
        <v>-82.895303999999996</v>
      </c>
      <c r="Y146" s="55">
        <v>-81.603560999999999</v>
      </c>
      <c r="Z146" s="120"/>
    </row>
    <row r="147" spans="2:26">
      <c r="B147" s="125"/>
      <c r="C147" s="158"/>
      <c r="D147" s="11" t="s">
        <v>15</v>
      </c>
      <c r="E147" s="11">
        <v>147600</v>
      </c>
      <c r="F147" s="11" t="s">
        <v>15</v>
      </c>
      <c r="G147" s="11">
        <v>158600</v>
      </c>
      <c r="H147" s="55">
        <v>7.1973050000000001</v>
      </c>
      <c r="I147" s="55">
        <v>8.1615319999999993</v>
      </c>
      <c r="J147" s="131"/>
      <c r="K147" s="55">
        <v>10.569822</v>
      </c>
      <c r="L147" s="55">
        <v>11.106795</v>
      </c>
      <c r="M147" s="120"/>
      <c r="O147" s="125"/>
      <c r="P147" s="158"/>
      <c r="Q147" s="11" t="s">
        <v>15</v>
      </c>
      <c r="R147" s="11">
        <v>147600</v>
      </c>
      <c r="S147" s="11" t="s">
        <v>15</v>
      </c>
      <c r="T147" s="11">
        <v>158600</v>
      </c>
      <c r="U147" s="55">
        <v>-80.889966000000001</v>
      </c>
      <c r="V147" s="55">
        <v>-78.717664999999997</v>
      </c>
      <c r="W147" s="120"/>
      <c r="X147" s="55">
        <v>-82.540424000000002</v>
      </c>
      <c r="Y147" s="55">
        <v>-81.354654999999994</v>
      </c>
      <c r="Z147" s="120"/>
    </row>
    <row r="148" spans="2:26">
      <c r="B148" s="125" t="s">
        <v>156</v>
      </c>
      <c r="C148" s="158" t="s">
        <v>128</v>
      </c>
      <c r="D148" s="11" t="s">
        <v>13</v>
      </c>
      <c r="E148" s="11">
        <v>509202</v>
      </c>
      <c r="F148" s="11" t="s">
        <v>13</v>
      </c>
      <c r="G148" s="11">
        <v>509202</v>
      </c>
      <c r="H148" s="55">
        <v>16.311881</v>
      </c>
      <c r="I148" s="55">
        <v>13.564772</v>
      </c>
      <c r="J148" s="131">
        <f>10*LOG((10^(H148/10)+10^(H149/10)+10^(H150/10)+10^(I148/10)+10^(I149/10)+10^(I150/10))/6)</f>
        <v>15.392430933633934</v>
      </c>
      <c r="K148" s="53" t="s">
        <v>157</v>
      </c>
      <c r="L148" s="53" t="s">
        <v>157</v>
      </c>
      <c r="M148" s="120" t="e">
        <f>10*LOG((10^(K148/10)+10^(K149/10)+10^(K150/10)+10^(L148/10)+10^(L149/10)+10^(L150/10))/6)</f>
        <v>#VALUE!</v>
      </c>
      <c r="O148" s="125" t="s">
        <v>156</v>
      </c>
      <c r="P148" s="158" t="s">
        <v>128</v>
      </c>
      <c r="Q148" s="11" t="s">
        <v>13</v>
      </c>
      <c r="R148" s="11">
        <v>509202</v>
      </c>
      <c r="S148" s="11" t="s">
        <v>13</v>
      </c>
      <c r="T148" s="11">
        <v>509202</v>
      </c>
      <c r="U148" s="55">
        <v>-81.239752999999993</v>
      </c>
      <c r="V148" s="55">
        <v>-80.415799000000007</v>
      </c>
      <c r="W148" s="119">
        <f>10*LOG(6/((1/10^(U148/10))+(1/10^(U149/10))+(1/10^(U150/10))+(1/10^(V148/10))+(1/10^(V149/10))+(1/10^(V150/10))))</f>
        <v>-81.011108544810142</v>
      </c>
      <c r="X148" s="41" t="s">
        <v>157</v>
      </c>
      <c r="Y148" s="41" t="s">
        <v>157</v>
      </c>
      <c r="Z148" s="119" t="e">
        <f>10*LOG(6/((1/10^(X148/10))+(1/10^(X149/10))+(1/10^(X150/10))+(1/10^(Y148/10))+(1/10^(Y149/10))+(1/10^(Y150/10))))</f>
        <v>#VALUE!</v>
      </c>
    </row>
    <row r="149" spans="2:26">
      <c r="B149" s="125"/>
      <c r="C149" s="158"/>
      <c r="D149" s="11" t="s">
        <v>14</v>
      </c>
      <c r="E149" s="11">
        <v>518598</v>
      </c>
      <c r="F149" s="11" t="s">
        <v>14</v>
      </c>
      <c r="G149" s="11">
        <v>518598</v>
      </c>
      <c r="H149" s="55">
        <v>16.561330999999999</v>
      </c>
      <c r="I149" s="55">
        <v>13.604362</v>
      </c>
      <c r="J149" s="131"/>
      <c r="K149" s="53" t="s">
        <v>157</v>
      </c>
      <c r="L149" s="53" t="s">
        <v>157</v>
      </c>
      <c r="M149" s="120"/>
      <c r="O149" s="125"/>
      <c r="P149" s="158"/>
      <c r="Q149" s="11" t="s">
        <v>14</v>
      </c>
      <c r="R149" s="11">
        <v>518598</v>
      </c>
      <c r="S149" s="11" t="s">
        <v>14</v>
      </c>
      <c r="T149" s="11">
        <v>518598</v>
      </c>
      <c r="U149" s="55">
        <v>-81.753339999999994</v>
      </c>
      <c r="V149" s="55">
        <v>-80.577618999999999</v>
      </c>
      <c r="W149" s="120"/>
      <c r="X149" s="41" t="s">
        <v>157</v>
      </c>
      <c r="Y149" s="41" t="s">
        <v>157</v>
      </c>
      <c r="Z149" s="120"/>
    </row>
    <row r="150" spans="2:26">
      <c r="B150" s="125"/>
      <c r="C150" s="158"/>
      <c r="D150" s="11" t="s">
        <v>15</v>
      </c>
      <c r="E150" s="11">
        <v>528000</v>
      </c>
      <c r="F150" s="11" t="s">
        <v>15</v>
      </c>
      <c r="G150" s="11">
        <v>528000</v>
      </c>
      <c r="H150" s="55">
        <v>16.940808000000001</v>
      </c>
      <c r="I150" s="55">
        <v>13.892693</v>
      </c>
      <c r="J150" s="131"/>
      <c r="K150" s="53" t="s">
        <v>157</v>
      </c>
      <c r="L150" s="53" t="s">
        <v>157</v>
      </c>
      <c r="M150" s="120"/>
      <c r="O150" s="125"/>
      <c r="P150" s="158"/>
      <c r="Q150" s="11" t="s">
        <v>15</v>
      </c>
      <c r="R150" s="11">
        <v>528000</v>
      </c>
      <c r="S150" s="11" t="s">
        <v>15</v>
      </c>
      <c r="T150" s="11">
        <v>528000</v>
      </c>
      <c r="U150" s="55">
        <v>-81.455211000000006</v>
      </c>
      <c r="V150" s="55">
        <v>-80.431111999999999</v>
      </c>
      <c r="W150" s="120"/>
      <c r="X150" s="41" t="s">
        <v>157</v>
      </c>
      <c r="Y150" s="41" t="s">
        <v>157</v>
      </c>
      <c r="Z150" s="120"/>
    </row>
    <row r="151" spans="2:26">
      <c r="B151" s="125" t="s">
        <v>158</v>
      </c>
      <c r="C151" s="158" t="s">
        <v>128</v>
      </c>
      <c r="D151" s="11" t="s">
        <v>13</v>
      </c>
      <c r="E151" s="11">
        <v>623334</v>
      </c>
      <c r="F151" s="11" t="s">
        <v>13</v>
      </c>
      <c r="G151" s="11">
        <v>623334</v>
      </c>
      <c r="H151" s="55">
        <v>14.827268999999999</v>
      </c>
      <c r="I151" s="55">
        <v>12.667595</v>
      </c>
      <c r="J151" s="131">
        <f>10*LOG((10^(H151/10)+10^(H152/10)+10^(H153/10)+10^(I151/10)+10^(I152/10)+10^(I153/10))/6)</f>
        <v>13.565214150860559</v>
      </c>
      <c r="K151" s="53" t="s">
        <v>157</v>
      </c>
      <c r="L151" s="53" t="s">
        <v>157</v>
      </c>
      <c r="M151" s="120" t="e">
        <f>10*LOG((10^(K151/10)+10^(K152/10)+10^(K153/10)+10^(L151/10)+10^(L152/10)+10^(L153/10))/6)</f>
        <v>#VALUE!</v>
      </c>
      <c r="O151" s="125" t="s">
        <v>158</v>
      </c>
      <c r="P151" s="158" t="s">
        <v>128</v>
      </c>
      <c r="Q151" s="11" t="s">
        <v>13</v>
      </c>
      <c r="R151" s="11">
        <v>623334</v>
      </c>
      <c r="S151" s="11" t="s">
        <v>13</v>
      </c>
      <c r="T151" s="11">
        <v>623334</v>
      </c>
      <c r="U151" s="55">
        <v>-83.787302999999994</v>
      </c>
      <c r="V151" s="55">
        <v>-83.003468999999996</v>
      </c>
      <c r="W151" s="119">
        <f>10*LOG(6/((1/10^(U151/10))+(1/10^(U152/10))+(1/10^(U153/10))+(1/10^(V151/10))+(1/10^(V152/10))+(1/10^(V153/10))))</f>
        <v>-83.402707550637643</v>
      </c>
      <c r="X151" s="41" t="s">
        <v>157</v>
      </c>
      <c r="Y151" s="41" t="s">
        <v>157</v>
      </c>
      <c r="Z151" s="119" t="e">
        <f>10*LOG(6/((1/10^(X151/10))+(1/10^(X152/10))+(1/10^(X153/10))+(1/10^(Y151/10))+(1/10^(Y152/10))+(1/10^(Y153/10))))</f>
        <v>#VALUE!</v>
      </c>
    </row>
    <row r="152" spans="2:26">
      <c r="B152" s="125"/>
      <c r="C152" s="158"/>
      <c r="D152" s="11" t="s">
        <v>14</v>
      </c>
      <c r="E152" s="11">
        <v>636666</v>
      </c>
      <c r="F152" s="11" t="s">
        <v>14</v>
      </c>
      <c r="G152" s="11">
        <v>636666</v>
      </c>
      <c r="H152" s="55">
        <v>13.567716000000001</v>
      </c>
      <c r="I152" s="55">
        <v>12.995915</v>
      </c>
      <c r="J152" s="131"/>
      <c r="K152" s="53" t="s">
        <v>157</v>
      </c>
      <c r="L152" s="53" t="s">
        <v>157</v>
      </c>
      <c r="M152" s="120"/>
      <c r="O152" s="125"/>
      <c r="P152" s="158"/>
      <c r="Q152" s="11" t="s">
        <v>14</v>
      </c>
      <c r="R152" s="11">
        <v>636666</v>
      </c>
      <c r="S152" s="11" t="s">
        <v>14</v>
      </c>
      <c r="T152" s="11">
        <v>636666</v>
      </c>
      <c r="U152" s="55">
        <v>-83.848774000000006</v>
      </c>
      <c r="V152" s="55">
        <v>-83.453335999999993</v>
      </c>
      <c r="W152" s="120"/>
      <c r="X152" s="41" t="s">
        <v>157</v>
      </c>
      <c r="Y152" s="41" t="s">
        <v>157</v>
      </c>
      <c r="Z152" s="120"/>
    </row>
    <row r="153" spans="2:26" ht="15.75" thickBot="1">
      <c r="B153" s="126"/>
      <c r="C153" s="171"/>
      <c r="D153" s="33" t="s">
        <v>15</v>
      </c>
      <c r="E153" s="33">
        <v>650000</v>
      </c>
      <c r="F153" s="33" t="s">
        <v>15</v>
      </c>
      <c r="G153" s="33">
        <v>650000</v>
      </c>
      <c r="H153" s="55">
        <v>12.637096</v>
      </c>
      <c r="I153" s="55">
        <v>14.225460999999999</v>
      </c>
      <c r="J153" s="132"/>
      <c r="K153" s="54" t="s">
        <v>157</v>
      </c>
      <c r="L153" s="54" t="s">
        <v>157</v>
      </c>
      <c r="M153" s="121"/>
      <c r="N153" s="35"/>
      <c r="O153" s="126"/>
      <c r="P153" s="171"/>
      <c r="Q153" s="33" t="s">
        <v>15</v>
      </c>
      <c r="R153" s="33">
        <v>650000</v>
      </c>
      <c r="S153" s="33" t="s">
        <v>15</v>
      </c>
      <c r="T153" s="33">
        <v>650000</v>
      </c>
      <c r="U153" s="55">
        <v>-83.255812000000006</v>
      </c>
      <c r="V153" s="55">
        <v>-82.986412000000001</v>
      </c>
      <c r="W153" s="121"/>
      <c r="X153" s="41" t="s">
        <v>157</v>
      </c>
      <c r="Y153" s="41" t="s">
        <v>157</v>
      </c>
      <c r="Z153" s="121"/>
    </row>
  </sheetData>
  <mergeCells count="443">
    <mergeCell ref="P66:P68"/>
    <mergeCell ref="W66:W68"/>
    <mergeCell ref="Z66:Z68"/>
    <mergeCell ref="W63:W65"/>
    <mergeCell ref="Z63:Z65"/>
    <mergeCell ref="B66:B68"/>
    <mergeCell ref="C66:C68"/>
    <mergeCell ref="J66:J68"/>
    <mergeCell ref="M66:M68"/>
    <mergeCell ref="O66:O68"/>
    <mergeCell ref="W60:W62"/>
    <mergeCell ref="Z60:Z62"/>
    <mergeCell ref="B63:B65"/>
    <mergeCell ref="C63:C65"/>
    <mergeCell ref="J63:J65"/>
    <mergeCell ref="M63:M65"/>
    <mergeCell ref="O63:O65"/>
    <mergeCell ref="P63:P65"/>
    <mergeCell ref="W57:W59"/>
    <mergeCell ref="Z57:Z59"/>
    <mergeCell ref="B60:B62"/>
    <mergeCell ref="C60:C62"/>
    <mergeCell ref="J60:J62"/>
    <mergeCell ref="M60:M62"/>
    <mergeCell ref="O60:O62"/>
    <mergeCell ref="P60:P62"/>
    <mergeCell ref="Z55:Z56"/>
    <mergeCell ref="B57:B59"/>
    <mergeCell ref="C57:C59"/>
    <mergeCell ref="J57:J59"/>
    <mergeCell ref="M57:M59"/>
    <mergeCell ref="O57:O59"/>
    <mergeCell ref="P57:P59"/>
    <mergeCell ref="Q55:R56"/>
    <mergeCell ref="S55:T56"/>
    <mergeCell ref="U55:V55"/>
    <mergeCell ref="W55:W56"/>
    <mergeCell ref="X55:Y55"/>
    <mergeCell ref="J55:J56"/>
    <mergeCell ref="K55:L55"/>
    <mergeCell ref="M55:M56"/>
    <mergeCell ref="O55:O56"/>
    <mergeCell ref="P55:P56"/>
    <mergeCell ref="B55:B56"/>
    <mergeCell ref="C55:C56"/>
    <mergeCell ref="D55:E56"/>
    <mergeCell ref="F55:G56"/>
    <mergeCell ref="H55:I55"/>
    <mergeCell ref="P49:P51"/>
    <mergeCell ref="W49:W51"/>
    <mergeCell ref="Z49:Z51"/>
    <mergeCell ref="B54:Z54"/>
    <mergeCell ref="W46:W48"/>
    <mergeCell ref="Z46:Z48"/>
    <mergeCell ref="B49:B51"/>
    <mergeCell ref="C49:C51"/>
    <mergeCell ref="J49:J51"/>
    <mergeCell ref="M49:M51"/>
    <mergeCell ref="O49:O51"/>
    <mergeCell ref="W43:W45"/>
    <mergeCell ref="Z43:Z45"/>
    <mergeCell ref="B46:B48"/>
    <mergeCell ref="C46:C48"/>
    <mergeCell ref="J46:J48"/>
    <mergeCell ref="M46:M48"/>
    <mergeCell ref="O46:O48"/>
    <mergeCell ref="P46:P48"/>
    <mergeCell ref="W40:W42"/>
    <mergeCell ref="Z40:Z42"/>
    <mergeCell ref="B43:B45"/>
    <mergeCell ref="C43:C45"/>
    <mergeCell ref="J43:J45"/>
    <mergeCell ref="M43:M45"/>
    <mergeCell ref="O43:O45"/>
    <mergeCell ref="P43:P45"/>
    <mergeCell ref="Z38:Z39"/>
    <mergeCell ref="B40:B42"/>
    <mergeCell ref="C40:C42"/>
    <mergeCell ref="J40:J42"/>
    <mergeCell ref="M40:M42"/>
    <mergeCell ref="O40:O42"/>
    <mergeCell ref="P40:P42"/>
    <mergeCell ref="Q38:R39"/>
    <mergeCell ref="S38:T39"/>
    <mergeCell ref="U38:V38"/>
    <mergeCell ref="W38:W39"/>
    <mergeCell ref="X38:Y38"/>
    <mergeCell ref="J38:J39"/>
    <mergeCell ref="K38:L38"/>
    <mergeCell ref="M38:M39"/>
    <mergeCell ref="O38:O39"/>
    <mergeCell ref="P38:P39"/>
    <mergeCell ref="B38:B39"/>
    <mergeCell ref="C38:C39"/>
    <mergeCell ref="D38:E39"/>
    <mergeCell ref="F38:G39"/>
    <mergeCell ref="H38:I38"/>
    <mergeCell ref="P32:P34"/>
    <mergeCell ref="W32:W34"/>
    <mergeCell ref="Z32:Z34"/>
    <mergeCell ref="B37:Z37"/>
    <mergeCell ref="W29:W31"/>
    <mergeCell ref="Z29:Z31"/>
    <mergeCell ref="B32:B34"/>
    <mergeCell ref="C32:C34"/>
    <mergeCell ref="J32:J34"/>
    <mergeCell ref="M32:M34"/>
    <mergeCell ref="O32:O34"/>
    <mergeCell ref="W26:W28"/>
    <mergeCell ref="Z26:Z28"/>
    <mergeCell ref="B29:B31"/>
    <mergeCell ref="C29:C31"/>
    <mergeCell ref="J29:J31"/>
    <mergeCell ref="M29:M31"/>
    <mergeCell ref="O29:O31"/>
    <mergeCell ref="P29:P31"/>
    <mergeCell ref="W23:W25"/>
    <mergeCell ref="Z23:Z25"/>
    <mergeCell ref="B26:B28"/>
    <mergeCell ref="C26:C28"/>
    <mergeCell ref="J26:J28"/>
    <mergeCell ref="M26:M28"/>
    <mergeCell ref="O26:O28"/>
    <mergeCell ref="P26:P28"/>
    <mergeCell ref="Z21:Z22"/>
    <mergeCell ref="B23:B25"/>
    <mergeCell ref="C23:C25"/>
    <mergeCell ref="J23:J25"/>
    <mergeCell ref="M23:M25"/>
    <mergeCell ref="O23:O25"/>
    <mergeCell ref="P23:P25"/>
    <mergeCell ref="Q21:R22"/>
    <mergeCell ref="S21:T22"/>
    <mergeCell ref="U21:V21"/>
    <mergeCell ref="W21:W22"/>
    <mergeCell ref="X21:Y21"/>
    <mergeCell ref="J21:J22"/>
    <mergeCell ref="K21:L21"/>
    <mergeCell ref="M21:M22"/>
    <mergeCell ref="O21:O22"/>
    <mergeCell ref="P21:P22"/>
    <mergeCell ref="B21:B22"/>
    <mergeCell ref="C21:C22"/>
    <mergeCell ref="D21:E22"/>
    <mergeCell ref="F21:G22"/>
    <mergeCell ref="H21:I21"/>
    <mergeCell ref="P15:P17"/>
    <mergeCell ref="W15:W17"/>
    <mergeCell ref="Z15:Z17"/>
    <mergeCell ref="B20:Z20"/>
    <mergeCell ref="W12:W14"/>
    <mergeCell ref="Z12:Z14"/>
    <mergeCell ref="B15:B17"/>
    <mergeCell ref="C15:C17"/>
    <mergeCell ref="J15:J17"/>
    <mergeCell ref="M15:M17"/>
    <mergeCell ref="O15:O17"/>
    <mergeCell ref="W9:W11"/>
    <mergeCell ref="Z9:Z11"/>
    <mergeCell ref="B12:B14"/>
    <mergeCell ref="C12:C14"/>
    <mergeCell ref="J12:J14"/>
    <mergeCell ref="M12:M14"/>
    <mergeCell ref="O12:O14"/>
    <mergeCell ref="P12:P14"/>
    <mergeCell ref="W6:W8"/>
    <mergeCell ref="Z6:Z8"/>
    <mergeCell ref="B9:B11"/>
    <mergeCell ref="C9:C11"/>
    <mergeCell ref="J9:J11"/>
    <mergeCell ref="M9:M11"/>
    <mergeCell ref="O9:O11"/>
    <mergeCell ref="P9:P11"/>
    <mergeCell ref="B6:B8"/>
    <mergeCell ref="C6:C8"/>
    <mergeCell ref="J6:J8"/>
    <mergeCell ref="M6:M8"/>
    <mergeCell ref="O6:O8"/>
    <mergeCell ref="P6:P8"/>
    <mergeCell ref="Q4:R5"/>
    <mergeCell ref="S4:T5"/>
    <mergeCell ref="U4:V4"/>
    <mergeCell ref="J4:J5"/>
    <mergeCell ref="K4:L4"/>
    <mergeCell ref="M4:M5"/>
    <mergeCell ref="O4:O5"/>
    <mergeCell ref="P4:P5"/>
    <mergeCell ref="A1:C1"/>
    <mergeCell ref="D1:M1"/>
    <mergeCell ref="B3:Z3"/>
    <mergeCell ref="B4:B5"/>
    <mergeCell ref="C4:C5"/>
    <mergeCell ref="D4:E5"/>
    <mergeCell ref="F4:G5"/>
    <mergeCell ref="H4:I4"/>
    <mergeCell ref="Z4:Z5"/>
    <mergeCell ref="W4:W5"/>
    <mergeCell ref="X4:Y4"/>
    <mergeCell ref="B71:Z71"/>
    <mergeCell ref="B72:B73"/>
    <mergeCell ref="C72:C73"/>
    <mergeCell ref="D72:E73"/>
    <mergeCell ref="F72:G73"/>
    <mergeCell ref="H72:I72"/>
    <mergeCell ref="J72:J73"/>
    <mergeCell ref="K72:L72"/>
    <mergeCell ref="M72:M73"/>
    <mergeCell ref="O72:O73"/>
    <mergeCell ref="P72:P73"/>
    <mergeCell ref="Q72:R73"/>
    <mergeCell ref="S72:T73"/>
    <mergeCell ref="U72:V72"/>
    <mergeCell ref="W72:W73"/>
    <mergeCell ref="X72:Y72"/>
    <mergeCell ref="Z72:Z73"/>
    <mergeCell ref="B74:B76"/>
    <mergeCell ref="C74:C76"/>
    <mergeCell ref="J74:J76"/>
    <mergeCell ref="M74:M76"/>
    <mergeCell ref="O74:O76"/>
    <mergeCell ref="P74:P76"/>
    <mergeCell ref="W74:W76"/>
    <mergeCell ref="Z74:Z76"/>
    <mergeCell ref="B77:B79"/>
    <mergeCell ref="C77:C79"/>
    <mergeCell ref="J77:J79"/>
    <mergeCell ref="M77:M79"/>
    <mergeCell ref="O77:O79"/>
    <mergeCell ref="P77:P79"/>
    <mergeCell ref="W77:W79"/>
    <mergeCell ref="Z77:Z79"/>
    <mergeCell ref="B80:B82"/>
    <mergeCell ref="C80:C82"/>
    <mergeCell ref="J80:J82"/>
    <mergeCell ref="M80:M82"/>
    <mergeCell ref="O80:O82"/>
    <mergeCell ref="P80:P82"/>
    <mergeCell ref="W80:W82"/>
    <mergeCell ref="Z80:Z82"/>
    <mergeCell ref="B83:B85"/>
    <mergeCell ref="C83:C85"/>
    <mergeCell ref="J83:J85"/>
    <mergeCell ref="M83:M85"/>
    <mergeCell ref="O83:O85"/>
    <mergeCell ref="P83:P85"/>
    <mergeCell ref="W83:W85"/>
    <mergeCell ref="Z83:Z85"/>
    <mergeCell ref="B88:Z88"/>
    <mergeCell ref="B89:B90"/>
    <mergeCell ref="C89:C90"/>
    <mergeCell ref="D89:E90"/>
    <mergeCell ref="F89:G90"/>
    <mergeCell ref="H89:I89"/>
    <mergeCell ref="J89:J90"/>
    <mergeCell ref="K89:L89"/>
    <mergeCell ref="M89:M90"/>
    <mergeCell ref="O89:O90"/>
    <mergeCell ref="P89:P90"/>
    <mergeCell ref="Q89:R90"/>
    <mergeCell ref="S89:T90"/>
    <mergeCell ref="U89:V89"/>
    <mergeCell ref="W89:W90"/>
    <mergeCell ref="X89:Y89"/>
    <mergeCell ref="Z89:Z90"/>
    <mergeCell ref="B91:B93"/>
    <mergeCell ref="C91:C93"/>
    <mergeCell ref="J91:J93"/>
    <mergeCell ref="M91:M93"/>
    <mergeCell ref="O91:O93"/>
    <mergeCell ref="P91:P93"/>
    <mergeCell ref="W91:W93"/>
    <mergeCell ref="Z91:Z93"/>
    <mergeCell ref="B94:B96"/>
    <mergeCell ref="C94:C96"/>
    <mergeCell ref="J94:J96"/>
    <mergeCell ref="M94:M96"/>
    <mergeCell ref="O94:O96"/>
    <mergeCell ref="P94:P96"/>
    <mergeCell ref="W94:W96"/>
    <mergeCell ref="Z94:Z96"/>
    <mergeCell ref="B97:B99"/>
    <mergeCell ref="C97:C99"/>
    <mergeCell ref="J97:J99"/>
    <mergeCell ref="M97:M99"/>
    <mergeCell ref="O97:O99"/>
    <mergeCell ref="P97:P99"/>
    <mergeCell ref="W97:W99"/>
    <mergeCell ref="Z97:Z99"/>
    <mergeCell ref="B100:B102"/>
    <mergeCell ref="C100:C102"/>
    <mergeCell ref="J100:J102"/>
    <mergeCell ref="M100:M102"/>
    <mergeCell ref="O100:O102"/>
    <mergeCell ref="P100:P102"/>
    <mergeCell ref="W100:W102"/>
    <mergeCell ref="Z100:Z102"/>
    <mergeCell ref="B105:Z105"/>
    <mergeCell ref="B106:B107"/>
    <mergeCell ref="C106:C107"/>
    <mergeCell ref="D106:E107"/>
    <mergeCell ref="F106:G107"/>
    <mergeCell ref="H106:I106"/>
    <mergeCell ref="J106:J107"/>
    <mergeCell ref="K106:L106"/>
    <mergeCell ref="M106:M107"/>
    <mergeCell ref="O106:O107"/>
    <mergeCell ref="P106:P107"/>
    <mergeCell ref="Q106:R107"/>
    <mergeCell ref="S106:T107"/>
    <mergeCell ref="U106:V106"/>
    <mergeCell ref="W106:W107"/>
    <mergeCell ref="X106:Y106"/>
    <mergeCell ref="Z106:Z107"/>
    <mergeCell ref="B108:B110"/>
    <mergeCell ref="C108:C110"/>
    <mergeCell ref="J108:J110"/>
    <mergeCell ref="M108:M110"/>
    <mergeCell ref="O108:O110"/>
    <mergeCell ref="P108:P110"/>
    <mergeCell ref="W108:W110"/>
    <mergeCell ref="Z108:Z110"/>
    <mergeCell ref="B111:B113"/>
    <mergeCell ref="C111:C113"/>
    <mergeCell ref="J111:J113"/>
    <mergeCell ref="M111:M113"/>
    <mergeCell ref="O111:O113"/>
    <mergeCell ref="P111:P113"/>
    <mergeCell ref="W111:W113"/>
    <mergeCell ref="Z111:Z113"/>
    <mergeCell ref="B114:B116"/>
    <mergeCell ref="C114:C116"/>
    <mergeCell ref="J114:J116"/>
    <mergeCell ref="M114:M116"/>
    <mergeCell ref="O114:O116"/>
    <mergeCell ref="P114:P116"/>
    <mergeCell ref="W114:W116"/>
    <mergeCell ref="Z114:Z116"/>
    <mergeCell ref="B117:B119"/>
    <mergeCell ref="C117:C119"/>
    <mergeCell ref="J117:J119"/>
    <mergeCell ref="M117:M119"/>
    <mergeCell ref="O117:O119"/>
    <mergeCell ref="P117:P119"/>
    <mergeCell ref="W117:W119"/>
    <mergeCell ref="Z117:Z119"/>
    <mergeCell ref="B122:Z122"/>
    <mergeCell ref="B123:B124"/>
    <mergeCell ref="C123:C124"/>
    <mergeCell ref="D123:E124"/>
    <mergeCell ref="F123:G124"/>
    <mergeCell ref="H123:I123"/>
    <mergeCell ref="J123:J124"/>
    <mergeCell ref="K123:L123"/>
    <mergeCell ref="M123:M124"/>
    <mergeCell ref="O123:O124"/>
    <mergeCell ref="P123:P124"/>
    <mergeCell ref="Q123:R124"/>
    <mergeCell ref="S123:T124"/>
    <mergeCell ref="U123:V123"/>
    <mergeCell ref="W123:W124"/>
    <mergeCell ref="X123:Y123"/>
    <mergeCell ref="Z123:Z124"/>
    <mergeCell ref="B125:B127"/>
    <mergeCell ref="C125:C127"/>
    <mergeCell ref="J125:J127"/>
    <mergeCell ref="M125:M127"/>
    <mergeCell ref="O125:O127"/>
    <mergeCell ref="P125:P127"/>
    <mergeCell ref="W125:W127"/>
    <mergeCell ref="Z125:Z127"/>
    <mergeCell ref="B128:B130"/>
    <mergeCell ref="C128:C130"/>
    <mergeCell ref="J128:J130"/>
    <mergeCell ref="M128:M130"/>
    <mergeCell ref="O128:O130"/>
    <mergeCell ref="P128:P130"/>
    <mergeCell ref="W128:W130"/>
    <mergeCell ref="Z128:Z130"/>
    <mergeCell ref="B131:B133"/>
    <mergeCell ref="C131:C133"/>
    <mergeCell ref="J131:J133"/>
    <mergeCell ref="M131:M133"/>
    <mergeCell ref="O131:O133"/>
    <mergeCell ref="P131:P133"/>
    <mergeCell ref="W131:W133"/>
    <mergeCell ref="Z131:Z133"/>
    <mergeCell ref="B134:B136"/>
    <mergeCell ref="C134:C136"/>
    <mergeCell ref="J134:J136"/>
    <mergeCell ref="M134:M136"/>
    <mergeCell ref="O134:O136"/>
    <mergeCell ref="P134:P136"/>
    <mergeCell ref="W134:W136"/>
    <mergeCell ref="Z134:Z136"/>
    <mergeCell ref="B139:Z139"/>
    <mergeCell ref="B140:B141"/>
    <mergeCell ref="C140:C141"/>
    <mergeCell ref="D140:E141"/>
    <mergeCell ref="F140:G141"/>
    <mergeCell ref="H140:I140"/>
    <mergeCell ref="J140:J141"/>
    <mergeCell ref="K140:L140"/>
    <mergeCell ref="M140:M141"/>
    <mergeCell ref="O140:O141"/>
    <mergeCell ref="P140:P141"/>
    <mergeCell ref="Q140:R141"/>
    <mergeCell ref="S140:T141"/>
    <mergeCell ref="U140:V140"/>
    <mergeCell ref="W140:W141"/>
    <mergeCell ref="X140:Y140"/>
    <mergeCell ref="Z140:Z141"/>
    <mergeCell ref="B142:B144"/>
    <mergeCell ref="C142:C144"/>
    <mergeCell ref="J142:J144"/>
    <mergeCell ref="M142:M144"/>
    <mergeCell ref="O142:O144"/>
    <mergeCell ref="P142:P144"/>
    <mergeCell ref="W142:W144"/>
    <mergeCell ref="Z142:Z144"/>
    <mergeCell ref="B145:B147"/>
    <mergeCell ref="C145:C147"/>
    <mergeCell ref="J145:J147"/>
    <mergeCell ref="M145:M147"/>
    <mergeCell ref="O145:O147"/>
    <mergeCell ref="P145:P147"/>
    <mergeCell ref="W145:W147"/>
    <mergeCell ref="Z145:Z147"/>
    <mergeCell ref="B148:B150"/>
    <mergeCell ref="C148:C150"/>
    <mergeCell ref="J148:J150"/>
    <mergeCell ref="M148:M150"/>
    <mergeCell ref="O148:O150"/>
    <mergeCell ref="P148:P150"/>
    <mergeCell ref="W148:W150"/>
    <mergeCell ref="Z148:Z150"/>
    <mergeCell ref="B151:B153"/>
    <mergeCell ref="C151:C153"/>
    <mergeCell ref="J151:J153"/>
    <mergeCell ref="M151:M153"/>
    <mergeCell ref="O151:O153"/>
    <mergeCell ref="P151:P153"/>
    <mergeCell ref="W151:W153"/>
    <mergeCell ref="Z151:Z1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FD5F-5B09-47C2-BD63-D889387D8618}">
  <dimension ref="A1:Z242"/>
  <sheetViews>
    <sheetView topLeftCell="A119" zoomScale="55" zoomScaleNormal="55" workbookViewId="0">
      <selection activeCell="K246" sqref="K246"/>
    </sheetView>
  </sheetViews>
  <sheetFormatPr defaultRowHeight="15"/>
  <sheetData>
    <row r="1" spans="1:26">
      <c r="A1" s="154" t="s">
        <v>241</v>
      </c>
      <c r="B1" s="154"/>
      <c r="C1" s="154"/>
    </row>
    <row r="3" spans="1:26" ht="16.5" thickBot="1">
      <c r="B3" s="150" t="s">
        <v>195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>
      <c r="B4" s="152" t="s">
        <v>12</v>
      </c>
      <c r="C4" s="139" t="s">
        <v>24</v>
      </c>
      <c r="D4" s="141" t="s">
        <v>141</v>
      </c>
      <c r="E4" s="142"/>
      <c r="F4" s="145" t="s">
        <v>142</v>
      </c>
      <c r="G4" s="145"/>
      <c r="H4" s="147" t="s">
        <v>143</v>
      </c>
      <c r="I4" s="147"/>
      <c r="J4" s="145" t="s">
        <v>144</v>
      </c>
      <c r="K4" s="147" t="s">
        <v>145</v>
      </c>
      <c r="L4" s="147"/>
      <c r="M4" s="145" t="s">
        <v>146</v>
      </c>
      <c r="N4" s="29"/>
      <c r="O4" s="152" t="s">
        <v>12</v>
      </c>
      <c r="P4" s="139" t="s">
        <v>24</v>
      </c>
      <c r="Q4" s="141" t="s">
        <v>141</v>
      </c>
      <c r="R4" s="142"/>
      <c r="S4" s="145" t="s">
        <v>142</v>
      </c>
      <c r="T4" s="145"/>
      <c r="U4" s="147" t="s">
        <v>147</v>
      </c>
      <c r="V4" s="147"/>
      <c r="W4" s="148" t="s">
        <v>148</v>
      </c>
      <c r="X4" s="147" t="s">
        <v>149</v>
      </c>
      <c r="Y4" s="147"/>
      <c r="Z4" s="148" t="s">
        <v>150</v>
      </c>
    </row>
    <row r="5" spans="1:26" ht="15.75" thickBot="1">
      <c r="B5" s="153"/>
      <c r="C5" s="140"/>
      <c r="D5" s="143"/>
      <c r="E5" s="144"/>
      <c r="F5" s="146"/>
      <c r="G5" s="146"/>
      <c r="H5" s="13" t="s">
        <v>151</v>
      </c>
      <c r="I5" s="13" t="s">
        <v>152</v>
      </c>
      <c r="J5" s="146"/>
      <c r="K5" s="13" t="s">
        <v>66</v>
      </c>
      <c r="L5" s="13" t="s">
        <v>65</v>
      </c>
      <c r="M5" s="146"/>
      <c r="O5" s="153"/>
      <c r="P5" s="140"/>
      <c r="Q5" s="143"/>
      <c r="R5" s="144"/>
      <c r="S5" s="146"/>
      <c r="T5" s="146"/>
      <c r="U5" s="13" t="s">
        <v>151</v>
      </c>
      <c r="V5" s="13" t="s">
        <v>152</v>
      </c>
      <c r="W5" s="149"/>
      <c r="X5" s="13" t="s">
        <v>66</v>
      </c>
      <c r="Y5" s="13" t="s">
        <v>65</v>
      </c>
      <c r="Z5" s="149"/>
    </row>
    <row r="6" spans="1:26">
      <c r="B6" s="136" t="s">
        <v>153</v>
      </c>
      <c r="C6" s="138" t="s">
        <v>154</v>
      </c>
      <c r="D6" s="12" t="s">
        <v>13</v>
      </c>
      <c r="E6" s="12">
        <v>385500</v>
      </c>
      <c r="F6" s="12" t="s">
        <v>13</v>
      </c>
      <c r="G6" s="12">
        <v>423500</v>
      </c>
      <c r="H6" s="40">
        <v>11.6</v>
      </c>
      <c r="I6" s="40">
        <v>12.74</v>
      </c>
      <c r="J6" s="130">
        <f>10*LOG((10^(H6/10)+10^(H7/10)+10^(H8/10)+10^(I6/10)+10^(I7/10)+10^(I8/10))/6)</f>
        <v>12.662474701959143</v>
      </c>
      <c r="K6" s="41"/>
      <c r="L6" s="41"/>
      <c r="M6" s="130">
        <f>10*LOG((10^(K6/10)+10^(K7/10)+10^(K8/10)+10^(L6/10)+10^(L7/10)+10^(L8/10))/6)</f>
        <v>0</v>
      </c>
      <c r="O6" s="136" t="s">
        <v>153</v>
      </c>
      <c r="P6" s="138" t="s">
        <v>154</v>
      </c>
      <c r="Q6" s="12" t="s">
        <v>13</v>
      </c>
      <c r="R6" s="12">
        <v>385500</v>
      </c>
      <c r="S6" s="12" t="s">
        <v>13</v>
      </c>
      <c r="T6" s="12">
        <v>423500</v>
      </c>
      <c r="U6" s="40">
        <v>-92.47</v>
      </c>
      <c r="V6" s="40">
        <v>-91.38</v>
      </c>
      <c r="W6" s="119">
        <f>10*LOG(6/((1/10^(U6/10))+(1/10^(U7/10))+(1/10^(U8/10))+(1/10^(V6/10))+(1/10^(V7/10))+(1/10^(V8/10))))</f>
        <v>-91.904477635390407</v>
      </c>
      <c r="X6" s="41"/>
      <c r="Y6" s="41"/>
      <c r="Z6" s="119">
        <f>10*LOG(6/((1/10^(X6/10))+(1/10^(X7/10))+(1/10^(X8/10))+(1/10^(Y6/10))+(1/10^(Y7/10))+(1/10^(Y8/10))))</f>
        <v>0</v>
      </c>
    </row>
    <row r="7" spans="1:26">
      <c r="B7" s="125"/>
      <c r="C7" s="128"/>
      <c r="D7" s="12" t="s">
        <v>14</v>
      </c>
      <c r="E7" s="12">
        <v>390000</v>
      </c>
      <c r="F7" s="12" t="s">
        <v>14</v>
      </c>
      <c r="G7" s="12">
        <v>428000</v>
      </c>
      <c r="H7" s="40">
        <v>12.19</v>
      </c>
      <c r="I7" s="40">
        <v>13.89</v>
      </c>
      <c r="J7" s="131"/>
      <c r="K7" s="41"/>
      <c r="L7" s="41"/>
      <c r="M7" s="131"/>
      <c r="O7" s="125"/>
      <c r="P7" s="128"/>
      <c r="Q7" s="12" t="s">
        <v>14</v>
      </c>
      <c r="R7" s="12">
        <v>390000</v>
      </c>
      <c r="S7" s="12" t="s">
        <v>14</v>
      </c>
      <c r="T7" s="12">
        <v>428000</v>
      </c>
      <c r="U7" s="40">
        <v>-92.23</v>
      </c>
      <c r="V7" s="40">
        <v>-91.78</v>
      </c>
      <c r="W7" s="120"/>
      <c r="X7" s="41"/>
      <c r="Y7" s="41"/>
      <c r="Z7" s="120"/>
    </row>
    <row r="8" spans="1:26">
      <c r="B8" s="125"/>
      <c r="C8" s="137"/>
      <c r="D8" s="12" t="s">
        <v>15</v>
      </c>
      <c r="E8" s="12">
        <v>394500</v>
      </c>
      <c r="F8" s="12" t="s">
        <v>15</v>
      </c>
      <c r="G8" s="12">
        <v>432500</v>
      </c>
      <c r="H8" s="40">
        <v>11.7</v>
      </c>
      <c r="I8" s="40">
        <v>13.36</v>
      </c>
      <c r="J8" s="131"/>
      <c r="K8" s="41"/>
      <c r="L8" s="41"/>
      <c r="M8" s="131"/>
      <c r="O8" s="125"/>
      <c r="P8" s="137"/>
      <c r="Q8" s="12" t="s">
        <v>15</v>
      </c>
      <c r="R8" s="12">
        <v>394500</v>
      </c>
      <c r="S8" s="12" t="s">
        <v>15</v>
      </c>
      <c r="T8" s="12">
        <v>432500</v>
      </c>
      <c r="U8" s="40">
        <v>-92.21</v>
      </c>
      <c r="V8" s="40">
        <v>-91.21</v>
      </c>
      <c r="W8" s="120"/>
      <c r="X8" s="41"/>
      <c r="Y8" s="41"/>
      <c r="Z8" s="120"/>
    </row>
    <row r="9" spans="1:26">
      <c r="B9" s="136" t="s">
        <v>155</v>
      </c>
      <c r="C9" s="127" t="s">
        <v>154</v>
      </c>
      <c r="D9" s="12" t="s">
        <v>13</v>
      </c>
      <c r="E9" s="11">
        <v>142600</v>
      </c>
      <c r="F9" s="12" t="s">
        <v>13</v>
      </c>
      <c r="G9" s="11">
        <v>153600</v>
      </c>
      <c r="H9" s="40">
        <v>4.13</v>
      </c>
      <c r="I9" s="40">
        <v>11.77</v>
      </c>
      <c r="J9" s="130">
        <f>10*LOG((10^(H9/10)+10^(H10/10)+10^(H11/10)+10^(I9/10)+10^(I10/10)+10^(I11/10))/6)</f>
        <v>8.8167222177608195</v>
      </c>
      <c r="K9" s="41">
        <v>6.24</v>
      </c>
      <c r="L9" s="41">
        <v>15.36</v>
      </c>
      <c r="M9" s="130">
        <f>10*LOG((10^(K9/10)+10^(K10/10)+10^(K11/10)+10^(L9/10)+10^(L10/10)+10^(L11/10))/6)</f>
        <v>12.353880747910031</v>
      </c>
      <c r="O9" s="136" t="s">
        <v>155</v>
      </c>
      <c r="P9" s="127" t="s">
        <v>154</v>
      </c>
      <c r="Q9" s="12" t="s">
        <v>13</v>
      </c>
      <c r="R9" s="11">
        <v>142600</v>
      </c>
      <c r="S9" s="12" t="s">
        <v>13</v>
      </c>
      <c r="T9" s="11">
        <v>153600</v>
      </c>
      <c r="U9" s="40">
        <v>-80.27</v>
      </c>
      <c r="V9" s="40">
        <v>-79.3</v>
      </c>
      <c r="W9" s="119">
        <f>10*LOG(6/((1/10^(U9/10))+(1/10^(U10/10))+(1/10^(U11/10))+(1/10^(V9/10))+(1/10^(V10/10))+(1/10^(V11/10))))</f>
        <v>-80.724218210234909</v>
      </c>
      <c r="X9" s="41">
        <v>-85.12</v>
      </c>
      <c r="Y9" s="41">
        <v>-85.93</v>
      </c>
      <c r="Z9" s="119">
        <f>10*LOG(6/((1/10^(X9/10))+(1/10^(X10/10))+(1/10^(X11/10))+(1/10^(Y9/10))+(1/10^(Y10/10))+(1/10^(Y11/10))))</f>
        <v>-84.541986917984829</v>
      </c>
    </row>
    <row r="10" spans="1:26">
      <c r="B10" s="125"/>
      <c r="C10" s="128"/>
      <c r="D10" s="11" t="s">
        <v>14</v>
      </c>
      <c r="E10" s="11">
        <v>145600</v>
      </c>
      <c r="F10" s="11" t="s">
        <v>14</v>
      </c>
      <c r="G10" s="11">
        <v>156600</v>
      </c>
      <c r="H10" s="40">
        <v>4.25</v>
      </c>
      <c r="I10" s="40">
        <v>11.2</v>
      </c>
      <c r="J10" s="131"/>
      <c r="K10" s="41">
        <v>6.5659999999999998</v>
      </c>
      <c r="L10" s="41">
        <v>15.21</v>
      </c>
      <c r="M10" s="131"/>
      <c r="O10" s="125"/>
      <c r="P10" s="128"/>
      <c r="Q10" s="11" t="s">
        <v>14</v>
      </c>
      <c r="R10" s="11">
        <v>145600</v>
      </c>
      <c r="S10" s="11" t="s">
        <v>14</v>
      </c>
      <c r="T10" s="11">
        <v>156600</v>
      </c>
      <c r="U10" s="40">
        <v>-81.17</v>
      </c>
      <c r="V10" s="40">
        <v>-82.74</v>
      </c>
      <c r="W10" s="120"/>
      <c r="X10" s="41">
        <v>-83.194999999999993</v>
      </c>
      <c r="Y10" s="41">
        <v>-82.947599999999994</v>
      </c>
      <c r="Z10" s="120"/>
    </row>
    <row r="11" spans="1:26">
      <c r="B11" s="125"/>
      <c r="C11" s="137"/>
      <c r="D11" s="11" t="s">
        <v>15</v>
      </c>
      <c r="E11" s="11">
        <v>147600</v>
      </c>
      <c r="F11" s="11" t="s">
        <v>15</v>
      </c>
      <c r="G11" s="11">
        <v>158600</v>
      </c>
      <c r="H11" s="40">
        <v>3.94</v>
      </c>
      <c r="I11" s="40">
        <v>9.89</v>
      </c>
      <c r="J11" s="131"/>
      <c r="K11" s="41">
        <v>5.93</v>
      </c>
      <c r="L11" s="41">
        <v>13.61</v>
      </c>
      <c r="M11" s="131"/>
      <c r="O11" s="125"/>
      <c r="P11" s="137"/>
      <c r="Q11" s="11" t="s">
        <v>15</v>
      </c>
      <c r="R11" s="11">
        <v>147600</v>
      </c>
      <c r="S11" s="11" t="s">
        <v>15</v>
      </c>
      <c r="T11" s="11">
        <v>158600</v>
      </c>
      <c r="U11" s="40">
        <v>-80.69</v>
      </c>
      <c r="V11" s="40">
        <v>-79.099999999999994</v>
      </c>
      <c r="W11" s="120"/>
      <c r="X11" s="41">
        <v>-83.99</v>
      </c>
      <c r="Y11" s="41">
        <v>-85.24</v>
      </c>
      <c r="Z11" s="120"/>
    </row>
    <row r="12" spans="1:26">
      <c r="B12" s="136" t="s">
        <v>156</v>
      </c>
      <c r="C12" s="127" t="s">
        <v>128</v>
      </c>
      <c r="D12" s="12" t="s">
        <v>13</v>
      </c>
      <c r="E12" s="12">
        <v>509202</v>
      </c>
      <c r="F12" s="12" t="s">
        <v>13</v>
      </c>
      <c r="G12" s="12">
        <v>509202</v>
      </c>
      <c r="H12" s="40"/>
      <c r="I12" s="40"/>
      <c r="J12" s="130">
        <f>10*LOG((10^(H12/10)+10^(H13/10)+10^(H14/10)+10^(I12/10)+10^(I13/10)+10^(I14/10))/6)</f>
        <v>0</v>
      </c>
      <c r="K12" s="41" t="s">
        <v>157</v>
      </c>
      <c r="L12" s="41" t="s">
        <v>157</v>
      </c>
      <c r="M12" s="130" t="e">
        <f>10*LOG((10^(K12/10)+10^(K13/10)+10^(K14/10)+10^(L12/10)+10^(L13/10)+10^(L14/10))/6)</f>
        <v>#VALUE!</v>
      </c>
      <c r="O12" s="136" t="s">
        <v>156</v>
      </c>
      <c r="P12" s="127" t="s">
        <v>128</v>
      </c>
      <c r="Q12" s="12" t="s">
        <v>13</v>
      </c>
      <c r="R12" s="12">
        <v>509202</v>
      </c>
      <c r="S12" s="12" t="s">
        <v>13</v>
      </c>
      <c r="T12" s="12">
        <v>509202</v>
      </c>
      <c r="U12" s="40"/>
      <c r="V12" s="40"/>
      <c r="W12" s="119">
        <f>10*LOG(6/((1/10^(U12/10))+(1/10^(U13/10))+(1/10^(U14/10))+(1/10^(V12/10))+(1/10^(V13/10))+(1/10^(V14/10))))</f>
        <v>0</v>
      </c>
      <c r="X12" s="41" t="s">
        <v>157</v>
      </c>
      <c r="Y12" s="41" t="s">
        <v>157</v>
      </c>
      <c r="Z12" s="119" t="e">
        <f>10*LOG(6/((1/10^(X12/10))+(1/10^(X13/10))+(1/10^(X14/10))+(1/10^(Y12/10))+(1/10^(Y13/10))+(1/10^(Y14/10))))</f>
        <v>#VALUE!</v>
      </c>
    </row>
    <row r="13" spans="1:26">
      <c r="B13" s="125"/>
      <c r="C13" s="128"/>
      <c r="D13" s="11" t="s">
        <v>14</v>
      </c>
      <c r="E13" s="11">
        <v>518598</v>
      </c>
      <c r="F13" s="11" t="s">
        <v>14</v>
      </c>
      <c r="G13" s="11">
        <v>518598</v>
      </c>
      <c r="H13" s="40"/>
      <c r="I13" s="40"/>
      <c r="J13" s="131"/>
      <c r="K13" s="41" t="s">
        <v>157</v>
      </c>
      <c r="L13" s="41" t="s">
        <v>157</v>
      </c>
      <c r="M13" s="131"/>
      <c r="O13" s="125"/>
      <c r="P13" s="128"/>
      <c r="Q13" s="11" t="s">
        <v>14</v>
      </c>
      <c r="R13" s="11">
        <v>518598</v>
      </c>
      <c r="S13" s="11" t="s">
        <v>14</v>
      </c>
      <c r="T13" s="11">
        <v>518598</v>
      </c>
      <c r="U13" s="40"/>
      <c r="V13" s="40"/>
      <c r="W13" s="120"/>
      <c r="X13" s="41" t="s">
        <v>157</v>
      </c>
      <c r="Y13" s="41" t="s">
        <v>157</v>
      </c>
      <c r="Z13" s="120"/>
    </row>
    <row r="14" spans="1:26">
      <c r="B14" s="125"/>
      <c r="C14" s="137"/>
      <c r="D14" s="11" t="s">
        <v>15</v>
      </c>
      <c r="E14" s="11">
        <v>528000</v>
      </c>
      <c r="F14" s="11" t="s">
        <v>15</v>
      </c>
      <c r="G14" s="11">
        <v>528000</v>
      </c>
      <c r="H14" s="40"/>
      <c r="I14" s="40"/>
      <c r="J14" s="131"/>
      <c r="K14" s="41" t="s">
        <v>157</v>
      </c>
      <c r="L14" s="41" t="s">
        <v>157</v>
      </c>
      <c r="M14" s="131"/>
      <c r="O14" s="125"/>
      <c r="P14" s="137"/>
      <c r="Q14" s="11" t="s">
        <v>15</v>
      </c>
      <c r="R14" s="11">
        <v>528000</v>
      </c>
      <c r="S14" s="11" t="s">
        <v>15</v>
      </c>
      <c r="T14" s="11">
        <v>528000</v>
      </c>
      <c r="U14" s="40"/>
      <c r="V14" s="40"/>
      <c r="W14" s="120"/>
      <c r="X14" s="41" t="s">
        <v>157</v>
      </c>
      <c r="Y14" s="41" t="s">
        <v>157</v>
      </c>
      <c r="Z14" s="120"/>
    </row>
    <row r="15" spans="1:26">
      <c r="B15" s="125" t="s">
        <v>158</v>
      </c>
      <c r="C15" s="127" t="s">
        <v>128</v>
      </c>
      <c r="D15" s="12" t="s">
        <v>13</v>
      </c>
      <c r="E15" s="11">
        <v>623334</v>
      </c>
      <c r="F15" s="12" t="s">
        <v>13</v>
      </c>
      <c r="G15" s="11">
        <v>623334</v>
      </c>
      <c r="H15" s="40">
        <v>14.42</v>
      </c>
      <c r="I15" s="40">
        <v>12.4</v>
      </c>
      <c r="J15" s="130">
        <f>10*LOG((10^(H15/10)+10^(H16/10)+10^(H17/10)+10^(I15/10)+10^(I16/10)+10^(I17/10))/6)</f>
        <v>13.796842884428218</v>
      </c>
      <c r="K15" s="41" t="s">
        <v>157</v>
      </c>
      <c r="L15" s="41" t="s">
        <v>157</v>
      </c>
      <c r="M15" s="130" t="e">
        <f>10*LOG((10^(K15/10)+10^(K16/10)+10^(K17/10)+10^(L15/10)+10^(L16/10)+10^(L17/10))/6)</f>
        <v>#VALUE!</v>
      </c>
      <c r="O15" s="125" t="s">
        <v>158</v>
      </c>
      <c r="P15" s="127" t="s">
        <v>128</v>
      </c>
      <c r="Q15" s="12" t="s">
        <v>13</v>
      </c>
      <c r="R15" s="11">
        <v>623334</v>
      </c>
      <c r="S15" s="12" t="s">
        <v>13</v>
      </c>
      <c r="T15" s="11">
        <v>623334</v>
      </c>
      <c r="U15" s="40">
        <v>-81.400000000000006</v>
      </c>
      <c r="V15" s="40">
        <v>-80.78</v>
      </c>
      <c r="W15" s="119">
        <f>10*LOG(6/((1/10^(U15/10))+(1/10^(U16/10))+(1/10^(U17/10))+(1/10^(V15/10))+(1/10^(V16/10))+(1/10^(V17/10))))</f>
        <v>-84.175136901639789</v>
      </c>
      <c r="X15" s="41" t="s">
        <v>157</v>
      </c>
      <c r="Y15" s="41" t="s">
        <v>157</v>
      </c>
      <c r="Z15" s="119" t="e">
        <f>10*LOG(6/((1/10^(X15/10))+(1/10^(X16/10))+(1/10^(X17/10))+(1/10^(Y15/10))+(1/10^(Y16/10))+(1/10^(Y17/10))))</f>
        <v>#VALUE!</v>
      </c>
    </row>
    <row r="16" spans="1:26">
      <c r="B16" s="125"/>
      <c r="C16" s="128"/>
      <c r="D16" s="11" t="s">
        <v>14</v>
      </c>
      <c r="E16" s="11">
        <v>636666</v>
      </c>
      <c r="F16" s="11" t="s">
        <v>14</v>
      </c>
      <c r="G16" s="11">
        <v>636666</v>
      </c>
      <c r="H16" s="40">
        <v>14.07</v>
      </c>
      <c r="I16" s="40">
        <v>11.75</v>
      </c>
      <c r="J16" s="131"/>
      <c r="K16" s="41" t="s">
        <v>157</v>
      </c>
      <c r="L16" s="41" t="s">
        <v>157</v>
      </c>
      <c r="M16" s="131"/>
      <c r="O16" s="125"/>
      <c r="P16" s="128"/>
      <c r="Q16" s="11" t="s">
        <v>14</v>
      </c>
      <c r="R16" s="11">
        <v>636666</v>
      </c>
      <c r="S16" s="11" t="s">
        <v>14</v>
      </c>
      <c r="T16" s="11">
        <v>636666</v>
      </c>
      <c r="U16" s="40">
        <v>-84.58</v>
      </c>
      <c r="V16" s="40">
        <v>-83.78</v>
      </c>
      <c r="W16" s="120"/>
      <c r="X16" s="41" t="s">
        <v>157</v>
      </c>
      <c r="Y16" s="41" t="s">
        <v>157</v>
      </c>
      <c r="Z16" s="120"/>
    </row>
    <row r="17" spans="2:26" ht="15.75" thickBot="1">
      <c r="B17" s="126"/>
      <c r="C17" s="129"/>
      <c r="D17" s="33" t="s">
        <v>15</v>
      </c>
      <c r="E17" s="33">
        <v>650000</v>
      </c>
      <c r="F17" s="33" t="s">
        <v>15</v>
      </c>
      <c r="G17" s="33">
        <v>650000</v>
      </c>
      <c r="H17" s="42">
        <v>15.23</v>
      </c>
      <c r="I17" s="42">
        <v>13.97</v>
      </c>
      <c r="J17" s="132"/>
      <c r="K17" s="41" t="s">
        <v>157</v>
      </c>
      <c r="L17" s="41" t="s">
        <v>157</v>
      </c>
      <c r="M17" s="132"/>
      <c r="N17" s="35"/>
      <c r="O17" s="126"/>
      <c r="P17" s="129"/>
      <c r="Q17" s="33" t="s">
        <v>15</v>
      </c>
      <c r="R17" s="33">
        <v>650000</v>
      </c>
      <c r="S17" s="33" t="s">
        <v>15</v>
      </c>
      <c r="T17" s="33">
        <v>650000</v>
      </c>
      <c r="U17" s="42">
        <v>-86.9</v>
      </c>
      <c r="V17" s="42">
        <v>-84.71</v>
      </c>
      <c r="W17" s="121"/>
      <c r="X17" s="41" t="s">
        <v>157</v>
      </c>
      <c r="Y17" s="41" t="s">
        <v>157</v>
      </c>
      <c r="Z17" s="121"/>
    </row>
    <row r="20" spans="2:26" ht="16.5" thickBot="1">
      <c r="B20" s="150" t="s">
        <v>196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2:26">
      <c r="B21" s="152" t="s">
        <v>12</v>
      </c>
      <c r="C21" s="139" t="s">
        <v>24</v>
      </c>
      <c r="D21" s="141" t="s">
        <v>141</v>
      </c>
      <c r="E21" s="142"/>
      <c r="F21" s="145" t="s">
        <v>142</v>
      </c>
      <c r="G21" s="145"/>
      <c r="H21" s="147" t="s">
        <v>143</v>
      </c>
      <c r="I21" s="147"/>
      <c r="J21" s="145" t="s">
        <v>144</v>
      </c>
      <c r="K21" s="147" t="s">
        <v>145</v>
      </c>
      <c r="L21" s="147"/>
      <c r="M21" s="145" t="s">
        <v>146</v>
      </c>
      <c r="N21" s="29"/>
      <c r="O21" s="152" t="s">
        <v>12</v>
      </c>
      <c r="P21" s="139" t="s">
        <v>24</v>
      </c>
      <c r="Q21" s="141" t="s">
        <v>141</v>
      </c>
      <c r="R21" s="142"/>
      <c r="S21" s="145" t="s">
        <v>142</v>
      </c>
      <c r="T21" s="145"/>
      <c r="U21" s="147" t="s">
        <v>147</v>
      </c>
      <c r="V21" s="147"/>
      <c r="W21" s="148" t="s">
        <v>148</v>
      </c>
      <c r="X21" s="147" t="s">
        <v>149</v>
      </c>
      <c r="Y21" s="147"/>
      <c r="Z21" s="148" t="s">
        <v>150</v>
      </c>
    </row>
    <row r="22" spans="2:26" ht="15.75" thickBot="1">
      <c r="B22" s="153"/>
      <c r="C22" s="140"/>
      <c r="D22" s="143"/>
      <c r="E22" s="144"/>
      <c r="F22" s="146"/>
      <c r="G22" s="146"/>
      <c r="H22" s="13" t="s">
        <v>151</v>
      </c>
      <c r="I22" s="13" t="s">
        <v>152</v>
      </c>
      <c r="J22" s="146"/>
      <c r="K22" s="13" t="s">
        <v>66</v>
      </c>
      <c r="L22" s="13" t="s">
        <v>65</v>
      </c>
      <c r="M22" s="146"/>
      <c r="O22" s="153"/>
      <c r="P22" s="140"/>
      <c r="Q22" s="143"/>
      <c r="R22" s="144"/>
      <c r="S22" s="146"/>
      <c r="T22" s="146"/>
      <c r="U22" s="13" t="s">
        <v>151</v>
      </c>
      <c r="V22" s="13" t="s">
        <v>152</v>
      </c>
      <c r="W22" s="149"/>
      <c r="X22" s="13" t="s">
        <v>66</v>
      </c>
      <c r="Y22" s="13" t="s">
        <v>65</v>
      </c>
      <c r="Z22" s="149"/>
    </row>
    <row r="23" spans="2:26">
      <c r="B23" s="136" t="s">
        <v>153</v>
      </c>
      <c r="C23" s="138" t="s">
        <v>154</v>
      </c>
      <c r="D23" s="12" t="s">
        <v>13</v>
      </c>
      <c r="E23" s="12">
        <v>385500</v>
      </c>
      <c r="F23" s="12" t="s">
        <v>13</v>
      </c>
      <c r="G23" s="12">
        <v>423500</v>
      </c>
      <c r="H23" s="40">
        <v>11.31</v>
      </c>
      <c r="I23" s="40">
        <v>12.73</v>
      </c>
      <c r="J23" s="130">
        <f>10*LOG((10^(H23/10)+10^(H24/10)+10^(H25/10)+10^(I23/10)+10^(I24/10)+10^(I25/10))/6)</f>
        <v>12.992230785858629</v>
      </c>
      <c r="K23" s="41">
        <v>14.992599999999999</v>
      </c>
      <c r="L23" s="41">
        <v>13.75</v>
      </c>
      <c r="M23" s="130">
        <f>10*LOG((10^(K23/10)+10^(K24/10)+10^(K25/10)+10^(L23/10)+10^(L24/10)+10^(L25/10))/6)</f>
        <v>14.454006387881515</v>
      </c>
      <c r="O23" s="136" t="s">
        <v>153</v>
      </c>
      <c r="P23" s="138" t="s">
        <v>154</v>
      </c>
      <c r="Q23" s="12" t="s">
        <v>13</v>
      </c>
      <c r="R23" s="12">
        <v>385500</v>
      </c>
      <c r="S23" s="12" t="s">
        <v>13</v>
      </c>
      <c r="T23" s="12">
        <v>423500</v>
      </c>
      <c r="U23" s="40">
        <v>-89.83</v>
      </c>
      <c r="V23" s="40">
        <v>-89.37</v>
      </c>
      <c r="W23" s="119">
        <f>10*LOG(6/((1/10^(U23/10))+(1/10^(U24/10))+(1/10^(U25/10))+(1/10^(V23/10))+(1/10^(V24/10))+(1/10^(V25/10))))</f>
        <v>-89.210405699003957</v>
      </c>
      <c r="X23" s="41">
        <v>-91.292500000000004</v>
      </c>
      <c r="Y23" s="41">
        <v>-91.824399999999997</v>
      </c>
      <c r="Z23" s="119">
        <f>10*LOG(6/((1/10^(X23/10))+(1/10^(X24/10))+(1/10^(X25/10))+(1/10^(Y23/10))+(1/10^(Y24/10))+(1/10^(Y25/10))))</f>
        <v>-91.494986284041971</v>
      </c>
    </row>
    <row r="24" spans="2:26">
      <c r="B24" s="125"/>
      <c r="C24" s="128"/>
      <c r="D24" s="12" t="s">
        <v>14</v>
      </c>
      <c r="E24" s="12">
        <v>390000</v>
      </c>
      <c r="F24" s="12" t="s">
        <v>14</v>
      </c>
      <c r="G24" s="12">
        <v>428000</v>
      </c>
      <c r="H24" s="40">
        <v>13.94</v>
      </c>
      <c r="I24" s="40">
        <v>13.46</v>
      </c>
      <c r="J24" s="131"/>
      <c r="K24" s="41">
        <v>14.9</v>
      </c>
      <c r="L24" s="41">
        <v>13.94</v>
      </c>
      <c r="M24" s="131"/>
      <c r="O24" s="125"/>
      <c r="P24" s="128"/>
      <c r="Q24" s="12" t="s">
        <v>14</v>
      </c>
      <c r="R24" s="12">
        <v>390000</v>
      </c>
      <c r="S24" s="12" t="s">
        <v>14</v>
      </c>
      <c r="T24" s="12">
        <v>428000</v>
      </c>
      <c r="U24" s="40">
        <v>-89.44</v>
      </c>
      <c r="V24" s="40">
        <v>-88.64</v>
      </c>
      <c r="W24" s="120"/>
      <c r="X24" s="41">
        <v>-91.262100000000004</v>
      </c>
      <c r="Y24" s="41">
        <v>-91.784700000000001</v>
      </c>
      <c r="Z24" s="120"/>
    </row>
    <row r="25" spans="2:26">
      <c r="B25" s="125"/>
      <c r="C25" s="137"/>
      <c r="D25" s="12" t="s">
        <v>15</v>
      </c>
      <c r="E25" s="12">
        <v>394500</v>
      </c>
      <c r="F25" s="12" t="s">
        <v>15</v>
      </c>
      <c r="G25" s="12">
        <v>432500</v>
      </c>
      <c r="H25" s="40">
        <v>13.06</v>
      </c>
      <c r="I25" s="40">
        <v>13.02</v>
      </c>
      <c r="J25" s="131"/>
      <c r="K25" s="41">
        <v>14.856999999999999</v>
      </c>
      <c r="L25" s="41">
        <v>14.11</v>
      </c>
      <c r="M25" s="131"/>
      <c r="O25" s="125"/>
      <c r="P25" s="137"/>
      <c r="Q25" s="12" t="s">
        <v>15</v>
      </c>
      <c r="R25" s="12">
        <v>394500</v>
      </c>
      <c r="S25" s="12" t="s">
        <v>15</v>
      </c>
      <c r="T25" s="12">
        <v>432500</v>
      </c>
      <c r="U25" s="40">
        <v>-89.07</v>
      </c>
      <c r="V25" s="40">
        <v>-88.8</v>
      </c>
      <c r="W25" s="120"/>
      <c r="X25" s="41">
        <v>-91.197299999999998</v>
      </c>
      <c r="Y25" s="41">
        <v>-91.564899999999994</v>
      </c>
      <c r="Z25" s="120"/>
    </row>
    <row r="26" spans="2:26">
      <c r="B26" s="136" t="s">
        <v>155</v>
      </c>
      <c r="C26" s="127" t="s">
        <v>154</v>
      </c>
      <c r="D26" s="12" t="s">
        <v>13</v>
      </c>
      <c r="E26" s="11">
        <v>142600</v>
      </c>
      <c r="F26" s="12" t="s">
        <v>13</v>
      </c>
      <c r="G26" s="11">
        <v>153600</v>
      </c>
      <c r="H26" s="40">
        <v>6.63</v>
      </c>
      <c r="I26" s="40">
        <v>3.29</v>
      </c>
      <c r="J26" s="130">
        <f>10*LOG((10^(H26/10)+10^(H27/10)+10^(H28/10)+10^(I26/10)+10^(I27/10)+10^(I28/10))/6)</f>
        <v>5.7829100743511264</v>
      </c>
      <c r="K26" s="41">
        <v>9.6385100000000001</v>
      </c>
      <c r="L26" s="41">
        <v>6.6425900000000002</v>
      </c>
      <c r="M26" s="130">
        <f>10*LOG((10^(K26/10)+10^(K27/10)+10^(K28/10)+10^(L26/10)+10^(L27/10)+10^(L28/10))/6)</f>
        <v>9.1530953460713125</v>
      </c>
      <c r="O26" s="136" t="s">
        <v>155</v>
      </c>
      <c r="P26" s="127" t="s">
        <v>154</v>
      </c>
      <c r="Q26" s="12" t="s">
        <v>13</v>
      </c>
      <c r="R26" s="11">
        <v>142600</v>
      </c>
      <c r="S26" s="12" t="s">
        <v>13</v>
      </c>
      <c r="T26" s="11">
        <v>153600</v>
      </c>
      <c r="U26" s="40">
        <v>-80.89</v>
      </c>
      <c r="V26" s="40">
        <v>-80.34</v>
      </c>
      <c r="W26" s="119">
        <f>10*LOG(6/((1/10^(U26/10))+(1/10^(U27/10))+(1/10^(U28/10))+(1/10^(V26/10))+(1/10^(V27/10))+(1/10^(V28/10))))</f>
        <v>-79.547223936192012</v>
      </c>
      <c r="X26" s="41">
        <v>-85.296999999999997</v>
      </c>
      <c r="Y26" s="41">
        <v>-84.45</v>
      </c>
      <c r="Z26" s="119">
        <f>10*LOG(6/((1/10^(X26/10))+(1/10^(X27/10))+(1/10^(X28/10))+(1/10^(Y26/10))+(1/10^(Y27/10))+(1/10^(Y28/10))))</f>
        <v>-84.361142812440278</v>
      </c>
    </row>
    <row r="27" spans="2:26">
      <c r="B27" s="125"/>
      <c r="C27" s="128"/>
      <c r="D27" s="11" t="s">
        <v>14</v>
      </c>
      <c r="E27" s="11">
        <v>145600</v>
      </c>
      <c r="F27" s="11" t="s">
        <v>14</v>
      </c>
      <c r="G27" s="11">
        <v>156600</v>
      </c>
      <c r="H27" s="40">
        <v>6.93</v>
      </c>
      <c r="I27" s="40">
        <v>4.9000000000000004</v>
      </c>
      <c r="J27" s="131"/>
      <c r="K27" s="41">
        <v>10.56</v>
      </c>
      <c r="L27" s="41">
        <v>7.96</v>
      </c>
      <c r="M27" s="131"/>
      <c r="O27" s="125"/>
      <c r="P27" s="128"/>
      <c r="Q27" s="11" t="s">
        <v>14</v>
      </c>
      <c r="R27" s="11">
        <v>145600</v>
      </c>
      <c r="S27" s="11" t="s">
        <v>14</v>
      </c>
      <c r="T27" s="11">
        <v>156600</v>
      </c>
      <c r="U27" s="40">
        <v>-78.25</v>
      </c>
      <c r="V27" s="40">
        <v>-80.040000000000006</v>
      </c>
      <c r="W27" s="120"/>
      <c r="X27" s="41">
        <v>-85.390199999999993</v>
      </c>
      <c r="Y27" s="41">
        <v>-84.347700000000003</v>
      </c>
      <c r="Z27" s="120"/>
    </row>
    <row r="28" spans="2:26">
      <c r="B28" s="125"/>
      <c r="C28" s="137"/>
      <c r="D28" s="11" t="s">
        <v>15</v>
      </c>
      <c r="E28" s="11">
        <v>147600</v>
      </c>
      <c r="F28" s="11" t="s">
        <v>15</v>
      </c>
      <c r="G28" s="11">
        <v>158600</v>
      </c>
      <c r="H28" s="40">
        <v>7.21</v>
      </c>
      <c r="I28" s="40">
        <v>4.32</v>
      </c>
      <c r="J28" s="131"/>
      <c r="K28" s="41">
        <v>10.6524</v>
      </c>
      <c r="L28" s="41">
        <v>7.9958600000000004</v>
      </c>
      <c r="M28" s="131"/>
      <c r="O28" s="125"/>
      <c r="P28" s="137"/>
      <c r="Q28" s="11" t="s">
        <v>15</v>
      </c>
      <c r="R28" s="11">
        <v>147600</v>
      </c>
      <c r="S28" s="11" t="s">
        <v>15</v>
      </c>
      <c r="T28" s="11">
        <v>158600</v>
      </c>
      <c r="U28" s="40">
        <v>-78.81</v>
      </c>
      <c r="V28" s="40">
        <v>-78.19</v>
      </c>
      <c r="W28" s="120"/>
      <c r="X28" s="41">
        <v>-83.1798</v>
      </c>
      <c r="Y28" s="41">
        <v>-82.8904</v>
      </c>
      <c r="Z28" s="120"/>
    </row>
    <row r="29" spans="2:26">
      <c r="B29" s="136" t="s">
        <v>156</v>
      </c>
      <c r="C29" s="127" t="s">
        <v>128</v>
      </c>
      <c r="D29" s="12" t="s">
        <v>13</v>
      </c>
      <c r="E29" s="12">
        <v>509202</v>
      </c>
      <c r="F29" s="12" t="s">
        <v>13</v>
      </c>
      <c r="G29" s="12">
        <v>509202</v>
      </c>
      <c r="H29" s="40">
        <v>12.38</v>
      </c>
      <c r="I29" s="40">
        <v>12.51</v>
      </c>
      <c r="J29" s="130">
        <f>10*LOG((10^(H29/10)+10^(H30/10)+10^(H31/10)+10^(I29/10)+10^(I30/10)+10^(I31/10))/6)</f>
        <v>12.243717832851749</v>
      </c>
      <c r="K29" s="41" t="s">
        <v>157</v>
      </c>
      <c r="L29" s="41" t="s">
        <v>157</v>
      </c>
      <c r="M29" s="130" t="e">
        <f>10*LOG((10^(K29/10)+10^(K30/10)+10^(K31/10)+10^(L29/10)+10^(L30/10)+10^(L31/10))/6)</f>
        <v>#VALUE!</v>
      </c>
      <c r="O29" s="136" t="s">
        <v>156</v>
      </c>
      <c r="P29" s="127" t="s">
        <v>128</v>
      </c>
      <c r="Q29" s="12" t="s">
        <v>13</v>
      </c>
      <c r="R29" s="12">
        <v>509202</v>
      </c>
      <c r="S29" s="12" t="s">
        <v>13</v>
      </c>
      <c r="T29" s="12">
        <v>509202</v>
      </c>
      <c r="U29" s="40">
        <v>-79.95</v>
      </c>
      <c r="V29" s="40">
        <v>-79.39</v>
      </c>
      <c r="W29" s="119">
        <f>10*LOG(6/((1/10^(U29/10))+(1/10^(U30/10))+(1/10^(U31/10))+(1/10^(V29/10))+(1/10^(V30/10))+(1/10^(V31/10))))</f>
        <v>-79.523760689522746</v>
      </c>
      <c r="X29" s="41" t="s">
        <v>157</v>
      </c>
      <c r="Y29" s="41" t="s">
        <v>157</v>
      </c>
      <c r="Z29" s="119" t="e">
        <f>10*LOG(6/((1/10^(X29/10))+(1/10^(X30/10))+(1/10^(X31/10))+(1/10^(Y29/10))+(1/10^(Y30/10))+(1/10^(Y31/10))))</f>
        <v>#VALUE!</v>
      </c>
    </row>
    <row r="30" spans="2:26">
      <c r="B30" s="125"/>
      <c r="C30" s="128"/>
      <c r="D30" s="11" t="s">
        <v>14</v>
      </c>
      <c r="E30" s="11">
        <v>518598</v>
      </c>
      <c r="F30" s="11" t="s">
        <v>14</v>
      </c>
      <c r="G30" s="11">
        <v>518598</v>
      </c>
      <c r="H30" s="40">
        <v>13</v>
      </c>
      <c r="I30" s="40">
        <v>12.37</v>
      </c>
      <c r="J30" s="131"/>
      <c r="K30" s="41" t="s">
        <v>157</v>
      </c>
      <c r="L30" s="41" t="s">
        <v>157</v>
      </c>
      <c r="M30" s="131"/>
      <c r="O30" s="125"/>
      <c r="P30" s="128"/>
      <c r="Q30" s="11" t="s">
        <v>14</v>
      </c>
      <c r="R30" s="11">
        <v>518598</v>
      </c>
      <c r="S30" s="11" t="s">
        <v>14</v>
      </c>
      <c r="T30" s="11">
        <v>518598</v>
      </c>
      <c r="U30" s="40">
        <v>-79.930000000000007</v>
      </c>
      <c r="V30" s="40">
        <v>-79.14</v>
      </c>
      <c r="W30" s="120"/>
      <c r="X30" s="41" t="s">
        <v>157</v>
      </c>
      <c r="Y30" s="41" t="s">
        <v>157</v>
      </c>
      <c r="Z30" s="120"/>
    </row>
    <row r="31" spans="2:26">
      <c r="B31" s="125"/>
      <c r="C31" s="137"/>
      <c r="D31" s="11" t="s">
        <v>15</v>
      </c>
      <c r="E31" s="11">
        <v>528000</v>
      </c>
      <c r="F31" s="11" t="s">
        <v>15</v>
      </c>
      <c r="G31" s="11">
        <v>528000</v>
      </c>
      <c r="H31" s="40">
        <v>11.7</v>
      </c>
      <c r="I31" s="40">
        <v>11.29</v>
      </c>
      <c r="J31" s="131"/>
      <c r="K31" s="41" t="s">
        <v>157</v>
      </c>
      <c r="L31" s="41" t="s">
        <v>157</v>
      </c>
      <c r="M31" s="131"/>
      <c r="O31" s="125"/>
      <c r="P31" s="137"/>
      <c r="Q31" s="11" t="s">
        <v>15</v>
      </c>
      <c r="R31" s="11">
        <v>528000</v>
      </c>
      <c r="S31" s="11" t="s">
        <v>15</v>
      </c>
      <c r="T31" s="11">
        <v>528000</v>
      </c>
      <c r="U31" s="40">
        <v>-79.47</v>
      </c>
      <c r="V31" s="40">
        <v>-79.19</v>
      </c>
      <c r="W31" s="120"/>
      <c r="X31" s="41" t="s">
        <v>157</v>
      </c>
      <c r="Y31" s="41" t="s">
        <v>157</v>
      </c>
      <c r="Z31" s="120"/>
    </row>
    <row r="32" spans="2:26">
      <c r="B32" s="125" t="s">
        <v>158</v>
      </c>
      <c r="C32" s="127" t="s">
        <v>128</v>
      </c>
      <c r="D32" s="12" t="s">
        <v>13</v>
      </c>
      <c r="E32" s="11">
        <v>623334</v>
      </c>
      <c r="F32" s="12" t="s">
        <v>13</v>
      </c>
      <c r="G32" s="11">
        <v>623334</v>
      </c>
      <c r="H32" s="40">
        <v>9.09</v>
      </c>
      <c r="I32" s="40">
        <v>7.49</v>
      </c>
      <c r="J32" s="130">
        <f>10*LOG((10^(H32/10)+10^(H33/10)+10^(H34/10)+10^(I32/10)+10^(I33/10)+10^(I34/10))/6)</f>
        <v>10.326842260234859</v>
      </c>
      <c r="K32" s="41" t="s">
        <v>157</v>
      </c>
      <c r="L32" s="41" t="s">
        <v>157</v>
      </c>
      <c r="M32" s="130" t="e">
        <f>10*LOG((10^(K32/10)+10^(K33/10)+10^(K34/10)+10^(L32/10)+10^(L33/10)+10^(L34/10))/6)</f>
        <v>#VALUE!</v>
      </c>
      <c r="O32" s="125" t="s">
        <v>158</v>
      </c>
      <c r="P32" s="127" t="s">
        <v>128</v>
      </c>
      <c r="Q32" s="12" t="s">
        <v>13</v>
      </c>
      <c r="R32" s="11">
        <v>623334</v>
      </c>
      <c r="S32" s="12" t="s">
        <v>13</v>
      </c>
      <c r="T32" s="11">
        <v>623334</v>
      </c>
      <c r="U32" s="40">
        <v>-83.93</v>
      </c>
      <c r="V32" s="40">
        <v>-84.46</v>
      </c>
      <c r="W32" s="119">
        <f>10*LOG(6/((1/10^(U32/10))+(1/10^(U33/10))+(1/10^(U34/10))+(1/10^(V32/10))+(1/10^(V33/10))+(1/10^(V34/10))))</f>
        <v>-84.629073816280368</v>
      </c>
      <c r="X32" s="41" t="s">
        <v>157</v>
      </c>
      <c r="Y32" s="41" t="s">
        <v>157</v>
      </c>
      <c r="Z32" s="119" t="e">
        <f>10*LOG(6/((1/10^(X32/10))+(1/10^(X33/10))+(1/10^(X34/10))+(1/10^(Y32/10))+(1/10^(Y33/10))+(1/10^(Y34/10))))</f>
        <v>#VALUE!</v>
      </c>
    </row>
    <row r="33" spans="2:26">
      <c r="B33" s="125"/>
      <c r="C33" s="128"/>
      <c r="D33" s="11" t="s">
        <v>14</v>
      </c>
      <c r="E33" s="11">
        <v>636666</v>
      </c>
      <c r="F33" s="11" t="s">
        <v>14</v>
      </c>
      <c r="G33" s="11">
        <v>636666</v>
      </c>
      <c r="H33" s="40">
        <v>11.97</v>
      </c>
      <c r="I33" s="40">
        <v>7.08</v>
      </c>
      <c r="J33" s="131"/>
      <c r="K33" s="41" t="s">
        <v>157</v>
      </c>
      <c r="L33" s="41" t="s">
        <v>157</v>
      </c>
      <c r="M33" s="131"/>
      <c r="O33" s="125"/>
      <c r="P33" s="128"/>
      <c r="Q33" s="11" t="s">
        <v>14</v>
      </c>
      <c r="R33" s="11">
        <v>636666</v>
      </c>
      <c r="S33" s="11" t="s">
        <v>14</v>
      </c>
      <c r="T33" s="11">
        <v>636666</v>
      </c>
      <c r="U33" s="40">
        <v>-83.93</v>
      </c>
      <c r="V33" s="40">
        <v>-84.3</v>
      </c>
      <c r="W33" s="120"/>
      <c r="X33" s="41" t="s">
        <v>157</v>
      </c>
      <c r="Y33" s="41" t="s">
        <v>157</v>
      </c>
      <c r="Z33" s="120"/>
    </row>
    <row r="34" spans="2:26" ht="15.75" thickBot="1">
      <c r="B34" s="126"/>
      <c r="C34" s="129"/>
      <c r="D34" s="33" t="s">
        <v>15</v>
      </c>
      <c r="E34" s="33">
        <v>650000</v>
      </c>
      <c r="F34" s="33" t="s">
        <v>15</v>
      </c>
      <c r="G34" s="33">
        <v>650000</v>
      </c>
      <c r="H34" s="42">
        <v>11.96</v>
      </c>
      <c r="I34" s="42">
        <v>11.59</v>
      </c>
      <c r="J34" s="132"/>
      <c r="K34" s="41" t="s">
        <v>157</v>
      </c>
      <c r="L34" s="41" t="s">
        <v>157</v>
      </c>
      <c r="M34" s="132"/>
      <c r="N34" s="35"/>
      <c r="O34" s="126"/>
      <c r="P34" s="129"/>
      <c r="Q34" s="33" t="s">
        <v>15</v>
      </c>
      <c r="R34" s="33">
        <v>650000</v>
      </c>
      <c r="S34" s="33" t="s">
        <v>15</v>
      </c>
      <c r="T34" s="33">
        <v>650000</v>
      </c>
      <c r="U34" s="42">
        <v>-85.33</v>
      </c>
      <c r="V34" s="42">
        <v>-85.54</v>
      </c>
      <c r="W34" s="121"/>
      <c r="X34" s="41" t="s">
        <v>157</v>
      </c>
      <c r="Y34" s="41" t="s">
        <v>157</v>
      </c>
      <c r="Z34" s="121"/>
    </row>
    <row r="37" spans="2:26" ht="16.5" thickBot="1">
      <c r="B37" s="150" t="s">
        <v>197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2:26">
      <c r="B38" s="152" t="s">
        <v>12</v>
      </c>
      <c r="C38" s="139" t="s">
        <v>24</v>
      </c>
      <c r="D38" s="141" t="s">
        <v>141</v>
      </c>
      <c r="E38" s="142"/>
      <c r="F38" s="145" t="s">
        <v>142</v>
      </c>
      <c r="G38" s="145"/>
      <c r="H38" s="147" t="s">
        <v>143</v>
      </c>
      <c r="I38" s="147"/>
      <c r="J38" s="145" t="s">
        <v>144</v>
      </c>
      <c r="K38" s="147" t="s">
        <v>145</v>
      </c>
      <c r="L38" s="147"/>
      <c r="M38" s="145" t="s">
        <v>146</v>
      </c>
      <c r="N38" s="29"/>
      <c r="O38" s="152" t="s">
        <v>12</v>
      </c>
      <c r="P38" s="139" t="s">
        <v>24</v>
      </c>
      <c r="Q38" s="141" t="s">
        <v>141</v>
      </c>
      <c r="R38" s="142"/>
      <c r="S38" s="145" t="s">
        <v>142</v>
      </c>
      <c r="T38" s="145"/>
      <c r="U38" s="147" t="s">
        <v>147</v>
      </c>
      <c r="V38" s="147"/>
      <c r="W38" s="148" t="s">
        <v>148</v>
      </c>
      <c r="X38" s="147" t="s">
        <v>149</v>
      </c>
      <c r="Y38" s="147"/>
      <c r="Z38" s="148" t="s">
        <v>150</v>
      </c>
    </row>
    <row r="39" spans="2:26" ht="15.75" thickBot="1">
      <c r="B39" s="153"/>
      <c r="C39" s="140"/>
      <c r="D39" s="143"/>
      <c r="E39" s="144"/>
      <c r="F39" s="146"/>
      <c r="G39" s="146"/>
      <c r="H39" s="13" t="s">
        <v>151</v>
      </c>
      <c r="I39" s="13" t="s">
        <v>152</v>
      </c>
      <c r="J39" s="146"/>
      <c r="K39" s="13" t="s">
        <v>66</v>
      </c>
      <c r="L39" s="13" t="s">
        <v>65</v>
      </c>
      <c r="M39" s="146"/>
      <c r="O39" s="153"/>
      <c r="P39" s="140"/>
      <c r="Q39" s="143"/>
      <c r="R39" s="144"/>
      <c r="S39" s="146"/>
      <c r="T39" s="146"/>
      <c r="U39" s="13" t="s">
        <v>151</v>
      </c>
      <c r="V39" s="13" t="s">
        <v>152</v>
      </c>
      <c r="W39" s="149"/>
      <c r="X39" s="13" t="s">
        <v>66</v>
      </c>
      <c r="Y39" s="13" t="s">
        <v>65</v>
      </c>
      <c r="Z39" s="149"/>
    </row>
    <row r="40" spans="2:26">
      <c r="B40" s="136" t="s">
        <v>153</v>
      </c>
      <c r="C40" s="138" t="s">
        <v>154</v>
      </c>
      <c r="D40" s="12" t="s">
        <v>13</v>
      </c>
      <c r="E40" s="12">
        <v>385500</v>
      </c>
      <c r="F40" s="12" t="s">
        <v>13</v>
      </c>
      <c r="G40" s="12">
        <v>423500</v>
      </c>
      <c r="H40" s="40">
        <v>14.94</v>
      </c>
      <c r="I40" s="40">
        <v>12.96</v>
      </c>
      <c r="J40" s="130">
        <f>10*LOG((10^(H40/10)+10^(H41/10)+10^(H42/10)+10^(I40/10)+10^(I41/10)+10^(I42/10))/6)</f>
        <v>13.996447464228401</v>
      </c>
      <c r="K40" s="41">
        <v>9.7899999999999991</v>
      </c>
      <c r="L40" s="41">
        <v>14.72</v>
      </c>
      <c r="M40" s="130">
        <f>10*LOG((10^(K40/10)+10^(K41/10)+10^(K42/10)+10^(L40/10)+10^(L41/10)+10^(L42/10))/6)</f>
        <v>13.717771591698364</v>
      </c>
      <c r="O40" s="136" t="s">
        <v>153</v>
      </c>
      <c r="P40" s="138" t="s">
        <v>154</v>
      </c>
      <c r="Q40" s="12" t="s">
        <v>13</v>
      </c>
      <c r="R40" s="12">
        <v>385500</v>
      </c>
      <c r="S40" s="12" t="s">
        <v>13</v>
      </c>
      <c r="T40" s="12">
        <v>423500</v>
      </c>
      <c r="U40" s="40">
        <v>-87.34</v>
      </c>
      <c r="V40" s="40">
        <v>-87.46</v>
      </c>
      <c r="W40" s="119">
        <f>10*LOG(6/((1/10^(U40/10))+(1/10^(U41/10))+(1/10^(U42/10))+(1/10^(V40/10))+(1/10^(V41/10))+(1/10^(V42/10))))</f>
        <v>-87.871741663006787</v>
      </c>
      <c r="X40" s="41">
        <v>-89.39</v>
      </c>
      <c r="Y40" s="41">
        <v>-89.54</v>
      </c>
      <c r="Z40" s="119">
        <f>10*LOG(6/((1/10^(X40/10))+(1/10^(X41/10))+(1/10^(X42/10))+(1/10^(Y40/10))+(1/10^(Y41/10))+(1/10^(Y42/10))))</f>
        <v>-89.290203885501739</v>
      </c>
    </row>
    <row r="41" spans="2:26">
      <c r="B41" s="125"/>
      <c r="C41" s="128"/>
      <c r="D41" s="12" t="s">
        <v>14</v>
      </c>
      <c r="E41" s="12">
        <v>390000</v>
      </c>
      <c r="F41" s="12" t="s">
        <v>14</v>
      </c>
      <c r="G41" s="12">
        <v>428000</v>
      </c>
      <c r="H41" s="40">
        <v>14</v>
      </c>
      <c r="I41" s="40">
        <v>14.48</v>
      </c>
      <c r="J41" s="131"/>
      <c r="K41" s="41">
        <v>14.7</v>
      </c>
      <c r="L41" s="41">
        <v>13.54</v>
      </c>
      <c r="M41" s="131"/>
      <c r="O41" s="125"/>
      <c r="P41" s="128"/>
      <c r="Q41" s="12" t="s">
        <v>14</v>
      </c>
      <c r="R41" s="12">
        <v>390000</v>
      </c>
      <c r="S41" s="12" t="s">
        <v>14</v>
      </c>
      <c r="T41" s="12">
        <v>428000</v>
      </c>
      <c r="U41" s="40">
        <v>-87.79</v>
      </c>
      <c r="V41" s="40">
        <v>-88.03</v>
      </c>
      <c r="W41" s="120"/>
      <c r="X41" s="41">
        <v>-89.12</v>
      </c>
      <c r="Y41" s="41">
        <v>-89.14</v>
      </c>
      <c r="Z41" s="120"/>
    </row>
    <row r="42" spans="2:26">
      <c r="B42" s="125"/>
      <c r="C42" s="137"/>
      <c r="D42" s="12" t="s">
        <v>15</v>
      </c>
      <c r="E42" s="12">
        <v>394500</v>
      </c>
      <c r="F42" s="12" t="s">
        <v>15</v>
      </c>
      <c r="G42" s="12">
        <v>432500</v>
      </c>
      <c r="H42" s="40">
        <v>14.01</v>
      </c>
      <c r="I42" s="40">
        <v>13.28</v>
      </c>
      <c r="J42" s="131"/>
      <c r="K42" s="41">
        <v>15.11</v>
      </c>
      <c r="L42" s="41">
        <v>12.4338</v>
      </c>
      <c r="M42" s="131"/>
      <c r="O42" s="125"/>
      <c r="P42" s="137"/>
      <c r="Q42" s="12" t="s">
        <v>15</v>
      </c>
      <c r="R42" s="12">
        <v>394500</v>
      </c>
      <c r="S42" s="12" t="s">
        <v>15</v>
      </c>
      <c r="T42" s="12">
        <v>432500</v>
      </c>
      <c r="U42" s="40">
        <v>-88.9</v>
      </c>
      <c r="V42" s="40">
        <v>-87.51</v>
      </c>
      <c r="W42" s="120"/>
      <c r="X42" s="41">
        <v>-89.53</v>
      </c>
      <c r="Y42" s="41">
        <v>-88.99</v>
      </c>
      <c r="Z42" s="120"/>
    </row>
    <row r="43" spans="2:26">
      <c r="B43" s="136" t="s">
        <v>155</v>
      </c>
      <c r="C43" s="127" t="s">
        <v>154</v>
      </c>
      <c r="D43" s="12" t="s">
        <v>13</v>
      </c>
      <c r="E43" s="11">
        <v>142600</v>
      </c>
      <c r="F43" s="12" t="s">
        <v>13</v>
      </c>
      <c r="G43" s="11">
        <v>153600</v>
      </c>
      <c r="H43" s="40">
        <v>8.8699999999999992</v>
      </c>
      <c r="I43" s="40">
        <v>11.28</v>
      </c>
      <c r="J43" s="130">
        <f>10*LOG((10^(H43/10)+10^(H44/10)+10^(H45/10)+10^(I43/10)+10^(I44/10)+10^(I45/10))/6)</f>
        <v>9.7601166950629494</v>
      </c>
      <c r="K43" s="41">
        <v>9.56</v>
      </c>
      <c r="L43" s="41">
        <v>12.19</v>
      </c>
      <c r="M43" s="130">
        <f>10*LOG((10^(K43/10)+10^(K44/10)+10^(K45/10)+10^(L43/10)+10^(L44/10)+10^(L45/10))/6)</f>
        <v>10.539207004612814</v>
      </c>
      <c r="O43" s="136" t="s">
        <v>155</v>
      </c>
      <c r="P43" s="127" t="s">
        <v>154</v>
      </c>
      <c r="Q43" s="12" t="s">
        <v>13</v>
      </c>
      <c r="R43" s="11">
        <v>142600</v>
      </c>
      <c r="S43" s="12" t="s">
        <v>13</v>
      </c>
      <c r="T43" s="11">
        <v>153600</v>
      </c>
      <c r="U43" s="40">
        <v>-79.78</v>
      </c>
      <c r="V43" s="40">
        <v>-81.99</v>
      </c>
      <c r="W43" s="119">
        <f>10*LOG(6/((1/10^(U43/10))+(1/10^(U44/10))+(1/10^(U45/10))+(1/10^(V43/10))+(1/10^(V44/10))+(1/10^(V45/10))))</f>
        <v>-81.67481091490545</v>
      </c>
      <c r="X43" s="41">
        <v>-83.86</v>
      </c>
      <c r="Y43" s="41">
        <v>-84.86</v>
      </c>
      <c r="Z43" s="119">
        <f>10*LOG(6/((1/10^(X43/10))+(1/10^(X44/10))+(1/10^(X45/10))+(1/10^(Y43/10))+(1/10^(Y44/10))+(1/10^(Y45/10))))</f>
        <v>-84.676068924339859</v>
      </c>
    </row>
    <row r="44" spans="2:26">
      <c r="B44" s="125"/>
      <c r="C44" s="128"/>
      <c r="D44" s="11" t="s">
        <v>14</v>
      </c>
      <c r="E44" s="11">
        <v>145600</v>
      </c>
      <c r="F44" s="11" t="s">
        <v>14</v>
      </c>
      <c r="G44" s="11">
        <v>156600</v>
      </c>
      <c r="H44" s="40">
        <v>8.34</v>
      </c>
      <c r="I44" s="40">
        <v>10.15</v>
      </c>
      <c r="J44" s="131"/>
      <c r="K44" s="41">
        <v>9.57</v>
      </c>
      <c r="L44" s="41">
        <v>10.81</v>
      </c>
      <c r="M44" s="131"/>
      <c r="O44" s="125"/>
      <c r="P44" s="128"/>
      <c r="Q44" s="11" t="s">
        <v>14</v>
      </c>
      <c r="R44" s="11">
        <v>145600</v>
      </c>
      <c r="S44" s="11" t="s">
        <v>14</v>
      </c>
      <c r="T44" s="11">
        <v>156600</v>
      </c>
      <c r="U44" s="40">
        <v>-82.81</v>
      </c>
      <c r="V44" s="40">
        <v>-82.48</v>
      </c>
      <c r="W44" s="120"/>
      <c r="X44" s="41">
        <v>-83.76</v>
      </c>
      <c r="Y44" s="41">
        <v>-86.45</v>
      </c>
      <c r="Z44" s="120"/>
    </row>
    <row r="45" spans="2:26">
      <c r="B45" s="125"/>
      <c r="C45" s="137"/>
      <c r="D45" s="11" t="s">
        <v>15</v>
      </c>
      <c r="E45" s="11">
        <v>147600</v>
      </c>
      <c r="F45" s="11" t="s">
        <v>15</v>
      </c>
      <c r="G45" s="11">
        <v>158600</v>
      </c>
      <c r="H45" s="40">
        <v>8.92</v>
      </c>
      <c r="I45" s="40">
        <v>10.28</v>
      </c>
      <c r="J45" s="131"/>
      <c r="K45" s="41">
        <v>9.0399999999999991</v>
      </c>
      <c r="L45" s="41">
        <v>11.21</v>
      </c>
      <c r="M45" s="131"/>
      <c r="O45" s="125"/>
      <c r="P45" s="137"/>
      <c r="Q45" s="11" t="s">
        <v>15</v>
      </c>
      <c r="R45" s="11">
        <v>147600</v>
      </c>
      <c r="S45" s="11" t="s">
        <v>15</v>
      </c>
      <c r="T45" s="11">
        <v>158600</v>
      </c>
      <c r="U45" s="40">
        <v>-80.16</v>
      </c>
      <c r="V45" s="40">
        <v>-81.97</v>
      </c>
      <c r="W45" s="120"/>
      <c r="X45" s="41">
        <v>-83.39</v>
      </c>
      <c r="Y45" s="41">
        <v>-84.97</v>
      </c>
      <c r="Z45" s="120"/>
    </row>
    <row r="46" spans="2:26">
      <c r="B46" s="136" t="s">
        <v>156</v>
      </c>
      <c r="C46" s="127" t="s">
        <v>128</v>
      </c>
      <c r="D46" s="12" t="s">
        <v>13</v>
      </c>
      <c r="E46" s="12">
        <v>509202</v>
      </c>
      <c r="F46" s="12" t="s">
        <v>13</v>
      </c>
      <c r="G46" s="12">
        <v>509202</v>
      </c>
      <c r="H46" s="40">
        <v>13.29</v>
      </c>
      <c r="I46" s="40">
        <v>13.86</v>
      </c>
      <c r="J46" s="130">
        <f>10*LOG((10^(H46/10)+10^(H47/10)+10^(H48/10)+10^(I46/10)+10^(I47/10)+10^(I48/10))/6)</f>
        <v>13.861505140501693</v>
      </c>
      <c r="K46" s="41" t="s">
        <v>157</v>
      </c>
      <c r="L46" s="41" t="s">
        <v>157</v>
      </c>
      <c r="M46" s="130" t="e">
        <f>10*LOG((10^(K46/10)+10^(K47/10)+10^(K48/10)+10^(L46/10)+10^(L47/10)+10^(L48/10))/6)</f>
        <v>#VALUE!</v>
      </c>
      <c r="O46" s="136" t="s">
        <v>156</v>
      </c>
      <c r="P46" s="127" t="s">
        <v>128</v>
      </c>
      <c r="Q46" s="12" t="s">
        <v>13</v>
      </c>
      <c r="R46" s="12">
        <v>509202</v>
      </c>
      <c r="S46" s="12" t="s">
        <v>13</v>
      </c>
      <c r="T46" s="12">
        <v>509202</v>
      </c>
      <c r="U46" s="40">
        <v>-78.900000000000006</v>
      </c>
      <c r="V46" s="40">
        <v>-77.430000000000007</v>
      </c>
      <c r="W46" s="119">
        <f>10*LOG(6/((1/10^(U46/10))+(1/10^(U47/10))+(1/10^(U48/10))+(1/10^(V46/10))+(1/10^(V47/10))+(1/10^(V48/10))))</f>
        <v>-79.247513666259934</v>
      </c>
      <c r="X46" s="41" t="s">
        <v>157</v>
      </c>
      <c r="Y46" s="41" t="s">
        <v>157</v>
      </c>
      <c r="Z46" s="119" t="e">
        <f>10*LOG(6/((1/10^(X46/10))+(1/10^(X47/10))+(1/10^(X48/10))+(1/10^(Y46/10))+(1/10^(Y47/10))+(1/10^(Y48/10))))</f>
        <v>#VALUE!</v>
      </c>
    </row>
    <row r="47" spans="2:26">
      <c r="B47" s="125"/>
      <c r="C47" s="128"/>
      <c r="D47" s="11" t="s">
        <v>14</v>
      </c>
      <c r="E47" s="11">
        <v>518598</v>
      </c>
      <c r="F47" s="11" t="s">
        <v>14</v>
      </c>
      <c r="G47" s="11">
        <v>518598</v>
      </c>
      <c r="H47" s="40">
        <v>12.64</v>
      </c>
      <c r="I47" s="40">
        <v>12.62</v>
      </c>
      <c r="J47" s="131"/>
      <c r="K47" s="41" t="s">
        <v>157</v>
      </c>
      <c r="L47" s="41" t="s">
        <v>157</v>
      </c>
      <c r="M47" s="131"/>
      <c r="O47" s="125"/>
      <c r="P47" s="128"/>
      <c r="Q47" s="11" t="s">
        <v>14</v>
      </c>
      <c r="R47" s="11">
        <v>518598</v>
      </c>
      <c r="S47" s="11" t="s">
        <v>14</v>
      </c>
      <c r="T47" s="11">
        <v>518598</v>
      </c>
      <c r="U47" s="40">
        <v>-79.099999999999994</v>
      </c>
      <c r="V47" s="40">
        <v>-80.95</v>
      </c>
      <c r="W47" s="120"/>
      <c r="X47" s="41" t="s">
        <v>157</v>
      </c>
      <c r="Y47" s="41" t="s">
        <v>157</v>
      </c>
      <c r="Z47" s="120"/>
    </row>
    <row r="48" spans="2:26">
      <c r="B48" s="125"/>
      <c r="C48" s="137"/>
      <c r="D48" s="11" t="s">
        <v>15</v>
      </c>
      <c r="E48" s="11">
        <v>528000</v>
      </c>
      <c r="F48" s="11" t="s">
        <v>15</v>
      </c>
      <c r="G48" s="11">
        <v>528000</v>
      </c>
      <c r="H48" s="40">
        <v>15.03</v>
      </c>
      <c r="I48" s="40">
        <v>15.03</v>
      </c>
      <c r="J48" s="131"/>
      <c r="K48" s="41" t="s">
        <v>157</v>
      </c>
      <c r="L48" s="41" t="s">
        <v>157</v>
      </c>
      <c r="M48" s="131"/>
      <c r="O48" s="125"/>
      <c r="P48" s="137"/>
      <c r="Q48" s="11" t="s">
        <v>15</v>
      </c>
      <c r="R48" s="11">
        <v>528000</v>
      </c>
      <c r="S48" s="11" t="s">
        <v>15</v>
      </c>
      <c r="T48" s="11">
        <v>528000</v>
      </c>
      <c r="U48" s="40">
        <v>-79.930000000000007</v>
      </c>
      <c r="V48" s="40">
        <v>-78.290000000000006</v>
      </c>
      <c r="W48" s="120"/>
      <c r="X48" s="41" t="s">
        <v>157</v>
      </c>
      <c r="Y48" s="41" t="s">
        <v>157</v>
      </c>
      <c r="Z48" s="120"/>
    </row>
    <row r="49" spans="2:26">
      <c r="B49" s="125" t="s">
        <v>158</v>
      </c>
      <c r="C49" s="127" t="s">
        <v>128</v>
      </c>
      <c r="D49" s="12" t="s">
        <v>13</v>
      </c>
      <c r="E49" s="11">
        <v>623334</v>
      </c>
      <c r="F49" s="12" t="s">
        <v>13</v>
      </c>
      <c r="G49" s="11">
        <v>623334</v>
      </c>
      <c r="H49" s="40">
        <v>12.3047</v>
      </c>
      <c r="I49" s="40">
        <v>12.46</v>
      </c>
      <c r="J49" s="130">
        <f>10*LOG((10^(H49/10)+10^(H50/10)+10^(H51/10)+10^(I49/10)+10^(I50/10)+10^(I51/10))/6)</f>
        <v>12.133827088033001</v>
      </c>
      <c r="K49" s="41" t="s">
        <v>157</v>
      </c>
      <c r="L49" s="41" t="s">
        <v>157</v>
      </c>
      <c r="M49" s="130" t="e">
        <f>10*LOG((10^(K49/10)+10^(K50/10)+10^(K51/10)+10^(L49/10)+10^(L50/10)+10^(L51/10))/6)</f>
        <v>#VALUE!</v>
      </c>
      <c r="O49" s="125" t="s">
        <v>158</v>
      </c>
      <c r="P49" s="127" t="s">
        <v>128</v>
      </c>
      <c r="Q49" s="12" t="s">
        <v>13</v>
      </c>
      <c r="R49" s="11">
        <v>623334</v>
      </c>
      <c r="S49" s="12" t="s">
        <v>13</v>
      </c>
      <c r="T49" s="11">
        <v>623334</v>
      </c>
      <c r="U49" s="40">
        <v>-78.810500000000005</v>
      </c>
      <c r="V49" s="40">
        <v>-78.23</v>
      </c>
      <c r="W49" s="119">
        <f>10*LOG(6/((1/10^(U49/10))+(1/10^(U50/10))+(1/10^(U51/10))+(1/10^(V49/10))+(1/10^(V50/10))+(1/10^(V51/10))))</f>
        <v>-78.802202915864797</v>
      </c>
      <c r="X49" s="41" t="s">
        <v>157</v>
      </c>
      <c r="Y49" s="41" t="s">
        <v>157</v>
      </c>
      <c r="Z49" s="119" t="e">
        <f>10*LOG(6/((1/10^(X49/10))+(1/10^(X50/10))+(1/10^(X51/10))+(1/10^(Y49/10))+(1/10^(Y50/10))+(1/10^(Y51/10))))</f>
        <v>#VALUE!</v>
      </c>
    </row>
    <row r="50" spans="2:26">
      <c r="B50" s="125"/>
      <c r="C50" s="128"/>
      <c r="D50" s="11" t="s">
        <v>14</v>
      </c>
      <c r="E50" s="11">
        <v>636666</v>
      </c>
      <c r="F50" s="11" t="s">
        <v>14</v>
      </c>
      <c r="G50" s="11">
        <v>636666</v>
      </c>
      <c r="H50" s="40">
        <v>13.22</v>
      </c>
      <c r="I50" s="40">
        <v>10.74</v>
      </c>
      <c r="J50" s="131"/>
      <c r="K50" s="41" t="s">
        <v>157</v>
      </c>
      <c r="L50" s="41" t="s">
        <v>157</v>
      </c>
      <c r="M50" s="131"/>
      <c r="O50" s="125"/>
      <c r="P50" s="128"/>
      <c r="Q50" s="11" t="s">
        <v>14</v>
      </c>
      <c r="R50" s="11">
        <v>636666</v>
      </c>
      <c r="S50" s="11" t="s">
        <v>14</v>
      </c>
      <c r="T50" s="11">
        <v>636666</v>
      </c>
      <c r="U50" s="40">
        <v>-79.430000000000007</v>
      </c>
      <c r="V50" s="40">
        <v>-79.05</v>
      </c>
      <c r="W50" s="120"/>
      <c r="X50" s="41" t="s">
        <v>157</v>
      </c>
      <c r="Y50" s="41" t="s">
        <v>157</v>
      </c>
      <c r="Z50" s="120"/>
    </row>
    <row r="51" spans="2:26" ht="15.75" thickBot="1">
      <c r="B51" s="126"/>
      <c r="C51" s="129"/>
      <c r="D51" s="33" t="s">
        <v>15</v>
      </c>
      <c r="E51" s="33">
        <v>650000</v>
      </c>
      <c r="F51" s="33" t="s">
        <v>15</v>
      </c>
      <c r="G51" s="33">
        <v>650000</v>
      </c>
      <c r="H51" s="42">
        <v>12.395099999999999</v>
      </c>
      <c r="I51" s="42">
        <v>11.22</v>
      </c>
      <c r="J51" s="132"/>
      <c r="K51" s="41" t="s">
        <v>157</v>
      </c>
      <c r="L51" s="41" t="s">
        <v>157</v>
      </c>
      <c r="M51" s="132"/>
      <c r="N51" s="35"/>
      <c r="O51" s="126"/>
      <c r="P51" s="129"/>
      <c r="Q51" s="33" t="s">
        <v>15</v>
      </c>
      <c r="R51" s="33">
        <v>650000</v>
      </c>
      <c r="S51" s="33" t="s">
        <v>15</v>
      </c>
      <c r="T51" s="33">
        <v>650000</v>
      </c>
      <c r="U51" s="42">
        <v>-78.7928</v>
      </c>
      <c r="V51" s="42">
        <v>-78.39</v>
      </c>
      <c r="W51" s="121"/>
      <c r="X51" s="41" t="s">
        <v>157</v>
      </c>
      <c r="Y51" s="41" t="s">
        <v>157</v>
      </c>
      <c r="Z51" s="121"/>
    </row>
    <row r="54" spans="2:26" ht="16.5" thickBot="1">
      <c r="B54" s="150" t="s">
        <v>198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2:26">
      <c r="B55" s="152" t="s">
        <v>12</v>
      </c>
      <c r="C55" s="139" t="s">
        <v>24</v>
      </c>
      <c r="D55" s="141" t="s">
        <v>141</v>
      </c>
      <c r="E55" s="142"/>
      <c r="F55" s="145" t="s">
        <v>142</v>
      </c>
      <c r="G55" s="145"/>
      <c r="H55" s="147" t="s">
        <v>143</v>
      </c>
      <c r="I55" s="147"/>
      <c r="J55" s="145" t="s">
        <v>144</v>
      </c>
      <c r="K55" s="147" t="s">
        <v>145</v>
      </c>
      <c r="L55" s="147"/>
      <c r="M55" s="145" t="s">
        <v>146</v>
      </c>
      <c r="N55" s="29"/>
      <c r="O55" s="152" t="s">
        <v>12</v>
      </c>
      <c r="P55" s="139" t="s">
        <v>24</v>
      </c>
      <c r="Q55" s="141" t="s">
        <v>141</v>
      </c>
      <c r="R55" s="142"/>
      <c r="S55" s="145" t="s">
        <v>142</v>
      </c>
      <c r="T55" s="145"/>
      <c r="U55" s="147" t="s">
        <v>147</v>
      </c>
      <c r="V55" s="147"/>
      <c r="W55" s="148" t="s">
        <v>148</v>
      </c>
      <c r="X55" s="147" t="s">
        <v>149</v>
      </c>
      <c r="Y55" s="147"/>
      <c r="Z55" s="148" t="s">
        <v>150</v>
      </c>
    </row>
    <row r="56" spans="2:26" ht="15.75" thickBot="1">
      <c r="B56" s="153"/>
      <c r="C56" s="140"/>
      <c r="D56" s="143"/>
      <c r="E56" s="144"/>
      <c r="F56" s="146"/>
      <c r="G56" s="146"/>
      <c r="H56" s="13" t="s">
        <v>151</v>
      </c>
      <c r="I56" s="13" t="s">
        <v>152</v>
      </c>
      <c r="J56" s="146"/>
      <c r="K56" s="13" t="s">
        <v>66</v>
      </c>
      <c r="L56" s="13" t="s">
        <v>65</v>
      </c>
      <c r="M56" s="146"/>
      <c r="O56" s="153"/>
      <c r="P56" s="140"/>
      <c r="Q56" s="143"/>
      <c r="R56" s="144"/>
      <c r="S56" s="146"/>
      <c r="T56" s="146"/>
      <c r="U56" s="13" t="s">
        <v>151</v>
      </c>
      <c r="V56" s="13" t="s">
        <v>152</v>
      </c>
      <c r="W56" s="149"/>
      <c r="X56" s="13" t="s">
        <v>66</v>
      </c>
      <c r="Y56" s="13" t="s">
        <v>65</v>
      </c>
      <c r="Z56" s="149"/>
    </row>
    <row r="57" spans="2:26">
      <c r="B57" s="136" t="s">
        <v>153</v>
      </c>
      <c r="C57" s="138" t="s">
        <v>154</v>
      </c>
      <c r="D57" s="12" t="s">
        <v>13</v>
      </c>
      <c r="E57" s="12">
        <v>385500</v>
      </c>
      <c r="F57" s="12" t="s">
        <v>13</v>
      </c>
      <c r="G57" s="12">
        <v>423500</v>
      </c>
      <c r="H57" s="40"/>
      <c r="I57" s="40"/>
      <c r="J57" s="130">
        <f>10*LOG((10^(H57/10)+10^(H58/10)+10^(H59/10)+10^(I57/10)+10^(I58/10)+10^(I59/10))/6)</f>
        <v>0</v>
      </c>
      <c r="K57" s="41"/>
      <c r="L57" s="41"/>
      <c r="M57" s="130">
        <f>10*LOG((10^(K57/10)+10^(K58/10)+10^(K59/10)+10^(L57/10)+10^(L58/10)+10^(L59/10))/6)</f>
        <v>0</v>
      </c>
      <c r="O57" s="136" t="s">
        <v>153</v>
      </c>
      <c r="P57" s="138" t="s">
        <v>154</v>
      </c>
      <c r="Q57" s="12" t="s">
        <v>13</v>
      </c>
      <c r="R57" s="12">
        <v>385500</v>
      </c>
      <c r="S57" s="12" t="s">
        <v>13</v>
      </c>
      <c r="T57" s="12">
        <v>423500</v>
      </c>
      <c r="U57" s="40"/>
      <c r="V57" s="40"/>
      <c r="W57" s="119">
        <f>10*LOG(6/((1/10^(U57/10))+(1/10^(U58/10))+(1/10^(U59/10))+(1/10^(V57/10))+(1/10^(V58/10))+(1/10^(V59/10))))</f>
        <v>0</v>
      </c>
      <c r="X57" s="41"/>
      <c r="Y57" s="41"/>
      <c r="Z57" s="119">
        <f>10*LOG(6/((1/10^(X57/10))+(1/10^(X58/10))+(1/10^(X59/10))+(1/10^(Y57/10))+(1/10^(Y58/10))+(1/10^(Y59/10))))</f>
        <v>0</v>
      </c>
    </row>
    <row r="58" spans="2:26">
      <c r="B58" s="125"/>
      <c r="C58" s="128"/>
      <c r="D58" s="12" t="s">
        <v>14</v>
      </c>
      <c r="E58" s="12">
        <v>390000</v>
      </c>
      <c r="F58" s="12" t="s">
        <v>14</v>
      </c>
      <c r="G58" s="12">
        <v>428000</v>
      </c>
      <c r="H58" s="40"/>
      <c r="I58" s="40"/>
      <c r="J58" s="131"/>
      <c r="K58" s="41"/>
      <c r="L58" s="41"/>
      <c r="M58" s="131"/>
      <c r="O58" s="125"/>
      <c r="P58" s="128"/>
      <c r="Q58" s="12" t="s">
        <v>14</v>
      </c>
      <c r="R58" s="12">
        <v>390000</v>
      </c>
      <c r="S58" s="12" t="s">
        <v>14</v>
      </c>
      <c r="T58" s="12">
        <v>428000</v>
      </c>
      <c r="U58" s="40"/>
      <c r="V58" s="40"/>
      <c r="W58" s="120"/>
      <c r="X58" s="41"/>
      <c r="Y58" s="41"/>
      <c r="Z58" s="120"/>
    </row>
    <row r="59" spans="2:26">
      <c r="B59" s="125"/>
      <c r="C59" s="137"/>
      <c r="D59" s="12" t="s">
        <v>15</v>
      </c>
      <c r="E59" s="12">
        <v>394500</v>
      </c>
      <c r="F59" s="12" t="s">
        <v>15</v>
      </c>
      <c r="G59" s="12">
        <v>432500</v>
      </c>
      <c r="H59" s="40"/>
      <c r="I59" s="40"/>
      <c r="J59" s="131"/>
      <c r="K59" s="41"/>
      <c r="L59" s="41"/>
      <c r="M59" s="131"/>
      <c r="O59" s="125"/>
      <c r="P59" s="137"/>
      <c r="Q59" s="12" t="s">
        <v>15</v>
      </c>
      <c r="R59" s="12">
        <v>394500</v>
      </c>
      <c r="S59" s="12" t="s">
        <v>15</v>
      </c>
      <c r="T59" s="12">
        <v>432500</v>
      </c>
      <c r="U59" s="40"/>
      <c r="V59" s="40"/>
      <c r="W59" s="120"/>
      <c r="X59" s="41"/>
      <c r="Y59" s="41"/>
      <c r="Z59" s="120"/>
    </row>
    <row r="60" spans="2:26">
      <c r="B60" s="136" t="s">
        <v>155</v>
      </c>
      <c r="C60" s="127" t="s">
        <v>154</v>
      </c>
      <c r="D60" s="12" t="s">
        <v>13</v>
      </c>
      <c r="E60" s="11">
        <v>142600</v>
      </c>
      <c r="F60" s="12" t="s">
        <v>13</v>
      </c>
      <c r="G60" s="11">
        <v>153600</v>
      </c>
      <c r="H60" s="40"/>
      <c r="I60" s="40"/>
      <c r="J60" s="130">
        <f>10*LOG((10^(H60/10)+10^(H61/10)+10^(H62/10)+10^(I60/10)+10^(I61/10)+10^(I62/10))/6)</f>
        <v>0</v>
      </c>
      <c r="K60" s="41">
        <v>12.31</v>
      </c>
      <c r="L60" s="41">
        <v>10.17</v>
      </c>
      <c r="M60" s="130">
        <f>10*LOG((10^(K60/10)+10^(K61/10)+10^(K62/10)+10^(L60/10)+10^(L61/10)+10^(L62/10))/6)</f>
        <v>10.932095161963399</v>
      </c>
      <c r="O60" s="136" t="s">
        <v>155</v>
      </c>
      <c r="P60" s="127" t="s">
        <v>154</v>
      </c>
      <c r="Q60" s="12" t="s">
        <v>13</v>
      </c>
      <c r="R60" s="11">
        <v>142600</v>
      </c>
      <c r="S60" s="12" t="s">
        <v>13</v>
      </c>
      <c r="T60" s="11">
        <v>153600</v>
      </c>
      <c r="U60" s="40"/>
      <c r="V60" s="40"/>
      <c r="W60" s="119">
        <f>10*LOG(6/((1/10^(U60/10))+(1/10^(U61/10))+(1/10^(U62/10))+(1/10^(V60/10))+(1/10^(V61/10))+(1/10^(V62/10))))</f>
        <v>0</v>
      </c>
      <c r="X60" s="41">
        <v>-84.79</v>
      </c>
      <c r="Y60" s="41">
        <v>-84.22</v>
      </c>
      <c r="Z60" s="119">
        <f>10*LOG(6/((1/10^(X60/10))+(1/10^(X61/10))+(1/10^(X62/10))+(1/10^(Y60/10))+(1/10^(Y61/10))+(1/10^(Y62/10))))</f>
        <v>-84.271528159985849</v>
      </c>
    </row>
    <row r="61" spans="2:26">
      <c r="B61" s="125"/>
      <c r="C61" s="128"/>
      <c r="D61" s="11" t="s">
        <v>14</v>
      </c>
      <c r="E61" s="11">
        <v>145600</v>
      </c>
      <c r="F61" s="11" t="s">
        <v>14</v>
      </c>
      <c r="G61" s="11">
        <v>156600</v>
      </c>
      <c r="H61" s="40"/>
      <c r="I61" s="40"/>
      <c r="J61" s="131"/>
      <c r="K61" s="41">
        <v>11.423500000000001</v>
      </c>
      <c r="L61" s="41">
        <v>10.11</v>
      </c>
      <c r="M61" s="131"/>
      <c r="O61" s="125"/>
      <c r="P61" s="128"/>
      <c r="Q61" s="11" t="s">
        <v>14</v>
      </c>
      <c r="R61" s="11">
        <v>145600</v>
      </c>
      <c r="S61" s="11" t="s">
        <v>14</v>
      </c>
      <c r="T61" s="11">
        <v>156600</v>
      </c>
      <c r="U61" s="40"/>
      <c r="V61" s="40"/>
      <c r="W61" s="120"/>
      <c r="X61" s="41">
        <v>-85.38</v>
      </c>
      <c r="Y61" s="41">
        <v>-83.26</v>
      </c>
      <c r="Z61" s="120"/>
    </row>
    <row r="62" spans="2:26">
      <c r="B62" s="125"/>
      <c r="C62" s="137"/>
      <c r="D62" s="11" t="s">
        <v>15</v>
      </c>
      <c r="E62" s="11">
        <v>147600</v>
      </c>
      <c r="F62" s="11" t="s">
        <v>15</v>
      </c>
      <c r="G62" s="11">
        <v>158600</v>
      </c>
      <c r="H62" s="40"/>
      <c r="I62" s="40"/>
      <c r="J62" s="131"/>
      <c r="K62" s="41">
        <v>11.51</v>
      </c>
      <c r="L62" s="41">
        <v>9.3699999999999992</v>
      </c>
      <c r="M62" s="131"/>
      <c r="O62" s="125"/>
      <c r="P62" s="137"/>
      <c r="Q62" s="11" t="s">
        <v>15</v>
      </c>
      <c r="R62" s="11">
        <v>147600</v>
      </c>
      <c r="S62" s="11" t="s">
        <v>15</v>
      </c>
      <c r="T62" s="11">
        <v>158600</v>
      </c>
      <c r="U62" s="40"/>
      <c r="V62" s="40"/>
      <c r="W62" s="120"/>
      <c r="X62" s="41">
        <v>-84.25</v>
      </c>
      <c r="Y62" s="41">
        <v>-83.34</v>
      </c>
      <c r="Z62" s="120"/>
    </row>
    <row r="63" spans="2:26">
      <c r="B63" s="136" t="s">
        <v>156</v>
      </c>
      <c r="C63" s="127" t="s">
        <v>128</v>
      </c>
      <c r="D63" s="12" t="s">
        <v>13</v>
      </c>
      <c r="E63" s="12">
        <v>509202</v>
      </c>
      <c r="F63" s="12" t="s">
        <v>13</v>
      </c>
      <c r="G63" s="12">
        <v>509202</v>
      </c>
      <c r="H63" s="40">
        <v>11.84</v>
      </c>
      <c r="I63" s="40">
        <v>8.51</v>
      </c>
      <c r="J63" s="130">
        <f>10*LOG((10^(H63/10)+10^(H64/10)+10^(H65/10)+10^(I63/10)+10^(I64/10)+10^(I65/10))/6)</f>
        <v>10.132594595125106</v>
      </c>
      <c r="K63" s="41" t="s">
        <v>157</v>
      </c>
      <c r="L63" s="41" t="s">
        <v>157</v>
      </c>
      <c r="M63" s="130" t="e">
        <f>10*LOG((10^(K63/10)+10^(K64/10)+10^(K65/10)+10^(L63/10)+10^(L64/10)+10^(L65/10))/6)</f>
        <v>#VALUE!</v>
      </c>
      <c r="O63" s="136" t="s">
        <v>156</v>
      </c>
      <c r="P63" s="127" t="s">
        <v>128</v>
      </c>
      <c r="Q63" s="12" t="s">
        <v>13</v>
      </c>
      <c r="R63" s="12">
        <v>509202</v>
      </c>
      <c r="S63" s="12" t="s">
        <v>13</v>
      </c>
      <c r="T63" s="12">
        <v>509202</v>
      </c>
      <c r="U63" s="40">
        <v>-85.89</v>
      </c>
      <c r="V63" s="40">
        <v>-84.71</v>
      </c>
      <c r="W63" s="119">
        <f>10*LOG(6/((1/10^(U63/10))+(1/10^(U64/10))+(1/10^(U65/10))+(1/10^(V63/10))+(1/10^(V64/10))+(1/10^(V65/10))))</f>
        <v>-85.02470161114428</v>
      </c>
      <c r="X63" s="41" t="s">
        <v>157</v>
      </c>
      <c r="Y63" s="41" t="s">
        <v>157</v>
      </c>
      <c r="Z63" s="119" t="e">
        <f>10*LOG(6/((1/10^(X63/10))+(1/10^(X64/10))+(1/10^(X65/10))+(1/10^(Y63/10))+(1/10^(Y64/10))+(1/10^(Y65/10))))</f>
        <v>#VALUE!</v>
      </c>
    </row>
    <row r="64" spans="2:26">
      <c r="B64" s="125"/>
      <c r="C64" s="128"/>
      <c r="D64" s="11" t="s">
        <v>14</v>
      </c>
      <c r="E64" s="11">
        <v>518598</v>
      </c>
      <c r="F64" s="11" t="s">
        <v>14</v>
      </c>
      <c r="G64" s="11">
        <v>518598</v>
      </c>
      <c r="H64" s="40">
        <v>11.04</v>
      </c>
      <c r="I64" s="40">
        <v>7.7946999999999997</v>
      </c>
      <c r="J64" s="131"/>
      <c r="K64" s="41" t="s">
        <v>157</v>
      </c>
      <c r="L64" s="41" t="s">
        <v>157</v>
      </c>
      <c r="M64" s="131"/>
      <c r="O64" s="125"/>
      <c r="P64" s="128"/>
      <c r="Q64" s="11" t="s">
        <v>14</v>
      </c>
      <c r="R64" s="11">
        <v>518598</v>
      </c>
      <c r="S64" s="11" t="s">
        <v>14</v>
      </c>
      <c r="T64" s="11">
        <v>518598</v>
      </c>
      <c r="U64" s="40">
        <v>-85.56</v>
      </c>
      <c r="V64" s="40">
        <v>-84.69</v>
      </c>
      <c r="W64" s="120"/>
      <c r="X64" s="41" t="s">
        <v>157</v>
      </c>
      <c r="Y64" s="41" t="s">
        <v>157</v>
      </c>
      <c r="Z64" s="120"/>
    </row>
    <row r="65" spans="2:26">
      <c r="B65" s="125"/>
      <c r="C65" s="137"/>
      <c r="D65" s="11" t="s">
        <v>15</v>
      </c>
      <c r="E65" s="11">
        <v>528000</v>
      </c>
      <c r="F65" s="11" t="s">
        <v>15</v>
      </c>
      <c r="G65" s="11">
        <v>528000</v>
      </c>
      <c r="H65" s="40">
        <v>10.7</v>
      </c>
      <c r="I65" s="40">
        <v>9.5500000000000007</v>
      </c>
      <c r="J65" s="131"/>
      <c r="K65" s="41" t="s">
        <v>157</v>
      </c>
      <c r="L65" s="41" t="s">
        <v>157</v>
      </c>
      <c r="M65" s="131"/>
      <c r="O65" s="125"/>
      <c r="P65" s="137"/>
      <c r="Q65" s="11" t="s">
        <v>15</v>
      </c>
      <c r="R65" s="11">
        <v>528000</v>
      </c>
      <c r="S65" s="11" t="s">
        <v>15</v>
      </c>
      <c r="T65" s="11">
        <v>528000</v>
      </c>
      <c r="U65" s="40">
        <v>-85.18</v>
      </c>
      <c r="V65" s="40">
        <v>-83.81</v>
      </c>
      <c r="W65" s="120"/>
      <c r="X65" s="41" t="s">
        <v>157</v>
      </c>
      <c r="Y65" s="41" t="s">
        <v>157</v>
      </c>
      <c r="Z65" s="120"/>
    </row>
    <row r="66" spans="2:26">
      <c r="B66" s="125" t="s">
        <v>158</v>
      </c>
      <c r="C66" s="127" t="s">
        <v>128</v>
      </c>
      <c r="D66" s="12" t="s">
        <v>13</v>
      </c>
      <c r="E66" s="11">
        <v>623334</v>
      </c>
      <c r="F66" s="12" t="s">
        <v>13</v>
      </c>
      <c r="G66" s="11">
        <v>623334</v>
      </c>
      <c r="H66" s="40"/>
      <c r="I66" s="40"/>
      <c r="J66" s="130">
        <f>10*LOG((10^(H66/10)+10^(H67/10)+10^(H68/10)+10^(I66/10)+10^(I67/10)+10^(I68/10))/6)</f>
        <v>0</v>
      </c>
      <c r="K66" s="41" t="s">
        <v>157</v>
      </c>
      <c r="L66" s="41" t="s">
        <v>157</v>
      </c>
      <c r="M66" s="130" t="e">
        <f>10*LOG((10^(K66/10)+10^(K67/10)+10^(K68/10)+10^(L66/10)+10^(L67/10)+10^(L68/10))/6)</f>
        <v>#VALUE!</v>
      </c>
      <c r="O66" s="125" t="s">
        <v>158</v>
      </c>
      <c r="P66" s="127" t="s">
        <v>128</v>
      </c>
      <c r="Q66" s="12" t="s">
        <v>13</v>
      </c>
      <c r="R66" s="11">
        <v>623334</v>
      </c>
      <c r="S66" s="12" t="s">
        <v>13</v>
      </c>
      <c r="T66" s="11">
        <v>623334</v>
      </c>
      <c r="U66" s="40"/>
      <c r="V66" s="40"/>
      <c r="W66" s="119">
        <f>10*LOG(6/((1/10^(U66/10))+(1/10^(U67/10))+(1/10^(U68/10))+(1/10^(V66/10))+(1/10^(V67/10))+(1/10^(V68/10))))</f>
        <v>0</v>
      </c>
      <c r="X66" s="41" t="s">
        <v>157</v>
      </c>
      <c r="Y66" s="41" t="s">
        <v>157</v>
      </c>
      <c r="Z66" s="119" t="e">
        <f>10*LOG(6/((1/10^(X66/10))+(1/10^(X67/10))+(1/10^(X68/10))+(1/10^(Y66/10))+(1/10^(Y67/10))+(1/10^(Y68/10))))</f>
        <v>#VALUE!</v>
      </c>
    </row>
    <row r="67" spans="2:26">
      <c r="B67" s="125"/>
      <c r="C67" s="128"/>
      <c r="D67" s="11" t="s">
        <v>14</v>
      </c>
      <c r="E67" s="11">
        <v>636666</v>
      </c>
      <c r="F67" s="11" t="s">
        <v>14</v>
      </c>
      <c r="G67" s="11">
        <v>636666</v>
      </c>
      <c r="H67" s="40"/>
      <c r="I67" s="40"/>
      <c r="J67" s="131"/>
      <c r="K67" s="41" t="s">
        <v>157</v>
      </c>
      <c r="L67" s="41" t="s">
        <v>157</v>
      </c>
      <c r="M67" s="131"/>
      <c r="O67" s="125"/>
      <c r="P67" s="128"/>
      <c r="Q67" s="11" t="s">
        <v>14</v>
      </c>
      <c r="R67" s="11">
        <v>636666</v>
      </c>
      <c r="S67" s="11" t="s">
        <v>14</v>
      </c>
      <c r="T67" s="11">
        <v>636666</v>
      </c>
      <c r="U67" s="40"/>
      <c r="V67" s="40"/>
      <c r="W67" s="120"/>
      <c r="X67" s="41" t="s">
        <v>157</v>
      </c>
      <c r="Y67" s="41" t="s">
        <v>157</v>
      </c>
      <c r="Z67" s="120"/>
    </row>
    <row r="68" spans="2:26" ht="15.75" thickBot="1">
      <c r="B68" s="126"/>
      <c r="C68" s="129"/>
      <c r="D68" s="33" t="s">
        <v>15</v>
      </c>
      <c r="E68" s="33">
        <v>650000</v>
      </c>
      <c r="F68" s="33" t="s">
        <v>15</v>
      </c>
      <c r="G68" s="33">
        <v>650000</v>
      </c>
      <c r="H68" s="42"/>
      <c r="I68" s="42"/>
      <c r="J68" s="132"/>
      <c r="K68" s="41" t="s">
        <v>157</v>
      </c>
      <c r="L68" s="41" t="s">
        <v>157</v>
      </c>
      <c r="M68" s="132"/>
      <c r="N68" s="35"/>
      <c r="O68" s="126"/>
      <c r="P68" s="129"/>
      <c r="Q68" s="33" t="s">
        <v>15</v>
      </c>
      <c r="R68" s="33">
        <v>650000</v>
      </c>
      <c r="S68" s="33" t="s">
        <v>15</v>
      </c>
      <c r="T68" s="33">
        <v>650000</v>
      </c>
      <c r="U68" s="42"/>
      <c r="V68" s="42"/>
      <c r="W68" s="121"/>
      <c r="X68" s="41" t="s">
        <v>157</v>
      </c>
      <c r="Y68" s="41" t="s">
        <v>157</v>
      </c>
      <c r="Z68" s="121"/>
    </row>
    <row r="71" spans="2:26" ht="16.5" thickBot="1">
      <c r="B71" s="150" t="s">
        <v>199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2:26">
      <c r="B72" s="152" t="s">
        <v>12</v>
      </c>
      <c r="C72" s="139" t="s">
        <v>24</v>
      </c>
      <c r="D72" s="141" t="s">
        <v>141</v>
      </c>
      <c r="E72" s="142"/>
      <c r="F72" s="145" t="s">
        <v>142</v>
      </c>
      <c r="G72" s="145"/>
      <c r="H72" s="147" t="s">
        <v>143</v>
      </c>
      <c r="I72" s="147"/>
      <c r="J72" s="145" t="s">
        <v>144</v>
      </c>
      <c r="K72" s="147" t="s">
        <v>145</v>
      </c>
      <c r="L72" s="147"/>
      <c r="M72" s="145" t="s">
        <v>146</v>
      </c>
      <c r="N72" s="29"/>
      <c r="O72" s="152" t="s">
        <v>12</v>
      </c>
      <c r="P72" s="139" t="s">
        <v>24</v>
      </c>
      <c r="Q72" s="141" t="s">
        <v>141</v>
      </c>
      <c r="R72" s="142"/>
      <c r="S72" s="145" t="s">
        <v>142</v>
      </c>
      <c r="T72" s="145"/>
      <c r="U72" s="147" t="s">
        <v>147</v>
      </c>
      <c r="V72" s="147"/>
      <c r="W72" s="148" t="s">
        <v>148</v>
      </c>
      <c r="X72" s="147" t="s">
        <v>149</v>
      </c>
      <c r="Y72" s="147"/>
      <c r="Z72" s="148" t="s">
        <v>150</v>
      </c>
    </row>
    <row r="73" spans="2:26" ht="15.75" thickBot="1">
      <c r="B73" s="153"/>
      <c r="C73" s="140"/>
      <c r="D73" s="143"/>
      <c r="E73" s="144"/>
      <c r="F73" s="146"/>
      <c r="G73" s="146"/>
      <c r="H73" s="13" t="s">
        <v>151</v>
      </c>
      <c r="I73" s="13" t="s">
        <v>152</v>
      </c>
      <c r="J73" s="146"/>
      <c r="K73" s="13" t="s">
        <v>66</v>
      </c>
      <c r="L73" s="13" t="s">
        <v>65</v>
      </c>
      <c r="M73" s="146"/>
      <c r="O73" s="153"/>
      <c r="P73" s="140"/>
      <c r="Q73" s="143"/>
      <c r="R73" s="144"/>
      <c r="S73" s="146"/>
      <c r="T73" s="146"/>
      <c r="U73" s="13" t="s">
        <v>151</v>
      </c>
      <c r="V73" s="13" t="s">
        <v>152</v>
      </c>
      <c r="W73" s="149"/>
      <c r="X73" s="13" t="s">
        <v>66</v>
      </c>
      <c r="Y73" s="13" t="s">
        <v>65</v>
      </c>
      <c r="Z73" s="149"/>
    </row>
    <row r="74" spans="2:26">
      <c r="B74" s="136" t="s">
        <v>153</v>
      </c>
      <c r="C74" s="138" t="s">
        <v>154</v>
      </c>
      <c r="D74" s="12" t="s">
        <v>13</v>
      </c>
      <c r="E74" s="12">
        <v>385500</v>
      </c>
      <c r="F74" s="12" t="s">
        <v>13</v>
      </c>
      <c r="G74" s="12">
        <v>423500</v>
      </c>
      <c r="H74" s="40">
        <v>9.1237899999999996</v>
      </c>
      <c r="I74" s="40">
        <v>10.5093</v>
      </c>
      <c r="J74" s="130">
        <f>10*LOG((10^(H74/10)+10^(H75/10)+10^(H76/10)+10^(I74/10)+10^(I75/10)+10^(I76/10))/6)</f>
        <v>9.707504683792024</v>
      </c>
      <c r="K74" s="41"/>
      <c r="L74" s="41"/>
      <c r="M74" s="130">
        <f>10*LOG((10^(K74/10)+10^(K75/10)+10^(K76/10)+10^(L74/10)+10^(L75/10)+10^(L76/10))/6)</f>
        <v>0</v>
      </c>
      <c r="O74" s="136" t="s">
        <v>153</v>
      </c>
      <c r="P74" s="138" t="s">
        <v>154</v>
      </c>
      <c r="Q74" s="12" t="s">
        <v>13</v>
      </c>
      <c r="R74" s="12">
        <v>385500</v>
      </c>
      <c r="S74" s="12" t="s">
        <v>13</v>
      </c>
      <c r="T74" s="12">
        <v>423500</v>
      </c>
      <c r="U74" s="40">
        <v>-92.334900000000005</v>
      </c>
      <c r="V74" s="40">
        <v>-92.042100000000005</v>
      </c>
      <c r="W74" s="119">
        <f>10*LOG(6/((1/10^(U74/10))+(1/10^(U75/10))+(1/10^(U76/10))+(1/10^(V74/10))+(1/10^(V75/10))+(1/10^(V76/10))))</f>
        <v>-92.298522712808264</v>
      </c>
      <c r="X74" s="41"/>
      <c r="Y74" s="41"/>
      <c r="Z74" s="119">
        <f>10*LOG(6/((1/10^(X74/10))+(1/10^(X75/10))+(1/10^(X76/10))+(1/10^(Y74/10))+(1/10^(Y75/10))+(1/10^(Y76/10))))</f>
        <v>0</v>
      </c>
    </row>
    <row r="75" spans="2:26">
      <c r="B75" s="125"/>
      <c r="C75" s="128"/>
      <c r="D75" s="12" t="s">
        <v>14</v>
      </c>
      <c r="E75" s="12">
        <v>390000</v>
      </c>
      <c r="F75" s="12" t="s">
        <v>14</v>
      </c>
      <c r="G75" s="12">
        <v>428000</v>
      </c>
      <c r="H75" s="40">
        <v>8.9499999999999993</v>
      </c>
      <c r="I75" s="40">
        <v>10.1</v>
      </c>
      <c r="J75" s="131"/>
      <c r="K75" s="41"/>
      <c r="L75" s="41"/>
      <c r="M75" s="131"/>
      <c r="O75" s="125"/>
      <c r="P75" s="128"/>
      <c r="Q75" s="12" t="s">
        <v>14</v>
      </c>
      <c r="R75" s="12">
        <v>390000</v>
      </c>
      <c r="S75" s="12" t="s">
        <v>14</v>
      </c>
      <c r="T75" s="12">
        <v>428000</v>
      </c>
      <c r="U75" s="40">
        <v>-92.747699999999995</v>
      </c>
      <c r="V75" s="40">
        <v>-92.1614</v>
      </c>
      <c r="W75" s="120"/>
      <c r="X75" s="41"/>
      <c r="Y75" s="41"/>
      <c r="Z75" s="120"/>
    </row>
    <row r="76" spans="2:26">
      <c r="B76" s="125"/>
      <c r="C76" s="137"/>
      <c r="D76" s="12" t="s">
        <v>15</v>
      </c>
      <c r="E76" s="12">
        <v>394500</v>
      </c>
      <c r="F76" s="12" t="s">
        <v>15</v>
      </c>
      <c r="G76" s="12">
        <v>432500</v>
      </c>
      <c r="H76" s="40">
        <v>8.4043799999999997</v>
      </c>
      <c r="I76" s="40">
        <v>10.6686</v>
      </c>
      <c r="J76" s="131"/>
      <c r="K76" s="41"/>
      <c r="L76" s="41"/>
      <c r="M76" s="131"/>
      <c r="O76" s="125"/>
      <c r="P76" s="137"/>
      <c r="Q76" s="12" t="s">
        <v>15</v>
      </c>
      <c r="R76" s="12">
        <v>394500</v>
      </c>
      <c r="S76" s="12" t="s">
        <v>15</v>
      </c>
      <c r="T76" s="12">
        <v>432500</v>
      </c>
      <c r="U76" s="40">
        <v>-92.648200000000003</v>
      </c>
      <c r="V76" s="40">
        <v>-91.778700000000001</v>
      </c>
      <c r="W76" s="120"/>
      <c r="X76" s="41"/>
      <c r="Y76" s="41"/>
      <c r="Z76" s="120"/>
    </row>
    <row r="77" spans="2:26">
      <c r="B77" s="136" t="s">
        <v>155</v>
      </c>
      <c r="C77" s="127" t="s">
        <v>154</v>
      </c>
      <c r="D77" s="12" t="s">
        <v>13</v>
      </c>
      <c r="E77" s="11">
        <v>142600</v>
      </c>
      <c r="F77" s="12" t="s">
        <v>13</v>
      </c>
      <c r="G77" s="11">
        <v>153600</v>
      </c>
      <c r="H77" s="40">
        <v>8.5819899999999993</v>
      </c>
      <c r="I77" s="40">
        <v>11.5929</v>
      </c>
      <c r="J77" s="130">
        <f>10*LOG((10^(H77/10)+10^(H78/10)+10^(H79/10)+10^(I77/10)+10^(I78/10)+10^(I79/10))/6)</f>
        <v>9.3485299091758698</v>
      </c>
      <c r="K77" s="41">
        <v>10.37</v>
      </c>
      <c r="L77" s="41">
        <v>13.34</v>
      </c>
      <c r="M77" s="130">
        <f>10*LOG((10^(K77/10)+10^(K78/10)+10^(K79/10)+10^(L77/10)+10^(L78/10)+10^(L79/10))/6)</f>
        <v>11.711223467498883</v>
      </c>
      <c r="O77" s="136" t="s">
        <v>155</v>
      </c>
      <c r="P77" s="127" t="s">
        <v>154</v>
      </c>
      <c r="Q77" s="12" t="s">
        <v>13</v>
      </c>
      <c r="R77" s="11">
        <v>142600</v>
      </c>
      <c r="S77" s="12" t="s">
        <v>13</v>
      </c>
      <c r="T77" s="11">
        <v>153600</v>
      </c>
      <c r="U77" s="40">
        <v>-82.990099999999998</v>
      </c>
      <c r="V77" s="40">
        <v>-84.656199999999998</v>
      </c>
      <c r="W77" s="119">
        <f>10*LOG(6/((1/10^(U77/10))+(1/10^(U78/10))+(1/10^(U79/10))+(1/10^(V77/10))+(1/10^(V78/10))+(1/10^(V79/10))))</f>
        <v>-84.235640124481563</v>
      </c>
      <c r="X77" s="41">
        <v>-85.39</v>
      </c>
      <c r="Y77" s="41">
        <v>-87.45</v>
      </c>
      <c r="Z77" s="119">
        <f>10*LOG(6/((1/10^(X77/10))+(1/10^(X78/10))+(1/10^(X79/10))+(1/10^(Y77/10))+(1/10^(Y78/10))+(1/10^(Y79/10))))</f>
        <v>-86.56276753897869</v>
      </c>
    </row>
    <row r="78" spans="2:26">
      <c r="B78" s="125"/>
      <c r="C78" s="128"/>
      <c r="D78" s="11" t="s">
        <v>14</v>
      </c>
      <c r="E78" s="11">
        <v>145600</v>
      </c>
      <c r="F78" s="11" t="s">
        <v>14</v>
      </c>
      <c r="G78" s="11">
        <v>156600</v>
      </c>
      <c r="H78" s="40">
        <v>7.87</v>
      </c>
      <c r="I78" s="40">
        <v>9.4499999999999993</v>
      </c>
      <c r="J78" s="131"/>
      <c r="K78" s="41">
        <v>10.210000000000001</v>
      </c>
      <c r="L78" s="41">
        <v>13.2112</v>
      </c>
      <c r="M78" s="131"/>
      <c r="O78" s="125"/>
      <c r="P78" s="128"/>
      <c r="Q78" s="11" t="s">
        <v>14</v>
      </c>
      <c r="R78" s="11">
        <v>145600</v>
      </c>
      <c r="S78" s="11" t="s">
        <v>14</v>
      </c>
      <c r="T78" s="11">
        <v>156600</v>
      </c>
      <c r="U78" s="40">
        <v>-83.766000000000005</v>
      </c>
      <c r="V78" s="40">
        <v>-86.3874</v>
      </c>
      <c r="W78" s="120"/>
      <c r="X78" s="41">
        <v>-85.93</v>
      </c>
      <c r="Y78" s="41">
        <v>-88.24</v>
      </c>
      <c r="Z78" s="120"/>
    </row>
    <row r="79" spans="2:26">
      <c r="B79" s="125"/>
      <c r="C79" s="137"/>
      <c r="D79" s="11" t="s">
        <v>15</v>
      </c>
      <c r="E79" s="11">
        <v>147600</v>
      </c>
      <c r="F79" s="11" t="s">
        <v>15</v>
      </c>
      <c r="G79" s="11">
        <v>158600</v>
      </c>
      <c r="H79" s="40">
        <v>7.2995700000000001</v>
      </c>
      <c r="I79" s="40">
        <v>9.8646700000000003</v>
      </c>
      <c r="J79" s="131"/>
      <c r="K79" s="41">
        <v>9.1999999999999993</v>
      </c>
      <c r="L79" s="41">
        <v>12.24</v>
      </c>
      <c r="M79" s="131"/>
      <c r="O79" s="125"/>
      <c r="P79" s="137"/>
      <c r="Q79" s="11" t="s">
        <v>15</v>
      </c>
      <c r="R79" s="11">
        <v>147600</v>
      </c>
      <c r="S79" s="11" t="s">
        <v>15</v>
      </c>
      <c r="T79" s="11">
        <v>158600</v>
      </c>
      <c r="U79" s="40">
        <v>-81.073999999999998</v>
      </c>
      <c r="V79" s="40">
        <v>-84.751099999999994</v>
      </c>
      <c r="W79" s="120"/>
      <c r="X79" s="41">
        <v>-84.26</v>
      </c>
      <c r="Y79" s="41">
        <v>-86.92</v>
      </c>
      <c r="Z79" s="120"/>
    </row>
    <row r="80" spans="2:26">
      <c r="B80" s="136" t="s">
        <v>156</v>
      </c>
      <c r="C80" s="127" t="s">
        <v>128</v>
      </c>
      <c r="D80" s="12" t="s">
        <v>13</v>
      </c>
      <c r="E80" s="12">
        <v>509202</v>
      </c>
      <c r="F80" s="12" t="s">
        <v>13</v>
      </c>
      <c r="G80" s="12">
        <v>509202</v>
      </c>
      <c r="H80" s="40">
        <v>15.809799999999999</v>
      </c>
      <c r="I80" s="40">
        <v>15.2866</v>
      </c>
      <c r="J80" s="130">
        <f>10*LOG((10^(H80/10)+10^(H81/10)+10^(H82/10)+10^(I80/10)+10^(I81/10)+10^(I82/10))/6)</f>
        <v>15.572149399693988</v>
      </c>
      <c r="K80" s="41" t="s">
        <v>157</v>
      </c>
      <c r="L80" s="41" t="s">
        <v>157</v>
      </c>
      <c r="M80" s="130" t="e">
        <f>10*LOG((10^(K80/10)+10^(K81/10)+10^(K82/10)+10^(L80/10)+10^(L81/10)+10^(L82/10))/6)</f>
        <v>#VALUE!</v>
      </c>
      <c r="O80" s="136" t="s">
        <v>156</v>
      </c>
      <c r="P80" s="127" t="s">
        <v>128</v>
      </c>
      <c r="Q80" s="12" t="s">
        <v>13</v>
      </c>
      <c r="R80" s="12">
        <v>509202</v>
      </c>
      <c r="S80" s="12" t="s">
        <v>13</v>
      </c>
      <c r="T80" s="12">
        <v>509202</v>
      </c>
      <c r="U80" s="40">
        <v>-84.353399999999993</v>
      </c>
      <c r="V80" s="40">
        <v>-83.503699999999995</v>
      </c>
      <c r="W80" s="119">
        <f>10*LOG(6/((1/10^(U80/10))+(1/10^(U81/10))+(1/10^(U82/10))+(1/10^(V80/10))+(1/10^(V81/10))+(1/10^(V82/10))))</f>
        <v>-84.183691161054867</v>
      </c>
      <c r="X80" s="41" t="s">
        <v>157</v>
      </c>
      <c r="Y80" s="41" t="s">
        <v>157</v>
      </c>
      <c r="Z80" s="119" t="e">
        <f>10*LOG(6/((1/10^(X80/10))+(1/10^(X81/10))+(1/10^(X82/10))+(1/10^(Y80/10))+(1/10^(Y81/10))+(1/10^(Y82/10))))</f>
        <v>#VALUE!</v>
      </c>
    </row>
    <row r="81" spans="2:26">
      <c r="B81" s="125"/>
      <c r="C81" s="128"/>
      <c r="D81" s="11" t="s">
        <v>14</v>
      </c>
      <c r="E81" s="11">
        <v>518598</v>
      </c>
      <c r="F81" s="11" t="s">
        <v>14</v>
      </c>
      <c r="G81" s="11">
        <v>518598</v>
      </c>
      <c r="H81" s="40">
        <v>15.46</v>
      </c>
      <c r="I81" s="40">
        <v>15.51</v>
      </c>
      <c r="J81" s="131"/>
      <c r="K81" s="41" t="s">
        <v>157</v>
      </c>
      <c r="L81" s="41" t="s">
        <v>157</v>
      </c>
      <c r="M81" s="131"/>
      <c r="O81" s="125"/>
      <c r="P81" s="128"/>
      <c r="Q81" s="11" t="s">
        <v>14</v>
      </c>
      <c r="R81" s="11">
        <v>518598</v>
      </c>
      <c r="S81" s="11" t="s">
        <v>14</v>
      </c>
      <c r="T81" s="11">
        <v>518598</v>
      </c>
      <c r="U81" s="40">
        <v>-85.000500000000002</v>
      </c>
      <c r="V81" s="40">
        <v>-83.685199999999995</v>
      </c>
      <c r="W81" s="120"/>
      <c r="X81" s="41" t="s">
        <v>157</v>
      </c>
      <c r="Y81" s="41" t="s">
        <v>157</v>
      </c>
      <c r="Z81" s="120"/>
    </row>
    <row r="82" spans="2:26">
      <c r="B82" s="125"/>
      <c r="C82" s="137"/>
      <c r="D82" s="11" t="s">
        <v>15</v>
      </c>
      <c r="E82" s="11">
        <v>528000</v>
      </c>
      <c r="F82" s="11" t="s">
        <v>15</v>
      </c>
      <c r="G82" s="11">
        <v>528000</v>
      </c>
      <c r="H82" s="40">
        <v>16.051100000000002</v>
      </c>
      <c r="I82" s="40">
        <v>15.2593</v>
      </c>
      <c r="J82" s="131"/>
      <c r="K82" s="41" t="s">
        <v>157</v>
      </c>
      <c r="L82" s="41" t="s">
        <v>157</v>
      </c>
      <c r="M82" s="131"/>
      <c r="O82" s="125"/>
      <c r="P82" s="137"/>
      <c r="Q82" s="11" t="s">
        <v>15</v>
      </c>
      <c r="R82" s="11">
        <v>528000</v>
      </c>
      <c r="S82" s="11" t="s">
        <v>15</v>
      </c>
      <c r="T82" s="11">
        <v>528000</v>
      </c>
      <c r="U82" s="40">
        <v>-84.615600000000001</v>
      </c>
      <c r="V82" s="40">
        <v>-83.735900000000001</v>
      </c>
      <c r="W82" s="120"/>
      <c r="X82" s="41" t="s">
        <v>157</v>
      </c>
      <c r="Y82" s="41" t="s">
        <v>157</v>
      </c>
      <c r="Z82" s="120"/>
    </row>
    <row r="83" spans="2:26">
      <c r="B83" s="125" t="s">
        <v>158</v>
      </c>
      <c r="C83" s="127" t="s">
        <v>128</v>
      </c>
      <c r="D83" s="12" t="s">
        <v>13</v>
      </c>
      <c r="E83" s="11">
        <v>623334</v>
      </c>
      <c r="F83" s="12" t="s">
        <v>13</v>
      </c>
      <c r="G83" s="11">
        <v>623334</v>
      </c>
      <c r="H83" s="40"/>
      <c r="I83" s="40"/>
      <c r="J83" s="130">
        <f>10*LOG((10^(H83/10)+10^(H84/10)+10^(H85/10)+10^(I83/10)+10^(I84/10)+10^(I85/10))/6)</f>
        <v>0</v>
      </c>
      <c r="K83" s="41" t="s">
        <v>157</v>
      </c>
      <c r="L83" s="41" t="s">
        <v>157</v>
      </c>
      <c r="M83" s="130" t="e">
        <f>10*LOG((10^(K83/10)+10^(K84/10)+10^(K85/10)+10^(L83/10)+10^(L84/10)+10^(L85/10))/6)</f>
        <v>#VALUE!</v>
      </c>
      <c r="O83" s="125" t="s">
        <v>158</v>
      </c>
      <c r="P83" s="127" t="s">
        <v>128</v>
      </c>
      <c r="Q83" s="12" t="s">
        <v>13</v>
      </c>
      <c r="R83" s="11">
        <v>623334</v>
      </c>
      <c r="S83" s="12" t="s">
        <v>13</v>
      </c>
      <c r="T83" s="11">
        <v>623334</v>
      </c>
      <c r="U83" s="40"/>
      <c r="V83" s="40"/>
      <c r="W83" s="119">
        <f>10*LOG(6/((1/10^(U83/10))+(1/10^(U84/10))+(1/10^(U85/10))+(1/10^(V83/10))+(1/10^(V84/10))+(1/10^(V85/10))))</f>
        <v>0</v>
      </c>
      <c r="X83" s="41" t="s">
        <v>157</v>
      </c>
      <c r="Y83" s="41" t="s">
        <v>157</v>
      </c>
      <c r="Z83" s="119" t="e">
        <f>10*LOG(6/((1/10^(X83/10))+(1/10^(X84/10))+(1/10^(X85/10))+(1/10^(Y83/10))+(1/10^(Y84/10))+(1/10^(Y85/10))))</f>
        <v>#VALUE!</v>
      </c>
    </row>
    <row r="84" spans="2:26">
      <c r="B84" s="125"/>
      <c r="C84" s="128"/>
      <c r="D84" s="11" t="s">
        <v>14</v>
      </c>
      <c r="E84" s="11">
        <v>636666</v>
      </c>
      <c r="F84" s="11" t="s">
        <v>14</v>
      </c>
      <c r="G84" s="11">
        <v>636666</v>
      </c>
      <c r="H84" s="40"/>
      <c r="I84" s="40"/>
      <c r="J84" s="131"/>
      <c r="K84" s="41" t="s">
        <v>157</v>
      </c>
      <c r="L84" s="41" t="s">
        <v>157</v>
      </c>
      <c r="M84" s="131"/>
      <c r="O84" s="125"/>
      <c r="P84" s="128"/>
      <c r="Q84" s="11" t="s">
        <v>14</v>
      </c>
      <c r="R84" s="11">
        <v>636666</v>
      </c>
      <c r="S84" s="11" t="s">
        <v>14</v>
      </c>
      <c r="T84" s="11">
        <v>636666</v>
      </c>
      <c r="U84" s="40"/>
      <c r="V84" s="40"/>
      <c r="W84" s="120"/>
      <c r="X84" s="41" t="s">
        <v>157</v>
      </c>
      <c r="Y84" s="41" t="s">
        <v>157</v>
      </c>
      <c r="Z84" s="120"/>
    </row>
    <row r="85" spans="2:26" ht="15.75" thickBot="1">
      <c r="B85" s="126"/>
      <c r="C85" s="129"/>
      <c r="D85" s="33" t="s">
        <v>15</v>
      </c>
      <c r="E85" s="33">
        <v>650000</v>
      </c>
      <c r="F85" s="33" t="s">
        <v>15</v>
      </c>
      <c r="G85" s="33">
        <v>650000</v>
      </c>
      <c r="H85" s="42"/>
      <c r="I85" s="42"/>
      <c r="J85" s="132"/>
      <c r="K85" s="41" t="s">
        <v>157</v>
      </c>
      <c r="L85" s="41" t="s">
        <v>157</v>
      </c>
      <c r="M85" s="132"/>
      <c r="N85" s="35"/>
      <c r="O85" s="126"/>
      <c r="P85" s="129"/>
      <c r="Q85" s="33" t="s">
        <v>15</v>
      </c>
      <c r="R85" s="33">
        <v>650000</v>
      </c>
      <c r="S85" s="33" t="s">
        <v>15</v>
      </c>
      <c r="T85" s="33">
        <v>650000</v>
      </c>
      <c r="U85" s="42"/>
      <c r="V85" s="42"/>
      <c r="W85" s="121"/>
      <c r="X85" s="41" t="s">
        <v>157</v>
      </c>
      <c r="Y85" s="41" t="s">
        <v>157</v>
      </c>
      <c r="Z85" s="121"/>
    </row>
    <row r="88" spans="2:26" ht="16.5" thickBot="1">
      <c r="B88" s="150" t="s">
        <v>200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2:26">
      <c r="B89" s="152" t="s">
        <v>12</v>
      </c>
      <c r="C89" s="139" t="s">
        <v>24</v>
      </c>
      <c r="D89" s="141" t="s">
        <v>141</v>
      </c>
      <c r="E89" s="142"/>
      <c r="F89" s="145" t="s">
        <v>142</v>
      </c>
      <c r="G89" s="145"/>
      <c r="H89" s="147" t="s">
        <v>143</v>
      </c>
      <c r="I89" s="147"/>
      <c r="J89" s="145" t="s">
        <v>144</v>
      </c>
      <c r="K89" s="147" t="s">
        <v>145</v>
      </c>
      <c r="L89" s="147"/>
      <c r="M89" s="145" t="s">
        <v>146</v>
      </c>
      <c r="N89" s="29"/>
      <c r="O89" s="152" t="s">
        <v>12</v>
      </c>
      <c r="P89" s="139" t="s">
        <v>24</v>
      </c>
      <c r="Q89" s="141" t="s">
        <v>141</v>
      </c>
      <c r="R89" s="142"/>
      <c r="S89" s="145" t="s">
        <v>142</v>
      </c>
      <c r="T89" s="145"/>
      <c r="U89" s="147" t="s">
        <v>147</v>
      </c>
      <c r="V89" s="147"/>
      <c r="W89" s="148" t="s">
        <v>148</v>
      </c>
      <c r="X89" s="147" t="s">
        <v>149</v>
      </c>
      <c r="Y89" s="147"/>
      <c r="Z89" s="148" t="s">
        <v>150</v>
      </c>
    </row>
    <row r="90" spans="2:26" ht="15.75" thickBot="1">
      <c r="B90" s="153"/>
      <c r="C90" s="140"/>
      <c r="D90" s="143"/>
      <c r="E90" s="144"/>
      <c r="F90" s="146"/>
      <c r="G90" s="146"/>
      <c r="H90" s="13" t="s">
        <v>151</v>
      </c>
      <c r="I90" s="13" t="s">
        <v>152</v>
      </c>
      <c r="J90" s="146"/>
      <c r="K90" s="13" t="s">
        <v>66</v>
      </c>
      <c r="L90" s="13" t="s">
        <v>65</v>
      </c>
      <c r="M90" s="146"/>
      <c r="O90" s="153"/>
      <c r="P90" s="140"/>
      <c r="Q90" s="143"/>
      <c r="R90" s="144"/>
      <c r="S90" s="146"/>
      <c r="T90" s="146"/>
      <c r="U90" s="13" t="s">
        <v>151</v>
      </c>
      <c r="V90" s="13" t="s">
        <v>152</v>
      </c>
      <c r="W90" s="149"/>
      <c r="X90" s="13" t="s">
        <v>66</v>
      </c>
      <c r="Y90" s="13" t="s">
        <v>65</v>
      </c>
      <c r="Z90" s="149"/>
    </row>
    <row r="91" spans="2:26">
      <c r="B91" s="136" t="s">
        <v>153</v>
      </c>
      <c r="C91" s="138" t="s">
        <v>154</v>
      </c>
      <c r="D91" s="12" t="s">
        <v>13</v>
      </c>
      <c r="E91" s="12">
        <v>385500</v>
      </c>
      <c r="F91" s="12" t="s">
        <v>13</v>
      </c>
      <c r="G91" s="12">
        <v>423500</v>
      </c>
      <c r="H91" s="40">
        <v>8.0500000000000007</v>
      </c>
      <c r="I91" s="40">
        <v>8.85</v>
      </c>
      <c r="J91" s="130">
        <f>10*LOG((10^(H91/10)+10^(H92/10)+10^(H93/10)+10^(I91/10)+10^(I92/10)+10^(I93/10))/6)</f>
        <v>8.3580179820564613</v>
      </c>
      <c r="K91" s="41"/>
      <c r="L91" s="41"/>
      <c r="M91" s="130">
        <f>10*LOG((10^(K91/10)+10^(K92/10)+10^(K93/10)+10^(L91/10)+10^(L92/10)+10^(L93/10))/6)</f>
        <v>0</v>
      </c>
      <c r="O91" s="136" t="s">
        <v>153</v>
      </c>
      <c r="P91" s="138" t="s">
        <v>154</v>
      </c>
      <c r="Q91" s="12" t="s">
        <v>13</v>
      </c>
      <c r="R91" s="12">
        <v>385500</v>
      </c>
      <c r="S91" s="12" t="s">
        <v>13</v>
      </c>
      <c r="T91" s="12">
        <v>423500</v>
      </c>
      <c r="U91" s="40">
        <v>-92.41</v>
      </c>
      <c r="V91" s="40">
        <v>-91.075400000000002</v>
      </c>
      <c r="W91" s="119">
        <f>10*LOG(6/((1/10^(U91/10))+(1/10^(U92/10))+(1/10^(U93/10))+(1/10^(V91/10))+(1/10^(V92/10))+(1/10^(V93/10))))</f>
        <v>-91.646645372469123</v>
      </c>
      <c r="X91" s="41"/>
      <c r="Y91" s="41"/>
      <c r="Z91" s="119">
        <f>10*LOG(6/((1/10^(X91/10))+(1/10^(X92/10))+(1/10^(X93/10))+(1/10^(Y91/10))+(1/10^(Y92/10))+(1/10^(Y93/10))))</f>
        <v>0</v>
      </c>
    </row>
    <row r="92" spans="2:26">
      <c r="B92" s="125"/>
      <c r="C92" s="128"/>
      <c r="D92" s="12" t="s">
        <v>14</v>
      </c>
      <c r="E92" s="12">
        <v>390000</v>
      </c>
      <c r="F92" s="12" t="s">
        <v>14</v>
      </c>
      <c r="G92" s="12">
        <v>428000</v>
      </c>
      <c r="H92" s="40">
        <v>7.64</v>
      </c>
      <c r="I92" s="40">
        <v>8.8800000000000008</v>
      </c>
      <c r="J92" s="131"/>
      <c r="K92" s="41"/>
      <c r="L92" s="41"/>
      <c r="M92" s="131"/>
      <c r="O92" s="125"/>
      <c r="P92" s="128"/>
      <c r="Q92" s="12" t="s">
        <v>14</v>
      </c>
      <c r="R92" s="12">
        <v>390000</v>
      </c>
      <c r="S92" s="12" t="s">
        <v>14</v>
      </c>
      <c r="T92" s="12">
        <v>428000</v>
      </c>
      <c r="U92" s="40">
        <v>-92.29</v>
      </c>
      <c r="V92" s="40">
        <v>-91.38</v>
      </c>
      <c r="W92" s="120"/>
      <c r="X92" s="41"/>
      <c r="Y92" s="41"/>
      <c r="Z92" s="120"/>
    </row>
    <row r="93" spans="2:26">
      <c r="B93" s="125"/>
      <c r="C93" s="137"/>
      <c r="D93" s="12" t="s">
        <v>15</v>
      </c>
      <c r="E93" s="12">
        <v>394500</v>
      </c>
      <c r="F93" s="12" t="s">
        <v>15</v>
      </c>
      <c r="G93" s="12">
        <v>432500</v>
      </c>
      <c r="H93" s="40">
        <v>7.52</v>
      </c>
      <c r="I93" s="40">
        <v>8.9600000000000009</v>
      </c>
      <c r="J93" s="131"/>
      <c r="K93" s="41"/>
      <c r="L93" s="41"/>
      <c r="M93" s="131"/>
      <c r="O93" s="125"/>
      <c r="P93" s="137"/>
      <c r="Q93" s="12" t="s">
        <v>15</v>
      </c>
      <c r="R93" s="12">
        <v>394500</v>
      </c>
      <c r="S93" s="12" t="s">
        <v>15</v>
      </c>
      <c r="T93" s="12">
        <v>432500</v>
      </c>
      <c r="U93" s="40">
        <v>-91.86</v>
      </c>
      <c r="V93" s="40">
        <v>-90.570999999999998</v>
      </c>
      <c r="W93" s="120"/>
      <c r="X93" s="41"/>
      <c r="Y93" s="41"/>
      <c r="Z93" s="120"/>
    </row>
    <row r="94" spans="2:26">
      <c r="B94" s="136" t="s">
        <v>155</v>
      </c>
      <c r="C94" s="127" t="s">
        <v>154</v>
      </c>
      <c r="D94" s="12" t="s">
        <v>13</v>
      </c>
      <c r="E94" s="11">
        <v>142600</v>
      </c>
      <c r="F94" s="12" t="s">
        <v>13</v>
      </c>
      <c r="G94" s="11">
        <v>153600</v>
      </c>
      <c r="H94" s="40">
        <v>10.220000000000001</v>
      </c>
      <c r="I94" s="40">
        <v>7.04</v>
      </c>
      <c r="J94" s="130">
        <f>10*LOG((10^(H94/10)+10^(H95/10)+10^(H96/10)+10^(I94/10)+10^(I95/10)+10^(I96/10))/6)</f>
        <v>7.9752896457577034</v>
      </c>
      <c r="K94" s="41">
        <v>13.44</v>
      </c>
      <c r="L94" s="41">
        <v>10.199999999999999</v>
      </c>
      <c r="M94" s="130">
        <f>10*LOG((10^(K94/10)+10^(K95/10)+10^(K96/10)+10^(L94/10)+10^(L95/10)+10^(L96/10))/6)</f>
        <v>11.065660229673478</v>
      </c>
      <c r="O94" s="136" t="s">
        <v>155</v>
      </c>
      <c r="P94" s="127" t="s">
        <v>154</v>
      </c>
      <c r="Q94" s="12" t="s">
        <v>13</v>
      </c>
      <c r="R94" s="11">
        <v>142600</v>
      </c>
      <c r="S94" s="12" t="s">
        <v>13</v>
      </c>
      <c r="T94" s="11">
        <v>153600</v>
      </c>
      <c r="U94" s="40">
        <v>-79.42</v>
      </c>
      <c r="V94" s="40">
        <v>-80.47</v>
      </c>
      <c r="W94" s="119">
        <f>10*LOG(6/((1/10^(U94/10))+(1/10^(U95/10))+(1/10^(U96/10))+(1/10^(V94/10))+(1/10^(V95/10))+(1/10^(V96/10))))</f>
        <v>-79.952787591808189</v>
      </c>
      <c r="X94" s="41">
        <v>-84.83</v>
      </c>
      <c r="Y94" s="41">
        <v>-84.22</v>
      </c>
      <c r="Z94" s="119">
        <f>10*LOG(6/((1/10^(X94/10))+(1/10^(X95/10))+(1/10^(X96/10))+(1/10^(Y94/10))+(1/10^(Y95/10))+(1/10^(Y96/10))))</f>
        <v>-84.031619544044887</v>
      </c>
    </row>
    <row r="95" spans="2:26">
      <c r="B95" s="125"/>
      <c r="C95" s="128"/>
      <c r="D95" s="11" t="s">
        <v>14</v>
      </c>
      <c r="E95" s="11">
        <v>145600</v>
      </c>
      <c r="F95" s="11" t="s">
        <v>14</v>
      </c>
      <c r="G95" s="11">
        <v>156600</v>
      </c>
      <c r="H95" s="40">
        <v>8.6999999999999993</v>
      </c>
      <c r="I95" s="40">
        <v>5.16</v>
      </c>
      <c r="J95" s="131"/>
      <c r="K95" s="41">
        <v>12.09</v>
      </c>
      <c r="L95" s="41">
        <v>7.76</v>
      </c>
      <c r="M95" s="131"/>
      <c r="O95" s="125"/>
      <c r="P95" s="128"/>
      <c r="Q95" s="11" t="s">
        <v>14</v>
      </c>
      <c r="R95" s="11">
        <v>145600</v>
      </c>
      <c r="S95" s="11" t="s">
        <v>14</v>
      </c>
      <c r="T95" s="11">
        <v>156600</v>
      </c>
      <c r="U95" s="40">
        <v>-80.95</v>
      </c>
      <c r="V95" s="40">
        <v>-80.650000000000006</v>
      </c>
      <c r="W95" s="120"/>
      <c r="X95" s="41">
        <v>-84.464500000000001</v>
      </c>
      <c r="Y95" s="41">
        <v>-83.26</v>
      </c>
      <c r="Z95" s="120"/>
    </row>
    <row r="96" spans="2:26">
      <c r="B96" s="125"/>
      <c r="C96" s="137"/>
      <c r="D96" s="11" t="s">
        <v>15</v>
      </c>
      <c r="E96" s="11">
        <v>147600</v>
      </c>
      <c r="F96" s="11" t="s">
        <v>15</v>
      </c>
      <c r="G96" s="11">
        <v>158600</v>
      </c>
      <c r="H96" s="40">
        <v>8.01</v>
      </c>
      <c r="I96" s="40">
        <v>7.03</v>
      </c>
      <c r="J96" s="131"/>
      <c r="K96" s="41">
        <v>11.66</v>
      </c>
      <c r="L96" s="41">
        <v>8.65</v>
      </c>
      <c r="M96" s="131"/>
      <c r="O96" s="125"/>
      <c r="P96" s="137"/>
      <c r="Q96" s="11" t="s">
        <v>15</v>
      </c>
      <c r="R96" s="11">
        <v>147600</v>
      </c>
      <c r="S96" s="11" t="s">
        <v>15</v>
      </c>
      <c r="T96" s="11">
        <v>158600</v>
      </c>
      <c r="U96" s="40">
        <v>-79.5</v>
      </c>
      <c r="V96" s="40">
        <v>-78.12</v>
      </c>
      <c r="W96" s="120"/>
      <c r="X96" s="41">
        <v>-83.85</v>
      </c>
      <c r="Y96" s="41">
        <v>-83.34</v>
      </c>
      <c r="Z96" s="120"/>
    </row>
    <row r="97" spans="2:26">
      <c r="B97" s="136" t="s">
        <v>156</v>
      </c>
      <c r="C97" s="127" t="s">
        <v>128</v>
      </c>
      <c r="D97" s="12" t="s">
        <v>13</v>
      </c>
      <c r="E97" s="12">
        <v>509202</v>
      </c>
      <c r="F97" s="12" t="s">
        <v>13</v>
      </c>
      <c r="G97" s="12">
        <v>509202</v>
      </c>
      <c r="H97" s="40">
        <v>10.14</v>
      </c>
      <c r="I97" s="40">
        <v>9.4</v>
      </c>
      <c r="J97" s="130">
        <f>10*LOG((10^(H97/10)+10^(H98/10)+10^(H99/10)+10^(I97/10)+10^(I98/10)+10^(I99/10))/6)</f>
        <v>9.8678363614488003</v>
      </c>
      <c r="K97" s="41" t="s">
        <v>157</v>
      </c>
      <c r="L97" s="41" t="s">
        <v>157</v>
      </c>
      <c r="M97" s="130" t="e">
        <f>10*LOG((10^(K97/10)+10^(K98/10)+10^(K99/10)+10^(L97/10)+10^(L98/10)+10^(L99/10))/6)</f>
        <v>#VALUE!</v>
      </c>
      <c r="O97" s="136" t="s">
        <v>156</v>
      </c>
      <c r="P97" s="127" t="s">
        <v>128</v>
      </c>
      <c r="Q97" s="12" t="s">
        <v>13</v>
      </c>
      <c r="R97" s="12">
        <v>509202</v>
      </c>
      <c r="S97" s="12" t="s">
        <v>13</v>
      </c>
      <c r="T97" s="12">
        <v>509202</v>
      </c>
      <c r="U97" s="40">
        <v>-82.95</v>
      </c>
      <c r="V97" s="40">
        <v>-82.025199999999998</v>
      </c>
      <c r="W97" s="119">
        <f>10*LOG(6/((1/10^(U97/10))+(1/10^(U98/10))+(1/10^(U99/10))+(1/10^(V97/10))+(1/10^(V98/10))+(1/10^(V99/10))))</f>
        <v>-82.736757298741196</v>
      </c>
      <c r="X97" s="41" t="s">
        <v>157</v>
      </c>
      <c r="Y97" s="41" t="s">
        <v>157</v>
      </c>
      <c r="Z97" s="119" t="e">
        <f>10*LOG(6/((1/10^(X97/10))+(1/10^(X98/10))+(1/10^(X99/10))+(1/10^(Y97/10))+(1/10^(Y98/10))+(1/10^(Y99/10))))</f>
        <v>#VALUE!</v>
      </c>
    </row>
    <row r="98" spans="2:26">
      <c r="B98" s="125"/>
      <c r="C98" s="128"/>
      <c r="D98" s="11" t="s">
        <v>14</v>
      </c>
      <c r="E98" s="11">
        <v>518598</v>
      </c>
      <c r="F98" s="11" t="s">
        <v>14</v>
      </c>
      <c r="G98" s="11">
        <v>518598</v>
      </c>
      <c r="H98" s="40">
        <v>10.51</v>
      </c>
      <c r="I98" s="40">
        <v>9.48</v>
      </c>
      <c r="J98" s="131"/>
      <c r="K98" s="41" t="s">
        <v>157</v>
      </c>
      <c r="L98" s="41" t="s">
        <v>157</v>
      </c>
      <c r="M98" s="131"/>
      <c r="O98" s="125"/>
      <c r="P98" s="128"/>
      <c r="Q98" s="11" t="s">
        <v>14</v>
      </c>
      <c r="R98" s="11">
        <v>518598</v>
      </c>
      <c r="S98" s="11" t="s">
        <v>14</v>
      </c>
      <c r="T98" s="11">
        <v>518598</v>
      </c>
      <c r="U98" s="40">
        <v>-83.41</v>
      </c>
      <c r="V98" s="40">
        <v>-82.87</v>
      </c>
      <c r="W98" s="120"/>
      <c r="X98" s="41" t="s">
        <v>157</v>
      </c>
      <c r="Y98" s="41" t="s">
        <v>157</v>
      </c>
      <c r="Z98" s="120"/>
    </row>
    <row r="99" spans="2:26">
      <c r="B99" s="125"/>
      <c r="C99" s="137"/>
      <c r="D99" s="11" t="s">
        <v>15</v>
      </c>
      <c r="E99" s="11">
        <v>528000</v>
      </c>
      <c r="F99" s="11" t="s">
        <v>15</v>
      </c>
      <c r="G99" s="11">
        <v>528000</v>
      </c>
      <c r="H99" s="40">
        <v>10.49</v>
      </c>
      <c r="I99" s="40">
        <v>8.9499999999999993</v>
      </c>
      <c r="J99" s="131"/>
      <c r="K99" s="41" t="s">
        <v>157</v>
      </c>
      <c r="L99" s="41" t="s">
        <v>157</v>
      </c>
      <c r="M99" s="131"/>
      <c r="O99" s="125"/>
      <c r="P99" s="137"/>
      <c r="Q99" s="11" t="s">
        <v>15</v>
      </c>
      <c r="R99" s="11">
        <v>528000</v>
      </c>
      <c r="S99" s="11" t="s">
        <v>15</v>
      </c>
      <c r="T99" s="11">
        <v>528000</v>
      </c>
      <c r="U99" s="40">
        <v>-83.13</v>
      </c>
      <c r="V99" s="40">
        <v>-81.8065</v>
      </c>
      <c r="W99" s="120"/>
      <c r="X99" s="41" t="s">
        <v>157</v>
      </c>
      <c r="Y99" s="41" t="s">
        <v>157</v>
      </c>
      <c r="Z99" s="120"/>
    </row>
    <row r="100" spans="2:26">
      <c r="B100" s="125" t="s">
        <v>158</v>
      </c>
      <c r="C100" s="127" t="s">
        <v>128</v>
      </c>
      <c r="D100" s="12" t="s">
        <v>13</v>
      </c>
      <c r="E100" s="11">
        <v>623334</v>
      </c>
      <c r="F100" s="12" t="s">
        <v>13</v>
      </c>
      <c r="G100" s="11">
        <v>623334</v>
      </c>
      <c r="H100" s="40">
        <v>8.6300000000000008</v>
      </c>
      <c r="I100" s="40">
        <v>8.1999999999999993</v>
      </c>
      <c r="J100" s="130">
        <f>10*LOG((10^(H100/10)+10^(H101/10)+10^(H102/10)+10^(I100/10)+10^(I101/10)+10^(I102/10))/6)</f>
        <v>9.4751870727567855</v>
      </c>
      <c r="K100" s="41" t="s">
        <v>157</v>
      </c>
      <c r="L100" s="41" t="s">
        <v>157</v>
      </c>
      <c r="M100" s="130" t="e">
        <f>10*LOG((10^(K100/10)+10^(K101/10)+10^(K102/10)+10^(L100/10)+10^(L101/10)+10^(L102/10))/6)</f>
        <v>#VALUE!</v>
      </c>
      <c r="O100" s="125" t="s">
        <v>158</v>
      </c>
      <c r="P100" s="127" t="s">
        <v>128</v>
      </c>
      <c r="Q100" s="12" t="s">
        <v>13</v>
      </c>
      <c r="R100" s="11">
        <v>623334</v>
      </c>
      <c r="S100" s="12" t="s">
        <v>13</v>
      </c>
      <c r="T100" s="11">
        <v>623334</v>
      </c>
      <c r="U100" s="40">
        <v>-85.32</v>
      </c>
      <c r="V100" s="40">
        <v>-84.31</v>
      </c>
      <c r="W100" s="119">
        <f>10*LOG(6/((1/10^(U100/10))+(1/10^(U101/10))+(1/10^(U102/10))+(1/10^(V100/10))+(1/10^(V101/10))+(1/10^(V102/10))))</f>
        <v>-85.283877362439398</v>
      </c>
      <c r="X100" s="41" t="s">
        <v>157</v>
      </c>
      <c r="Y100" s="41" t="s">
        <v>157</v>
      </c>
      <c r="Z100" s="119" t="e">
        <f>10*LOG(6/((1/10^(X100/10))+(1/10^(X101/10))+(1/10^(X102/10))+(1/10^(Y100/10))+(1/10^(Y101/10))+(1/10^(Y102/10))))</f>
        <v>#VALUE!</v>
      </c>
    </row>
    <row r="101" spans="2:26">
      <c r="B101" s="125"/>
      <c r="C101" s="128"/>
      <c r="D101" s="11" t="s">
        <v>14</v>
      </c>
      <c r="E101" s="11">
        <v>636666</v>
      </c>
      <c r="F101" s="11" t="s">
        <v>14</v>
      </c>
      <c r="G101" s="11">
        <v>636666</v>
      </c>
      <c r="H101" s="40">
        <v>10.38</v>
      </c>
      <c r="I101" s="40">
        <v>10.86</v>
      </c>
      <c r="J101" s="131"/>
      <c r="K101" s="41" t="s">
        <v>157</v>
      </c>
      <c r="L101" s="41" t="s">
        <v>157</v>
      </c>
      <c r="M101" s="131"/>
      <c r="O101" s="125"/>
      <c r="P101" s="128"/>
      <c r="Q101" s="11" t="s">
        <v>14</v>
      </c>
      <c r="R101" s="11">
        <v>636666</v>
      </c>
      <c r="S101" s="11" t="s">
        <v>14</v>
      </c>
      <c r="T101" s="11">
        <v>636666</v>
      </c>
      <c r="U101" s="40">
        <v>-86.11</v>
      </c>
      <c r="V101" s="40">
        <v>-86.07</v>
      </c>
      <c r="W101" s="120"/>
      <c r="X101" s="41" t="s">
        <v>157</v>
      </c>
      <c r="Y101" s="41" t="s">
        <v>157</v>
      </c>
      <c r="Z101" s="120"/>
    </row>
    <row r="102" spans="2:26" ht="15.75" thickBot="1">
      <c r="B102" s="126"/>
      <c r="C102" s="129"/>
      <c r="D102" s="33" t="s">
        <v>15</v>
      </c>
      <c r="E102" s="33">
        <v>650000</v>
      </c>
      <c r="F102" s="33" t="s">
        <v>15</v>
      </c>
      <c r="G102" s="33">
        <v>650000</v>
      </c>
      <c r="H102" s="42">
        <v>9.02</v>
      </c>
      <c r="I102" s="42">
        <v>9.1300000000000008</v>
      </c>
      <c r="J102" s="132"/>
      <c r="K102" s="41" t="s">
        <v>157</v>
      </c>
      <c r="L102" s="41" t="s">
        <v>157</v>
      </c>
      <c r="M102" s="132"/>
      <c r="N102" s="35"/>
      <c r="O102" s="126"/>
      <c r="P102" s="129"/>
      <c r="Q102" s="33" t="s">
        <v>15</v>
      </c>
      <c r="R102" s="33">
        <v>650000</v>
      </c>
      <c r="S102" s="33" t="s">
        <v>15</v>
      </c>
      <c r="T102" s="33">
        <v>650000</v>
      </c>
      <c r="U102" s="42">
        <v>-84.6</v>
      </c>
      <c r="V102" s="42">
        <v>-84.97</v>
      </c>
      <c r="W102" s="121"/>
      <c r="X102" s="41" t="s">
        <v>157</v>
      </c>
      <c r="Y102" s="41" t="s">
        <v>157</v>
      </c>
      <c r="Z102" s="121"/>
    </row>
    <row r="105" spans="2:26" ht="16.5" thickBot="1">
      <c r="B105" s="150" t="s">
        <v>201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2:26">
      <c r="B106" s="152" t="s">
        <v>12</v>
      </c>
      <c r="C106" s="139" t="s">
        <v>24</v>
      </c>
      <c r="D106" s="141" t="s">
        <v>141</v>
      </c>
      <c r="E106" s="142"/>
      <c r="F106" s="145" t="s">
        <v>142</v>
      </c>
      <c r="G106" s="145"/>
      <c r="H106" s="147" t="s">
        <v>143</v>
      </c>
      <c r="I106" s="147"/>
      <c r="J106" s="145" t="s">
        <v>144</v>
      </c>
      <c r="K106" s="147" t="s">
        <v>145</v>
      </c>
      <c r="L106" s="147"/>
      <c r="M106" s="145" t="s">
        <v>146</v>
      </c>
      <c r="N106" s="29"/>
      <c r="O106" s="152" t="s">
        <v>12</v>
      </c>
      <c r="P106" s="139" t="s">
        <v>24</v>
      </c>
      <c r="Q106" s="141" t="s">
        <v>141</v>
      </c>
      <c r="R106" s="142"/>
      <c r="S106" s="145" t="s">
        <v>142</v>
      </c>
      <c r="T106" s="145"/>
      <c r="U106" s="147" t="s">
        <v>147</v>
      </c>
      <c r="V106" s="147"/>
      <c r="W106" s="148" t="s">
        <v>148</v>
      </c>
      <c r="X106" s="147" t="s">
        <v>149</v>
      </c>
      <c r="Y106" s="147"/>
      <c r="Z106" s="148" t="s">
        <v>150</v>
      </c>
    </row>
    <row r="107" spans="2:26" ht="15.75" thickBot="1">
      <c r="B107" s="153"/>
      <c r="C107" s="140"/>
      <c r="D107" s="143"/>
      <c r="E107" s="144"/>
      <c r="F107" s="146"/>
      <c r="G107" s="146"/>
      <c r="H107" s="13" t="s">
        <v>151</v>
      </c>
      <c r="I107" s="13" t="s">
        <v>152</v>
      </c>
      <c r="J107" s="146"/>
      <c r="K107" s="13" t="s">
        <v>66</v>
      </c>
      <c r="L107" s="13" t="s">
        <v>65</v>
      </c>
      <c r="M107" s="146"/>
      <c r="O107" s="153"/>
      <c r="P107" s="140"/>
      <c r="Q107" s="143"/>
      <c r="R107" s="144"/>
      <c r="S107" s="146"/>
      <c r="T107" s="146"/>
      <c r="U107" s="13" t="s">
        <v>151</v>
      </c>
      <c r="V107" s="13" t="s">
        <v>152</v>
      </c>
      <c r="W107" s="149"/>
      <c r="X107" s="13" t="s">
        <v>66</v>
      </c>
      <c r="Y107" s="13" t="s">
        <v>65</v>
      </c>
      <c r="Z107" s="149"/>
    </row>
    <row r="108" spans="2:26">
      <c r="B108" s="136" t="s">
        <v>153</v>
      </c>
      <c r="C108" s="138" t="s">
        <v>154</v>
      </c>
      <c r="D108" s="12" t="s">
        <v>13</v>
      </c>
      <c r="E108" s="12">
        <v>385500</v>
      </c>
      <c r="F108" s="12" t="s">
        <v>13</v>
      </c>
      <c r="G108" s="12">
        <v>423500</v>
      </c>
      <c r="H108" s="40"/>
      <c r="I108" s="40"/>
      <c r="J108" s="130">
        <f>10*LOG((10^(H108/10)+10^(H109/10)+10^(H110/10)+10^(I108/10)+10^(I109/10)+10^(I110/10))/6)</f>
        <v>0</v>
      </c>
      <c r="K108" s="41"/>
      <c r="L108" s="41"/>
      <c r="M108" s="130">
        <f>10*LOG((10^(K108/10)+10^(K109/10)+10^(K110/10)+10^(L108/10)+10^(L109/10)+10^(L110/10))/6)</f>
        <v>0</v>
      </c>
      <c r="O108" s="136" t="s">
        <v>153</v>
      </c>
      <c r="P108" s="138" t="s">
        <v>154</v>
      </c>
      <c r="Q108" s="12" t="s">
        <v>13</v>
      </c>
      <c r="R108" s="12">
        <v>385500</v>
      </c>
      <c r="S108" s="12" t="s">
        <v>13</v>
      </c>
      <c r="T108" s="12">
        <v>423500</v>
      </c>
      <c r="U108" s="40"/>
      <c r="V108" s="40"/>
      <c r="W108" s="119">
        <f>10*LOG(6/((1/10^(U108/10))+(1/10^(U109/10))+(1/10^(U110/10))+(1/10^(V108/10))+(1/10^(V109/10))+(1/10^(V110/10))))</f>
        <v>0</v>
      </c>
      <c r="X108" s="41"/>
      <c r="Y108" s="41"/>
      <c r="Z108" s="119">
        <f>10*LOG(6/((1/10^(X108/10))+(1/10^(X109/10))+(1/10^(X110/10))+(1/10^(Y108/10))+(1/10^(Y109/10))+(1/10^(Y110/10))))</f>
        <v>0</v>
      </c>
    </row>
    <row r="109" spans="2:26">
      <c r="B109" s="125"/>
      <c r="C109" s="128"/>
      <c r="D109" s="12" t="s">
        <v>14</v>
      </c>
      <c r="E109" s="12">
        <v>390000</v>
      </c>
      <c r="F109" s="12" t="s">
        <v>14</v>
      </c>
      <c r="G109" s="12">
        <v>428000</v>
      </c>
      <c r="H109" s="40"/>
      <c r="I109" s="40"/>
      <c r="J109" s="131"/>
      <c r="K109" s="41"/>
      <c r="L109" s="41"/>
      <c r="M109" s="131"/>
      <c r="O109" s="125"/>
      <c r="P109" s="128"/>
      <c r="Q109" s="12" t="s">
        <v>14</v>
      </c>
      <c r="R109" s="12">
        <v>390000</v>
      </c>
      <c r="S109" s="12" t="s">
        <v>14</v>
      </c>
      <c r="T109" s="12">
        <v>428000</v>
      </c>
      <c r="U109" s="40"/>
      <c r="V109" s="40"/>
      <c r="W109" s="120"/>
      <c r="X109" s="41"/>
      <c r="Y109" s="41"/>
      <c r="Z109" s="120"/>
    </row>
    <row r="110" spans="2:26">
      <c r="B110" s="125"/>
      <c r="C110" s="137"/>
      <c r="D110" s="12" t="s">
        <v>15</v>
      </c>
      <c r="E110" s="12">
        <v>394500</v>
      </c>
      <c r="F110" s="12" t="s">
        <v>15</v>
      </c>
      <c r="G110" s="12">
        <v>432500</v>
      </c>
      <c r="H110" s="40"/>
      <c r="I110" s="40"/>
      <c r="J110" s="131"/>
      <c r="K110" s="41"/>
      <c r="L110" s="41"/>
      <c r="M110" s="131"/>
      <c r="O110" s="125"/>
      <c r="P110" s="137"/>
      <c r="Q110" s="12" t="s">
        <v>15</v>
      </c>
      <c r="R110" s="12">
        <v>394500</v>
      </c>
      <c r="S110" s="12" t="s">
        <v>15</v>
      </c>
      <c r="T110" s="12">
        <v>432500</v>
      </c>
      <c r="U110" s="40"/>
      <c r="V110" s="40"/>
      <c r="W110" s="120"/>
      <c r="X110" s="41"/>
      <c r="Y110" s="41"/>
      <c r="Z110" s="120"/>
    </row>
    <row r="111" spans="2:26">
      <c r="B111" s="136" t="s">
        <v>155</v>
      </c>
      <c r="C111" s="127" t="s">
        <v>154</v>
      </c>
      <c r="D111" s="12" t="s">
        <v>13</v>
      </c>
      <c r="E111" s="11">
        <v>142600</v>
      </c>
      <c r="F111" s="12" t="s">
        <v>13</v>
      </c>
      <c r="G111" s="11">
        <v>153600</v>
      </c>
      <c r="H111" s="40"/>
      <c r="I111" s="40"/>
      <c r="J111" s="130">
        <f>10*LOG((10^(H111/10)+10^(H112/10)+10^(H113/10)+10^(I111/10)+10^(I112/10)+10^(I113/10))/6)</f>
        <v>0</v>
      </c>
      <c r="K111" s="41"/>
      <c r="L111" s="41"/>
      <c r="M111" s="130">
        <f>10*LOG((10^(K111/10)+10^(K112/10)+10^(K113/10)+10^(L111/10)+10^(L112/10)+10^(L113/10))/6)</f>
        <v>0</v>
      </c>
      <c r="O111" s="136" t="s">
        <v>155</v>
      </c>
      <c r="P111" s="127" t="s">
        <v>154</v>
      </c>
      <c r="Q111" s="12" t="s">
        <v>13</v>
      </c>
      <c r="R111" s="11">
        <v>142600</v>
      </c>
      <c r="S111" s="12" t="s">
        <v>13</v>
      </c>
      <c r="T111" s="11">
        <v>153600</v>
      </c>
      <c r="U111" s="40"/>
      <c r="V111" s="40"/>
      <c r="W111" s="119">
        <f>10*LOG(6/((1/10^(U111/10))+(1/10^(U112/10))+(1/10^(U113/10))+(1/10^(V111/10))+(1/10^(V112/10))+(1/10^(V113/10))))</f>
        <v>0</v>
      </c>
      <c r="X111" s="41"/>
      <c r="Y111" s="41"/>
      <c r="Z111" s="119">
        <f>10*LOG(6/((1/10^(X111/10))+(1/10^(X112/10))+(1/10^(X113/10))+(1/10^(Y111/10))+(1/10^(Y112/10))+(1/10^(Y113/10))))</f>
        <v>0</v>
      </c>
    </row>
    <row r="112" spans="2:26">
      <c r="B112" s="125"/>
      <c r="C112" s="128"/>
      <c r="D112" s="11" t="s">
        <v>14</v>
      </c>
      <c r="E112" s="11">
        <v>145600</v>
      </c>
      <c r="F112" s="11" t="s">
        <v>14</v>
      </c>
      <c r="G112" s="11">
        <v>156600</v>
      </c>
      <c r="H112" s="40"/>
      <c r="I112" s="40"/>
      <c r="J112" s="131"/>
      <c r="K112" s="41"/>
      <c r="L112" s="41"/>
      <c r="M112" s="131"/>
      <c r="O112" s="125"/>
      <c r="P112" s="128"/>
      <c r="Q112" s="11" t="s">
        <v>14</v>
      </c>
      <c r="R112" s="11">
        <v>145600</v>
      </c>
      <c r="S112" s="11" t="s">
        <v>14</v>
      </c>
      <c r="T112" s="11">
        <v>156600</v>
      </c>
      <c r="U112" s="40"/>
      <c r="V112" s="40"/>
      <c r="W112" s="120"/>
      <c r="X112" s="41"/>
      <c r="Y112" s="41"/>
      <c r="Z112" s="120"/>
    </row>
    <row r="113" spans="2:26">
      <c r="B113" s="125"/>
      <c r="C113" s="137"/>
      <c r="D113" s="11" t="s">
        <v>15</v>
      </c>
      <c r="E113" s="11">
        <v>147600</v>
      </c>
      <c r="F113" s="11" t="s">
        <v>15</v>
      </c>
      <c r="G113" s="11">
        <v>158600</v>
      </c>
      <c r="H113" s="40"/>
      <c r="I113" s="40"/>
      <c r="J113" s="131"/>
      <c r="K113" s="41"/>
      <c r="L113" s="41"/>
      <c r="M113" s="131"/>
      <c r="O113" s="125"/>
      <c r="P113" s="137"/>
      <c r="Q113" s="11" t="s">
        <v>15</v>
      </c>
      <c r="R113" s="11">
        <v>147600</v>
      </c>
      <c r="S113" s="11" t="s">
        <v>15</v>
      </c>
      <c r="T113" s="11">
        <v>158600</v>
      </c>
      <c r="U113" s="40"/>
      <c r="V113" s="40"/>
      <c r="W113" s="120"/>
      <c r="X113" s="41"/>
      <c r="Y113" s="41"/>
      <c r="Z113" s="120"/>
    </row>
    <row r="114" spans="2:26">
      <c r="B114" s="136" t="s">
        <v>156</v>
      </c>
      <c r="C114" s="127" t="s">
        <v>128</v>
      </c>
      <c r="D114" s="12" t="s">
        <v>13</v>
      </c>
      <c r="E114" s="12">
        <v>509202</v>
      </c>
      <c r="F114" s="12" t="s">
        <v>13</v>
      </c>
      <c r="G114" s="12">
        <v>509202</v>
      </c>
      <c r="H114" s="40">
        <v>19.848099999999999</v>
      </c>
      <c r="I114" s="40">
        <v>14.545299999999999</v>
      </c>
      <c r="J114" s="130">
        <f>10*LOG((10^(H114/10)+10^(H115/10)+10^(H116/10)+10^(I114/10)+10^(I115/10)+10^(I116/10))/6)</f>
        <v>16.683076568620855</v>
      </c>
      <c r="K114" s="41" t="s">
        <v>157</v>
      </c>
      <c r="L114" s="41" t="s">
        <v>157</v>
      </c>
      <c r="M114" s="130" t="e">
        <f>10*LOG((10^(K114/10)+10^(K115/10)+10^(K116/10)+10^(L114/10)+10^(L115/10)+10^(L116/10))/6)</f>
        <v>#VALUE!</v>
      </c>
      <c r="O114" s="136" t="s">
        <v>156</v>
      </c>
      <c r="P114" s="127" t="s">
        <v>128</v>
      </c>
      <c r="Q114" s="12" t="s">
        <v>13</v>
      </c>
      <c r="R114" s="12">
        <v>509202</v>
      </c>
      <c r="S114" s="12" t="s">
        <v>13</v>
      </c>
      <c r="T114" s="12">
        <v>509202</v>
      </c>
      <c r="U114" s="40">
        <v>-85.524799999999999</v>
      </c>
      <c r="V114" s="40">
        <v>-81.909300000000002</v>
      </c>
      <c r="W114" s="119">
        <f>10*LOG(6/((1/10^(U114/10))+(1/10^(U115/10))+(1/10^(U116/10))+(1/10^(V114/10))+(1/10^(V115/10))+(1/10^(V116/10))))</f>
        <v>-83.463388589325263</v>
      </c>
      <c r="X114" s="41" t="s">
        <v>157</v>
      </c>
      <c r="Y114" s="41" t="s">
        <v>157</v>
      </c>
      <c r="Z114" s="119" t="e">
        <f>10*LOG(6/((1/10^(X114/10))+(1/10^(X115/10))+(1/10^(X116/10))+(1/10^(Y114/10))+(1/10^(Y115/10))+(1/10^(Y116/10))))</f>
        <v>#VALUE!</v>
      </c>
    </row>
    <row r="115" spans="2:26">
      <c r="B115" s="125"/>
      <c r="C115" s="128"/>
      <c r="D115" s="11" t="s">
        <v>14</v>
      </c>
      <c r="E115" s="11">
        <v>518598</v>
      </c>
      <c r="F115" s="11" t="s">
        <v>14</v>
      </c>
      <c r="G115" s="11">
        <v>518598</v>
      </c>
      <c r="H115" s="40">
        <v>16.41</v>
      </c>
      <c r="I115" s="40">
        <v>13.84</v>
      </c>
      <c r="J115" s="131"/>
      <c r="K115" s="41" t="s">
        <v>157</v>
      </c>
      <c r="L115" s="41" t="s">
        <v>157</v>
      </c>
      <c r="M115" s="131"/>
      <c r="O115" s="125"/>
      <c r="P115" s="128"/>
      <c r="Q115" s="11" t="s">
        <v>14</v>
      </c>
      <c r="R115" s="11">
        <v>518598</v>
      </c>
      <c r="S115" s="11" t="s">
        <v>14</v>
      </c>
      <c r="T115" s="11">
        <v>518598</v>
      </c>
      <c r="U115" s="40">
        <v>-83.93</v>
      </c>
      <c r="V115" s="40">
        <v>-81.12</v>
      </c>
      <c r="W115" s="120"/>
      <c r="X115" s="41" t="s">
        <v>157</v>
      </c>
      <c r="Y115" s="41" t="s">
        <v>157</v>
      </c>
      <c r="Z115" s="120"/>
    </row>
    <row r="116" spans="2:26">
      <c r="B116" s="125"/>
      <c r="C116" s="137"/>
      <c r="D116" s="11" t="s">
        <v>15</v>
      </c>
      <c r="E116" s="11">
        <v>528000</v>
      </c>
      <c r="F116" s="11" t="s">
        <v>15</v>
      </c>
      <c r="G116" s="11">
        <v>528000</v>
      </c>
      <c r="H116" s="40">
        <v>17.5258</v>
      </c>
      <c r="I116" s="40">
        <v>14.7677</v>
      </c>
      <c r="J116" s="131"/>
      <c r="K116" s="41" t="s">
        <v>157</v>
      </c>
      <c r="L116" s="41" t="s">
        <v>157</v>
      </c>
      <c r="M116" s="131"/>
      <c r="O116" s="125"/>
      <c r="P116" s="137"/>
      <c r="Q116" s="11" t="s">
        <v>15</v>
      </c>
      <c r="R116" s="11">
        <v>528000</v>
      </c>
      <c r="S116" s="11" t="s">
        <v>15</v>
      </c>
      <c r="T116" s="11">
        <v>528000</v>
      </c>
      <c r="U116" s="40">
        <v>-84.643299999999996</v>
      </c>
      <c r="V116" s="40">
        <v>-81.818799999999996</v>
      </c>
      <c r="W116" s="120"/>
      <c r="X116" s="41" t="s">
        <v>157</v>
      </c>
      <c r="Y116" s="41" t="s">
        <v>157</v>
      </c>
      <c r="Z116" s="120"/>
    </row>
    <row r="117" spans="2:26">
      <c r="B117" s="125" t="s">
        <v>158</v>
      </c>
      <c r="C117" s="127" t="s">
        <v>128</v>
      </c>
      <c r="D117" s="12" t="s">
        <v>13</v>
      </c>
      <c r="E117" s="11">
        <v>623334</v>
      </c>
      <c r="F117" s="12" t="s">
        <v>13</v>
      </c>
      <c r="G117" s="11">
        <v>623334</v>
      </c>
      <c r="H117" s="40"/>
      <c r="I117" s="40"/>
      <c r="J117" s="130">
        <f>10*LOG((10^(H117/10)+10^(H118/10)+10^(H119/10)+10^(I117/10)+10^(I118/10)+10^(I119/10))/6)</f>
        <v>0</v>
      </c>
      <c r="K117" s="41" t="s">
        <v>157</v>
      </c>
      <c r="L117" s="41" t="s">
        <v>157</v>
      </c>
      <c r="M117" s="130" t="e">
        <f>10*LOG((10^(K117/10)+10^(K118/10)+10^(K119/10)+10^(L117/10)+10^(L118/10)+10^(L119/10))/6)</f>
        <v>#VALUE!</v>
      </c>
      <c r="O117" s="125" t="s">
        <v>158</v>
      </c>
      <c r="P117" s="127" t="s">
        <v>128</v>
      </c>
      <c r="Q117" s="12" t="s">
        <v>13</v>
      </c>
      <c r="R117" s="11">
        <v>623334</v>
      </c>
      <c r="S117" s="12" t="s">
        <v>13</v>
      </c>
      <c r="T117" s="11">
        <v>623334</v>
      </c>
      <c r="U117" s="40"/>
      <c r="V117" s="40"/>
      <c r="W117" s="119">
        <f>10*LOG(6/((1/10^(U117/10))+(1/10^(U118/10))+(1/10^(U119/10))+(1/10^(V117/10))+(1/10^(V118/10))+(1/10^(V119/10))))</f>
        <v>0</v>
      </c>
      <c r="X117" s="41" t="s">
        <v>157</v>
      </c>
      <c r="Y117" s="41" t="s">
        <v>157</v>
      </c>
      <c r="Z117" s="119" t="e">
        <f>10*LOG(6/((1/10^(X117/10))+(1/10^(X118/10))+(1/10^(X119/10))+(1/10^(Y117/10))+(1/10^(Y118/10))+(1/10^(Y119/10))))</f>
        <v>#VALUE!</v>
      </c>
    </row>
    <row r="118" spans="2:26">
      <c r="B118" s="125"/>
      <c r="C118" s="128"/>
      <c r="D118" s="11" t="s">
        <v>14</v>
      </c>
      <c r="E118" s="11">
        <v>636666</v>
      </c>
      <c r="F118" s="11" t="s">
        <v>14</v>
      </c>
      <c r="G118" s="11">
        <v>636666</v>
      </c>
      <c r="H118" s="40"/>
      <c r="I118" s="40"/>
      <c r="J118" s="131"/>
      <c r="K118" s="41" t="s">
        <v>157</v>
      </c>
      <c r="L118" s="41" t="s">
        <v>157</v>
      </c>
      <c r="M118" s="131"/>
      <c r="O118" s="125"/>
      <c r="P118" s="128"/>
      <c r="Q118" s="11" t="s">
        <v>14</v>
      </c>
      <c r="R118" s="11">
        <v>636666</v>
      </c>
      <c r="S118" s="11" t="s">
        <v>14</v>
      </c>
      <c r="T118" s="11">
        <v>636666</v>
      </c>
      <c r="U118" s="40"/>
      <c r="V118" s="40"/>
      <c r="W118" s="120"/>
      <c r="X118" s="41" t="s">
        <v>157</v>
      </c>
      <c r="Y118" s="41" t="s">
        <v>157</v>
      </c>
      <c r="Z118" s="120"/>
    </row>
    <row r="119" spans="2:26" ht="15.75" thickBot="1">
      <c r="B119" s="126"/>
      <c r="C119" s="129"/>
      <c r="D119" s="33" t="s">
        <v>15</v>
      </c>
      <c r="E119" s="33">
        <v>650000</v>
      </c>
      <c r="F119" s="33" t="s">
        <v>15</v>
      </c>
      <c r="G119" s="33">
        <v>650000</v>
      </c>
      <c r="H119" s="42"/>
      <c r="I119" s="42"/>
      <c r="J119" s="132"/>
      <c r="K119" s="41" t="s">
        <v>157</v>
      </c>
      <c r="L119" s="41" t="s">
        <v>157</v>
      </c>
      <c r="M119" s="132"/>
      <c r="N119" s="35"/>
      <c r="O119" s="126"/>
      <c r="P119" s="129"/>
      <c r="Q119" s="33" t="s">
        <v>15</v>
      </c>
      <c r="R119" s="33">
        <v>650000</v>
      </c>
      <c r="S119" s="33" t="s">
        <v>15</v>
      </c>
      <c r="T119" s="33">
        <v>650000</v>
      </c>
      <c r="U119" s="42"/>
      <c r="V119" s="42"/>
      <c r="W119" s="121"/>
      <c r="X119" s="41" t="s">
        <v>157</v>
      </c>
      <c r="Y119" s="41" t="s">
        <v>157</v>
      </c>
      <c r="Z119" s="121"/>
    </row>
    <row r="122" spans="2:26" ht="16.5" thickBot="1">
      <c r="B122" s="150" t="s">
        <v>202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2:26">
      <c r="B123" s="152" t="s">
        <v>12</v>
      </c>
      <c r="C123" s="139" t="s">
        <v>24</v>
      </c>
      <c r="D123" s="141" t="s">
        <v>141</v>
      </c>
      <c r="E123" s="142"/>
      <c r="F123" s="145" t="s">
        <v>142</v>
      </c>
      <c r="G123" s="145"/>
      <c r="H123" s="147" t="s">
        <v>143</v>
      </c>
      <c r="I123" s="147"/>
      <c r="J123" s="145" t="s">
        <v>144</v>
      </c>
      <c r="K123" s="147" t="s">
        <v>145</v>
      </c>
      <c r="L123" s="147"/>
      <c r="M123" s="145" t="s">
        <v>146</v>
      </c>
      <c r="N123" s="29"/>
      <c r="O123" s="152" t="s">
        <v>12</v>
      </c>
      <c r="P123" s="139" t="s">
        <v>24</v>
      </c>
      <c r="Q123" s="141" t="s">
        <v>141</v>
      </c>
      <c r="R123" s="142"/>
      <c r="S123" s="145" t="s">
        <v>142</v>
      </c>
      <c r="T123" s="145"/>
      <c r="U123" s="147" t="s">
        <v>147</v>
      </c>
      <c r="V123" s="147"/>
      <c r="W123" s="148" t="s">
        <v>148</v>
      </c>
      <c r="X123" s="147" t="s">
        <v>149</v>
      </c>
      <c r="Y123" s="147"/>
      <c r="Z123" s="148" t="s">
        <v>150</v>
      </c>
    </row>
    <row r="124" spans="2:26" ht="15.75" thickBot="1">
      <c r="B124" s="153"/>
      <c r="C124" s="140"/>
      <c r="D124" s="143"/>
      <c r="E124" s="144"/>
      <c r="F124" s="146"/>
      <c r="G124" s="146"/>
      <c r="H124" s="13" t="s">
        <v>151</v>
      </c>
      <c r="I124" s="13" t="s">
        <v>152</v>
      </c>
      <c r="J124" s="146"/>
      <c r="K124" s="13" t="s">
        <v>66</v>
      </c>
      <c r="L124" s="13" t="s">
        <v>65</v>
      </c>
      <c r="M124" s="146"/>
      <c r="O124" s="153"/>
      <c r="P124" s="140"/>
      <c r="Q124" s="143"/>
      <c r="R124" s="144"/>
      <c r="S124" s="146"/>
      <c r="T124" s="146"/>
      <c r="U124" s="13" t="s">
        <v>151</v>
      </c>
      <c r="V124" s="13" t="s">
        <v>152</v>
      </c>
      <c r="W124" s="149"/>
      <c r="X124" s="13" t="s">
        <v>66</v>
      </c>
      <c r="Y124" s="13" t="s">
        <v>65</v>
      </c>
      <c r="Z124" s="149"/>
    </row>
    <row r="125" spans="2:26">
      <c r="B125" s="136" t="s">
        <v>153</v>
      </c>
      <c r="C125" s="138" t="s">
        <v>154</v>
      </c>
      <c r="D125" s="12" t="s">
        <v>13</v>
      </c>
      <c r="E125" s="12">
        <v>385500</v>
      </c>
      <c r="F125" s="12" t="s">
        <v>13</v>
      </c>
      <c r="G125" s="12">
        <v>423500</v>
      </c>
      <c r="H125" s="40">
        <v>9.7505600000000001</v>
      </c>
      <c r="I125" s="40">
        <v>7.9367000000000001</v>
      </c>
      <c r="J125" s="130">
        <f>10*LOG((10^(H125/10)+10^(H126/10)+10^(H127/10)+10^(I125/10)+10^(I126/10)+10^(I127/10))/6)</f>
        <v>8.4926645138212749</v>
      </c>
      <c r="K125" s="41"/>
      <c r="L125" s="41"/>
      <c r="M125" s="130">
        <f>10*LOG((10^(K125/10)+10^(K126/10)+10^(K127/10)+10^(L125/10)+10^(L126/10)+10^(L127/10))/6)</f>
        <v>0</v>
      </c>
      <c r="O125" s="136" t="s">
        <v>153</v>
      </c>
      <c r="P125" s="138" t="s">
        <v>154</v>
      </c>
      <c r="Q125" s="12" t="s">
        <v>13</v>
      </c>
      <c r="R125" s="12">
        <v>385500</v>
      </c>
      <c r="S125" s="12" t="s">
        <v>13</v>
      </c>
      <c r="T125" s="12">
        <v>423500</v>
      </c>
      <c r="U125" s="40">
        <v>-92.556600000000003</v>
      </c>
      <c r="V125" s="40">
        <v>-91.348799999999997</v>
      </c>
      <c r="W125" s="119">
        <f>10*LOG(6/((1/10^(U125/10))+(1/10^(U126/10))+(1/10^(U127/10))+(1/10^(V125/10))+(1/10^(V126/10))+(1/10^(V127/10))))</f>
        <v>-91.576864681929152</v>
      </c>
      <c r="X125" s="41"/>
      <c r="Y125" s="41"/>
      <c r="Z125" s="119">
        <f>10*LOG(6/((1/10^(X125/10))+(1/10^(X126/10))+(1/10^(X127/10))+(1/10^(Y125/10))+(1/10^(Y126/10))+(1/10^(Y127/10))))</f>
        <v>0</v>
      </c>
    </row>
    <row r="126" spans="2:26">
      <c r="B126" s="125"/>
      <c r="C126" s="128"/>
      <c r="D126" s="12" t="s">
        <v>14</v>
      </c>
      <c r="E126" s="12">
        <v>390000</v>
      </c>
      <c r="F126" s="12" t="s">
        <v>14</v>
      </c>
      <c r="G126" s="12">
        <v>428000</v>
      </c>
      <c r="H126" s="40">
        <v>9.09</v>
      </c>
      <c r="I126" s="40">
        <v>7.18</v>
      </c>
      <c r="J126" s="131"/>
      <c r="K126" s="41"/>
      <c r="L126" s="41"/>
      <c r="M126" s="131"/>
      <c r="O126" s="125"/>
      <c r="P126" s="128"/>
      <c r="Q126" s="12" t="s">
        <v>14</v>
      </c>
      <c r="R126" s="12">
        <v>390000</v>
      </c>
      <c r="S126" s="12" t="s">
        <v>14</v>
      </c>
      <c r="T126" s="12">
        <v>428000</v>
      </c>
      <c r="U126" s="40">
        <v>-92.19</v>
      </c>
      <c r="V126" s="40">
        <v>-91.35</v>
      </c>
      <c r="W126" s="120"/>
      <c r="X126" s="41"/>
      <c r="Y126" s="41"/>
      <c r="Z126" s="120"/>
    </row>
    <row r="127" spans="2:26">
      <c r="B127" s="125"/>
      <c r="C127" s="137"/>
      <c r="D127" s="12" t="s">
        <v>15</v>
      </c>
      <c r="E127" s="12">
        <v>394500</v>
      </c>
      <c r="F127" s="12" t="s">
        <v>15</v>
      </c>
      <c r="G127" s="12">
        <v>432500</v>
      </c>
      <c r="H127" s="40">
        <v>9.19773</v>
      </c>
      <c r="I127" s="40">
        <v>7.0740800000000004</v>
      </c>
      <c r="J127" s="131"/>
      <c r="K127" s="41"/>
      <c r="L127" s="41"/>
      <c r="M127" s="131"/>
      <c r="O127" s="125"/>
      <c r="P127" s="137"/>
      <c r="Q127" s="12" t="s">
        <v>15</v>
      </c>
      <c r="R127" s="12">
        <v>394500</v>
      </c>
      <c r="S127" s="12" t="s">
        <v>15</v>
      </c>
      <c r="T127" s="12">
        <v>432500</v>
      </c>
      <c r="U127" s="40">
        <v>-91.241</v>
      </c>
      <c r="V127" s="40">
        <v>-90.451800000000006</v>
      </c>
      <c r="W127" s="120"/>
      <c r="X127" s="41"/>
      <c r="Y127" s="41"/>
      <c r="Z127" s="120"/>
    </row>
    <row r="128" spans="2:26">
      <c r="B128" s="136" t="s">
        <v>155</v>
      </c>
      <c r="C128" s="127" t="s">
        <v>154</v>
      </c>
      <c r="D128" s="12" t="s">
        <v>13</v>
      </c>
      <c r="E128" s="11">
        <v>142600</v>
      </c>
      <c r="F128" s="12" t="s">
        <v>13</v>
      </c>
      <c r="G128" s="11">
        <v>153600</v>
      </c>
      <c r="H128" s="40">
        <v>8.5827500000000008</v>
      </c>
      <c r="I128" s="40">
        <v>5.1330099999999996</v>
      </c>
      <c r="J128" s="130">
        <f>10*LOG((10^(H128/10)+10^(H129/10)+10^(H130/10)+10^(I128/10)+10^(I129/10)+10^(I130/10))/6)</f>
        <v>6.7462891168995807</v>
      </c>
      <c r="K128" s="41">
        <v>12.51</v>
      </c>
      <c r="L128" s="41">
        <v>7.71</v>
      </c>
      <c r="M128" s="130">
        <f>10*LOG((10^(K128/10)+10^(K129/10)+10^(K130/10)+10^(L128/10)+10^(L129/10)+10^(L130/10))/6)</f>
        <v>9.8307024048867486</v>
      </c>
      <c r="O128" s="136" t="s">
        <v>155</v>
      </c>
      <c r="P128" s="127" t="s">
        <v>154</v>
      </c>
      <c r="Q128" s="12" t="s">
        <v>13</v>
      </c>
      <c r="R128" s="11">
        <v>142600</v>
      </c>
      <c r="S128" s="12" t="s">
        <v>13</v>
      </c>
      <c r="T128" s="11">
        <v>153600</v>
      </c>
      <c r="U128" s="40">
        <v>-82.4773</v>
      </c>
      <c r="V128" s="40">
        <v>-82.558899999999994</v>
      </c>
      <c r="W128" s="119">
        <f>10*LOG(6/((1/10^(U128/10))+(1/10^(U129/10))+(1/10^(U130/10))+(1/10^(V128/10))+(1/10^(V129/10))+(1/10^(V130/10))))</f>
        <v>-82.173542773265069</v>
      </c>
      <c r="X128" s="41">
        <v>-87.96</v>
      </c>
      <c r="Y128" s="41">
        <v>-87.12</v>
      </c>
      <c r="Z128" s="119">
        <f>10*LOG(6/((1/10^(X128/10))+(1/10^(X129/10))+(1/10^(X130/10))+(1/10^(Y128/10))+(1/10^(Y129/10))+(1/10^(Y130/10))))</f>
        <v>-87.174732294035294</v>
      </c>
    </row>
    <row r="129" spans="2:26">
      <c r="B129" s="125"/>
      <c r="C129" s="128"/>
      <c r="D129" s="11" t="s">
        <v>14</v>
      </c>
      <c r="E129" s="11">
        <v>145600</v>
      </c>
      <c r="F129" s="11" t="s">
        <v>14</v>
      </c>
      <c r="G129" s="11">
        <v>156600</v>
      </c>
      <c r="H129" s="40">
        <v>8.16</v>
      </c>
      <c r="I129" s="40">
        <v>4.1900000000000004</v>
      </c>
      <c r="J129" s="131"/>
      <c r="K129" s="41">
        <v>11.45</v>
      </c>
      <c r="L129" s="41">
        <v>6.43</v>
      </c>
      <c r="M129" s="131"/>
      <c r="O129" s="125"/>
      <c r="P129" s="128"/>
      <c r="Q129" s="11" t="s">
        <v>14</v>
      </c>
      <c r="R129" s="11">
        <v>145600</v>
      </c>
      <c r="S129" s="11" t="s">
        <v>14</v>
      </c>
      <c r="T129" s="11">
        <v>156600</v>
      </c>
      <c r="U129" s="40">
        <v>-82.48</v>
      </c>
      <c r="V129" s="40">
        <v>-81.81</v>
      </c>
      <c r="W129" s="120"/>
      <c r="X129" s="41">
        <v>-87.91</v>
      </c>
      <c r="Y129" s="41">
        <v>-86.58</v>
      </c>
      <c r="Z129" s="120"/>
    </row>
    <row r="130" spans="2:26">
      <c r="B130" s="125"/>
      <c r="C130" s="137"/>
      <c r="D130" s="11" t="s">
        <v>15</v>
      </c>
      <c r="E130" s="11">
        <v>147600</v>
      </c>
      <c r="F130" s="11" t="s">
        <v>15</v>
      </c>
      <c r="G130" s="11">
        <v>158600</v>
      </c>
      <c r="H130" s="40">
        <v>7.7897600000000002</v>
      </c>
      <c r="I130" s="40">
        <v>4.3242000000000003</v>
      </c>
      <c r="J130" s="131"/>
      <c r="K130" s="41">
        <v>10.77</v>
      </c>
      <c r="L130" s="41">
        <v>5.66</v>
      </c>
      <c r="M130" s="131"/>
      <c r="O130" s="125"/>
      <c r="P130" s="137"/>
      <c r="Q130" s="11" t="s">
        <v>15</v>
      </c>
      <c r="R130" s="11">
        <v>147600</v>
      </c>
      <c r="S130" s="11" t="s">
        <v>15</v>
      </c>
      <c r="T130" s="11">
        <v>158600</v>
      </c>
      <c r="U130" s="40">
        <v>-82.0578</v>
      </c>
      <c r="V130" s="40">
        <v>-81.56</v>
      </c>
      <c r="W130" s="120"/>
      <c r="X130" s="41">
        <v>-87.22</v>
      </c>
      <c r="Y130" s="41">
        <v>-85.91</v>
      </c>
      <c r="Z130" s="120"/>
    </row>
    <row r="131" spans="2:26">
      <c r="B131" s="136" t="s">
        <v>156</v>
      </c>
      <c r="C131" s="127" t="s">
        <v>128</v>
      </c>
      <c r="D131" s="12" t="s">
        <v>13</v>
      </c>
      <c r="E131" s="12">
        <v>509202</v>
      </c>
      <c r="F131" s="12" t="s">
        <v>13</v>
      </c>
      <c r="G131" s="12">
        <v>509202</v>
      </c>
      <c r="H131" s="40">
        <v>12.2592</v>
      </c>
      <c r="I131" s="40">
        <v>12.0457</v>
      </c>
      <c r="J131" s="130">
        <f>10*LOG((10^(H131/10)+10^(H132/10)+10^(H133/10)+10^(I131/10)+10^(I132/10)+10^(I133/10))/6)</f>
        <v>11.232265694704953</v>
      </c>
      <c r="K131" s="41" t="s">
        <v>157</v>
      </c>
      <c r="L131" s="41" t="s">
        <v>157</v>
      </c>
      <c r="M131" s="130" t="e">
        <f>10*LOG((10^(K131/10)+10^(K132/10)+10^(K133/10)+10^(L131/10)+10^(L132/10)+10^(L133/10))/6)</f>
        <v>#VALUE!</v>
      </c>
      <c r="O131" s="136" t="s">
        <v>156</v>
      </c>
      <c r="P131" s="127" t="s">
        <v>128</v>
      </c>
      <c r="Q131" s="12" t="s">
        <v>13</v>
      </c>
      <c r="R131" s="12">
        <v>509202</v>
      </c>
      <c r="S131" s="12" t="s">
        <v>13</v>
      </c>
      <c r="T131" s="12">
        <v>509202</v>
      </c>
      <c r="U131" s="40">
        <v>-84.491100000000003</v>
      </c>
      <c r="V131" s="40">
        <v>-84.224999999999994</v>
      </c>
      <c r="W131" s="119">
        <f>10*LOG(6/((1/10^(U131/10))+(1/10^(U132/10))+(1/10^(U133/10))+(1/10^(V131/10))+(1/10^(V132/10))+(1/10^(V133/10))))</f>
        <v>-83.743770351289143</v>
      </c>
      <c r="X131" s="41" t="s">
        <v>157</v>
      </c>
      <c r="Y131" s="41" t="s">
        <v>157</v>
      </c>
      <c r="Z131" s="119" t="e">
        <f>10*LOG(6/((1/10^(X131/10))+(1/10^(X132/10))+(1/10^(X133/10))+(1/10^(Y131/10))+(1/10^(Y132/10))+(1/10^(Y133/10))))</f>
        <v>#VALUE!</v>
      </c>
    </row>
    <row r="132" spans="2:26">
      <c r="B132" s="125"/>
      <c r="C132" s="128"/>
      <c r="D132" s="11" t="s">
        <v>14</v>
      </c>
      <c r="E132" s="11">
        <v>518598</v>
      </c>
      <c r="F132" s="11" t="s">
        <v>14</v>
      </c>
      <c r="G132" s="11">
        <v>518598</v>
      </c>
      <c r="H132" s="40">
        <v>10.81</v>
      </c>
      <c r="I132" s="40">
        <v>10.94</v>
      </c>
      <c r="J132" s="131"/>
      <c r="K132" s="41" t="s">
        <v>157</v>
      </c>
      <c r="L132" s="41" t="s">
        <v>157</v>
      </c>
      <c r="M132" s="131"/>
      <c r="O132" s="125"/>
      <c r="P132" s="128"/>
      <c r="Q132" s="11" t="s">
        <v>14</v>
      </c>
      <c r="R132" s="11">
        <v>518598</v>
      </c>
      <c r="S132" s="11" t="s">
        <v>14</v>
      </c>
      <c r="T132" s="11">
        <v>518598</v>
      </c>
      <c r="U132" s="40">
        <v>-84.02</v>
      </c>
      <c r="V132" s="40">
        <v>-83.64</v>
      </c>
      <c r="W132" s="120"/>
      <c r="X132" s="41" t="s">
        <v>157</v>
      </c>
      <c r="Y132" s="41" t="s">
        <v>157</v>
      </c>
      <c r="Z132" s="120"/>
    </row>
    <row r="133" spans="2:26">
      <c r="B133" s="125"/>
      <c r="C133" s="137"/>
      <c r="D133" s="11" t="s">
        <v>15</v>
      </c>
      <c r="E133" s="11">
        <v>528000</v>
      </c>
      <c r="F133" s="11" t="s">
        <v>15</v>
      </c>
      <c r="G133" s="11">
        <v>528000</v>
      </c>
      <c r="H133" s="40">
        <v>10.1159</v>
      </c>
      <c r="I133" s="40">
        <v>10.8306</v>
      </c>
      <c r="J133" s="131"/>
      <c r="K133" s="41" t="s">
        <v>157</v>
      </c>
      <c r="L133" s="41" t="s">
        <v>157</v>
      </c>
      <c r="M133" s="131"/>
      <c r="O133" s="125"/>
      <c r="P133" s="137"/>
      <c r="Q133" s="11" t="s">
        <v>15</v>
      </c>
      <c r="R133" s="11">
        <v>528000</v>
      </c>
      <c r="S133" s="11" t="s">
        <v>15</v>
      </c>
      <c r="T133" s="11">
        <v>528000</v>
      </c>
      <c r="U133" s="40">
        <v>-83.133399999999995</v>
      </c>
      <c r="V133" s="40">
        <v>-82.6875</v>
      </c>
      <c r="W133" s="120"/>
      <c r="X133" s="41" t="s">
        <v>157</v>
      </c>
      <c r="Y133" s="41" t="s">
        <v>157</v>
      </c>
      <c r="Z133" s="120"/>
    </row>
    <row r="134" spans="2:26">
      <c r="B134" s="125" t="s">
        <v>158</v>
      </c>
      <c r="C134" s="127" t="s">
        <v>128</v>
      </c>
      <c r="D134" s="12" t="s">
        <v>13</v>
      </c>
      <c r="E134" s="11">
        <v>623334</v>
      </c>
      <c r="F134" s="12" t="s">
        <v>13</v>
      </c>
      <c r="G134" s="11">
        <v>623334</v>
      </c>
      <c r="H134" s="40"/>
      <c r="I134" s="40"/>
      <c r="J134" s="130">
        <f>10*LOG((10^(H134/10)+10^(H135/10)+10^(H136/10)+10^(I134/10)+10^(I135/10)+10^(I136/10))/6)</f>
        <v>0</v>
      </c>
      <c r="K134" s="41" t="s">
        <v>157</v>
      </c>
      <c r="L134" s="41" t="s">
        <v>157</v>
      </c>
      <c r="M134" s="130" t="e">
        <f>10*LOG((10^(K134/10)+10^(K135/10)+10^(K136/10)+10^(L134/10)+10^(L135/10)+10^(L136/10))/6)</f>
        <v>#VALUE!</v>
      </c>
      <c r="O134" s="125" t="s">
        <v>158</v>
      </c>
      <c r="P134" s="127" t="s">
        <v>128</v>
      </c>
      <c r="Q134" s="12" t="s">
        <v>13</v>
      </c>
      <c r="R134" s="11">
        <v>623334</v>
      </c>
      <c r="S134" s="12" t="s">
        <v>13</v>
      </c>
      <c r="T134" s="11">
        <v>623334</v>
      </c>
      <c r="U134" s="40"/>
      <c r="V134" s="40"/>
      <c r="W134" s="119">
        <f>10*LOG(6/((1/10^(U134/10))+(1/10^(U135/10))+(1/10^(U136/10))+(1/10^(V134/10))+(1/10^(V135/10))+(1/10^(V136/10))))</f>
        <v>0</v>
      </c>
      <c r="X134" s="41" t="s">
        <v>157</v>
      </c>
      <c r="Y134" s="41" t="s">
        <v>157</v>
      </c>
      <c r="Z134" s="119" t="e">
        <f>10*LOG(6/((1/10^(X134/10))+(1/10^(X135/10))+(1/10^(X136/10))+(1/10^(Y134/10))+(1/10^(Y135/10))+(1/10^(Y136/10))))</f>
        <v>#VALUE!</v>
      </c>
    </row>
    <row r="135" spans="2:26">
      <c r="B135" s="125"/>
      <c r="C135" s="128"/>
      <c r="D135" s="11" t="s">
        <v>14</v>
      </c>
      <c r="E135" s="11">
        <v>636666</v>
      </c>
      <c r="F135" s="11" t="s">
        <v>14</v>
      </c>
      <c r="G135" s="11">
        <v>636666</v>
      </c>
      <c r="H135" s="40"/>
      <c r="I135" s="40"/>
      <c r="J135" s="131"/>
      <c r="K135" s="41" t="s">
        <v>157</v>
      </c>
      <c r="L135" s="41" t="s">
        <v>157</v>
      </c>
      <c r="M135" s="131"/>
      <c r="O135" s="125"/>
      <c r="P135" s="128"/>
      <c r="Q135" s="11" t="s">
        <v>14</v>
      </c>
      <c r="R135" s="11">
        <v>636666</v>
      </c>
      <c r="S135" s="11" t="s">
        <v>14</v>
      </c>
      <c r="T135" s="11">
        <v>636666</v>
      </c>
      <c r="U135" s="40"/>
      <c r="V135" s="40"/>
      <c r="W135" s="120"/>
      <c r="X135" s="41" t="s">
        <v>157</v>
      </c>
      <c r="Y135" s="41" t="s">
        <v>157</v>
      </c>
      <c r="Z135" s="120"/>
    </row>
    <row r="136" spans="2:26" ht="15.75" thickBot="1">
      <c r="B136" s="126"/>
      <c r="C136" s="129"/>
      <c r="D136" s="33" t="s">
        <v>15</v>
      </c>
      <c r="E136" s="33">
        <v>650000</v>
      </c>
      <c r="F136" s="33" t="s">
        <v>15</v>
      </c>
      <c r="G136" s="33">
        <v>650000</v>
      </c>
      <c r="H136" s="42"/>
      <c r="I136" s="42"/>
      <c r="J136" s="132"/>
      <c r="K136" s="41" t="s">
        <v>157</v>
      </c>
      <c r="L136" s="41" t="s">
        <v>157</v>
      </c>
      <c r="M136" s="132"/>
      <c r="N136" s="35"/>
      <c r="O136" s="126"/>
      <c r="P136" s="129"/>
      <c r="Q136" s="33" t="s">
        <v>15</v>
      </c>
      <c r="R136" s="33">
        <v>650000</v>
      </c>
      <c r="S136" s="33" t="s">
        <v>15</v>
      </c>
      <c r="T136" s="33">
        <v>650000</v>
      </c>
      <c r="U136" s="42"/>
      <c r="V136" s="42"/>
      <c r="W136" s="121"/>
      <c r="X136" s="41" t="s">
        <v>157</v>
      </c>
      <c r="Y136" s="41" t="s">
        <v>157</v>
      </c>
      <c r="Z136" s="121"/>
    </row>
    <row r="137" spans="2:26">
      <c r="B137" s="61"/>
      <c r="C137" s="61"/>
      <c r="D137" s="18"/>
      <c r="E137" s="18"/>
      <c r="F137" s="18"/>
      <c r="G137" s="18"/>
      <c r="H137" s="19"/>
      <c r="I137" s="19"/>
      <c r="J137" s="62"/>
      <c r="K137" s="19"/>
      <c r="L137" s="19"/>
      <c r="M137" s="62"/>
      <c r="O137" s="61"/>
      <c r="P137" s="61"/>
      <c r="Q137" s="18"/>
      <c r="R137" s="18"/>
      <c r="S137" s="18"/>
      <c r="T137" s="18"/>
      <c r="U137" s="19"/>
      <c r="V137" s="19"/>
      <c r="W137" s="62"/>
      <c r="X137" s="19"/>
      <c r="Y137" s="19"/>
      <c r="Z137" s="62"/>
    </row>
    <row r="138" spans="2:26">
      <c r="B138" s="61"/>
      <c r="C138" s="61"/>
      <c r="D138" s="18"/>
      <c r="E138" s="18"/>
      <c r="F138" s="18"/>
      <c r="G138" s="18"/>
      <c r="H138" s="19"/>
      <c r="I138" s="19"/>
      <c r="J138" s="62"/>
      <c r="K138" s="19"/>
      <c r="L138" s="19"/>
      <c r="M138" s="62"/>
      <c r="O138" s="61"/>
      <c r="P138" s="61"/>
      <c r="Q138" s="18"/>
      <c r="R138" s="18"/>
      <c r="S138" s="18"/>
      <c r="T138" s="18"/>
      <c r="U138" s="19"/>
      <c r="V138" s="19"/>
      <c r="W138" s="62"/>
      <c r="X138" s="19"/>
      <c r="Y138" s="19"/>
      <c r="Z138" s="62"/>
    </row>
    <row r="139" spans="2:26" ht="16.5" thickBot="1">
      <c r="B139" s="150" t="s">
        <v>203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>
      <c r="B140" s="152" t="s">
        <v>12</v>
      </c>
      <c r="C140" s="139" t="s">
        <v>24</v>
      </c>
      <c r="D140" s="141" t="s">
        <v>141</v>
      </c>
      <c r="E140" s="142"/>
      <c r="F140" s="145" t="s">
        <v>142</v>
      </c>
      <c r="G140" s="145"/>
      <c r="H140" s="147" t="s">
        <v>143</v>
      </c>
      <c r="I140" s="147"/>
      <c r="J140" s="145" t="s">
        <v>144</v>
      </c>
      <c r="K140" s="147" t="s">
        <v>145</v>
      </c>
      <c r="L140" s="147"/>
      <c r="M140" s="145" t="s">
        <v>146</v>
      </c>
      <c r="N140" s="29"/>
      <c r="O140" s="152" t="s">
        <v>12</v>
      </c>
      <c r="P140" s="139" t="s">
        <v>24</v>
      </c>
      <c r="Q140" s="141" t="s">
        <v>141</v>
      </c>
      <c r="R140" s="142"/>
      <c r="S140" s="145" t="s">
        <v>142</v>
      </c>
      <c r="T140" s="145"/>
      <c r="U140" s="147" t="s">
        <v>147</v>
      </c>
      <c r="V140" s="147"/>
      <c r="W140" s="148" t="s">
        <v>148</v>
      </c>
      <c r="X140" s="147" t="s">
        <v>149</v>
      </c>
      <c r="Y140" s="147"/>
      <c r="Z140" s="148" t="s">
        <v>150</v>
      </c>
    </row>
    <row r="141" spans="2:26" ht="15.75" thickBot="1">
      <c r="B141" s="153"/>
      <c r="C141" s="140"/>
      <c r="D141" s="143"/>
      <c r="E141" s="144"/>
      <c r="F141" s="146"/>
      <c r="G141" s="146"/>
      <c r="H141" s="13" t="s">
        <v>151</v>
      </c>
      <c r="I141" s="13" t="s">
        <v>152</v>
      </c>
      <c r="J141" s="146"/>
      <c r="K141" s="13" t="s">
        <v>66</v>
      </c>
      <c r="L141" s="13" t="s">
        <v>65</v>
      </c>
      <c r="M141" s="146"/>
      <c r="O141" s="153"/>
      <c r="P141" s="140"/>
      <c r="Q141" s="143"/>
      <c r="R141" s="144"/>
      <c r="S141" s="146"/>
      <c r="T141" s="146"/>
      <c r="U141" s="13" t="s">
        <v>151</v>
      </c>
      <c r="V141" s="13" t="s">
        <v>152</v>
      </c>
      <c r="W141" s="149"/>
      <c r="X141" s="13" t="s">
        <v>66</v>
      </c>
      <c r="Y141" s="13" t="s">
        <v>65</v>
      </c>
      <c r="Z141" s="149"/>
    </row>
    <row r="142" spans="2:26">
      <c r="B142" s="136" t="s">
        <v>153</v>
      </c>
      <c r="C142" s="138" t="s">
        <v>154</v>
      </c>
      <c r="D142" s="12" t="s">
        <v>13</v>
      </c>
      <c r="E142" s="12">
        <v>385500</v>
      </c>
      <c r="F142" s="12" t="s">
        <v>13</v>
      </c>
      <c r="G142" s="12">
        <v>423500</v>
      </c>
      <c r="H142" s="40"/>
      <c r="I142" s="40"/>
      <c r="J142" s="130">
        <f>10*LOG((10^(H142/10)+10^(H143/10)+10^(H144/10)+10^(I142/10)+10^(I143/10)+10^(I144/10))/6)</f>
        <v>0</v>
      </c>
      <c r="K142" s="41"/>
      <c r="L142" s="41"/>
      <c r="M142" s="130">
        <f>10*LOG((10^(K142/10)+10^(K143/10)+10^(K144/10)+10^(L142/10)+10^(L143/10)+10^(L144/10))/6)</f>
        <v>0</v>
      </c>
      <c r="O142" s="136" t="s">
        <v>153</v>
      </c>
      <c r="P142" s="138" t="s">
        <v>154</v>
      </c>
      <c r="Q142" s="12" t="s">
        <v>13</v>
      </c>
      <c r="R142" s="12">
        <v>385500</v>
      </c>
      <c r="S142" s="12" t="s">
        <v>13</v>
      </c>
      <c r="T142" s="12">
        <v>423500</v>
      </c>
      <c r="U142" s="40"/>
      <c r="V142" s="40"/>
      <c r="W142" s="119">
        <f>10*LOG(6/((1/10^(U142/10))+(1/10^(U143/10))+(1/10^(U144/10))+(1/10^(V142/10))+(1/10^(V143/10))+(1/10^(V144/10))))</f>
        <v>0</v>
      </c>
      <c r="X142" s="41"/>
      <c r="Y142" s="41"/>
      <c r="Z142" s="119">
        <f>10*LOG(6/((1/10^(X142/10))+(1/10^(X143/10))+(1/10^(X144/10))+(1/10^(Y142/10))+(1/10^(Y143/10))+(1/10^(Y144/10))))</f>
        <v>0</v>
      </c>
    </row>
    <row r="143" spans="2:26">
      <c r="B143" s="125"/>
      <c r="C143" s="128"/>
      <c r="D143" s="12" t="s">
        <v>14</v>
      </c>
      <c r="E143" s="12">
        <v>390000</v>
      </c>
      <c r="F143" s="12" t="s">
        <v>14</v>
      </c>
      <c r="G143" s="12">
        <v>428000</v>
      </c>
      <c r="H143" s="40"/>
      <c r="I143" s="40"/>
      <c r="J143" s="131"/>
      <c r="K143" s="41"/>
      <c r="L143" s="41"/>
      <c r="M143" s="131"/>
      <c r="O143" s="125"/>
      <c r="P143" s="128"/>
      <c r="Q143" s="12" t="s">
        <v>14</v>
      </c>
      <c r="R143" s="12">
        <v>390000</v>
      </c>
      <c r="S143" s="12" t="s">
        <v>14</v>
      </c>
      <c r="T143" s="12">
        <v>428000</v>
      </c>
      <c r="U143" s="40"/>
      <c r="V143" s="40"/>
      <c r="W143" s="120"/>
      <c r="X143" s="41"/>
      <c r="Y143" s="41"/>
      <c r="Z143" s="120"/>
    </row>
    <row r="144" spans="2:26">
      <c r="B144" s="125"/>
      <c r="C144" s="137"/>
      <c r="D144" s="12" t="s">
        <v>15</v>
      </c>
      <c r="E144" s="12">
        <v>394500</v>
      </c>
      <c r="F144" s="12" t="s">
        <v>15</v>
      </c>
      <c r="G144" s="12">
        <v>432500</v>
      </c>
      <c r="H144" s="40"/>
      <c r="I144" s="40"/>
      <c r="J144" s="131"/>
      <c r="K144" s="41"/>
      <c r="L144" s="41"/>
      <c r="M144" s="131"/>
      <c r="O144" s="125"/>
      <c r="P144" s="137"/>
      <c r="Q144" s="12" t="s">
        <v>15</v>
      </c>
      <c r="R144" s="12">
        <v>394500</v>
      </c>
      <c r="S144" s="12" t="s">
        <v>15</v>
      </c>
      <c r="T144" s="12">
        <v>432500</v>
      </c>
      <c r="U144" s="40"/>
      <c r="V144" s="40"/>
      <c r="W144" s="120"/>
      <c r="X144" s="41"/>
      <c r="Y144" s="41"/>
      <c r="Z144" s="120"/>
    </row>
    <row r="145" spans="2:26">
      <c r="B145" s="136" t="s">
        <v>155</v>
      </c>
      <c r="C145" s="127" t="s">
        <v>154</v>
      </c>
      <c r="D145" s="12" t="s">
        <v>13</v>
      </c>
      <c r="E145" s="11">
        <v>142600</v>
      </c>
      <c r="F145" s="12" t="s">
        <v>13</v>
      </c>
      <c r="G145" s="11">
        <v>153600</v>
      </c>
      <c r="H145" s="40"/>
      <c r="I145" s="40"/>
      <c r="J145" s="130">
        <f>10*LOG((10^(H145/10)+10^(H146/10)+10^(H147/10)+10^(I145/10)+10^(I146/10)+10^(I147/10))/6)</f>
        <v>0</v>
      </c>
      <c r="K145" s="41"/>
      <c r="L145" s="41"/>
      <c r="M145" s="130">
        <f>10*LOG((10^(K145/10)+10^(K146/10)+10^(K147/10)+10^(L145/10)+10^(L146/10)+10^(L147/10))/6)</f>
        <v>0</v>
      </c>
      <c r="O145" s="136" t="s">
        <v>155</v>
      </c>
      <c r="P145" s="127" t="s">
        <v>154</v>
      </c>
      <c r="Q145" s="12" t="s">
        <v>13</v>
      </c>
      <c r="R145" s="11">
        <v>142600</v>
      </c>
      <c r="S145" s="12" t="s">
        <v>13</v>
      </c>
      <c r="T145" s="11">
        <v>153600</v>
      </c>
      <c r="U145" s="40"/>
      <c r="V145" s="40"/>
      <c r="W145" s="119">
        <f>10*LOG(6/((1/10^(U145/10))+(1/10^(U146/10))+(1/10^(U147/10))+(1/10^(V145/10))+(1/10^(V146/10))+(1/10^(V147/10))))</f>
        <v>0</v>
      </c>
      <c r="X145" s="41"/>
      <c r="Y145" s="41"/>
      <c r="Z145" s="119">
        <f>10*LOG(6/((1/10^(X145/10))+(1/10^(X146/10))+(1/10^(X147/10))+(1/10^(Y145/10))+(1/10^(Y146/10))+(1/10^(Y147/10))))</f>
        <v>0</v>
      </c>
    </row>
    <row r="146" spans="2:26">
      <c r="B146" s="125"/>
      <c r="C146" s="128"/>
      <c r="D146" s="11" t="s">
        <v>14</v>
      </c>
      <c r="E146" s="11">
        <v>145600</v>
      </c>
      <c r="F146" s="11" t="s">
        <v>14</v>
      </c>
      <c r="G146" s="11">
        <v>156600</v>
      </c>
      <c r="H146" s="40"/>
      <c r="I146" s="40"/>
      <c r="J146" s="131"/>
      <c r="K146" s="41"/>
      <c r="L146" s="41"/>
      <c r="M146" s="131"/>
      <c r="O146" s="125"/>
      <c r="P146" s="128"/>
      <c r="Q146" s="11" t="s">
        <v>14</v>
      </c>
      <c r="R146" s="11">
        <v>145600</v>
      </c>
      <c r="S146" s="11" t="s">
        <v>14</v>
      </c>
      <c r="T146" s="11">
        <v>156600</v>
      </c>
      <c r="U146" s="40"/>
      <c r="V146" s="40"/>
      <c r="W146" s="120"/>
      <c r="X146" s="41"/>
      <c r="Y146" s="41"/>
      <c r="Z146" s="120"/>
    </row>
    <row r="147" spans="2:26">
      <c r="B147" s="125"/>
      <c r="C147" s="137"/>
      <c r="D147" s="11" t="s">
        <v>15</v>
      </c>
      <c r="E147" s="11">
        <v>147600</v>
      </c>
      <c r="F147" s="11" t="s">
        <v>15</v>
      </c>
      <c r="G147" s="11">
        <v>158600</v>
      </c>
      <c r="H147" s="40"/>
      <c r="I147" s="40"/>
      <c r="J147" s="131"/>
      <c r="K147" s="41"/>
      <c r="L147" s="41"/>
      <c r="M147" s="131"/>
      <c r="O147" s="125"/>
      <c r="P147" s="137"/>
      <c r="Q147" s="11" t="s">
        <v>15</v>
      </c>
      <c r="R147" s="11">
        <v>147600</v>
      </c>
      <c r="S147" s="11" t="s">
        <v>15</v>
      </c>
      <c r="T147" s="11">
        <v>158600</v>
      </c>
      <c r="U147" s="40"/>
      <c r="V147" s="40"/>
      <c r="W147" s="120"/>
      <c r="X147" s="41"/>
      <c r="Y147" s="41"/>
      <c r="Z147" s="120"/>
    </row>
    <row r="148" spans="2:26">
      <c r="B148" s="136" t="s">
        <v>156</v>
      </c>
      <c r="C148" s="127" t="s">
        <v>128</v>
      </c>
      <c r="D148" s="12" t="s">
        <v>13</v>
      </c>
      <c r="E148" s="12">
        <v>509202</v>
      </c>
      <c r="F148" s="12" t="s">
        <v>13</v>
      </c>
      <c r="G148" s="12">
        <v>509202</v>
      </c>
      <c r="H148" s="40">
        <v>17.744599999999998</v>
      </c>
      <c r="I148" s="40">
        <v>13.9816</v>
      </c>
      <c r="J148" s="130">
        <f>10*LOG((10^(H148/10)+10^(H149/10)+10^(H150/10)+10^(I148/10)+10^(I149/10)+10^(I150/10))/6)</f>
        <v>16.438978003017599</v>
      </c>
      <c r="K148" s="41" t="s">
        <v>157</v>
      </c>
      <c r="L148" s="41" t="s">
        <v>157</v>
      </c>
      <c r="M148" s="130" t="e">
        <f>10*LOG((10^(K148/10)+10^(K149/10)+10^(K150/10)+10^(L148/10)+10^(L149/10)+10^(L150/10))/6)</f>
        <v>#VALUE!</v>
      </c>
      <c r="O148" s="136" t="s">
        <v>156</v>
      </c>
      <c r="P148" s="127" t="s">
        <v>128</v>
      </c>
      <c r="Q148" s="12" t="s">
        <v>13</v>
      </c>
      <c r="R148" s="12">
        <v>509202</v>
      </c>
      <c r="S148" s="12" t="s">
        <v>13</v>
      </c>
      <c r="T148" s="12">
        <v>509202</v>
      </c>
      <c r="U148" s="40">
        <v>-83.927899999999994</v>
      </c>
      <c r="V148" s="40">
        <v>-80.617099999999994</v>
      </c>
      <c r="W148" s="119">
        <f>10*LOG(6/((1/10^(U148/10))+(1/10^(U149/10))+(1/10^(U150/10))+(1/10^(V148/10))+(1/10^(V149/10))+(1/10^(V150/10))))</f>
        <v>-82.766483207553193</v>
      </c>
      <c r="X148" s="41" t="s">
        <v>157</v>
      </c>
      <c r="Y148" s="41" t="s">
        <v>157</v>
      </c>
      <c r="Z148" s="119" t="e">
        <f>10*LOG(6/((1/10^(X148/10))+(1/10^(X149/10))+(1/10^(X150/10))+(1/10^(Y148/10))+(1/10^(Y149/10))+(1/10^(Y150/10))))</f>
        <v>#VALUE!</v>
      </c>
    </row>
    <row r="149" spans="2:26">
      <c r="B149" s="125"/>
      <c r="C149" s="128"/>
      <c r="D149" s="11" t="s">
        <v>14</v>
      </c>
      <c r="E149" s="11">
        <v>518598</v>
      </c>
      <c r="F149" s="11" t="s">
        <v>14</v>
      </c>
      <c r="G149" s="11">
        <v>518598</v>
      </c>
      <c r="H149" s="40">
        <v>18.290299999999998</v>
      </c>
      <c r="I149" s="40">
        <v>14.3079</v>
      </c>
      <c r="J149" s="131"/>
      <c r="K149" s="41" t="s">
        <v>157</v>
      </c>
      <c r="L149" s="41" t="s">
        <v>157</v>
      </c>
      <c r="M149" s="131"/>
      <c r="O149" s="125"/>
      <c r="P149" s="128"/>
      <c r="Q149" s="11" t="s">
        <v>14</v>
      </c>
      <c r="R149" s="11">
        <v>518598</v>
      </c>
      <c r="S149" s="11" t="s">
        <v>14</v>
      </c>
      <c r="T149" s="11">
        <v>518598</v>
      </c>
      <c r="U149" s="40">
        <v>-84.187299999999993</v>
      </c>
      <c r="V149" s="40">
        <v>-81.017099999999999</v>
      </c>
      <c r="W149" s="120"/>
      <c r="X149" s="41" t="s">
        <v>157</v>
      </c>
      <c r="Y149" s="41" t="s">
        <v>157</v>
      </c>
      <c r="Z149" s="120"/>
    </row>
    <row r="150" spans="2:26">
      <c r="B150" s="125"/>
      <c r="C150" s="137"/>
      <c r="D150" s="11" t="s">
        <v>15</v>
      </c>
      <c r="E150" s="11">
        <v>528000</v>
      </c>
      <c r="F150" s="11" t="s">
        <v>15</v>
      </c>
      <c r="G150" s="11">
        <v>528000</v>
      </c>
      <c r="H150" s="40">
        <v>16.956499999999998</v>
      </c>
      <c r="I150" s="40">
        <v>15.5297</v>
      </c>
      <c r="J150" s="131"/>
      <c r="K150" s="41" t="s">
        <v>157</v>
      </c>
      <c r="L150" s="41" t="s">
        <v>157</v>
      </c>
      <c r="M150" s="131"/>
      <c r="O150" s="125"/>
      <c r="P150" s="137"/>
      <c r="Q150" s="11" t="s">
        <v>15</v>
      </c>
      <c r="R150" s="11">
        <v>528000</v>
      </c>
      <c r="S150" s="11" t="s">
        <v>15</v>
      </c>
      <c r="T150" s="11">
        <v>528000</v>
      </c>
      <c r="U150" s="40">
        <v>-84.013300000000001</v>
      </c>
      <c r="V150" s="40">
        <v>-81.191199999999995</v>
      </c>
      <c r="W150" s="120"/>
      <c r="X150" s="41" t="s">
        <v>157</v>
      </c>
      <c r="Y150" s="41" t="s">
        <v>157</v>
      </c>
      <c r="Z150" s="120"/>
    </row>
    <row r="151" spans="2:26">
      <c r="B151" s="125" t="s">
        <v>158</v>
      </c>
      <c r="C151" s="127" t="s">
        <v>128</v>
      </c>
      <c r="D151" s="12" t="s">
        <v>13</v>
      </c>
      <c r="E151" s="11">
        <v>623334</v>
      </c>
      <c r="F151" s="12" t="s">
        <v>13</v>
      </c>
      <c r="G151" s="11">
        <v>623334</v>
      </c>
      <c r="H151" s="40"/>
      <c r="I151" s="40"/>
      <c r="J151" s="130">
        <f>10*LOG((10^(H151/10)+10^(H152/10)+10^(H153/10)+10^(I151/10)+10^(I152/10)+10^(I153/10))/6)</f>
        <v>0</v>
      </c>
      <c r="K151" s="41" t="s">
        <v>157</v>
      </c>
      <c r="L151" s="41" t="s">
        <v>157</v>
      </c>
      <c r="M151" s="130" t="e">
        <f>10*LOG((10^(K151/10)+10^(K152/10)+10^(K153/10)+10^(L151/10)+10^(L152/10)+10^(L153/10))/6)</f>
        <v>#VALUE!</v>
      </c>
      <c r="O151" s="125" t="s">
        <v>158</v>
      </c>
      <c r="P151" s="127" t="s">
        <v>128</v>
      </c>
      <c r="Q151" s="12" t="s">
        <v>13</v>
      </c>
      <c r="R151" s="11">
        <v>623334</v>
      </c>
      <c r="S151" s="12" t="s">
        <v>13</v>
      </c>
      <c r="T151" s="11">
        <v>623334</v>
      </c>
      <c r="U151" s="40"/>
      <c r="V151" s="40"/>
      <c r="W151" s="119">
        <f>10*LOG(6/((1/10^(U151/10))+(1/10^(U152/10))+(1/10^(U153/10))+(1/10^(V151/10))+(1/10^(V152/10))+(1/10^(V153/10))))</f>
        <v>0</v>
      </c>
      <c r="X151" s="41" t="s">
        <v>157</v>
      </c>
      <c r="Y151" s="41" t="s">
        <v>157</v>
      </c>
      <c r="Z151" s="119" t="e">
        <f>10*LOG(6/((1/10^(X151/10))+(1/10^(X152/10))+(1/10^(X153/10))+(1/10^(Y151/10))+(1/10^(Y152/10))+(1/10^(Y153/10))))</f>
        <v>#VALUE!</v>
      </c>
    </row>
    <row r="152" spans="2:26">
      <c r="B152" s="125"/>
      <c r="C152" s="128"/>
      <c r="D152" s="11" t="s">
        <v>14</v>
      </c>
      <c r="E152" s="11">
        <v>636666</v>
      </c>
      <c r="F152" s="11" t="s">
        <v>14</v>
      </c>
      <c r="G152" s="11">
        <v>636666</v>
      </c>
      <c r="H152" s="40"/>
      <c r="I152" s="40"/>
      <c r="J152" s="131"/>
      <c r="K152" s="41" t="s">
        <v>157</v>
      </c>
      <c r="L152" s="41" t="s">
        <v>157</v>
      </c>
      <c r="M152" s="131"/>
      <c r="O152" s="125"/>
      <c r="P152" s="128"/>
      <c r="Q152" s="11" t="s">
        <v>14</v>
      </c>
      <c r="R152" s="11">
        <v>636666</v>
      </c>
      <c r="S152" s="11" t="s">
        <v>14</v>
      </c>
      <c r="T152" s="11">
        <v>636666</v>
      </c>
      <c r="U152" s="40"/>
      <c r="V152" s="40"/>
      <c r="W152" s="120"/>
      <c r="X152" s="41" t="s">
        <v>157</v>
      </c>
      <c r="Y152" s="41" t="s">
        <v>157</v>
      </c>
      <c r="Z152" s="120"/>
    </row>
    <row r="153" spans="2:26" ht="15.75" thickBot="1">
      <c r="B153" s="126"/>
      <c r="C153" s="129"/>
      <c r="D153" s="33" t="s">
        <v>15</v>
      </c>
      <c r="E153" s="33">
        <v>650000</v>
      </c>
      <c r="F153" s="33" t="s">
        <v>15</v>
      </c>
      <c r="G153" s="33">
        <v>650000</v>
      </c>
      <c r="H153" s="42"/>
      <c r="I153" s="42"/>
      <c r="J153" s="132"/>
      <c r="K153" s="41" t="s">
        <v>157</v>
      </c>
      <c r="L153" s="41" t="s">
        <v>157</v>
      </c>
      <c r="M153" s="132"/>
      <c r="N153" s="35"/>
      <c r="O153" s="126"/>
      <c r="P153" s="129"/>
      <c r="Q153" s="33" t="s">
        <v>15</v>
      </c>
      <c r="R153" s="33">
        <v>650000</v>
      </c>
      <c r="S153" s="33" t="s">
        <v>15</v>
      </c>
      <c r="T153" s="33">
        <v>650000</v>
      </c>
      <c r="U153" s="42"/>
      <c r="V153" s="42"/>
      <c r="W153" s="121"/>
      <c r="X153" s="41" t="s">
        <v>157</v>
      </c>
      <c r="Y153" s="41" t="s">
        <v>157</v>
      </c>
      <c r="Z153" s="121"/>
    </row>
    <row r="154" spans="2:26">
      <c r="B154" s="61"/>
      <c r="C154" s="61"/>
      <c r="D154" s="18"/>
      <c r="E154" s="18"/>
      <c r="F154" s="18"/>
      <c r="G154" s="18"/>
      <c r="H154" s="19"/>
      <c r="I154" s="19"/>
      <c r="J154" s="62"/>
      <c r="K154" s="19"/>
      <c r="L154" s="19"/>
      <c r="M154" s="62"/>
      <c r="O154" s="61"/>
      <c r="P154" s="61"/>
      <c r="Q154" s="18"/>
      <c r="R154" s="18"/>
      <c r="S154" s="18"/>
      <c r="T154" s="18"/>
      <c r="U154" s="19"/>
      <c r="V154" s="19"/>
      <c r="W154" s="62"/>
      <c r="X154" s="19"/>
      <c r="Y154" s="19"/>
      <c r="Z154" s="62"/>
    </row>
    <row r="155" spans="2:26">
      <c r="B155" s="61"/>
      <c r="C155" s="61"/>
      <c r="D155" s="18"/>
      <c r="E155" s="18"/>
      <c r="F155" s="18"/>
      <c r="G155" s="18"/>
      <c r="H155" s="19"/>
      <c r="I155" s="19"/>
      <c r="J155" s="62"/>
      <c r="K155" s="19"/>
      <c r="L155" s="19"/>
      <c r="M155" s="62"/>
      <c r="O155" s="61"/>
      <c r="P155" s="61"/>
      <c r="Q155" s="18"/>
      <c r="R155" s="18"/>
      <c r="S155" s="18"/>
      <c r="T155" s="18"/>
      <c r="U155" s="19"/>
      <c r="V155" s="19"/>
      <c r="W155" s="62"/>
      <c r="X155" s="19"/>
      <c r="Y155" s="19"/>
      <c r="Z155" s="62"/>
    </row>
    <row r="156" spans="2:26" ht="16.5" thickBot="1">
      <c r="B156" s="150" t="s">
        <v>242</v>
      </c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>
      <c r="B157" s="152" t="s">
        <v>12</v>
      </c>
      <c r="C157" s="139" t="s">
        <v>24</v>
      </c>
      <c r="D157" s="141" t="s">
        <v>141</v>
      </c>
      <c r="E157" s="142"/>
      <c r="F157" s="145" t="s">
        <v>142</v>
      </c>
      <c r="G157" s="145"/>
      <c r="H157" s="147" t="s">
        <v>143</v>
      </c>
      <c r="I157" s="147"/>
      <c r="J157" s="145" t="s">
        <v>144</v>
      </c>
      <c r="K157" s="147" t="s">
        <v>145</v>
      </c>
      <c r="L157" s="147"/>
      <c r="M157" s="145" t="s">
        <v>146</v>
      </c>
      <c r="N157" s="29"/>
      <c r="O157" s="152" t="s">
        <v>12</v>
      </c>
      <c r="P157" s="139" t="s">
        <v>24</v>
      </c>
      <c r="Q157" s="141" t="s">
        <v>141</v>
      </c>
      <c r="R157" s="142"/>
      <c r="S157" s="145" t="s">
        <v>142</v>
      </c>
      <c r="T157" s="145"/>
      <c r="U157" s="147" t="s">
        <v>147</v>
      </c>
      <c r="V157" s="147"/>
      <c r="W157" s="148" t="s">
        <v>148</v>
      </c>
      <c r="X157" s="147" t="s">
        <v>149</v>
      </c>
      <c r="Y157" s="147"/>
      <c r="Z157" s="148" t="s">
        <v>150</v>
      </c>
    </row>
    <row r="158" spans="2:26" ht="15.75" thickBot="1">
      <c r="B158" s="153"/>
      <c r="C158" s="140"/>
      <c r="D158" s="143"/>
      <c r="E158" s="144"/>
      <c r="F158" s="146"/>
      <c r="G158" s="146"/>
      <c r="H158" s="13" t="s">
        <v>151</v>
      </c>
      <c r="I158" s="13" t="s">
        <v>152</v>
      </c>
      <c r="J158" s="146"/>
      <c r="K158" s="13" t="s">
        <v>66</v>
      </c>
      <c r="L158" s="13" t="s">
        <v>65</v>
      </c>
      <c r="M158" s="146"/>
      <c r="O158" s="153"/>
      <c r="P158" s="140"/>
      <c r="Q158" s="143"/>
      <c r="R158" s="144"/>
      <c r="S158" s="146"/>
      <c r="T158" s="146"/>
      <c r="U158" s="13" t="s">
        <v>151</v>
      </c>
      <c r="V158" s="13" t="s">
        <v>152</v>
      </c>
      <c r="W158" s="149"/>
      <c r="X158" s="13" t="s">
        <v>66</v>
      </c>
      <c r="Y158" s="13" t="s">
        <v>65</v>
      </c>
      <c r="Z158" s="149"/>
    </row>
    <row r="159" spans="2:26">
      <c r="B159" s="136" t="s">
        <v>153</v>
      </c>
      <c r="C159" s="138" t="s">
        <v>154</v>
      </c>
      <c r="D159" s="12" t="s">
        <v>13</v>
      </c>
      <c r="E159" s="12">
        <v>385500</v>
      </c>
      <c r="F159" s="12" t="s">
        <v>13</v>
      </c>
      <c r="G159" s="12">
        <v>423500</v>
      </c>
      <c r="H159" s="40"/>
      <c r="I159" s="40"/>
      <c r="J159" s="130">
        <f>10*LOG((10^(H159/10)+10^(H160/10)+10^(H161/10)+10^(I159/10)+10^(I160/10)+10^(I161/10))/6)</f>
        <v>0</v>
      </c>
      <c r="K159" s="41">
        <v>10.7095</v>
      </c>
      <c r="L159" s="41">
        <v>12.194699999999999</v>
      </c>
      <c r="M159" s="130">
        <f>10*LOG((10^(K159/10)+10^(K160/10)+10^(K161/10)+10^(L159/10)+10^(L160/10)+10^(L161/10))/6)</f>
        <v>11.041629462427942</v>
      </c>
      <c r="O159" s="136" t="s">
        <v>153</v>
      </c>
      <c r="P159" s="138" t="s">
        <v>154</v>
      </c>
      <c r="Q159" s="12" t="s">
        <v>13</v>
      </c>
      <c r="R159" s="12">
        <v>385500</v>
      </c>
      <c r="S159" s="12" t="s">
        <v>13</v>
      </c>
      <c r="T159" s="12">
        <v>423500</v>
      </c>
      <c r="U159" s="40"/>
      <c r="V159" s="40"/>
      <c r="W159" s="119">
        <f>10*LOG(6/((1/10^(U159/10))+(1/10^(U160/10))+(1/10^(U161/10))+(1/10^(V159/10))+(1/10^(V160/10))+(1/10^(V161/10))))</f>
        <v>0</v>
      </c>
      <c r="X159" s="41">
        <v>-93.697100000000006</v>
      </c>
      <c r="Y159" s="41">
        <v>-94.656800000000004</v>
      </c>
      <c r="Z159" s="119">
        <f>10*LOG(6/((1/10^(X159/10))+(1/10^(X160/10))+(1/10^(X161/10))+(1/10^(Y159/10))+(1/10^(Y160/10))+(1/10^(Y161/10))))</f>
        <v>-93.464196625848018</v>
      </c>
    </row>
    <row r="160" spans="2:26">
      <c r="B160" s="125"/>
      <c r="C160" s="128"/>
      <c r="D160" s="12" t="s">
        <v>14</v>
      </c>
      <c r="E160" s="12">
        <v>390000</v>
      </c>
      <c r="F160" s="12" t="s">
        <v>14</v>
      </c>
      <c r="G160" s="12">
        <v>428000</v>
      </c>
      <c r="H160" s="40"/>
      <c r="I160" s="40"/>
      <c r="J160" s="131"/>
      <c r="K160" s="41">
        <v>9.8234600000000007</v>
      </c>
      <c r="L160" s="41">
        <v>11.1234</v>
      </c>
      <c r="M160" s="131"/>
      <c r="O160" s="125"/>
      <c r="P160" s="128"/>
      <c r="Q160" s="12" t="s">
        <v>14</v>
      </c>
      <c r="R160" s="12">
        <v>390000</v>
      </c>
      <c r="S160" s="12" t="s">
        <v>14</v>
      </c>
      <c r="T160" s="12">
        <v>428000</v>
      </c>
      <c r="U160" s="40"/>
      <c r="V160" s="40"/>
      <c r="W160" s="120"/>
      <c r="X160" s="41">
        <v>-93.526499999999999</v>
      </c>
      <c r="Y160" s="41">
        <v>-93.4499</v>
      </c>
      <c r="Z160" s="120"/>
    </row>
    <row r="161" spans="2:26">
      <c r="B161" s="125"/>
      <c r="C161" s="137"/>
      <c r="D161" s="12" t="s">
        <v>15</v>
      </c>
      <c r="E161" s="12">
        <v>394500</v>
      </c>
      <c r="F161" s="12" t="s">
        <v>15</v>
      </c>
      <c r="G161" s="12">
        <v>432500</v>
      </c>
      <c r="H161" s="40"/>
      <c r="I161" s="40"/>
      <c r="J161" s="131"/>
      <c r="K161" s="41">
        <v>10.3794</v>
      </c>
      <c r="L161" s="41">
        <v>11.5975</v>
      </c>
      <c r="M161" s="131"/>
      <c r="O161" s="125"/>
      <c r="P161" s="137"/>
      <c r="Q161" s="12" t="s">
        <v>15</v>
      </c>
      <c r="R161" s="12">
        <v>394500</v>
      </c>
      <c r="S161" s="12" t="s">
        <v>15</v>
      </c>
      <c r="T161" s="12">
        <v>432500</v>
      </c>
      <c r="U161" s="40"/>
      <c r="V161" s="40"/>
      <c r="W161" s="120"/>
      <c r="X161" s="41">
        <v>-92.450599999999994</v>
      </c>
      <c r="Y161" s="41">
        <v>-92.633399999999995</v>
      </c>
      <c r="Z161" s="120"/>
    </row>
    <row r="162" spans="2:26">
      <c r="B162" s="136" t="s">
        <v>155</v>
      </c>
      <c r="C162" s="127" t="s">
        <v>154</v>
      </c>
      <c r="D162" s="12" t="s">
        <v>13</v>
      </c>
      <c r="E162" s="11">
        <v>142600</v>
      </c>
      <c r="F162" s="12" t="s">
        <v>13</v>
      </c>
      <c r="G162" s="11">
        <v>153600</v>
      </c>
      <c r="H162" s="40">
        <v>7.6015600000000001</v>
      </c>
      <c r="I162" s="40">
        <v>11.816800000000001</v>
      </c>
      <c r="J162" s="130">
        <f>10*LOG((10^(H162/10)+10^(H163/10)+10^(H164/10)+10^(I162/10)+10^(I163/10)+10^(I164/10))/6)</f>
        <v>10.223008375378896</v>
      </c>
      <c r="K162" s="41">
        <v>10.125999999999999</v>
      </c>
      <c r="L162" s="41">
        <v>15.2811</v>
      </c>
      <c r="M162" s="130">
        <f>10*LOG((10^(K162/10)+10^(K163/10)+10^(K164/10)+10^(L162/10)+10^(L163/10)+10^(L164/10))/6)</f>
        <v>13.330511017035651</v>
      </c>
      <c r="O162" s="136" t="s">
        <v>155</v>
      </c>
      <c r="P162" s="127" t="s">
        <v>154</v>
      </c>
      <c r="Q162" s="12" t="s">
        <v>13</v>
      </c>
      <c r="R162" s="11">
        <v>142600</v>
      </c>
      <c r="S162" s="12" t="s">
        <v>13</v>
      </c>
      <c r="T162" s="11">
        <v>153600</v>
      </c>
      <c r="U162" s="40">
        <v>-82.438400000000001</v>
      </c>
      <c r="V162" s="40">
        <v>-80.658100000000005</v>
      </c>
      <c r="W162" s="119">
        <f>10*LOG(6/((1/10^(U162/10))+(1/10^(U163/10))+(1/10^(U164/10))+(1/10^(V162/10))+(1/10^(V163/10))+(1/10^(V164/10))))</f>
        <v>-82.709626747016728</v>
      </c>
      <c r="X162" s="41">
        <v>-85.197699999999998</v>
      </c>
      <c r="Y162" s="41">
        <v>-84.690399999999997</v>
      </c>
      <c r="Z162" s="119">
        <f>10*LOG(6/((1/10^(X162/10))+(1/10^(X163/10))+(1/10^(X164/10))+(1/10^(Y162/10))+(1/10^(Y163/10))+(1/10^(Y164/10))))</f>
        <v>-84.814462983439384</v>
      </c>
    </row>
    <row r="163" spans="2:26">
      <c r="B163" s="125"/>
      <c r="C163" s="128"/>
      <c r="D163" s="11" t="s">
        <v>14</v>
      </c>
      <c r="E163" s="11">
        <v>145600</v>
      </c>
      <c r="F163" s="11" t="s">
        <v>14</v>
      </c>
      <c r="G163" s="11">
        <v>156600</v>
      </c>
      <c r="H163" s="40">
        <v>9.0805000000000007</v>
      </c>
      <c r="I163" s="40">
        <v>11.634</v>
      </c>
      <c r="J163" s="131"/>
      <c r="K163" s="41">
        <v>11.523199999999999</v>
      </c>
      <c r="L163" s="41">
        <v>14.918900000000001</v>
      </c>
      <c r="M163" s="131"/>
      <c r="O163" s="125"/>
      <c r="P163" s="128"/>
      <c r="Q163" s="11" t="s">
        <v>14</v>
      </c>
      <c r="R163" s="11">
        <v>145600</v>
      </c>
      <c r="S163" s="11" t="s">
        <v>14</v>
      </c>
      <c r="T163" s="11">
        <v>156600</v>
      </c>
      <c r="U163" s="40">
        <v>-83.132900000000006</v>
      </c>
      <c r="V163" s="40">
        <v>-82.835899999999995</v>
      </c>
      <c r="W163" s="120"/>
      <c r="X163" s="41">
        <v>-85.124499999999998</v>
      </c>
      <c r="Y163" s="41">
        <v>-84.956599999999995</v>
      </c>
      <c r="Z163" s="120"/>
    </row>
    <row r="164" spans="2:26">
      <c r="B164" s="125"/>
      <c r="C164" s="137"/>
      <c r="D164" s="11" t="s">
        <v>15</v>
      </c>
      <c r="E164" s="11">
        <v>147600</v>
      </c>
      <c r="F164" s="11" t="s">
        <v>15</v>
      </c>
      <c r="G164" s="11">
        <v>158600</v>
      </c>
      <c r="H164" s="40">
        <v>8.4784900000000007</v>
      </c>
      <c r="I164" s="40">
        <v>10.971299999999999</v>
      </c>
      <c r="J164" s="131"/>
      <c r="K164" s="41">
        <v>11.518000000000001</v>
      </c>
      <c r="L164" s="41">
        <v>14.103999999999999</v>
      </c>
      <c r="M164" s="131"/>
      <c r="O164" s="125"/>
      <c r="P164" s="137"/>
      <c r="Q164" s="11" t="s">
        <v>15</v>
      </c>
      <c r="R164" s="11">
        <v>147600</v>
      </c>
      <c r="S164" s="11" t="s">
        <v>15</v>
      </c>
      <c r="T164" s="11">
        <v>158600</v>
      </c>
      <c r="U164" s="40">
        <v>-82.942700000000002</v>
      </c>
      <c r="V164" s="40">
        <v>-83.678799999999995</v>
      </c>
      <c r="W164" s="120"/>
      <c r="X164" s="41">
        <v>-84.110600000000005</v>
      </c>
      <c r="Y164" s="41">
        <v>-84.718999999999994</v>
      </c>
      <c r="Z164" s="120"/>
    </row>
    <row r="165" spans="2:26">
      <c r="B165" s="136" t="s">
        <v>156</v>
      </c>
      <c r="C165" s="127" t="s">
        <v>128</v>
      </c>
      <c r="D165" s="12" t="s">
        <v>13</v>
      </c>
      <c r="E165" s="12">
        <v>509202</v>
      </c>
      <c r="F165" s="12" t="s">
        <v>13</v>
      </c>
      <c r="G165" s="12">
        <v>509202</v>
      </c>
      <c r="H165" s="37"/>
      <c r="I165" s="37"/>
      <c r="J165" s="130">
        <f>10*LOG((10^(H165/10)+10^(H166/10)+10^(H167/10)+10^(I165/10)+10^(I166/10)+10^(I167/10))/6)</f>
        <v>0</v>
      </c>
      <c r="K165" s="41" t="s">
        <v>157</v>
      </c>
      <c r="L165" s="41" t="s">
        <v>157</v>
      </c>
      <c r="M165" s="130" t="e">
        <f>10*LOG((10^(K165/10)+10^(K166/10)+10^(K167/10)+10^(L165/10)+10^(L166/10)+10^(L167/10))/6)</f>
        <v>#VALUE!</v>
      </c>
      <c r="O165" s="136" t="s">
        <v>156</v>
      </c>
      <c r="P165" s="127" t="s">
        <v>128</v>
      </c>
      <c r="Q165" s="12" t="s">
        <v>13</v>
      </c>
      <c r="R165" s="12">
        <v>509202</v>
      </c>
      <c r="S165" s="12" t="s">
        <v>13</v>
      </c>
      <c r="T165" s="12">
        <v>509202</v>
      </c>
      <c r="U165" s="37"/>
      <c r="V165" s="37"/>
      <c r="W165" s="119">
        <f>10*LOG(6/((1/10^(U165/10))+(1/10^(U166/10))+(1/10^(U167/10))+(1/10^(V165/10))+(1/10^(V166/10))+(1/10^(V167/10))))</f>
        <v>0</v>
      </c>
      <c r="X165" s="41" t="s">
        <v>157</v>
      </c>
      <c r="Y165" s="41" t="s">
        <v>157</v>
      </c>
      <c r="Z165" s="119" t="e">
        <f>10*LOG(6/((1/10^(X165/10))+(1/10^(X166/10))+(1/10^(X167/10))+(1/10^(Y165/10))+(1/10^(Y166/10))+(1/10^(Y167/10))))</f>
        <v>#VALUE!</v>
      </c>
    </row>
    <row r="166" spans="2:26">
      <c r="B166" s="125"/>
      <c r="C166" s="128"/>
      <c r="D166" s="11" t="s">
        <v>14</v>
      </c>
      <c r="E166" s="11">
        <v>518598</v>
      </c>
      <c r="F166" s="11" t="s">
        <v>14</v>
      </c>
      <c r="G166" s="11">
        <v>518598</v>
      </c>
      <c r="H166" s="37"/>
      <c r="I166" s="37"/>
      <c r="J166" s="131"/>
      <c r="K166" s="41" t="s">
        <v>157</v>
      </c>
      <c r="L166" s="41" t="s">
        <v>157</v>
      </c>
      <c r="M166" s="131"/>
      <c r="O166" s="125"/>
      <c r="P166" s="128"/>
      <c r="Q166" s="11" t="s">
        <v>14</v>
      </c>
      <c r="R166" s="11">
        <v>518598</v>
      </c>
      <c r="S166" s="11" t="s">
        <v>14</v>
      </c>
      <c r="T166" s="11">
        <v>518598</v>
      </c>
      <c r="U166" s="37"/>
      <c r="V166" s="37"/>
      <c r="W166" s="120"/>
      <c r="X166" s="41" t="s">
        <v>157</v>
      </c>
      <c r="Y166" s="41" t="s">
        <v>157</v>
      </c>
      <c r="Z166" s="120"/>
    </row>
    <row r="167" spans="2:26">
      <c r="B167" s="125"/>
      <c r="C167" s="137"/>
      <c r="D167" s="11" t="s">
        <v>15</v>
      </c>
      <c r="E167" s="11">
        <v>528000</v>
      </c>
      <c r="F167" s="11" t="s">
        <v>15</v>
      </c>
      <c r="G167" s="11">
        <v>528000</v>
      </c>
      <c r="H167" s="37"/>
      <c r="I167" s="37"/>
      <c r="J167" s="131"/>
      <c r="K167" s="41" t="s">
        <v>157</v>
      </c>
      <c r="L167" s="41" t="s">
        <v>157</v>
      </c>
      <c r="M167" s="131"/>
      <c r="O167" s="125"/>
      <c r="P167" s="137"/>
      <c r="Q167" s="11" t="s">
        <v>15</v>
      </c>
      <c r="R167" s="11">
        <v>528000</v>
      </c>
      <c r="S167" s="11" t="s">
        <v>15</v>
      </c>
      <c r="T167" s="11">
        <v>528000</v>
      </c>
      <c r="U167" s="37"/>
      <c r="V167" s="37"/>
      <c r="W167" s="120"/>
      <c r="X167" s="41" t="s">
        <v>157</v>
      </c>
      <c r="Y167" s="41" t="s">
        <v>157</v>
      </c>
      <c r="Z167" s="120"/>
    </row>
    <row r="168" spans="2:26">
      <c r="B168" s="125" t="s">
        <v>158</v>
      </c>
      <c r="C168" s="127" t="s">
        <v>128</v>
      </c>
      <c r="D168" s="12" t="s">
        <v>13</v>
      </c>
      <c r="E168" s="11">
        <v>623334</v>
      </c>
      <c r="F168" s="12" t="s">
        <v>13</v>
      </c>
      <c r="G168" s="11">
        <v>623334</v>
      </c>
      <c r="H168" s="40"/>
      <c r="I168" s="40"/>
      <c r="J168" s="130">
        <f>10*LOG((10^(H168/10)+10^(H169/10)+10^(H170/10)+10^(I168/10)+10^(I169/10)+10^(I170/10))/6)</f>
        <v>0</v>
      </c>
      <c r="K168" s="41" t="s">
        <v>157</v>
      </c>
      <c r="L168" s="41" t="s">
        <v>157</v>
      </c>
      <c r="M168" s="130" t="e">
        <f>10*LOG((10^(K168/10)+10^(K169/10)+10^(K170/10)+10^(L168/10)+10^(L169/10)+10^(L170/10))/6)</f>
        <v>#VALUE!</v>
      </c>
      <c r="O168" s="125" t="s">
        <v>158</v>
      </c>
      <c r="P168" s="127" t="s">
        <v>128</v>
      </c>
      <c r="Q168" s="12" t="s">
        <v>13</v>
      </c>
      <c r="R168" s="11">
        <v>623334</v>
      </c>
      <c r="S168" s="12" t="s">
        <v>13</v>
      </c>
      <c r="T168" s="11">
        <v>623334</v>
      </c>
      <c r="U168" s="40"/>
      <c r="V168" s="40"/>
      <c r="W168" s="119">
        <f>10*LOG(6/((1/10^(U168/10))+(1/10^(U169/10))+(1/10^(U170/10))+(1/10^(V168/10))+(1/10^(V169/10))+(1/10^(V170/10))))</f>
        <v>0</v>
      </c>
      <c r="X168" s="41" t="s">
        <v>157</v>
      </c>
      <c r="Y168" s="41" t="s">
        <v>157</v>
      </c>
      <c r="Z168" s="119" t="e">
        <f>10*LOG(6/((1/10^(X168/10))+(1/10^(X169/10))+(1/10^(X170/10))+(1/10^(Y168/10))+(1/10^(Y169/10))+(1/10^(Y170/10))))</f>
        <v>#VALUE!</v>
      </c>
    </row>
    <row r="169" spans="2:26">
      <c r="B169" s="125"/>
      <c r="C169" s="128"/>
      <c r="D169" s="11" t="s">
        <v>14</v>
      </c>
      <c r="E169" s="11">
        <v>636666</v>
      </c>
      <c r="F169" s="11" t="s">
        <v>14</v>
      </c>
      <c r="G169" s="11">
        <v>636666</v>
      </c>
      <c r="H169" s="40"/>
      <c r="I169" s="40"/>
      <c r="J169" s="131"/>
      <c r="K169" s="41" t="s">
        <v>157</v>
      </c>
      <c r="L169" s="41" t="s">
        <v>157</v>
      </c>
      <c r="M169" s="131"/>
      <c r="O169" s="125"/>
      <c r="P169" s="128"/>
      <c r="Q169" s="11" t="s">
        <v>14</v>
      </c>
      <c r="R169" s="11">
        <v>636666</v>
      </c>
      <c r="S169" s="11" t="s">
        <v>14</v>
      </c>
      <c r="T169" s="11">
        <v>636666</v>
      </c>
      <c r="U169" s="40"/>
      <c r="V169" s="40"/>
      <c r="W169" s="120"/>
      <c r="X169" s="41" t="s">
        <v>157</v>
      </c>
      <c r="Y169" s="41" t="s">
        <v>157</v>
      </c>
      <c r="Z169" s="120"/>
    </row>
    <row r="170" spans="2:26" ht="15.75" thickBot="1">
      <c r="B170" s="126"/>
      <c r="C170" s="129"/>
      <c r="D170" s="33" t="s">
        <v>15</v>
      </c>
      <c r="E170" s="33">
        <v>650000</v>
      </c>
      <c r="F170" s="33" t="s">
        <v>15</v>
      </c>
      <c r="G170" s="33">
        <v>650000</v>
      </c>
      <c r="H170" s="42"/>
      <c r="I170" s="42"/>
      <c r="J170" s="132"/>
      <c r="K170" s="41" t="s">
        <v>157</v>
      </c>
      <c r="L170" s="41" t="s">
        <v>157</v>
      </c>
      <c r="M170" s="132"/>
      <c r="N170" s="35"/>
      <c r="O170" s="126"/>
      <c r="P170" s="129"/>
      <c r="Q170" s="33" t="s">
        <v>15</v>
      </c>
      <c r="R170" s="33">
        <v>650000</v>
      </c>
      <c r="S170" s="33" t="s">
        <v>15</v>
      </c>
      <c r="T170" s="33">
        <v>650000</v>
      </c>
      <c r="U170" s="42"/>
      <c r="V170" s="42"/>
      <c r="W170" s="121"/>
      <c r="X170" s="41" t="s">
        <v>157</v>
      </c>
      <c r="Y170" s="41" t="s">
        <v>157</v>
      </c>
      <c r="Z170" s="121"/>
    </row>
    <row r="173" spans="2:26" ht="16.5" thickBot="1">
      <c r="B173" s="150" t="s">
        <v>243</v>
      </c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2:26">
      <c r="B174" s="152" t="s">
        <v>12</v>
      </c>
      <c r="C174" s="139" t="s">
        <v>24</v>
      </c>
      <c r="D174" s="141" t="s">
        <v>141</v>
      </c>
      <c r="E174" s="142"/>
      <c r="F174" s="145" t="s">
        <v>142</v>
      </c>
      <c r="G174" s="145"/>
      <c r="H174" s="147" t="s">
        <v>143</v>
      </c>
      <c r="I174" s="147"/>
      <c r="J174" s="145" t="s">
        <v>144</v>
      </c>
      <c r="K174" s="147" t="s">
        <v>145</v>
      </c>
      <c r="L174" s="147"/>
      <c r="M174" s="145" t="s">
        <v>146</v>
      </c>
      <c r="N174" s="29"/>
      <c r="O174" s="152" t="s">
        <v>12</v>
      </c>
      <c r="P174" s="139" t="s">
        <v>24</v>
      </c>
      <c r="Q174" s="141" t="s">
        <v>141</v>
      </c>
      <c r="R174" s="142"/>
      <c r="S174" s="145" t="s">
        <v>142</v>
      </c>
      <c r="T174" s="145"/>
      <c r="U174" s="147" t="s">
        <v>147</v>
      </c>
      <c r="V174" s="147"/>
      <c r="W174" s="148" t="s">
        <v>148</v>
      </c>
      <c r="X174" s="147" t="s">
        <v>149</v>
      </c>
      <c r="Y174" s="147"/>
      <c r="Z174" s="148" t="s">
        <v>150</v>
      </c>
    </row>
    <row r="175" spans="2:26" ht="15.75" thickBot="1">
      <c r="B175" s="153"/>
      <c r="C175" s="140"/>
      <c r="D175" s="143"/>
      <c r="E175" s="144"/>
      <c r="F175" s="146"/>
      <c r="G175" s="146"/>
      <c r="H175" s="13" t="s">
        <v>151</v>
      </c>
      <c r="I175" s="13" t="s">
        <v>152</v>
      </c>
      <c r="J175" s="146"/>
      <c r="K175" s="13" t="s">
        <v>66</v>
      </c>
      <c r="L175" s="13" t="s">
        <v>65</v>
      </c>
      <c r="M175" s="146"/>
      <c r="O175" s="153"/>
      <c r="P175" s="140"/>
      <c r="Q175" s="143"/>
      <c r="R175" s="144"/>
      <c r="S175" s="146"/>
      <c r="T175" s="146"/>
      <c r="U175" s="13" t="s">
        <v>151</v>
      </c>
      <c r="V175" s="13" t="s">
        <v>152</v>
      </c>
      <c r="W175" s="149"/>
      <c r="X175" s="13" t="s">
        <v>66</v>
      </c>
      <c r="Y175" s="13" t="s">
        <v>65</v>
      </c>
      <c r="Z175" s="149"/>
    </row>
    <row r="176" spans="2:26">
      <c r="B176" s="136" t="s">
        <v>153</v>
      </c>
      <c r="C176" s="138" t="s">
        <v>154</v>
      </c>
      <c r="D176" s="12" t="s">
        <v>13</v>
      </c>
      <c r="E176" s="12">
        <v>385500</v>
      </c>
      <c r="F176" s="12" t="s">
        <v>13</v>
      </c>
      <c r="G176" s="12">
        <v>423500</v>
      </c>
      <c r="H176" s="40">
        <v>10.2743</v>
      </c>
      <c r="I176" s="40">
        <v>9.6740999999999993</v>
      </c>
      <c r="J176" s="130">
        <f>10*LOG((10^(H176/10)+10^(H177/10)+10^(H178/10)+10^(I176/10)+10^(I177/10)+10^(I178/10))/6)</f>
        <v>10.008619289421755</v>
      </c>
      <c r="K176" s="41">
        <v>10.904</v>
      </c>
      <c r="L176" s="41">
        <v>9.7881400000000003</v>
      </c>
      <c r="M176" s="130">
        <f>10*LOG((10^(K176/10)+10^(K177/10)+10^(K178/10)+10^(L176/10)+10^(L177/10)+10^(L178/10))/6)</f>
        <v>10.235357939120897</v>
      </c>
      <c r="O176" s="136" t="s">
        <v>153</v>
      </c>
      <c r="P176" s="138" t="s">
        <v>154</v>
      </c>
      <c r="Q176" s="12" t="s">
        <v>13</v>
      </c>
      <c r="R176" s="12">
        <v>385500</v>
      </c>
      <c r="S176" s="12" t="s">
        <v>13</v>
      </c>
      <c r="T176" s="12">
        <v>423500</v>
      </c>
      <c r="U176" s="40">
        <v>-88.8673</v>
      </c>
      <c r="V176" s="40">
        <v>-87.629900000000006</v>
      </c>
      <c r="W176" s="119">
        <f>10*LOG(6/((1/10^(U176/10))+(1/10^(U177/10))+(1/10^(U178/10))+(1/10^(V176/10))+(1/10^(V177/10))+(1/10^(V178/10))))</f>
        <v>-88.261115909778326</v>
      </c>
      <c r="X176" s="41">
        <v>-90.845500000000001</v>
      </c>
      <c r="Y176" s="41">
        <v>-89.828900000000004</v>
      </c>
      <c r="Z176" s="119">
        <f>10*LOG(6/((1/10^(X176/10))+(1/10^(X177/10))+(1/10^(X178/10))+(1/10^(Y176/10))+(1/10^(Y177/10))+(1/10^(Y178/10))))</f>
        <v>-90.305217080865617</v>
      </c>
    </row>
    <row r="177" spans="2:26">
      <c r="B177" s="125"/>
      <c r="C177" s="128"/>
      <c r="D177" s="12" t="s">
        <v>14</v>
      </c>
      <c r="E177" s="12">
        <v>390000</v>
      </c>
      <c r="F177" s="12" t="s">
        <v>14</v>
      </c>
      <c r="G177" s="12">
        <v>428000</v>
      </c>
      <c r="H177" s="40">
        <v>10.3104</v>
      </c>
      <c r="I177" s="40">
        <v>9.5387400000000007</v>
      </c>
      <c r="J177" s="131"/>
      <c r="K177" s="41">
        <v>11.0474</v>
      </c>
      <c r="L177" s="41">
        <v>9.6229399999999998</v>
      </c>
      <c r="M177" s="131"/>
      <c r="O177" s="125"/>
      <c r="P177" s="128"/>
      <c r="Q177" s="12" t="s">
        <v>14</v>
      </c>
      <c r="R177" s="12">
        <v>390000</v>
      </c>
      <c r="S177" s="12" t="s">
        <v>14</v>
      </c>
      <c r="T177" s="12">
        <v>428000</v>
      </c>
      <c r="U177" s="40">
        <v>-89.126099999999994</v>
      </c>
      <c r="V177" s="40">
        <v>-87.869399999999999</v>
      </c>
      <c r="W177" s="120"/>
      <c r="X177" s="41">
        <v>-90.725499999999997</v>
      </c>
      <c r="Y177" s="41">
        <v>-90.221699999999998</v>
      </c>
      <c r="Z177" s="120"/>
    </row>
    <row r="178" spans="2:26">
      <c r="B178" s="125"/>
      <c r="C178" s="137"/>
      <c r="D178" s="12" t="s">
        <v>15</v>
      </c>
      <c r="E178" s="12">
        <v>394500</v>
      </c>
      <c r="F178" s="12" t="s">
        <v>15</v>
      </c>
      <c r="G178" s="12">
        <v>432500</v>
      </c>
      <c r="H178" s="40">
        <v>10.4726</v>
      </c>
      <c r="I178" s="40">
        <v>9.6882400000000004</v>
      </c>
      <c r="J178" s="131"/>
      <c r="K178" s="41">
        <v>11.261200000000001</v>
      </c>
      <c r="L178" s="41">
        <v>7.9504099999999998</v>
      </c>
      <c r="M178" s="131"/>
      <c r="O178" s="125"/>
      <c r="P178" s="137"/>
      <c r="Q178" s="12" t="s">
        <v>15</v>
      </c>
      <c r="R178" s="12">
        <v>394500</v>
      </c>
      <c r="S178" s="12" t="s">
        <v>15</v>
      </c>
      <c r="T178" s="12">
        <v>432500</v>
      </c>
      <c r="U178" s="40">
        <v>-88.537000000000006</v>
      </c>
      <c r="V178" s="40">
        <v>-87.213999999999999</v>
      </c>
      <c r="W178" s="120"/>
      <c r="X178" s="41">
        <v>-90.504199999999997</v>
      </c>
      <c r="Y178" s="41">
        <v>-89.558099999999996</v>
      </c>
      <c r="Z178" s="120"/>
    </row>
    <row r="179" spans="2:26">
      <c r="B179" s="136" t="s">
        <v>155</v>
      </c>
      <c r="C179" s="127" t="s">
        <v>154</v>
      </c>
      <c r="D179" s="12" t="s">
        <v>13</v>
      </c>
      <c r="E179" s="11">
        <v>142600</v>
      </c>
      <c r="F179" s="12" t="s">
        <v>13</v>
      </c>
      <c r="G179" s="11">
        <v>153600</v>
      </c>
      <c r="H179" s="40">
        <v>6.7095399999999996</v>
      </c>
      <c r="I179" s="40">
        <v>8.1285799999999995</v>
      </c>
      <c r="J179" s="130">
        <f>10*LOG((10^(H179/10)+10^(H180/10)+10^(H181/10)+10^(I179/10)+10^(I180/10)+10^(I181/10))/6)</f>
        <v>7.2656725316919317</v>
      </c>
      <c r="K179" s="41">
        <v>9.9338499999999996</v>
      </c>
      <c r="L179" s="41">
        <v>11.623200000000001</v>
      </c>
      <c r="M179" s="130">
        <f>10*LOG((10^(K179/10)+10^(K180/10)+10^(K181/10)+10^(L179/10)+10^(L180/10)+10^(L181/10))/6)</f>
        <v>10.492520086438271</v>
      </c>
      <c r="O179" s="136" t="s">
        <v>155</v>
      </c>
      <c r="P179" s="127" t="s">
        <v>154</v>
      </c>
      <c r="Q179" s="12" t="s">
        <v>13</v>
      </c>
      <c r="R179" s="11">
        <v>142600</v>
      </c>
      <c r="S179" s="12" t="s">
        <v>13</v>
      </c>
      <c r="T179" s="11">
        <v>153600</v>
      </c>
      <c r="U179" s="40">
        <v>-79.561700000000002</v>
      </c>
      <c r="V179" s="40">
        <v>-81.028599999999997</v>
      </c>
      <c r="W179" s="119">
        <f>10*LOG(6/((1/10^(U179/10))+(1/10^(U180/10))+(1/10^(U181/10))+(1/10^(V179/10))+(1/10^(V180/10))+(1/10^(V181/10))))</f>
        <v>-80.633625838366271</v>
      </c>
      <c r="X179" s="41">
        <v>-83.534999999999997</v>
      </c>
      <c r="Y179" s="41">
        <v>-85.0852</v>
      </c>
      <c r="Z179" s="119">
        <f>10*LOG(6/((1/10^(X179/10))+(1/10^(X180/10))+(1/10^(X181/10))+(1/10^(Y179/10))+(1/10^(Y180/10))+(1/10^(Y181/10))))</f>
        <v>-84.641816237415611</v>
      </c>
    </row>
    <row r="180" spans="2:26">
      <c r="B180" s="125"/>
      <c r="C180" s="128"/>
      <c r="D180" s="11" t="s">
        <v>14</v>
      </c>
      <c r="E180" s="11">
        <v>145600</v>
      </c>
      <c r="F180" s="11" t="s">
        <v>14</v>
      </c>
      <c r="G180" s="11">
        <v>156600</v>
      </c>
      <c r="H180" s="40">
        <v>6.3832300000000002</v>
      </c>
      <c r="I180" s="40">
        <v>7.90679</v>
      </c>
      <c r="J180" s="131"/>
      <c r="K180" s="41">
        <v>9.3453800000000005</v>
      </c>
      <c r="L180" s="41">
        <v>11.2516</v>
      </c>
      <c r="M180" s="131"/>
      <c r="O180" s="125"/>
      <c r="P180" s="128"/>
      <c r="Q180" s="11" t="s">
        <v>14</v>
      </c>
      <c r="R180" s="11">
        <v>145600</v>
      </c>
      <c r="S180" s="11" t="s">
        <v>14</v>
      </c>
      <c r="T180" s="11">
        <v>156600</v>
      </c>
      <c r="U180" s="40">
        <v>-80.384</v>
      </c>
      <c r="V180" s="40">
        <v>-81.597099999999998</v>
      </c>
      <c r="W180" s="120"/>
      <c r="X180" s="41">
        <v>-84.195499999999996</v>
      </c>
      <c r="Y180" s="41">
        <v>-85.793800000000005</v>
      </c>
      <c r="Z180" s="120"/>
    </row>
    <row r="181" spans="2:26">
      <c r="B181" s="125"/>
      <c r="C181" s="137"/>
      <c r="D181" s="11" t="s">
        <v>15</v>
      </c>
      <c r="E181" s="11">
        <v>147600</v>
      </c>
      <c r="F181" s="11" t="s">
        <v>15</v>
      </c>
      <c r="G181" s="11">
        <v>158600</v>
      </c>
      <c r="H181" s="40">
        <v>6.3688900000000004</v>
      </c>
      <c r="I181" s="40">
        <v>7.7257699999999998</v>
      </c>
      <c r="J181" s="131"/>
      <c r="K181" s="41">
        <v>9.2882099999999994</v>
      </c>
      <c r="L181" s="41">
        <v>10.932600000000001</v>
      </c>
      <c r="M181" s="131"/>
      <c r="O181" s="125"/>
      <c r="P181" s="137"/>
      <c r="Q181" s="11" t="s">
        <v>15</v>
      </c>
      <c r="R181" s="11">
        <v>147600</v>
      </c>
      <c r="S181" s="11" t="s">
        <v>15</v>
      </c>
      <c r="T181" s="11">
        <v>158600</v>
      </c>
      <c r="U181" s="40">
        <v>-79.698499999999996</v>
      </c>
      <c r="V181" s="40">
        <v>-81.144000000000005</v>
      </c>
      <c r="W181" s="120"/>
      <c r="X181" s="41">
        <v>-83.564099999999996</v>
      </c>
      <c r="Y181" s="41">
        <v>-85.177000000000007</v>
      </c>
      <c r="Z181" s="120"/>
    </row>
    <row r="182" spans="2:26">
      <c r="B182" s="136" t="s">
        <v>156</v>
      </c>
      <c r="C182" s="127" t="s">
        <v>128</v>
      </c>
      <c r="D182" s="12" t="s">
        <v>13</v>
      </c>
      <c r="E182" s="12">
        <v>509202</v>
      </c>
      <c r="F182" s="12" t="s">
        <v>13</v>
      </c>
      <c r="G182" s="12">
        <v>509202</v>
      </c>
      <c r="H182" s="37"/>
      <c r="I182" s="37"/>
      <c r="J182" s="130">
        <f>10*LOG((10^(H182/10)+10^(H183/10)+10^(H184/10)+10^(I182/10)+10^(I183/10)+10^(I184/10))/6)</f>
        <v>0</v>
      </c>
      <c r="K182" s="41" t="s">
        <v>157</v>
      </c>
      <c r="L182" s="41" t="s">
        <v>157</v>
      </c>
      <c r="M182" s="130" t="e">
        <f>10*LOG((10^(K182/10)+10^(K183/10)+10^(K184/10)+10^(L182/10)+10^(L183/10)+10^(L184/10))/6)</f>
        <v>#VALUE!</v>
      </c>
      <c r="O182" s="136" t="s">
        <v>156</v>
      </c>
      <c r="P182" s="127" t="s">
        <v>128</v>
      </c>
      <c r="Q182" s="12" t="s">
        <v>13</v>
      </c>
      <c r="R182" s="12">
        <v>509202</v>
      </c>
      <c r="S182" s="12" t="s">
        <v>13</v>
      </c>
      <c r="T182" s="12">
        <v>509202</v>
      </c>
      <c r="U182" s="37"/>
      <c r="V182" s="37"/>
      <c r="W182" s="119">
        <f>10*LOG(6/((1/10^(U182/10))+(1/10^(U183/10))+(1/10^(U184/10))+(1/10^(V182/10))+(1/10^(V183/10))+(1/10^(V184/10))))</f>
        <v>0</v>
      </c>
      <c r="X182" s="41" t="s">
        <v>157</v>
      </c>
      <c r="Y182" s="41" t="s">
        <v>157</v>
      </c>
      <c r="Z182" s="119" t="e">
        <f>10*LOG(6/((1/10^(X182/10))+(1/10^(X183/10))+(1/10^(X184/10))+(1/10^(Y182/10))+(1/10^(Y183/10))+(1/10^(Y184/10))))</f>
        <v>#VALUE!</v>
      </c>
    </row>
    <row r="183" spans="2:26">
      <c r="B183" s="125"/>
      <c r="C183" s="128"/>
      <c r="D183" s="11" t="s">
        <v>14</v>
      </c>
      <c r="E183" s="11">
        <v>518598</v>
      </c>
      <c r="F183" s="11" t="s">
        <v>14</v>
      </c>
      <c r="G183" s="11">
        <v>518598</v>
      </c>
      <c r="H183" s="37"/>
      <c r="I183" s="37"/>
      <c r="J183" s="131"/>
      <c r="K183" s="41" t="s">
        <v>157</v>
      </c>
      <c r="L183" s="41" t="s">
        <v>157</v>
      </c>
      <c r="M183" s="131"/>
      <c r="O183" s="125"/>
      <c r="P183" s="128"/>
      <c r="Q183" s="11" t="s">
        <v>14</v>
      </c>
      <c r="R183" s="11">
        <v>518598</v>
      </c>
      <c r="S183" s="11" t="s">
        <v>14</v>
      </c>
      <c r="T183" s="11">
        <v>518598</v>
      </c>
      <c r="U183" s="37"/>
      <c r="V183" s="37"/>
      <c r="W183" s="120"/>
      <c r="X183" s="41" t="s">
        <v>157</v>
      </c>
      <c r="Y183" s="41" t="s">
        <v>157</v>
      </c>
      <c r="Z183" s="120"/>
    </row>
    <row r="184" spans="2:26">
      <c r="B184" s="125"/>
      <c r="C184" s="137"/>
      <c r="D184" s="11" t="s">
        <v>15</v>
      </c>
      <c r="E184" s="11">
        <v>528000</v>
      </c>
      <c r="F184" s="11" t="s">
        <v>15</v>
      </c>
      <c r="G184" s="11">
        <v>528000</v>
      </c>
      <c r="H184" s="37"/>
      <c r="I184" s="37"/>
      <c r="J184" s="131"/>
      <c r="K184" s="41" t="s">
        <v>157</v>
      </c>
      <c r="L184" s="41" t="s">
        <v>157</v>
      </c>
      <c r="M184" s="131"/>
      <c r="O184" s="125"/>
      <c r="P184" s="137"/>
      <c r="Q184" s="11" t="s">
        <v>15</v>
      </c>
      <c r="R184" s="11">
        <v>528000</v>
      </c>
      <c r="S184" s="11" t="s">
        <v>15</v>
      </c>
      <c r="T184" s="11">
        <v>528000</v>
      </c>
      <c r="U184" s="37"/>
      <c r="V184" s="37"/>
      <c r="W184" s="120"/>
      <c r="X184" s="41" t="s">
        <v>157</v>
      </c>
      <c r="Y184" s="41" t="s">
        <v>157</v>
      </c>
      <c r="Z184" s="120"/>
    </row>
    <row r="185" spans="2:26">
      <c r="B185" s="125" t="s">
        <v>158</v>
      </c>
      <c r="C185" s="127" t="s">
        <v>128</v>
      </c>
      <c r="D185" s="12" t="s">
        <v>13</v>
      </c>
      <c r="E185" s="11">
        <v>623334</v>
      </c>
      <c r="F185" s="12" t="s">
        <v>13</v>
      </c>
      <c r="G185" s="11">
        <v>623334</v>
      </c>
      <c r="H185" s="40">
        <v>19.238299999999999</v>
      </c>
      <c r="I185" s="40">
        <v>17.9635</v>
      </c>
      <c r="J185" s="130">
        <f>10*LOG((10^(H185/10)+10^(H186/10)+10^(H187/10)+10^(I185/10)+10^(I186/10)+10^(I187/10))/6)</f>
        <v>18.327208479936665</v>
      </c>
      <c r="K185" s="41" t="s">
        <v>157</v>
      </c>
      <c r="L185" s="41" t="s">
        <v>157</v>
      </c>
      <c r="M185" s="130" t="e">
        <f>10*LOG((10^(K185/10)+10^(K186/10)+10^(K187/10)+10^(L185/10)+10^(L186/10)+10^(L187/10))/6)</f>
        <v>#VALUE!</v>
      </c>
      <c r="O185" s="125" t="s">
        <v>158</v>
      </c>
      <c r="P185" s="127" t="s">
        <v>128</v>
      </c>
      <c r="Q185" s="12" t="s">
        <v>13</v>
      </c>
      <c r="R185" s="11">
        <v>623334</v>
      </c>
      <c r="S185" s="12" t="s">
        <v>13</v>
      </c>
      <c r="T185" s="11">
        <v>623334</v>
      </c>
      <c r="U185" s="40">
        <v>-80.982900000000001</v>
      </c>
      <c r="V185" s="40">
        <v>-80.640699999999995</v>
      </c>
      <c r="W185" s="119">
        <f>10*LOG(6/((1/10^(U185/10))+(1/10^(U186/10))+(1/10^(U187/10))+(1/10^(V185/10))+(1/10^(V186/10))+(1/10^(V187/10))))</f>
        <v>-81.129883330310463</v>
      </c>
      <c r="X185" s="41" t="s">
        <v>157</v>
      </c>
      <c r="Y185" s="41" t="s">
        <v>157</v>
      </c>
      <c r="Z185" s="119" t="e">
        <f>10*LOG(6/((1/10^(X185/10))+(1/10^(X186/10))+(1/10^(X187/10))+(1/10^(Y185/10))+(1/10^(Y186/10))+(1/10^(Y187/10))))</f>
        <v>#VALUE!</v>
      </c>
    </row>
    <row r="186" spans="2:26">
      <c r="B186" s="125"/>
      <c r="C186" s="128"/>
      <c r="D186" s="11" t="s">
        <v>14</v>
      </c>
      <c r="E186" s="11">
        <v>636666</v>
      </c>
      <c r="F186" s="11" t="s">
        <v>14</v>
      </c>
      <c r="G186" s="11">
        <v>636666</v>
      </c>
      <c r="H186" s="40">
        <v>18.468599999999999</v>
      </c>
      <c r="I186" s="40">
        <v>17.839400000000001</v>
      </c>
      <c r="J186" s="131"/>
      <c r="K186" s="41" t="s">
        <v>157</v>
      </c>
      <c r="L186" s="41" t="s">
        <v>157</v>
      </c>
      <c r="M186" s="131"/>
      <c r="O186" s="125"/>
      <c r="P186" s="128"/>
      <c r="Q186" s="11" t="s">
        <v>14</v>
      </c>
      <c r="R186" s="11">
        <v>636666</v>
      </c>
      <c r="S186" s="11" t="s">
        <v>14</v>
      </c>
      <c r="T186" s="11">
        <v>636666</v>
      </c>
      <c r="U186" s="40">
        <v>-81.206900000000005</v>
      </c>
      <c r="V186" s="40">
        <v>-81.501999999999995</v>
      </c>
      <c r="W186" s="120"/>
      <c r="X186" s="41" t="s">
        <v>157</v>
      </c>
      <c r="Y186" s="41" t="s">
        <v>157</v>
      </c>
      <c r="Z186" s="120"/>
    </row>
    <row r="187" spans="2:26" ht="15.75" thickBot="1">
      <c r="B187" s="126"/>
      <c r="C187" s="129"/>
      <c r="D187" s="33" t="s">
        <v>15</v>
      </c>
      <c r="E187" s="33">
        <v>650000</v>
      </c>
      <c r="F187" s="33" t="s">
        <v>15</v>
      </c>
      <c r="G187" s="33">
        <v>650000</v>
      </c>
      <c r="H187" s="42">
        <v>19.0046</v>
      </c>
      <c r="I187" s="42">
        <v>17.0852</v>
      </c>
      <c r="J187" s="132"/>
      <c r="K187" s="41" t="s">
        <v>157</v>
      </c>
      <c r="L187" s="41" t="s">
        <v>157</v>
      </c>
      <c r="M187" s="132"/>
      <c r="N187" s="35"/>
      <c r="O187" s="126"/>
      <c r="P187" s="129"/>
      <c r="Q187" s="33" t="s">
        <v>15</v>
      </c>
      <c r="R187" s="33">
        <v>650000</v>
      </c>
      <c r="S187" s="33" t="s">
        <v>15</v>
      </c>
      <c r="T187" s="33">
        <v>650000</v>
      </c>
      <c r="U187" s="42">
        <v>-81.646900000000002</v>
      </c>
      <c r="V187" s="42">
        <v>-80.701300000000003</v>
      </c>
      <c r="W187" s="121"/>
      <c r="X187" s="41" t="s">
        <v>157</v>
      </c>
      <c r="Y187" s="41" t="s">
        <v>157</v>
      </c>
      <c r="Z187" s="121"/>
    </row>
    <row r="190" spans="2:26" ht="16.5" thickBot="1">
      <c r="B190" s="150" t="s">
        <v>244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2:26">
      <c r="B191" s="152" t="s">
        <v>12</v>
      </c>
      <c r="C191" s="139" t="s">
        <v>24</v>
      </c>
      <c r="D191" s="141" t="s">
        <v>141</v>
      </c>
      <c r="E191" s="142"/>
      <c r="F191" s="145" t="s">
        <v>142</v>
      </c>
      <c r="G191" s="145"/>
      <c r="H191" s="147" t="s">
        <v>143</v>
      </c>
      <c r="I191" s="147"/>
      <c r="J191" s="145" t="s">
        <v>144</v>
      </c>
      <c r="K191" s="147" t="s">
        <v>145</v>
      </c>
      <c r="L191" s="147"/>
      <c r="M191" s="145" t="s">
        <v>146</v>
      </c>
      <c r="N191" s="29"/>
      <c r="O191" s="152" t="s">
        <v>12</v>
      </c>
      <c r="P191" s="139" t="s">
        <v>24</v>
      </c>
      <c r="Q191" s="141" t="s">
        <v>141</v>
      </c>
      <c r="R191" s="142"/>
      <c r="S191" s="145" t="s">
        <v>142</v>
      </c>
      <c r="T191" s="145"/>
      <c r="U191" s="147" t="s">
        <v>147</v>
      </c>
      <c r="V191" s="147"/>
      <c r="W191" s="148" t="s">
        <v>148</v>
      </c>
      <c r="X191" s="147" t="s">
        <v>149</v>
      </c>
      <c r="Y191" s="147"/>
      <c r="Z191" s="148" t="s">
        <v>150</v>
      </c>
    </row>
    <row r="192" spans="2:26" ht="15.75" thickBot="1">
      <c r="B192" s="153"/>
      <c r="C192" s="140"/>
      <c r="D192" s="143"/>
      <c r="E192" s="144"/>
      <c r="F192" s="146"/>
      <c r="G192" s="146"/>
      <c r="H192" s="13" t="s">
        <v>151</v>
      </c>
      <c r="I192" s="13" t="s">
        <v>152</v>
      </c>
      <c r="J192" s="146"/>
      <c r="K192" s="13" t="s">
        <v>66</v>
      </c>
      <c r="L192" s="13" t="s">
        <v>65</v>
      </c>
      <c r="M192" s="146"/>
      <c r="O192" s="153"/>
      <c r="P192" s="140"/>
      <c r="Q192" s="143"/>
      <c r="R192" s="144"/>
      <c r="S192" s="146"/>
      <c r="T192" s="146"/>
      <c r="U192" s="13" t="s">
        <v>151</v>
      </c>
      <c r="V192" s="13" t="s">
        <v>152</v>
      </c>
      <c r="W192" s="149"/>
      <c r="X192" s="13" t="s">
        <v>66</v>
      </c>
      <c r="Y192" s="13" t="s">
        <v>65</v>
      </c>
      <c r="Z192" s="149"/>
    </row>
    <row r="193" spans="2:26">
      <c r="B193" s="136" t="s">
        <v>153</v>
      </c>
      <c r="C193" s="138" t="s">
        <v>154</v>
      </c>
      <c r="D193" s="12" t="s">
        <v>13</v>
      </c>
      <c r="E193" s="12">
        <v>385500</v>
      </c>
      <c r="F193" s="12" t="s">
        <v>13</v>
      </c>
      <c r="G193" s="12">
        <v>423500</v>
      </c>
      <c r="H193" s="40"/>
      <c r="I193" s="40"/>
      <c r="J193" s="130">
        <f>10*LOG((10^(H193/10)+10^(H194/10)+10^(H195/10)+10^(I193/10)+10^(I194/10)+10^(I195/10))/6)</f>
        <v>0</v>
      </c>
      <c r="K193" s="41"/>
      <c r="L193" s="41"/>
      <c r="M193" s="130">
        <f>10*LOG((10^(K193/10)+10^(K194/10)+10^(K195/10)+10^(L193/10)+10^(L194/10)+10^(L195/10))/6)</f>
        <v>0</v>
      </c>
      <c r="O193" s="136" t="s">
        <v>153</v>
      </c>
      <c r="P193" s="138" t="s">
        <v>154</v>
      </c>
      <c r="Q193" s="12" t="s">
        <v>13</v>
      </c>
      <c r="R193" s="12">
        <v>385500</v>
      </c>
      <c r="S193" s="12" t="s">
        <v>13</v>
      </c>
      <c r="T193" s="12">
        <v>423500</v>
      </c>
      <c r="U193" s="40"/>
      <c r="V193" s="40"/>
      <c r="W193" s="119">
        <f>10*LOG(6/((1/10^(U193/10))+(1/10^(U194/10))+(1/10^(U195/10))+(1/10^(V193/10))+(1/10^(V194/10))+(1/10^(V195/10))))</f>
        <v>0</v>
      </c>
      <c r="X193" s="41"/>
      <c r="Y193" s="41"/>
      <c r="Z193" s="119">
        <f>10*LOG(6/((1/10^(X193/10))+(1/10^(X194/10))+(1/10^(X195/10))+(1/10^(Y193/10))+(1/10^(Y194/10))+(1/10^(Y195/10))))</f>
        <v>0</v>
      </c>
    </row>
    <row r="194" spans="2:26">
      <c r="B194" s="125"/>
      <c r="C194" s="128"/>
      <c r="D194" s="12" t="s">
        <v>14</v>
      </c>
      <c r="E194" s="12">
        <v>390000</v>
      </c>
      <c r="F194" s="12" t="s">
        <v>14</v>
      </c>
      <c r="G194" s="12">
        <v>428000</v>
      </c>
      <c r="H194" s="40"/>
      <c r="I194" s="40"/>
      <c r="J194" s="131"/>
      <c r="K194" s="41"/>
      <c r="L194" s="41"/>
      <c r="M194" s="131"/>
      <c r="O194" s="125"/>
      <c r="P194" s="128"/>
      <c r="Q194" s="12" t="s">
        <v>14</v>
      </c>
      <c r="R194" s="12">
        <v>390000</v>
      </c>
      <c r="S194" s="12" t="s">
        <v>14</v>
      </c>
      <c r="T194" s="12">
        <v>428000</v>
      </c>
      <c r="U194" s="40"/>
      <c r="V194" s="40"/>
      <c r="W194" s="120"/>
      <c r="X194" s="41"/>
      <c r="Y194" s="41"/>
      <c r="Z194" s="120"/>
    </row>
    <row r="195" spans="2:26">
      <c r="B195" s="125"/>
      <c r="C195" s="137"/>
      <c r="D195" s="12" t="s">
        <v>15</v>
      </c>
      <c r="E195" s="12">
        <v>394500</v>
      </c>
      <c r="F195" s="12" t="s">
        <v>15</v>
      </c>
      <c r="G195" s="12">
        <v>432500</v>
      </c>
      <c r="H195" s="40"/>
      <c r="I195" s="40"/>
      <c r="J195" s="131"/>
      <c r="K195" s="41"/>
      <c r="L195" s="41"/>
      <c r="M195" s="131"/>
      <c r="O195" s="125"/>
      <c r="P195" s="137"/>
      <c r="Q195" s="12" t="s">
        <v>15</v>
      </c>
      <c r="R195" s="12">
        <v>394500</v>
      </c>
      <c r="S195" s="12" t="s">
        <v>15</v>
      </c>
      <c r="T195" s="12">
        <v>432500</v>
      </c>
      <c r="U195" s="40"/>
      <c r="V195" s="40"/>
      <c r="W195" s="120"/>
      <c r="X195" s="41"/>
      <c r="Y195" s="41"/>
      <c r="Z195" s="120"/>
    </row>
    <row r="196" spans="2:26">
      <c r="B196" s="136" t="s">
        <v>155</v>
      </c>
      <c r="C196" s="127" t="s">
        <v>154</v>
      </c>
      <c r="D196" s="12" t="s">
        <v>13</v>
      </c>
      <c r="E196" s="11">
        <v>142600</v>
      </c>
      <c r="F196" s="12" t="s">
        <v>13</v>
      </c>
      <c r="G196" s="11">
        <v>153600</v>
      </c>
      <c r="H196" s="40"/>
      <c r="I196" s="40"/>
      <c r="J196" s="130">
        <f>10*LOG((10^(H196/10)+10^(H197/10)+10^(H198/10)+10^(I196/10)+10^(I197/10)+10^(I198/10))/6)</f>
        <v>0</v>
      </c>
      <c r="K196" s="41"/>
      <c r="L196" s="41"/>
      <c r="M196" s="130">
        <f>10*LOG((10^(K196/10)+10^(K197/10)+10^(K198/10)+10^(L196/10)+10^(L197/10)+10^(L198/10))/6)</f>
        <v>0</v>
      </c>
      <c r="O196" s="136" t="s">
        <v>155</v>
      </c>
      <c r="P196" s="127" t="s">
        <v>154</v>
      </c>
      <c r="Q196" s="12" t="s">
        <v>13</v>
      </c>
      <c r="R196" s="11">
        <v>142600</v>
      </c>
      <c r="S196" s="12" t="s">
        <v>13</v>
      </c>
      <c r="T196" s="11">
        <v>153600</v>
      </c>
      <c r="U196" s="30"/>
      <c r="V196" s="30"/>
      <c r="W196" s="119">
        <f>10*LOG(6/((1/10^(U196/10))+(1/10^(U197/10))+(1/10^(U198/10))+(1/10^(V196/10))+(1/10^(V197/10))+(1/10^(V198/10))))</f>
        <v>0</v>
      </c>
      <c r="X196" s="41"/>
      <c r="Y196" s="41"/>
      <c r="Z196" s="119">
        <f>10*LOG(6/((1/10^(X196/10))+(1/10^(X197/10))+(1/10^(X198/10))+(1/10^(Y196/10))+(1/10^(Y197/10))+(1/10^(Y198/10))))</f>
        <v>0</v>
      </c>
    </row>
    <row r="197" spans="2:26">
      <c r="B197" s="125"/>
      <c r="C197" s="128"/>
      <c r="D197" s="11" t="s">
        <v>14</v>
      </c>
      <c r="E197" s="11">
        <v>145600</v>
      </c>
      <c r="F197" s="11" t="s">
        <v>14</v>
      </c>
      <c r="G197" s="11">
        <v>156600</v>
      </c>
      <c r="H197" s="40"/>
      <c r="I197" s="40"/>
      <c r="J197" s="131"/>
      <c r="K197" s="41"/>
      <c r="L197" s="41"/>
      <c r="M197" s="131"/>
      <c r="O197" s="125"/>
      <c r="P197" s="128"/>
      <c r="Q197" s="11" t="s">
        <v>14</v>
      </c>
      <c r="R197" s="11">
        <v>145600</v>
      </c>
      <c r="S197" s="11" t="s">
        <v>14</v>
      </c>
      <c r="T197" s="11">
        <v>156600</v>
      </c>
      <c r="U197" s="30"/>
      <c r="V197" s="30"/>
      <c r="W197" s="120"/>
      <c r="X197" s="41"/>
      <c r="Y197" s="41"/>
      <c r="Z197" s="120"/>
    </row>
    <row r="198" spans="2:26">
      <c r="B198" s="125"/>
      <c r="C198" s="137"/>
      <c r="D198" s="11" t="s">
        <v>15</v>
      </c>
      <c r="E198" s="11">
        <v>147600</v>
      </c>
      <c r="F198" s="11" t="s">
        <v>15</v>
      </c>
      <c r="G198" s="11">
        <v>158600</v>
      </c>
      <c r="H198" s="40"/>
      <c r="I198" s="40"/>
      <c r="J198" s="131"/>
      <c r="K198" s="41"/>
      <c r="L198" s="41"/>
      <c r="M198" s="131"/>
      <c r="O198" s="125"/>
      <c r="P198" s="137"/>
      <c r="Q198" s="11" t="s">
        <v>15</v>
      </c>
      <c r="R198" s="11">
        <v>147600</v>
      </c>
      <c r="S198" s="11" t="s">
        <v>15</v>
      </c>
      <c r="T198" s="11">
        <v>158600</v>
      </c>
      <c r="U198" s="30"/>
      <c r="V198" s="30"/>
      <c r="W198" s="120"/>
      <c r="X198" s="41"/>
      <c r="Y198" s="41"/>
      <c r="Z198" s="120"/>
    </row>
    <row r="199" spans="2:26">
      <c r="B199" s="136" t="s">
        <v>156</v>
      </c>
      <c r="C199" s="127" t="s">
        <v>128</v>
      </c>
      <c r="D199" s="12" t="s">
        <v>13</v>
      </c>
      <c r="E199" s="12">
        <v>509202</v>
      </c>
      <c r="F199" s="12" t="s">
        <v>13</v>
      </c>
      <c r="G199" s="12">
        <v>509202</v>
      </c>
      <c r="H199" s="40">
        <v>13.019</v>
      </c>
      <c r="I199" s="40">
        <v>11.576000000000001</v>
      </c>
      <c r="J199" s="130">
        <f>10*LOG((10^(H199/10)+10^(H200/10)+10^(H201/10)+10^(I199/10)+10^(I200/10)+10^(I201/10))/6)</f>
        <v>12.438789913145738</v>
      </c>
      <c r="K199" s="41" t="s">
        <v>157</v>
      </c>
      <c r="L199" s="41" t="s">
        <v>157</v>
      </c>
      <c r="M199" s="130" t="e">
        <f>10*LOG((10^(K199/10)+10^(K200/10)+10^(K201/10)+10^(L199/10)+10^(L200/10)+10^(L201/10))/6)</f>
        <v>#VALUE!</v>
      </c>
      <c r="O199" s="136" t="s">
        <v>156</v>
      </c>
      <c r="P199" s="127" t="s">
        <v>128</v>
      </c>
      <c r="Q199" s="12" t="s">
        <v>13</v>
      </c>
      <c r="R199" s="12">
        <v>509202</v>
      </c>
      <c r="S199" s="12" t="s">
        <v>13</v>
      </c>
      <c r="T199" s="12">
        <v>509202</v>
      </c>
      <c r="U199" s="40">
        <v>-85.195700000000002</v>
      </c>
      <c r="V199" s="40">
        <v>-84.644499999999994</v>
      </c>
      <c r="W199" s="119">
        <f>10*LOG(6/((1/10^(U199/10))+(1/10^(U200/10))+(1/10^(U201/10))+(1/10^(V199/10))+(1/10^(V200/10))+(1/10^(V201/10))))</f>
        <v>-84.817505278555018</v>
      </c>
      <c r="X199" s="41" t="s">
        <v>157</v>
      </c>
      <c r="Y199" s="41" t="s">
        <v>157</v>
      </c>
      <c r="Z199" s="119" t="e">
        <f>10*LOG(6/((1/10^(X199/10))+(1/10^(X200/10))+(1/10^(X201/10))+(1/10^(Y199/10))+(1/10^(Y200/10))+(1/10^(Y201/10))))</f>
        <v>#VALUE!</v>
      </c>
    </row>
    <row r="200" spans="2:26">
      <c r="B200" s="125"/>
      <c r="C200" s="128"/>
      <c r="D200" s="11" t="s">
        <v>14</v>
      </c>
      <c r="E200" s="11">
        <v>518598</v>
      </c>
      <c r="F200" s="11" t="s">
        <v>14</v>
      </c>
      <c r="G200" s="11">
        <v>518598</v>
      </c>
      <c r="H200" s="40">
        <v>13.329499999999999</v>
      </c>
      <c r="I200" s="40">
        <v>12.2273</v>
      </c>
      <c r="J200" s="131"/>
      <c r="K200" s="41" t="s">
        <v>157</v>
      </c>
      <c r="L200" s="41" t="s">
        <v>157</v>
      </c>
      <c r="M200" s="131"/>
      <c r="O200" s="125"/>
      <c r="P200" s="128"/>
      <c r="Q200" s="11" t="s">
        <v>14</v>
      </c>
      <c r="R200" s="11">
        <v>518598</v>
      </c>
      <c r="S200" s="11" t="s">
        <v>14</v>
      </c>
      <c r="T200" s="11">
        <v>518598</v>
      </c>
      <c r="U200" s="40">
        <v>-85.197100000000006</v>
      </c>
      <c r="V200" s="40">
        <v>-84.384</v>
      </c>
      <c r="W200" s="120"/>
      <c r="X200" s="41" t="s">
        <v>157</v>
      </c>
      <c r="Y200" s="41" t="s">
        <v>157</v>
      </c>
      <c r="Z200" s="120"/>
    </row>
    <row r="201" spans="2:26">
      <c r="B201" s="125"/>
      <c r="C201" s="137"/>
      <c r="D201" s="11" t="s">
        <v>15</v>
      </c>
      <c r="E201" s="11">
        <v>528000</v>
      </c>
      <c r="F201" s="11" t="s">
        <v>15</v>
      </c>
      <c r="G201" s="11">
        <v>528000</v>
      </c>
      <c r="H201" s="40">
        <v>12.239100000000001</v>
      </c>
      <c r="I201" s="40">
        <v>11.991199999999999</v>
      </c>
      <c r="J201" s="131"/>
      <c r="K201" s="41" t="s">
        <v>157</v>
      </c>
      <c r="L201" s="41" t="s">
        <v>157</v>
      </c>
      <c r="M201" s="131"/>
      <c r="O201" s="125"/>
      <c r="P201" s="137"/>
      <c r="Q201" s="11" t="s">
        <v>15</v>
      </c>
      <c r="R201" s="11">
        <v>528000</v>
      </c>
      <c r="S201" s="11" t="s">
        <v>15</v>
      </c>
      <c r="T201" s="11">
        <v>528000</v>
      </c>
      <c r="U201" s="40">
        <v>-84.914699999999996</v>
      </c>
      <c r="V201" s="40">
        <v>-84.498099999999994</v>
      </c>
      <c r="W201" s="120"/>
      <c r="X201" s="41" t="s">
        <v>157</v>
      </c>
      <c r="Y201" s="41" t="s">
        <v>157</v>
      </c>
      <c r="Z201" s="120"/>
    </row>
    <row r="202" spans="2:26">
      <c r="B202" s="125" t="s">
        <v>158</v>
      </c>
      <c r="C202" s="127" t="s">
        <v>128</v>
      </c>
      <c r="D202" s="12" t="s">
        <v>13</v>
      </c>
      <c r="E202" s="11">
        <v>623334</v>
      </c>
      <c r="F202" s="12" t="s">
        <v>13</v>
      </c>
      <c r="G202" s="11">
        <v>623334</v>
      </c>
      <c r="H202" s="40"/>
      <c r="I202" s="40"/>
      <c r="J202" s="130">
        <f>10*LOG((10^(H202/10)+10^(H203/10)+10^(H204/10)+10^(I202/10)+10^(I203/10)+10^(I204/10))/6)</f>
        <v>0</v>
      </c>
      <c r="K202" s="41" t="s">
        <v>157</v>
      </c>
      <c r="L202" s="41" t="s">
        <v>157</v>
      </c>
      <c r="M202" s="130" t="e">
        <f>10*LOG((10^(K202/10)+10^(K203/10)+10^(K204/10)+10^(L202/10)+10^(L203/10)+10^(L204/10))/6)</f>
        <v>#VALUE!</v>
      </c>
      <c r="O202" s="125" t="s">
        <v>158</v>
      </c>
      <c r="P202" s="127" t="s">
        <v>128</v>
      </c>
      <c r="Q202" s="12" t="s">
        <v>13</v>
      </c>
      <c r="R202" s="11">
        <v>623334</v>
      </c>
      <c r="S202" s="12" t="s">
        <v>13</v>
      </c>
      <c r="T202" s="11">
        <v>623334</v>
      </c>
      <c r="U202" s="40"/>
      <c r="V202" s="40"/>
      <c r="W202" s="119">
        <f>10*LOG(6/((1/10^(U202/10))+(1/10^(U203/10))+(1/10^(U204/10))+(1/10^(V202/10))+(1/10^(V203/10))+(1/10^(V204/10))))</f>
        <v>0</v>
      </c>
      <c r="X202" s="41" t="s">
        <v>157</v>
      </c>
      <c r="Y202" s="41" t="s">
        <v>157</v>
      </c>
      <c r="Z202" s="119" t="e">
        <f>10*LOG(6/((1/10^(X202/10))+(1/10^(X203/10))+(1/10^(X204/10))+(1/10^(Y202/10))+(1/10^(Y203/10))+(1/10^(Y204/10))))</f>
        <v>#VALUE!</v>
      </c>
    </row>
    <row r="203" spans="2:26">
      <c r="B203" s="125"/>
      <c r="C203" s="128"/>
      <c r="D203" s="11" t="s">
        <v>14</v>
      </c>
      <c r="E203" s="11">
        <v>636666</v>
      </c>
      <c r="F203" s="11" t="s">
        <v>14</v>
      </c>
      <c r="G203" s="11">
        <v>636666</v>
      </c>
      <c r="H203" s="40"/>
      <c r="I203" s="40"/>
      <c r="J203" s="131"/>
      <c r="K203" s="41" t="s">
        <v>157</v>
      </c>
      <c r="L203" s="41" t="s">
        <v>157</v>
      </c>
      <c r="M203" s="131"/>
      <c r="O203" s="125"/>
      <c r="P203" s="128"/>
      <c r="Q203" s="11" t="s">
        <v>14</v>
      </c>
      <c r="R203" s="11">
        <v>636666</v>
      </c>
      <c r="S203" s="11" t="s">
        <v>14</v>
      </c>
      <c r="T203" s="11">
        <v>636666</v>
      </c>
      <c r="U203" s="40"/>
      <c r="V203" s="40"/>
      <c r="W203" s="120"/>
      <c r="X203" s="41" t="s">
        <v>157</v>
      </c>
      <c r="Y203" s="41" t="s">
        <v>157</v>
      </c>
      <c r="Z203" s="120"/>
    </row>
    <row r="204" spans="2:26" ht="15.75" thickBot="1">
      <c r="B204" s="126"/>
      <c r="C204" s="129"/>
      <c r="D204" s="33" t="s">
        <v>15</v>
      </c>
      <c r="E204" s="33">
        <v>650000</v>
      </c>
      <c r="F204" s="33" t="s">
        <v>15</v>
      </c>
      <c r="G204" s="33">
        <v>650000</v>
      </c>
      <c r="H204" s="42"/>
      <c r="I204" s="42"/>
      <c r="J204" s="132"/>
      <c r="K204" s="41" t="s">
        <v>157</v>
      </c>
      <c r="L204" s="41" t="s">
        <v>157</v>
      </c>
      <c r="M204" s="132"/>
      <c r="N204" s="35"/>
      <c r="O204" s="126"/>
      <c r="P204" s="129"/>
      <c r="Q204" s="33" t="s">
        <v>15</v>
      </c>
      <c r="R204" s="33">
        <v>650000</v>
      </c>
      <c r="S204" s="33" t="s">
        <v>15</v>
      </c>
      <c r="T204" s="33">
        <v>650000</v>
      </c>
      <c r="U204" s="42"/>
      <c r="V204" s="42"/>
      <c r="W204" s="121"/>
      <c r="X204" s="41" t="s">
        <v>157</v>
      </c>
      <c r="Y204" s="41" t="s">
        <v>157</v>
      </c>
      <c r="Z204" s="121"/>
    </row>
    <row r="207" spans="2:26" ht="16.5" thickBot="1">
      <c r="B207" s="150" t="s">
        <v>245</v>
      </c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2:26">
      <c r="B208" s="152" t="s">
        <v>12</v>
      </c>
      <c r="C208" s="139" t="s">
        <v>24</v>
      </c>
      <c r="D208" s="141" t="s">
        <v>141</v>
      </c>
      <c r="E208" s="142"/>
      <c r="F208" s="145" t="s">
        <v>142</v>
      </c>
      <c r="G208" s="145"/>
      <c r="H208" s="147" t="s">
        <v>143</v>
      </c>
      <c r="I208" s="147"/>
      <c r="J208" s="145" t="s">
        <v>144</v>
      </c>
      <c r="K208" s="147" t="s">
        <v>145</v>
      </c>
      <c r="L208" s="147"/>
      <c r="M208" s="145" t="s">
        <v>146</v>
      </c>
      <c r="N208" s="29"/>
      <c r="O208" s="152" t="s">
        <v>12</v>
      </c>
      <c r="P208" s="139" t="s">
        <v>24</v>
      </c>
      <c r="Q208" s="141" t="s">
        <v>141</v>
      </c>
      <c r="R208" s="142"/>
      <c r="S208" s="145" t="s">
        <v>142</v>
      </c>
      <c r="T208" s="145"/>
      <c r="U208" s="147" t="s">
        <v>147</v>
      </c>
      <c r="V208" s="147"/>
      <c r="W208" s="148" t="s">
        <v>148</v>
      </c>
      <c r="X208" s="147" t="s">
        <v>149</v>
      </c>
      <c r="Y208" s="147"/>
      <c r="Z208" s="148" t="s">
        <v>150</v>
      </c>
    </row>
    <row r="209" spans="2:26" ht="15.75" thickBot="1">
      <c r="B209" s="153"/>
      <c r="C209" s="140"/>
      <c r="D209" s="143"/>
      <c r="E209" s="144"/>
      <c r="F209" s="146"/>
      <c r="G209" s="146"/>
      <c r="H209" s="13" t="s">
        <v>151</v>
      </c>
      <c r="I209" s="13" t="s">
        <v>152</v>
      </c>
      <c r="J209" s="146"/>
      <c r="K209" s="13" t="s">
        <v>66</v>
      </c>
      <c r="L209" s="13" t="s">
        <v>65</v>
      </c>
      <c r="M209" s="146"/>
      <c r="O209" s="153"/>
      <c r="P209" s="140"/>
      <c r="Q209" s="143"/>
      <c r="R209" s="144"/>
      <c r="S209" s="146"/>
      <c r="T209" s="146"/>
      <c r="U209" s="13" t="s">
        <v>151</v>
      </c>
      <c r="V209" s="13" t="s">
        <v>152</v>
      </c>
      <c r="W209" s="149"/>
      <c r="X209" s="13" t="s">
        <v>66</v>
      </c>
      <c r="Y209" s="13" t="s">
        <v>65</v>
      </c>
      <c r="Z209" s="149"/>
    </row>
    <row r="210" spans="2:26">
      <c r="B210" s="136" t="s">
        <v>153</v>
      </c>
      <c r="C210" s="138" t="s">
        <v>154</v>
      </c>
      <c r="D210" s="12" t="s">
        <v>13</v>
      </c>
      <c r="E210" s="12">
        <v>385500</v>
      </c>
      <c r="F210" s="12" t="s">
        <v>13</v>
      </c>
      <c r="G210" s="12">
        <v>423500</v>
      </c>
      <c r="H210" s="40">
        <v>7.60975</v>
      </c>
      <c r="I210" s="40">
        <v>8.2331299999999992</v>
      </c>
      <c r="J210" s="130">
        <f>10*LOG((10^(H210/10)+10^(H211/10)+10^(H212/10)+10^(I210/10)+10^(I211/10)+10^(I212/10))/6)</f>
        <v>8.4350921606550617</v>
      </c>
      <c r="K210" s="41">
        <v>11.8422</v>
      </c>
      <c r="L210" s="41">
        <v>10.882300000000001</v>
      </c>
      <c r="M210" s="130">
        <f>10*LOG((10^(K210/10)+10^(K211/10)+10^(K212/10)+10^(L210/10)+10^(L211/10)+10^(L212/10))/6)</f>
        <v>12.061328365697314</v>
      </c>
      <c r="O210" s="136" t="s">
        <v>153</v>
      </c>
      <c r="P210" s="138" t="s">
        <v>154</v>
      </c>
      <c r="Q210" s="12" t="s">
        <v>13</v>
      </c>
      <c r="R210" s="12">
        <v>385500</v>
      </c>
      <c r="S210" s="12" t="s">
        <v>13</v>
      </c>
      <c r="T210" s="12">
        <v>423500</v>
      </c>
      <c r="U210" s="40">
        <v>-90.073899999999995</v>
      </c>
      <c r="V210" s="40">
        <v>-90.278000000000006</v>
      </c>
      <c r="W210" s="119">
        <f>10*LOG(6/((1/10^(U210/10))+(1/10^(U211/10))+(1/10^(U212/10))+(1/10^(V210/10))+(1/10^(V211/10))+(1/10^(V212/10))))</f>
        <v>-90.304602814359342</v>
      </c>
      <c r="X210" s="41">
        <v>-92.234300000000005</v>
      </c>
      <c r="Y210" s="41">
        <v>-92.9499</v>
      </c>
      <c r="Z210" s="119">
        <f>10*LOG(6/((1/10^(X210/10))+(1/10^(X211/10))+(1/10^(X212/10))+(1/10^(Y210/10))+(1/10^(Y211/10))+(1/10^(Y212/10))))</f>
        <v>-92.918838739602734</v>
      </c>
    </row>
    <row r="211" spans="2:26">
      <c r="B211" s="125"/>
      <c r="C211" s="128"/>
      <c r="D211" s="12" t="s">
        <v>14</v>
      </c>
      <c r="E211" s="12">
        <v>390000</v>
      </c>
      <c r="F211" s="12" t="s">
        <v>14</v>
      </c>
      <c r="G211" s="12">
        <v>428000</v>
      </c>
      <c r="H211" s="40">
        <v>8.0913900000000005</v>
      </c>
      <c r="I211" s="40">
        <v>8.9739400000000007</v>
      </c>
      <c r="J211" s="131"/>
      <c r="K211" s="41">
        <v>11.428699999999999</v>
      </c>
      <c r="L211" s="41">
        <v>13.907299999999999</v>
      </c>
      <c r="M211" s="131"/>
      <c r="O211" s="125"/>
      <c r="P211" s="128"/>
      <c r="Q211" s="12" t="s">
        <v>14</v>
      </c>
      <c r="R211" s="12">
        <v>390000</v>
      </c>
      <c r="S211" s="12" t="s">
        <v>14</v>
      </c>
      <c r="T211" s="12">
        <v>428000</v>
      </c>
      <c r="U211" s="40">
        <v>-90.458100000000002</v>
      </c>
      <c r="V211" s="40">
        <v>-90.547600000000003</v>
      </c>
      <c r="W211" s="120"/>
      <c r="X211" s="41">
        <v>-93.195300000000003</v>
      </c>
      <c r="Y211" s="41">
        <v>-93.38</v>
      </c>
      <c r="Z211" s="120"/>
    </row>
    <row r="212" spans="2:26">
      <c r="B212" s="125"/>
      <c r="C212" s="137"/>
      <c r="D212" s="12" t="s">
        <v>15</v>
      </c>
      <c r="E212" s="12">
        <v>394500</v>
      </c>
      <c r="F212" s="12" t="s">
        <v>15</v>
      </c>
      <c r="G212" s="12">
        <v>432500</v>
      </c>
      <c r="H212" s="40">
        <v>8.3355700000000006</v>
      </c>
      <c r="I212" s="40">
        <v>9.17286</v>
      </c>
      <c r="J212" s="131"/>
      <c r="K212" s="41">
        <v>12.019</v>
      </c>
      <c r="L212" s="41">
        <v>11.616</v>
      </c>
      <c r="M212" s="131"/>
      <c r="O212" s="125"/>
      <c r="P212" s="137"/>
      <c r="Q212" s="12" t="s">
        <v>15</v>
      </c>
      <c r="R212" s="12">
        <v>394500</v>
      </c>
      <c r="S212" s="12" t="s">
        <v>15</v>
      </c>
      <c r="T212" s="12">
        <v>432500</v>
      </c>
      <c r="U212" s="40">
        <v>-90.388000000000005</v>
      </c>
      <c r="V212" s="40">
        <v>-90.058599999999998</v>
      </c>
      <c r="W212" s="120"/>
      <c r="X212" s="41">
        <v>-92.674999999999997</v>
      </c>
      <c r="Y212" s="41">
        <v>-92.985600000000005</v>
      </c>
      <c r="Z212" s="120"/>
    </row>
    <row r="213" spans="2:26">
      <c r="B213" s="136" t="s">
        <v>155</v>
      </c>
      <c r="C213" s="127" t="s">
        <v>154</v>
      </c>
      <c r="D213" s="12" t="s">
        <v>13</v>
      </c>
      <c r="E213" s="11">
        <v>142600</v>
      </c>
      <c r="F213" s="12" t="s">
        <v>13</v>
      </c>
      <c r="G213" s="11">
        <v>153600</v>
      </c>
      <c r="H213" s="40"/>
      <c r="I213" s="40"/>
      <c r="J213" s="130">
        <f>10*LOG((10^(H213/10)+10^(H214/10)+10^(H215/10)+10^(I213/10)+10^(I214/10)+10^(I215/10))/6)</f>
        <v>0</v>
      </c>
      <c r="K213" s="41"/>
      <c r="L213" s="41"/>
      <c r="M213" s="130">
        <f>10*LOG((10^(K213/10)+10^(K214/10)+10^(K215/10)+10^(L213/10)+10^(L214/10)+10^(L215/10))/6)</f>
        <v>0</v>
      </c>
      <c r="O213" s="136" t="s">
        <v>155</v>
      </c>
      <c r="P213" s="127" t="s">
        <v>154</v>
      </c>
      <c r="Q213" s="12" t="s">
        <v>13</v>
      </c>
      <c r="R213" s="11">
        <v>142600</v>
      </c>
      <c r="S213" s="12" t="s">
        <v>13</v>
      </c>
      <c r="T213" s="11">
        <v>153600</v>
      </c>
      <c r="U213" s="40"/>
      <c r="V213" s="40"/>
      <c r="W213" s="119">
        <f>10*LOG(6/((1/10^(U213/10))+(1/10^(U214/10))+(1/10^(U215/10))+(1/10^(V213/10))+(1/10^(V214/10))+(1/10^(V215/10))))</f>
        <v>0</v>
      </c>
      <c r="X213" s="41"/>
      <c r="Y213" s="41"/>
      <c r="Z213" s="119">
        <f>10*LOG(6/((1/10^(X213/10))+(1/10^(X214/10))+(1/10^(X215/10))+(1/10^(Y213/10))+(1/10^(Y214/10))+(1/10^(Y215/10))))</f>
        <v>0</v>
      </c>
    </row>
    <row r="214" spans="2:26">
      <c r="B214" s="125"/>
      <c r="C214" s="128"/>
      <c r="D214" s="11" t="s">
        <v>14</v>
      </c>
      <c r="E214" s="11">
        <v>145600</v>
      </c>
      <c r="F214" s="11" t="s">
        <v>14</v>
      </c>
      <c r="G214" s="11">
        <v>156600</v>
      </c>
      <c r="H214" s="40"/>
      <c r="I214" s="40"/>
      <c r="J214" s="131"/>
      <c r="K214" s="41"/>
      <c r="L214" s="41"/>
      <c r="M214" s="131"/>
      <c r="O214" s="125"/>
      <c r="P214" s="128"/>
      <c r="Q214" s="11" t="s">
        <v>14</v>
      </c>
      <c r="R214" s="11">
        <v>145600</v>
      </c>
      <c r="S214" s="11" t="s">
        <v>14</v>
      </c>
      <c r="T214" s="11">
        <v>156600</v>
      </c>
      <c r="U214" s="40"/>
      <c r="V214" s="40"/>
      <c r="W214" s="120"/>
      <c r="X214" s="41"/>
      <c r="Y214" s="41"/>
      <c r="Z214" s="120"/>
    </row>
    <row r="215" spans="2:26">
      <c r="B215" s="125"/>
      <c r="C215" s="137"/>
      <c r="D215" s="11" t="s">
        <v>15</v>
      </c>
      <c r="E215" s="11">
        <v>147600</v>
      </c>
      <c r="F215" s="11" t="s">
        <v>15</v>
      </c>
      <c r="G215" s="11">
        <v>158600</v>
      </c>
      <c r="H215" s="40"/>
      <c r="I215" s="40"/>
      <c r="J215" s="131"/>
      <c r="K215" s="41"/>
      <c r="L215" s="41"/>
      <c r="M215" s="131"/>
      <c r="O215" s="125"/>
      <c r="P215" s="137"/>
      <c r="Q215" s="11" t="s">
        <v>15</v>
      </c>
      <c r="R215" s="11">
        <v>147600</v>
      </c>
      <c r="S215" s="11" t="s">
        <v>15</v>
      </c>
      <c r="T215" s="11">
        <v>158600</v>
      </c>
      <c r="U215" s="40"/>
      <c r="V215" s="40"/>
      <c r="W215" s="120"/>
      <c r="X215" s="41"/>
      <c r="Y215" s="41"/>
      <c r="Z215" s="120"/>
    </row>
    <row r="216" spans="2:26">
      <c r="B216" s="136" t="s">
        <v>156</v>
      </c>
      <c r="C216" s="127" t="s">
        <v>128</v>
      </c>
      <c r="D216" s="12" t="s">
        <v>13</v>
      </c>
      <c r="E216" s="12">
        <v>509202</v>
      </c>
      <c r="F216" s="12" t="s">
        <v>13</v>
      </c>
      <c r="G216" s="12">
        <v>509202</v>
      </c>
      <c r="H216" s="37"/>
      <c r="I216" s="37"/>
      <c r="J216" s="130">
        <f>10*LOG((10^(H216/10)+10^(H217/10)+10^(H218/10)+10^(I216/10)+10^(I217/10)+10^(I218/10))/6)</f>
        <v>0</v>
      </c>
      <c r="K216" s="41" t="s">
        <v>157</v>
      </c>
      <c r="L216" s="41" t="s">
        <v>157</v>
      </c>
      <c r="M216" s="130" t="e">
        <f>10*LOG((10^(K216/10)+10^(K217/10)+10^(K218/10)+10^(L216/10)+10^(L217/10)+10^(L218/10))/6)</f>
        <v>#VALUE!</v>
      </c>
      <c r="O216" s="136" t="s">
        <v>156</v>
      </c>
      <c r="P216" s="127" t="s">
        <v>128</v>
      </c>
      <c r="Q216" s="12" t="s">
        <v>13</v>
      </c>
      <c r="R216" s="12">
        <v>509202</v>
      </c>
      <c r="S216" s="12" t="s">
        <v>13</v>
      </c>
      <c r="T216" s="12">
        <v>509202</v>
      </c>
      <c r="U216" s="37"/>
      <c r="V216" s="37"/>
      <c r="W216" s="119">
        <f>10*LOG(6/((1/10^(U216/10))+(1/10^(U217/10))+(1/10^(U218/10))+(1/10^(V216/10))+(1/10^(V217/10))+(1/10^(V218/10))))</f>
        <v>0</v>
      </c>
      <c r="X216" s="41" t="s">
        <v>157</v>
      </c>
      <c r="Y216" s="41" t="s">
        <v>157</v>
      </c>
      <c r="Z216" s="119" t="e">
        <f>10*LOG(6/((1/10^(X216/10))+(1/10^(X217/10))+(1/10^(X218/10))+(1/10^(Y216/10))+(1/10^(Y217/10))+(1/10^(Y218/10))))</f>
        <v>#VALUE!</v>
      </c>
    </row>
    <row r="217" spans="2:26">
      <c r="B217" s="125"/>
      <c r="C217" s="128"/>
      <c r="D217" s="11" t="s">
        <v>14</v>
      </c>
      <c r="E217" s="11">
        <v>518598</v>
      </c>
      <c r="F217" s="11" t="s">
        <v>14</v>
      </c>
      <c r="G217" s="11">
        <v>518598</v>
      </c>
      <c r="H217" s="37"/>
      <c r="I217" s="37"/>
      <c r="J217" s="131"/>
      <c r="K217" s="41" t="s">
        <v>157</v>
      </c>
      <c r="L217" s="41" t="s">
        <v>157</v>
      </c>
      <c r="M217" s="131"/>
      <c r="O217" s="125"/>
      <c r="P217" s="128"/>
      <c r="Q217" s="11" t="s">
        <v>14</v>
      </c>
      <c r="R217" s="11">
        <v>518598</v>
      </c>
      <c r="S217" s="11" t="s">
        <v>14</v>
      </c>
      <c r="T217" s="11">
        <v>518598</v>
      </c>
      <c r="U217" s="37"/>
      <c r="V217" s="37"/>
      <c r="W217" s="120"/>
      <c r="X217" s="41" t="s">
        <v>157</v>
      </c>
      <c r="Y217" s="41" t="s">
        <v>157</v>
      </c>
      <c r="Z217" s="120"/>
    </row>
    <row r="218" spans="2:26">
      <c r="B218" s="125"/>
      <c r="C218" s="137"/>
      <c r="D218" s="11" t="s">
        <v>15</v>
      </c>
      <c r="E218" s="11">
        <v>528000</v>
      </c>
      <c r="F218" s="11" t="s">
        <v>15</v>
      </c>
      <c r="G218" s="11">
        <v>528000</v>
      </c>
      <c r="H218" s="37"/>
      <c r="I218" s="37"/>
      <c r="J218" s="131"/>
      <c r="K218" s="41" t="s">
        <v>157</v>
      </c>
      <c r="L218" s="41" t="s">
        <v>157</v>
      </c>
      <c r="M218" s="131"/>
      <c r="O218" s="125"/>
      <c r="P218" s="137"/>
      <c r="Q218" s="11" t="s">
        <v>15</v>
      </c>
      <c r="R218" s="11">
        <v>528000</v>
      </c>
      <c r="S218" s="11" t="s">
        <v>15</v>
      </c>
      <c r="T218" s="11">
        <v>528000</v>
      </c>
      <c r="U218" s="37"/>
      <c r="V218" s="37"/>
      <c r="W218" s="120"/>
      <c r="X218" s="41" t="s">
        <v>157</v>
      </c>
      <c r="Y218" s="41" t="s">
        <v>157</v>
      </c>
      <c r="Z218" s="120"/>
    </row>
    <row r="219" spans="2:26">
      <c r="B219" s="125" t="s">
        <v>158</v>
      </c>
      <c r="C219" s="127" t="s">
        <v>128</v>
      </c>
      <c r="D219" s="12" t="s">
        <v>13</v>
      </c>
      <c r="E219" s="11">
        <v>623334</v>
      </c>
      <c r="F219" s="12" t="s">
        <v>13</v>
      </c>
      <c r="G219" s="11">
        <v>623334</v>
      </c>
      <c r="H219" s="40">
        <v>13.1837</v>
      </c>
      <c r="I219" s="40">
        <v>12.8423</v>
      </c>
      <c r="J219" s="130">
        <f>10*LOG((10^(H219/10)+10^(H220/10)+10^(H221/10)+10^(I219/10)+10^(I220/10)+10^(I221/10))/6)</f>
        <v>13.056947991685382</v>
      </c>
      <c r="K219" s="41" t="s">
        <v>157</v>
      </c>
      <c r="L219" s="41" t="s">
        <v>157</v>
      </c>
      <c r="M219" s="130" t="e">
        <f>10*LOG((10^(K219/10)+10^(K220/10)+10^(K221/10)+10^(L219/10)+10^(L220/10)+10^(L221/10))/6)</f>
        <v>#VALUE!</v>
      </c>
      <c r="O219" s="125" t="s">
        <v>158</v>
      </c>
      <c r="P219" s="127" t="s">
        <v>128</v>
      </c>
      <c r="Q219" s="12" t="s">
        <v>13</v>
      </c>
      <c r="R219" s="11">
        <v>623334</v>
      </c>
      <c r="S219" s="12" t="s">
        <v>13</v>
      </c>
      <c r="T219" s="11">
        <v>623334</v>
      </c>
      <c r="U219" s="40">
        <v>-81.619399999999999</v>
      </c>
      <c r="V219" s="40">
        <v>-82.551299999999998</v>
      </c>
      <c r="W219" s="119">
        <f>10*LOG(6/((1/10^(U219/10))+(1/10^(U220/10))+(1/10^(U221/10))+(1/10^(V219/10))+(1/10^(V220/10))+(1/10^(V221/10))))</f>
        <v>-82.586191093490669</v>
      </c>
      <c r="X219" s="41" t="s">
        <v>157</v>
      </c>
      <c r="Y219" s="41" t="s">
        <v>157</v>
      </c>
      <c r="Z219" s="119" t="e">
        <f>10*LOG(6/((1/10^(X219/10))+(1/10^(X220/10))+(1/10^(X221/10))+(1/10^(Y219/10))+(1/10^(Y220/10))+(1/10^(Y221/10))))</f>
        <v>#VALUE!</v>
      </c>
    </row>
    <row r="220" spans="2:26">
      <c r="B220" s="125"/>
      <c r="C220" s="128"/>
      <c r="D220" s="11" t="s">
        <v>14</v>
      </c>
      <c r="E220" s="11">
        <v>636666</v>
      </c>
      <c r="F220" s="11" t="s">
        <v>14</v>
      </c>
      <c r="G220" s="11">
        <v>636666</v>
      </c>
      <c r="H220" s="40">
        <v>12.2143</v>
      </c>
      <c r="I220" s="40">
        <v>12.204800000000001</v>
      </c>
      <c r="J220" s="131"/>
      <c r="K220" s="41" t="s">
        <v>157</v>
      </c>
      <c r="L220" s="41" t="s">
        <v>157</v>
      </c>
      <c r="M220" s="131"/>
      <c r="O220" s="125"/>
      <c r="P220" s="128"/>
      <c r="Q220" s="11" t="s">
        <v>14</v>
      </c>
      <c r="R220" s="11">
        <v>636666</v>
      </c>
      <c r="S220" s="11" t="s">
        <v>14</v>
      </c>
      <c r="T220" s="11">
        <v>636666</v>
      </c>
      <c r="U220" s="40">
        <v>-81.618899999999996</v>
      </c>
      <c r="V220" s="40">
        <v>-83.190700000000007</v>
      </c>
      <c r="W220" s="120"/>
      <c r="X220" s="41" t="s">
        <v>157</v>
      </c>
      <c r="Y220" s="41" t="s">
        <v>157</v>
      </c>
      <c r="Z220" s="120"/>
    </row>
    <row r="221" spans="2:26" ht="15.75" thickBot="1">
      <c r="B221" s="126"/>
      <c r="C221" s="129"/>
      <c r="D221" s="33" t="s">
        <v>15</v>
      </c>
      <c r="E221" s="33">
        <v>650000</v>
      </c>
      <c r="F221" s="33" t="s">
        <v>15</v>
      </c>
      <c r="G221" s="33">
        <v>650000</v>
      </c>
      <c r="H221" s="42">
        <v>13.9351</v>
      </c>
      <c r="I221" s="42">
        <v>13.660299999999999</v>
      </c>
      <c r="J221" s="132"/>
      <c r="K221" s="41" t="s">
        <v>157</v>
      </c>
      <c r="L221" s="41" t="s">
        <v>157</v>
      </c>
      <c r="M221" s="132"/>
      <c r="N221" s="35"/>
      <c r="O221" s="126"/>
      <c r="P221" s="129"/>
      <c r="Q221" s="33" t="s">
        <v>15</v>
      </c>
      <c r="R221" s="33">
        <v>650000</v>
      </c>
      <c r="S221" s="33" t="s">
        <v>15</v>
      </c>
      <c r="T221" s="33">
        <v>650000</v>
      </c>
      <c r="U221" s="42">
        <v>-82.752300000000005</v>
      </c>
      <c r="V221" s="42">
        <v>-83.445899999999995</v>
      </c>
      <c r="W221" s="121"/>
      <c r="X221" s="41" t="s">
        <v>157</v>
      </c>
      <c r="Y221" s="41" t="s">
        <v>157</v>
      </c>
      <c r="Z221" s="121"/>
    </row>
    <row r="224" spans="2:26" ht="16.5" thickBot="1">
      <c r="B224" s="150" t="s">
        <v>246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2:26">
      <c r="B225" s="152" t="s">
        <v>12</v>
      </c>
      <c r="C225" s="139" t="s">
        <v>24</v>
      </c>
      <c r="D225" s="141" t="s">
        <v>141</v>
      </c>
      <c r="E225" s="142"/>
      <c r="F225" s="145" t="s">
        <v>142</v>
      </c>
      <c r="G225" s="145"/>
      <c r="H225" s="147" t="s">
        <v>143</v>
      </c>
      <c r="I225" s="147"/>
      <c r="J225" s="145" t="s">
        <v>144</v>
      </c>
      <c r="K225" s="147" t="s">
        <v>145</v>
      </c>
      <c r="L225" s="147"/>
      <c r="M225" s="145" t="s">
        <v>146</v>
      </c>
      <c r="N225" s="29"/>
      <c r="O225" s="152" t="s">
        <v>12</v>
      </c>
      <c r="P225" s="139" t="s">
        <v>24</v>
      </c>
      <c r="Q225" s="141" t="s">
        <v>141</v>
      </c>
      <c r="R225" s="142"/>
      <c r="S225" s="145" t="s">
        <v>142</v>
      </c>
      <c r="T225" s="145"/>
      <c r="U225" s="147" t="s">
        <v>147</v>
      </c>
      <c r="V225" s="147"/>
      <c r="W225" s="148" t="s">
        <v>148</v>
      </c>
      <c r="X225" s="147" t="s">
        <v>149</v>
      </c>
      <c r="Y225" s="147"/>
      <c r="Z225" s="148" t="s">
        <v>150</v>
      </c>
    </row>
    <row r="226" spans="2:26" ht="15.75" thickBot="1">
      <c r="B226" s="153"/>
      <c r="C226" s="140"/>
      <c r="D226" s="143"/>
      <c r="E226" s="144"/>
      <c r="F226" s="146"/>
      <c r="G226" s="146"/>
      <c r="H226" s="13" t="s">
        <v>151</v>
      </c>
      <c r="I226" s="13" t="s">
        <v>152</v>
      </c>
      <c r="J226" s="146"/>
      <c r="K226" s="13" t="s">
        <v>66</v>
      </c>
      <c r="L226" s="13" t="s">
        <v>65</v>
      </c>
      <c r="M226" s="146"/>
      <c r="O226" s="153"/>
      <c r="P226" s="140"/>
      <c r="Q226" s="143"/>
      <c r="R226" s="144"/>
      <c r="S226" s="146"/>
      <c r="T226" s="146"/>
      <c r="U226" s="13" t="s">
        <v>151</v>
      </c>
      <c r="V226" s="13" t="s">
        <v>152</v>
      </c>
      <c r="W226" s="149"/>
      <c r="X226" s="13" t="s">
        <v>66</v>
      </c>
      <c r="Y226" s="13" t="s">
        <v>65</v>
      </c>
      <c r="Z226" s="149"/>
    </row>
    <row r="227" spans="2:26" ht="15.75" thickBot="1">
      <c r="B227" s="136" t="s">
        <v>153</v>
      </c>
      <c r="C227" s="138" t="s">
        <v>154</v>
      </c>
      <c r="D227" s="12" t="s">
        <v>13</v>
      </c>
      <c r="E227" s="12">
        <v>385500</v>
      </c>
      <c r="F227" s="12" t="s">
        <v>13</v>
      </c>
      <c r="G227" s="12">
        <v>423500</v>
      </c>
      <c r="H227" s="40"/>
      <c r="I227" s="40"/>
      <c r="J227" s="130">
        <f>10*LOG((10^(H227/10)+10^(H228/10)+10^(H229/10)+10^(I227/10)+10^(I228/10)+10^(I229/10))/6)</f>
        <v>0</v>
      </c>
      <c r="K227" s="41"/>
      <c r="L227" s="41"/>
      <c r="M227" s="130">
        <f>10*LOG((10^(K227/10)+10^(K228/10)+10^(K229/10)+10^(L227/10)+10^(L228/10)+10^(L229/10))/6)</f>
        <v>0</v>
      </c>
      <c r="O227" s="136" t="s">
        <v>153</v>
      </c>
      <c r="P227" s="138" t="s">
        <v>154</v>
      </c>
      <c r="Q227" s="12" t="s">
        <v>13</v>
      </c>
      <c r="R227" s="12">
        <v>385500</v>
      </c>
      <c r="S227" s="12" t="s">
        <v>13</v>
      </c>
      <c r="T227" s="12">
        <v>423500</v>
      </c>
      <c r="U227" s="42"/>
      <c r="V227" s="42"/>
      <c r="W227" s="119">
        <f>10*LOG(6/((1/10^(U227/10))+(1/10^(U228/10))+(1/10^(U229/10))+(1/10^(V227/10))+(1/10^(V228/10))+(1/10^(V229/10))))</f>
        <v>0</v>
      </c>
      <c r="X227" s="41"/>
      <c r="Y227" s="41"/>
      <c r="Z227" s="119">
        <f>10*LOG(6/((1/10^(X227/10))+(1/10^(X228/10))+(1/10^(X229/10))+(1/10^(Y227/10))+(1/10^(Y228/10))+(1/10^(Y229/10))))</f>
        <v>0</v>
      </c>
    </row>
    <row r="228" spans="2:26" ht="15.75" thickBot="1">
      <c r="B228" s="125"/>
      <c r="C228" s="128"/>
      <c r="D228" s="12" t="s">
        <v>14</v>
      </c>
      <c r="E228" s="12">
        <v>390000</v>
      </c>
      <c r="F228" s="12" t="s">
        <v>14</v>
      </c>
      <c r="G228" s="12">
        <v>428000</v>
      </c>
      <c r="H228" s="40"/>
      <c r="I228" s="40"/>
      <c r="J228" s="131"/>
      <c r="K228" s="41"/>
      <c r="L228" s="41"/>
      <c r="M228" s="131"/>
      <c r="O228" s="125"/>
      <c r="P228" s="128"/>
      <c r="Q228" s="12" t="s">
        <v>14</v>
      </c>
      <c r="R228" s="12">
        <v>390000</v>
      </c>
      <c r="S228" s="12" t="s">
        <v>14</v>
      </c>
      <c r="T228" s="12">
        <v>428000</v>
      </c>
      <c r="U228" s="42"/>
      <c r="V228" s="42"/>
      <c r="W228" s="120"/>
      <c r="X228" s="41"/>
      <c r="Y228" s="41"/>
      <c r="Z228" s="120"/>
    </row>
    <row r="229" spans="2:26" ht="15.75" thickBot="1">
      <c r="B229" s="125"/>
      <c r="C229" s="137"/>
      <c r="D229" s="12" t="s">
        <v>15</v>
      </c>
      <c r="E229" s="12">
        <v>394500</v>
      </c>
      <c r="F229" s="12" t="s">
        <v>15</v>
      </c>
      <c r="G229" s="12">
        <v>432500</v>
      </c>
      <c r="H229" s="40"/>
      <c r="I229" s="40"/>
      <c r="J229" s="131"/>
      <c r="K229" s="41"/>
      <c r="L229" s="41"/>
      <c r="M229" s="131"/>
      <c r="O229" s="125"/>
      <c r="P229" s="137"/>
      <c r="Q229" s="12" t="s">
        <v>15</v>
      </c>
      <c r="R229" s="12">
        <v>394500</v>
      </c>
      <c r="S229" s="12" t="s">
        <v>15</v>
      </c>
      <c r="T229" s="12">
        <v>432500</v>
      </c>
      <c r="U229" s="42"/>
      <c r="V229" s="42"/>
      <c r="W229" s="120"/>
      <c r="X229" s="41"/>
      <c r="Y229" s="41"/>
      <c r="Z229" s="120"/>
    </row>
    <row r="230" spans="2:26" ht="15.75" thickBot="1">
      <c r="B230" s="136" t="s">
        <v>155</v>
      </c>
      <c r="C230" s="127" t="s">
        <v>154</v>
      </c>
      <c r="D230" s="12" t="s">
        <v>13</v>
      </c>
      <c r="E230" s="11">
        <v>142600</v>
      </c>
      <c r="F230" s="12" t="s">
        <v>13</v>
      </c>
      <c r="G230" s="11">
        <v>153600</v>
      </c>
      <c r="H230" s="40">
        <v>6.4372100000000003</v>
      </c>
      <c r="I230" s="40">
        <v>4.0195600000000002</v>
      </c>
      <c r="J230" s="130">
        <f>10*LOG((10^(H230/10)+10^(H231/10)+10^(H232/10)+10^(I230/10)+10^(I231/10)+10^(I232/10))/6)</f>
        <v>4.170791996635173</v>
      </c>
      <c r="K230" s="41"/>
      <c r="L230" s="41"/>
      <c r="M230" s="130">
        <f>10*LOG((10^(K230/10)+10^(K231/10)+10^(K232/10)+10^(L230/10)+10^(L231/10)+10^(L232/10))/6)</f>
        <v>0</v>
      </c>
      <c r="O230" s="136" t="s">
        <v>155</v>
      </c>
      <c r="P230" s="127" t="s">
        <v>154</v>
      </c>
      <c r="Q230" s="12" t="s">
        <v>13</v>
      </c>
      <c r="R230" s="11">
        <v>142600</v>
      </c>
      <c r="S230" s="12" t="s">
        <v>13</v>
      </c>
      <c r="T230" s="11">
        <v>153600</v>
      </c>
      <c r="U230" s="42">
        <v>-81.61</v>
      </c>
      <c r="V230" s="42">
        <v>-81.7273</v>
      </c>
      <c r="W230" s="119">
        <f>10*LOG(6/((1/10^(U230/10))+(1/10^(U231/10))+(1/10^(U232/10))+(1/10^(V230/10))+(1/10^(V231/10))+(1/10^(V232/10))))</f>
        <v>-81.464481269399599</v>
      </c>
      <c r="X230" s="41"/>
      <c r="Y230" s="41"/>
      <c r="Z230" s="119">
        <f>10*LOG(6/((1/10^(X230/10))+(1/10^(X231/10))+(1/10^(X232/10))+(1/10^(Y230/10))+(1/10^(Y231/10))+(1/10^(Y232/10))))</f>
        <v>0</v>
      </c>
    </row>
    <row r="231" spans="2:26" ht="15.75" thickBot="1">
      <c r="B231" s="125"/>
      <c r="C231" s="128"/>
      <c r="D231" s="11" t="s">
        <v>14</v>
      </c>
      <c r="E231" s="11">
        <v>145600</v>
      </c>
      <c r="F231" s="11" t="s">
        <v>14</v>
      </c>
      <c r="G231" s="11">
        <v>156600</v>
      </c>
      <c r="H231" s="40">
        <v>3.1049799999999999</v>
      </c>
      <c r="I231" s="40">
        <v>3.8538800000000002</v>
      </c>
      <c r="J231" s="131"/>
      <c r="K231" s="41"/>
      <c r="L231" s="41"/>
      <c r="M231" s="131"/>
      <c r="O231" s="125"/>
      <c r="P231" s="128"/>
      <c r="Q231" s="11" t="s">
        <v>14</v>
      </c>
      <c r="R231" s="11">
        <v>145600</v>
      </c>
      <c r="S231" s="11" t="s">
        <v>14</v>
      </c>
      <c r="T231" s="11">
        <v>156600</v>
      </c>
      <c r="U231" s="42">
        <v>-81.755600000000001</v>
      </c>
      <c r="V231" s="42">
        <v>-82.026600000000002</v>
      </c>
      <c r="W231" s="120"/>
      <c r="X231" s="41"/>
      <c r="Y231" s="41"/>
      <c r="Z231" s="120"/>
    </row>
    <row r="232" spans="2:26" ht="15.75" thickBot="1">
      <c r="B232" s="125"/>
      <c r="C232" s="137"/>
      <c r="D232" s="11" t="s">
        <v>15</v>
      </c>
      <c r="E232" s="11">
        <v>147600</v>
      </c>
      <c r="F232" s="11" t="s">
        <v>15</v>
      </c>
      <c r="G232" s="11">
        <v>158600</v>
      </c>
      <c r="H232" s="40">
        <v>3.72926</v>
      </c>
      <c r="I232" s="40">
        <v>2.8260999999999998</v>
      </c>
      <c r="J232" s="131"/>
      <c r="K232" s="41"/>
      <c r="L232" s="41"/>
      <c r="M232" s="131"/>
      <c r="O232" s="125"/>
      <c r="P232" s="137"/>
      <c r="Q232" s="11" t="s">
        <v>15</v>
      </c>
      <c r="R232" s="11">
        <v>147600</v>
      </c>
      <c r="S232" s="11" t="s">
        <v>15</v>
      </c>
      <c r="T232" s="11">
        <v>158600</v>
      </c>
      <c r="U232" s="42">
        <v>-81.015699999999995</v>
      </c>
      <c r="V232" s="42">
        <v>-80.463800000000006</v>
      </c>
      <c r="W232" s="120"/>
      <c r="X232" s="41"/>
      <c r="Y232" s="41"/>
      <c r="Z232" s="120"/>
    </row>
    <row r="233" spans="2:26" ht="15.75" thickBot="1">
      <c r="B233" s="136" t="s">
        <v>156</v>
      </c>
      <c r="C233" s="127" t="s">
        <v>128</v>
      </c>
      <c r="D233" s="12" t="s">
        <v>13</v>
      </c>
      <c r="E233" s="12">
        <v>509202</v>
      </c>
      <c r="F233" s="12" t="s">
        <v>13</v>
      </c>
      <c r="G233" s="12">
        <v>509202</v>
      </c>
      <c r="H233" s="40">
        <v>9.0785</v>
      </c>
      <c r="I233" s="40">
        <v>8.1052</v>
      </c>
      <c r="J233" s="130">
        <f>10*LOG((10^(H233/10)+10^(H234/10)+10^(H235/10)+10^(I233/10)+10^(I234/10)+10^(I235/10))/6)</f>
        <v>8.5370970145499765</v>
      </c>
      <c r="K233" s="41" t="s">
        <v>157</v>
      </c>
      <c r="L233" s="41" t="s">
        <v>157</v>
      </c>
      <c r="M233" s="130" t="e">
        <f>10*LOG((10^(K233/10)+10^(K234/10)+10^(K235/10)+10^(L233/10)+10^(L234/10)+10^(L235/10))/6)</f>
        <v>#VALUE!</v>
      </c>
      <c r="O233" s="136" t="s">
        <v>156</v>
      </c>
      <c r="P233" s="127" t="s">
        <v>128</v>
      </c>
      <c r="Q233" s="12" t="s">
        <v>13</v>
      </c>
      <c r="R233" s="12">
        <v>509202</v>
      </c>
      <c r="S233" s="12" t="s">
        <v>13</v>
      </c>
      <c r="T233" s="12">
        <v>509202</v>
      </c>
      <c r="U233" s="42">
        <v>-82.442499999999995</v>
      </c>
      <c r="V233" s="42">
        <v>-82.103700000000003</v>
      </c>
      <c r="W233" s="119">
        <f>10*LOG(6/((1/10^(U233/10))+(1/10^(U234/10))+(1/10^(U235/10))+(1/10^(V233/10))+(1/10^(V234/10))+(1/10^(V235/10))))</f>
        <v>-81.910612774129859</v>
      </c>
      <c r="X233" s="41" t="s">
        <v>157</v>
      </c>
      <c r="Y233" s="41" t="s">
        <v>157</v>
      </c>
      <c r="Z233" s="119" t="e">
        <f>10*LOG(6/((1/10^(X233/10))+(1/10^(X234/10))+(1/10^(X235/10))+(1/10^(Y233/10))+(1/10^(Y234/10))+(1/10^(Y235/10))))</f>
        <v>#VALUE!</v>
      </c>
    </row>
    <row r="234" spans="2:26" ht="15.75" thickBot="1">
      <c r="B234" s="125"/>
      <c r="C234" s="128"/>
      <c r="D234" s="11" t="s">
        <v>14</v>
      </c>
      <c r="E234" s="11">
        <v>518598</v>
      </c>
      <c r="F234" s="11" t="s">
        <v>14</v>
      </c>
      <c r="G234" s="11">
        <v>518598</v>
      </c>
      <c r="H234" s="40">
        <v>10.1038</v>
      </c>
      <c r="I234" s="40">
        <v>7.1404699999999997</v>
      </c>
      <c r="J234" s="131"/>
      <c r="K234" s="41" t="s">
        <v>157</v>
      </c>
      <c r="L234" s="41" t="s">
        <v>157</v>
      </c>
      <c r="M234" s="131"/>
      <c r="O234" s="125"/>
      <c r="P234" s="128"/>
      <c r="Q234" s="11" t="s">
        <v>14</v>
      </c>
      <c r="R234" s="11">
        <v>518598</v>
      </c>
      <c r="S234" s="11" t="s">
        <v>14</v>
      </c>
      <c r="T234" s="11">
        <v>518598</v>
      </c>
      <c r="U234" s="42">
        <v>-82.277799999999999</v>
      </c>
      <c r="V234" s="42">
        <v>-81.248400000000004</v>
      </c>
      <c r="W234" s="120"/>
      <c r="X234" s="41" t="s">
        <v>157</v>
      </c>
      <c r="Y234" s="41" t="s">
        <v>157</v>
      </c>
      <c r="Z234" s="120"/>
    </row>
    <row r="235" spans="2:26" ht="15.75" thickBot="1">
      <c r="B235" s="125"/>
      <c r="C235" s="137"/>
      <c r="D235" s="11" t="s">
        <v>15</v>
      </c>
      <c r="E235" s="11">
        <v>528000</v>
      </c>
      <c r="F235" s="11" t="s">
        <v>15</v>
      </c>
      <c r="G235" s="11">
        <v>528000</v>
      </c>
      <c r="H235" s="40">
        <v>9.3071999999999999</v>
      </c>
      <c r="I235" s="40">
        <v>6.3795700000000002</v>
      </c>
      <c r="J235" s="131"/>
      <c r="K235" s="41" t="s">
        <v>157</v>
      </c>
      <c r="L235" s="41" t="s">
        <v>157</v>
      </c>
      <c r="M235" s="131"/>
      <c r="O235" s="125"/>
      <c r="P235" s="137"/>
      <c r="Q235" s="11" t="s">
        <v>15</v>
      </c>
      <c r="R235" s="11">
        <v>528000</v>
      </c>
      <c r="S235" s="11" t="s">
        <v>15</v>
      </c>
      <c r="T235" s="11">
        <v>528000</v>
      </c>
      <c r="U235" s="42">
        <v>-82.204800000000006</v>
      </c>
      <c r="V235" s="42">
        <v>-80.981300000000005</v>
      </c>
      <c r="W235" s="120"/>
      <c r="X235" s="41" t="s">
        <v>157</v>
      </c>
      <c r="Y235" s="41" t="s">
        <v>157</v>
      </c>
      <c r="Z235" s="120"/>
    </row>
    <row r="236" spans="2:26" ht="15.75" thickBot="1">
      <c r="B236" s="125" t="s">
        <v>158</v>
      </c>
      <c r="C236" s="127" t="s">
        <v>128</v>
      </c>
      <c r="D236" s="12" t="s">
        <v>13</v>
      </c>
      <c r="E236" s="11">
        <v>623334</v>
      </c>
      <c r="F236" s="12" t="s">
        <v>13</v>
      </c>
      <c r="G236" s="11">
        <v>623334</v>
      </c>
      <c r="H236" s="40"/>
      <c r="I236" s="40"/>
      <c r="J236" s="130">
        <f>10*LOG((10^(H236/10)+10^(H237/10)+10^(H238/10)+10^(I236/10)+10^(I237/10)+10^(I238/10))/6)</f>
        <v>0</v>
      </c>
      <c r="K236" s="41" t="s">
        <v>157</v>
      </c>
      <c r="L236" s="41" t="s">
        <v>157</v>
      </c>
      <c r="M236" s="130" t="e">
        <f>10*LOG((10^(K236/10)+10^(K237/10)+10^(K238/10)+10^(L236/10)+10^(L237/10)+10^(L238/10))/6)</f>
        <v>#VALUE!</v>
      </c>
      <c r="O236" s="125" t="s">
        <v>158</v>
      </c>
      <c r="P236" s="127" t="s">
        <v>128</v>
      </c>
      <c r="Q236" s="12" t="s">
        <v>13</v>
      </c>
      <c r="R236" s="11">
        <v>623334</v>
      </c>
      <c r="S236" s="12" t="s">
        <v>13</v>
      </c>
      <c r="T236" s="11">
        <v>623334</v>
      </c>
      <c r="U236" s="42"/>
      <c r="V236" s="42"/>
      <c r="W236" s="119">
        <f>10*LOG(6/((1/10^(U236/10))+(1/10^(U237/10))+(1/10^(U238/10))+(1/10^(V236/10))+(1/10^(V237/10))+(1/10^(V238/10))))</f>
        <v>0</v>
      </c>
      <c r="X236" s="41" t="s">
        <v>157</v>
      </c>
      <c r="Y236" s="41" t="s">
        <v>157</v>
      </c>
      <c r="Z236" s="119" t="e">
        <f>10*LOG(6/((1/10^(X236/10))+(1/10^(X237/10))+(1/10^(X238/10))+(1/10^(Y236/10))+(1/10^(Y237/10))+(1/10^(Y238/10))))</f>
        <v>#VALUE!</v>
      </c>
    </row>
    <row r="237" spans="2:26" ht="15.75" thickBot="1">
      <c r="B237" s="125"/>
      <c r="C237" s="128"/>
      <c r="D237" s="11" t="s">
        <v>14</v>
      </c>
      <c r="E237" s="11">
        <v>636666</v>
      </c>
      <c r="F237" s="11" t="s">
        <v>14</v>
      </c>
      <c r="G237" s="11">
        <v>636666</v>
      </c>
      <c r="H237" s="40"/>
      <c r="I237" s="40"/>
      <c r="J237" s="131"/>
      <c r="K237" s="41" t="s">
        <v>157</v>
      </c>
      <c r="L237" s="41" t="s">
        <v>157</v>
      </c>
      <c r="M237" s="131"/>
      <c r="O237" s="125"/>
      <c r="P237" s="128"/>
      <c r="Q237" s="11" t="s">
        <v>14</v>
      </c>
      <c r="R237" s="11">
        <v>636666</v>
      </c>
      <c r="S237" s="11" t="s">
        <v>14</v>
      </c>
      <c r="T237" s="11">
        <v>636666</v>
      </c>
      <c r="U237" s="42"/>
      <c r="V237" s="42"/>
      <c r="W237" s="120"/>
      <c r="X237" s="41" t="s">
        <v>157</v>
      </c>
      <c r="Y237" s="41" t="s">
        <v>157</v>
      </c>
      <c r="Z237" s="120"/>
    </row>
    <row r="238" spans="2:26" ht="15.75" thickBot="1">
      <c r="B238" s="126"/>
      <c r="C238" s="129"/>
      <c r="D238" s="33" t="s">
        <v>15</v>
      </c>
      <c r="E238" s="33">
        <v>650000</v>
      </c>
      <c r="F238" s="33" t="s">
        <v>15</v>
      </c>
      <c r="G238" s="33">
        <v>650000</v>
      </c>
      <c r="H238" s="42"/>
      <c r="I238" s="42"/>
      <c r="J238" s="132"/>
      <c r="K238" s="41" t="s">
        <v>157</v>
      </c>
      <c r="L238" s="41" t="s">
        <v>157</v>
      </c>
      <c r="M238" s="132"/>
      <c r="N238" s="35"/>
      <c r="O238" s="126"/>
      <c r="P238" s="129"/>
      <c r="Q238" s="33" t="s">
        <v>15</v>
      </c>
      <c r="R238" s="33">
        <v>650000</v>
      </c>
      <c r="S238" s="33" t="s">
        <v>15</v>
      </c>
      <c r="T238" s="33">
        <v>650000</v>
      </c>
      <c r="U238" s="42"/>
      <c r="V238" s="42"/>
      <c r="W238" s="121"/>
      <c r="X238" s="41" t="s">
        <v>157</v>
      </c>
      <c r="Y238" s="41" t="s">
        <v>157</v>
      </c>
      <c r="Z238" s="121"/>
    </row>
    <row r="241" spans="2:13"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</row>
    <row r="242" spans="2:13"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</row>
  </sheetData>
  <mergeCells count="688">
    <mergeCell ref="B134:B136"/>
    <mergeCell ref="C134:C136"/>
    <mergeCell ref="B131:B133"/>
    <mergeCell ref="C131:C133"/>
    <mergeCell ref="J131:J133"/>
    <mergeCell ref="B241:M242"/>
    <mergeCell ref="P151:P153"/>
    <mergeCell ref="W145:W147"/>
    <mergeCell ref="Z145:Z147"/>
    <mergeCell ref="B148:B150"/>
    <mergeCell ref="C148:C150"/>
    <mergeCell ref="J148:J150"/>
    <mergeCell ref="M148:M150"/>
    <mergeCell ref="O148:O150"/>
    <mergeCell ref="P148:P150"/>
    <mergeCell ref="W148:W150"/>
    <mergeCell ref="Z148:Z150"/>
    <mergeCell ref="B145:B147"/>
    <mergeCell ref="C145:C147"/>
    <mergeCell ref="J145:J147"/>
    <mergeCell ref="M145:M147"/>
    <mergeCell ref="O145:O147"/>
    <mergeCell ref="P145:P147"/>
    <mergeCell ref="P157:P158"/>
    <mergeCell ref="C140:C141"/>
    <mergeCell ref="D140:E141"/>
    <mergeCell ref="F140:G141"/>
    <mergeCell ref="H140:I140"/>
    <mergeCell ref="J140:J141"/>
    <mergeCell ref="K140:L140"/>
    <mergeCell ref="M140:M141"/>
    <mergeCell ref="O140:O141"/>
    <mergeCell ref="Z140:Z141"/>
    <mergeCell ref="P140:P141"/>
    <mergeCell ref="Q140:R141"/>
    <mergeCell ref="S140:T141"/>
    <mergeCell ref="U140:V140"/>
    <mergeCell ref="W140:W141"/>
    <mergeCell ref="X140:Y140"/>
    <mergeCell ref="M131:M133"/>
    <mergeCell ref="O131:O133"/>
    <mergeCell ref="P131:P133"/>
    <mergeCell ref="B105:Z105"/>
    <mergeCell ref="B97:B99"/>
    <mergeCell ref="C97:C99"/>
    <mergeCell ref="J97:J99"/>
    <mergeCell ref="M97:M99"/>
    <mergeCell ref="O97:O99"/>
    <mergeCell ref="P97:P99"/>
    <mergeCell ref="W97:W99"/>
    <mergeCell ref="Z97:Z99"/>
    <mergeCell ref="B100:B102"/>
    <mergeCell ref="C100:C102"/>
    <mergeCell ref="J100:J102"/>
    <mergeCell ref="M100:M102"/>
    <mergeCell ref="O100:O102"/>
    <mergeCell ref="P100:P102"/>
    <mergeCell ref="W100:W102"/>
    <mergeCell ref="Z100:Z102"/>
    <mergeCell ref="P106:P107"/>
    <mergeCell ref="W131:W133"/>
    <mergeCell ref="Z131:Z133"/>
    <mergeCell ref="Q106:R107"/>
    <mergeCell ref="Z80:Z82"/>
    <mergeCell ref="B94:B96"/>
    <mergeCell ref="C94:C96"/>
    <mergeCell ref="J94:J96"/>
    <mergeCell ref="M94:M96"/>
    <mergeCell ref="O94:O96"/>
    <mergeCell ref="P94:P96"/>
    <mergeCell ref="W94:W96"/>
    <mergeCell ref="Z94:Z96"/>
    <mergeCell ref="Z83:Z85"/>
    <mergeCell ref="B83:B85"/>
    <mergeCell ref="C83:C85"/>
    <mergeCell ref="J83:J85"/>
    <mergeCell ref="M83:M85"/>
    <mergeCell ref="O83:O85"/>
    <mergeCell ref="P83:P85"/>
    <mergeCell ref="B88:Z88"/>
    <mergeCell ref="W83:W85"/>
    <mergeCell ref="B80:B82"/>
    <mergeCell ref="C80:C82"/>
    <mergeCell ref="J80:J82"/>
    <mergeCell ref="M80:M82"/>
    <mergeCell ref="O80:O82"/>
    <mergeCell ref="P80:P82"/>
    <mergeCell ref="W74:W76"/>
    <mergeCell ref="Z74:Z76"/>
    <mergeCell ref="W77:W79"/>
    <mergeCell ref="Z77:Z79"/>
    <mergeCell ref="B77:B79"/>
    <mergeCell ref="C77:C79"/>
    <mergeCell ref="J77:J79"/>
    <mergeCell ref="M77:M79"/>
    <mergeCell ref="O77:O79"/>
    <mergeCell ref="P77:P79"/>
    <mergeCell ref="W80:W82"/>
    <mergeCell ref="P72:P73"/>
    <mergeCell ref="Q72:R73"/>
    <mergeCell ref="S72:T73"/>
    <mergeCell ref="U72:V72"/>
    <mergeCell ref="W72:W73"/>
    <mergeCell ref="X72:Y72"/>
    <mergeCell ref="B71:Z71"/>
    <mergeCell ref="B72:B73"/>
    <mergeCell ref="C72:C73"/>
    <mergeCell ref="D72:E73"/>
    <mergeCell ref="F72:G73"/>
    <mergeCell ref="H72:I72"/>
    <mergeCell ref="J72:J73"/>
    <mergeCell ref="K72:L72"/>
    <mergeCell ref="M72:M73"/>
    <mergeCell ref="O72:O73"/>
    <mergeCell ref="Z72:Z73"/>
    <mergeCell ref="B74:B76"/>
    <mergeCell ref="C74:C76"/>
    <mergeCell ref="J74:J76"/>
    <mergeCell ref="M74:M76"/>
    <mergeCell ref="O74:O76"/>
    <mergeCell ref="P74:P76"/>
    <mergeCell ref="W63:W65"/>
    <mergeCell ref="Z63:Z65"/>
    <mergeCell ref="B66:B68"/>
    <mergeCell ref="C66:C68"/>
    <mergeCell ref="J66:J68"/>
    <mergeCell ref="M66:M68"/>
    <mergeCell ref="O66:O68"/>
    <mergeCell ref="P66:P68"/>
    <mergeCell ref="W66:W68"/>
    <mergeCell ref="Z66:Z68"/>
    <mergeCell ref="B63:B65"/>
    <mergeCell ref="C63:C65"/>
    <mergeCell ref="J63:J65"/>
    <mergeCell ref="M63:M65"/>
    <mergeCell ref="O63:O65"/>
    <mergeCell ref="P63:P65"/>
    <mergeCell ref="U55:V55"/>
    <mergeCell ref="Z57:Z59"/>
    <mergeCell ref="B60:B62"/>
    <mergeCell ref="C60:C62"/>
    <mergeCell ref="J60:J62"/>
    <mergeCell ref="M60:M62"/>
    <mergeCell ref="O60:O62"/>
    <mergeCell ref="P60:P62"/>
    <mergeCell ref="W60:W62"/>
    <mergeCell ref="Z60:Z62"/>
    <mergeCell ref="B57:B59"/>
    <mergeCell ref="C57:C59"/>
    <mergeCell ref="J57:J59"/>
    <mergeCell ref="M57:M59"/>
    <mergeCell ref="O57:O59"/>
    <mergeCell ref="P57:P59"/>
    <mergeCell ref="W57:W59"/>
    <mergeCell ref="P43:P45"/>
    <mergeCell ref="Z49:Z51"/>
    <mergeCell ref="B54:Z54"/>
    <mergeCell ref="B55:B56"/>
    <mergeCell ref="C55:C56"/>
    <mergeCell ref="D55:E56"/>
    <mergeCell ref="F55:G56"/>
    <mergeCell ref="H55:I55"/>
    <mergeCell ref="J55:J56"/>
    <mergeCell ref="K55:L55"/>
    <mergeCell ref="B49:B51"/>
    <mergeCell ref="C49:C51"/>
    <mergeCell ref="J49:J51"/>
    <mergeCell ref="M49:M51"/>
    <mergeCell ref="O49:O51"/>
    <mergeCell ref="P49:P51"/>
    <mergeCell ref="W55:W56"/>
    <mergeCell ref="X55:Y55"/>
    <mergeCell ref="Z55:Z56"/>
    <mergeCell ref="M55:M56"/>
    <mergeCell ref="O55:O56"/>
    <mergeCell ref="P55:P56"/>
    <mergeCell ref="Q55:R56"/>
    <mergeCell ref="S55:T56"/>
    <mergeCell ref="W49:W51"/>
    <mergeCell ref="B40:B42"/>
    <mergeCell ref="C40:C42"/>
    <mergeCell ref="J40:J42"/>
    <mergeCell ref="M40:M42"/>
    <mergeCell ref="O40:O42"/>
    <mergeCell ref="P40:P42"/>
    <mergeCell ref="W40:W42"/>
    <mergeCell ref="Z40:Z42"/>
    <mergeCell ref="W43:W45"/>
    <mergeCell ref="Z43:Z45"/>
    <mergeCell ref="B46:B48"/>
    <mergeCell ref="C46:C48"/>
    <mergeCell ref="J46:J48"/>
    <mergeCell ref="M46:M48"/>
    <mergeCell ref="O46:O48"/>
    <mergeCell ref="P46:P48"/>
    <mergeCell ref="W46:W48"/>
    <mergeCell ref="Z46:Z48"/>
    <mergeCell ref="B43:B45"/>
    <mergeCell ref="C43:C45"/>
    <mergeCell ref="J43:J45"/>
    <mergeCell ref="M43:M45"/>
    <mergeCell ref="O43:O45"/>
    <mergeCell ref="P38:P39"/>
    <mergeCell ref="Q38:R39"/>
    <mergeCell ref="S38:T39"/>
    <mergeCell ref="U38:V38"/>
    <mergeCell ref="W38:W39"/>
    <mergeCell ref="X38:Y38"/>
    <mergeCell ref="B37:Z37"/>
    <mergeCell ref="B38:B39"/>
    <mergeCell ref="C38:C39"/>
    <mergeCell ref="D38:E39"/>
    <mergeCell ref="F38:G39"/>
    <mergeCell ref="H38:I38"/>
    <mergeCell ref="J38:J39"/>
    <mergeCell ref="K38:L38"/>
    <mergeCell ref="M38:M39"/>
    <mergeCell ref="O38:O39"/>
    <mergeCell ref="Z38:Z39"/>
    <mergeCell ref="W29:W31"/>
    <mergeCell ref="Z29:Z31"/>
    <mergeCell ref="B32:B34"/>
    <mergeCell ref="C32:C34"/>
    <mergeCell ref="J32:J34"/>
    <mergeCell ref="M32:M34"/>
    <mergeCell ref="O32:O34"/>
    <mergeCell ref="P32:P34"/>
    <mergeCell ref="W32:W34"/>
    <mergeCell ref="Z32:Z34"/>
    <mergeCell ref="B29:B31"/>
    <mergeCell ref="C29:C31"/>
    <mergeCell ref="J29:J31"/>
    <mergeCell ref="M29:M31"/>
    <mergeCell ref="O29:O31"/>
    <mergeCell ref="P29:P31"/>
    <mergeCell ref="U21:V21"/>
    <mergeCell ref="Z23:Z25"/>
    <mergeCell ref="B26:B28"/>
    <mergeCell ref="C26:C28"/>
    <mergeCell ref="J26:J28"/>
    <mergeCell ref="M26:M28"/>
    <mergeCell ref="O26:O28"/>
    <mergeCell ref="P26:P28"/>
    <mergeCell ref="W26:W28"/>
    <mergeCell ref="Z26:Z28"/>
    <mergeCell ref="B23:B25"/>
    <mergeCell ref="C23:C25"/>
    <mergeCell ref="J23:J25"/>
    <mergeCell ref="M23:M25"/>
    <mergeCell ref="O23:O25"/>
    <mergeCell ref="P23:P25"/>
    <mergeCell ref="W23:W25"/>
    <mergeCell ref="P9:P11"/>
    <mergeCell ref="Z15:Z17"/>
    <mergeCell ref="B20:Z20"/>
    <mergeCell ref="B21:B22"/>
    <mergeCell ref="C21:C22"/>
    <mergeCell ref="D21:E22"/>
    <mergeCell ref="F21:G22"/>
    <mergeCell ref="H21:I21"/>
    <mergeCell ref="J21:J22"/>
    <mergeCell ref="K21:L21"/>
    <mergeCell ref="B15:B17"/>
    <mergeCell ref="C15:C17"/>
    <mergeCell ref="J15:J17"/>
    <mergeCell ref="M15:M17"/>
    <mergeCell ref="O15:O17"/>
    <mergeCell ref="P15:P17"/>
    <mergeCell ref="W21:W22"/>
    <mergeCell ref="X21:Y21"/>
    <mergeCell ref="Z21:Z22"/>
    <mergeCell ref="M21:M22"/>
    <mergeCell ref="O21:O22"/>
    <mergeCell ref="P21:P22"/>
    <mergeCell ref="Q21:R22"/>
    <mergeCell ref="S21:T22"/>
    <mergeCell ref="W15:W17"/>
    <mergeCell ref="B6:B8"/>
    <mergeCell ref="C6:C8"/>
    <mergeCell ref="J6:J8"/>
    <mergeCell ref="M6:M8"/>
    <mergeCell ref="O6:O8"/>
    <mergeCell ref="P6:P8"/>
    <mergeCell ref="W6:W8"/>
    <mergeCell ref="Z6:Z8"/>
    <mergeCell ref="W9:W11"/>
    <mergeCell ref="Z9:Z11"/>
    <mergeCell ref="B12:B14"/>
    <mergeCell ref="C12:C14"/>
    <mergeCell ref="J12:J14"/>
    <mergeCell ref="M12:M14"/>
    <mergeCell ref="O12:O14"/>
    <mergeCell ref="P12:P14"/>
    <mergeCell ref="W12:W14"/>
    <mergeCell ref="Z12:Z14"/>
    <mergeCell ref="B9:B11"/>
    <mergeCell ref="C9:C11"/>
    <mergeCell ref="J9:J11"/>
    <mergeCell ref="M9:M11"/>
    <mergeCell ref="O9:O11"/>
    <mergeCell ref="O4:O5"/>
    <mergeCell ref="P4:P5"/>
    <mergeCell ref="Q4:R5"/>
    <mergeCell ref="S4:T5"/>
    <mergeCell ref="U4:V4"/>
    <mergeCell ref="W4:W5"/>
    <mergeCell ref="A1:C1"/>
    <mergeCell ref="B3:Z3"/>
    <mergeCell ref="B4:B5"/>
    <mergeCell ref="C4:C5"/>
    <mergeCell ref="D4:E5"/>
    <mergeCell ref="F4:G5"/>
    <mergeCell ref="H4:I4"/>
    <mergeCell ref="J4:J5"/>
    <mergeCell ref="K4:L4"/>
    <mergeCell ref="M4:M5"/>
    <mergeCell ref="X4:Y4"/>
    <mergeCell ref="Z4:Z5"/>
    <mergeCell ref="Z89:Z90"/>
    <mergeCell ref="B91:B93"/>
    <mergeCell ref="C91:C93"/>
    <mergeCell ref="J91:J93"/>
    <mergeCell ref="M91:M93"/>
    <mergeCell ref="O91:O93"/>
    <mergeCell ref="P91:P93"/>
    <mergeCell ref="W91:W93"/>
    <mergeCell ref="Z91:Z93"/>
    <mergeCell ref="K89:L89"/>
    <mergeCell ref="M89:M90"/>
    <mergeCell ref="O89:O90"/>
    <mergeCell ref="P89:P90"/>
    <mergeCell ref="Q89:R90"/>
    <mergeCell ref="S89:T90"/>
    <mergeCell ref="U89:V89"/>
    <mergeCell ref="W89:W90"/>
    <mergeCell ref="X89:Y89"/>
    <mergeCell ref="B89:B90"/>
    <mergeCell ref="C89:C90"/>
    <mergeCell ref="D89:E90"/>
    <mergeCell ref="F89:G90"/>
    <mergeCell ref="H89:I89"/>
    <mergeCell ref="J89:J90"/>
    <mergeCell ref="S106:T107"/>
    <mergeCell ref="U106:V106"/>
    <mergeCell ref="W106:W107"/>
    <mergeCell ref="X106:Y106"/>
    <mergeCell ref="Z106:Z107"/>
    <mergeCell ref="B108:B110"/>
    <mergeCell ref="C108:C110"/>
    <mergeCell ref="J108:J110"/>
    <mergeCell ref="M108:M110"/>
    <mergeCell ref="O108:O110"/>
    <mergeCell ref="P108:P110"/>
    <mergeCell ref="W108:W110"/>
    <mergeCell ref="Z108:Z110"/>
    <mergeCell ref="B106:B107"/>
    <mergeCell ref="C106:C107"/>
    <mergeCell ref="D106:E107"/>
    <mergeCell ref="F106:G107"/>
    <mergeCell ref="H106:I106"/>
    <mergeCell ref="J106:J107"/>
    <mergeCell ref="K106:L106"/>
    <mergeCell ref="M106:M107"/>
    <mergeCell ref="O106:O107"/>
    <mergeCell ref="B111:B113"/>
    <mergeCell ref="C111:C113"/>
    <mergeCell ref="J111:J113"/>
    <mergeCell ref="M111:M113"/>
    <mergeCell ref="O111:O113"/>
    <mergeCell ref="P111:P113"/>
    <mergeCell ref="W111:W113"/>
    <mergeCell ref="Z111:Z113"/>
    <mergeCell ref="B114:B116"/>
    <mergeCell ref="C114:C116"/>
    <mergeCell ref="J114:J116"/>
    <mergeCell ref="M114:M116"/>
    <mergeCell ref="O114:O116"/>
    <mergeCell ref="P114:P116"/>
    <mergeCell ref="W114:W116"/>
    <mergeCell ref="Z114:Z116"/>
    <mergeCell ref="X123:Y123"/>
    <mergeCell ref="Z123:Z124"/>
    <mergeCell ref="B117:B119"/>
    <mergeCell ref="C117:C119"/>
    <mergeCell ref="J117:J119"/>
    <mergeCell ref="M117:M119"/>
    <mergeCell ref="O117:O119"/>
    <mergeCell ref="P117:P119"/>
    <mergeCell ref="W117:W119"/>
    <mergeCell ref="Z117:Z119"/>
    <mergeCell ref="B122:Z122"/>
    <mergeCell ref="B123:B124"/>
    <mergeCell ref="C123:C124"/>
    <mergeCell ref="D123:E124"/>
    <mergeCell ref="F123:G124"/>
    <mergeCell ref="H123:I123"/>
    <mergeCell ref="J123:J124"/>
    <mergeCell ref="K123:L123"/>
    <mergeCell ref="M123:M124"/>
    <mergeCell ref="O123:O124"/>
    <mergeCell ref="B125:B127"/>
    <mergeCell ref="C125:C127"/>
    <mergeCell ref="J125:J127"/>
    <mergeCell ref="P125:P127"/>
    <mergeCell ref="W125:W127"/>
    <mergeCell ref="P123:P124"/>
    <mergeCell ref="Q123:R124"/>
    <mergeCell ref="S123:T124"/>
    <mergeCell ref="U123:V123"/>
    <mergeCell ref="W123:W124"/>
    <mergeCell ref="Z125:Z127"/>
    <mergeCell ref="B128:B130"/>
    <mergeCell ref="C128:C130"/>
    <mergeCell ref="J128:J130"/>
    <mergeCell ref="M128:M130"/>
    <mergeCell ref="O128:O130"/>
    <mergeCell ref="P128:P130"/>
    <mergeCell ref="W128:W130"/>
    <mergeCell ref="Z128:Z130"/>
    <mergeCell ref="M125:M127"/>
    <mergeCell ref="O125:O127"/>
    <mergeCell ref="J134:J136"/>
    <mergeCell ref="M134:M136"/>
    <mergeCell ref="O134:O136"/>
    <mergeCell ref="P134:P136"/>
    <mergeCell ref="W134:W136"/>
    <mergeCell ref="Z134:Z136"/>
    <mergeCell ref="B156:Z156"/>
    <mergeCell ref="B142:B144"/>
    <mergeCell ref="C142:C144"/>
    <mergeCell ref="J142:J144"/>
    <mergeCell ref="M142:M144"/>
    <mergeCell ref="O142:O144"/>
    <mergeCell ref="P142:P144"/>
    <mergeCell ref="W142:W144"/>
    <mergeCell ref="Z142:Z144"/>
    <mergeCell ref="W151:W153"/>
    <mergeCell ref="Z151:Z153"/>
    <mergeCell ref="B151:B153"/>
    <mergeCell ref="C151:C153"/>
    <mergeCell ref="J151:J153"/>
    <mergeCell ref="M151:M153"/>
    <mergeCell ref="O151:O153"/>
    <mergeCell ref="B139:Z139"/>
    <mergeCell ref="B140:B141"/>
    <mergeCell ref="Z157:Z158"/>
    <mergeCell ref="B159:B161"/>
    <mergeCell ref="C159:C161"/>
    <mergeCell ref="J159:J161"/>
    <mergeCell ref="M159:M161"/>
    <mergeCell ref="O159:O161"/>
    <mergeCell ref="P159:P161"/>
    <mergeCell ref="W159:W161"/>
    <mergeCell ref="Z159:Z161"/>
    <mergeCell ref="B157:B158"/>
    <mergeCell ref="C157:C158"/>
    <mergeCell ref="D157:E158"/>
    <mergeCell ref="F157:G158"/>
    <mergeCell ref="H157:I157"/>
    <mergeCell ref="J157:J158"/>
    <mergeCell ref="K157:L157"/>
    <mergeCell ref="M157:M158"/>
    <mergeCell ref="O157:O158"/>
    <mergeCell ref="Q157:R158"/>
    <mergeCell ref="S157:T158"/>
    <mergeCell ref="U157:V157"/>
    <mergeCell ref="W157:W158"/>
    <mergeCell ref="X157:Y157"/>
    <mergeCell ref="B162:B164"/>
    <mergeCell ref="C162:C164"/>
    <mergeCell ref="J162:J164"/>
    <mergeCell ref="M162:M164"/>
    <mergeCell ref="O162:O164"/>
    <mergeCell ref="P162:P164"/>
    <mergeCell ref="W162:W164"/>
    <mergeCell ref="Z162:Z164"/>
    <mergeCell ref="B165:B167"/>
    <mergeCell ref="C165:C167"/>
    <mergeCell ref="J165:J167"/>
    <mergeCell ref="M165:M167"/>
    <mergeCell ref="O165:O167"/>
    <mergeCell ref="P165:P167"/>
    <mergeCell ref="W165:W167"/>
    <mergeCell ref="Z165:Z167"/>
    <mergeCell ref="B168:B170"/>
    <mergeCell ref="C168:C170"/>
    <mergeCell ref="J168:J170"/>
    <mergeCell ref="M168:M170"/>
    <mergeCell ref="O168:O170"/>
    <mergeCell ref="P168:P170"/>
    <mergeCell ref="W168:W170"/>
    <mergeCell ref="Z168:Z170"/>
    <mergeCell ref="B173:Z173"/>
    <mergeCell ref="P174:P175"/>
    <mergeCell ref="Q174:R175"/>
    <mergeCell ref="S174:T175"/>
    <mergeCell ref="U174:V174"/>
    <mergeCell ref="W174:W175"/>
    <mergeCell ref="X174:Y174"/>
    <mergeCell ref="Z174:Z175"/>
    <mergeCell ref="B176:B178"/>
    <mergeCell ref="C176:C178"/>
    <mergeCell ref="J176:J178"/>
    <mergeCell ref="M176:M178"/>
    <mergeCell ref="O176:O178"/>
    <mergeCell ref="P176:P178"/>
    <mergeCell ref="W176:W178"/>
    <mergeCell ref="Z176:Z178"/>
    <mergeCell ref="B174:B175"/>
    <mergeCell ref="C174:C175"/>
    <mergeCell ref="D174:E175"/>
    <mergeCell ref="F174:G175"/>
    <mergeCell ref="H174:I174"/>
    <mergeCell ref="J174:J175"/>
    <mergeCell ref="K174:L174"/>
    <mergeCell ref="M174:M175"/>
    <mergeCell ref="O174:O175"/>
    <mergeCell ref="B179:B181"/>
    <mergeCell ref="C179:C181"/>
    <mergeCell ref="J179:J181"/>
    <mergeCell ref="M179:M181"/>
    <mergeCell ref="O179:O181"/>
    <mergeCell ref="P179:P181"/>
    <mergeCell ref="W179:W181"/>
    <mergeCell ref="Z179:Z181"/>
    <mergeCell ref="B182:B184"/>
    <mergeCell ref="C182:C184"/>
    <mergeCell ref="J182:J184"/>
    <mergeCell ref="M182:M184"/>
    <mergeCell ref="O182:O184"/>
    <mergeCell ref="P182:P184"/>
    <mergeCell ref="W182:W184"/>
    <mergeCell ref="Z182:Z184"/>
    <mergeCell ref="B185:B187"/>
    <mergeCell ref="C185:C187"/>
    <mergeCell ref="J185:J187"/>
    <mergeCell ref="M185:M187"/>
    <mergeCell ref="O185:O187"/>
    <mergeCell ref="P185:P187"/>
    <mergeCell ref="W185:W187"/>
    <mergeCell ref="Z185:Z187"/>
    <mergeCell ref="B190:Z190"/>
    <mergeCell ref="P191:P192"/>
    <mergeCell ref="Q191:R192"/>
    <mergeCell ref="S191:T192"/>
    <mergeCell ref="U191:V191"/>
    <mergeCell ref="W191:W192"/>
    <mergeCell ref="X191:Y191"/>
    <mergeCell ref="Z191:Z192"/>
    <mergeCell ref="B193:B195"/>
    <mergeCell ref="C193:C195"/>
    <mergeCell ref="J193:J195"/>
    <mergeCell ref="M193:M195"/>
    <mergeCell ref="O193:O195"/>
    <mergeCell ref="P193:P195"/>
    <mergeCell ref="W193:W195"/>
    <mergeCell ref="Z193:Z195"/>
    <mergeCell ref="B191:B192"/>
    <mergeCell ref="C191:C192"/>
    <mergeCell ref="D191:E192"/>
    <mergeCell ref="F191:G192"/>
    <mergeCell ref="H191:I191"/>
    <mergeCell ref="J191:J192"/>
    <mergeCell ref="K191:L191"/>
    <mergeCell ref="M191:M192"/>
    <mergeCell ref="O191:O192"/>
    <mergeCell ref="B196:B198"/>
    <mergeCell ref="C196:C198"/>
    <mergeCell ref="J196:J198"/>
    <mergeCell ref="M196:M198"/>
    <mergeCell ref="O196:O198"/>
    <mergeCell ref="P196:P198"/>
    <mergeCell ref="W196:W198"/>
    <mergeCell ref="Z196:Z198"/>
    <mergeCell ref="B199:B201"/>
    <mergeCell ref="C199:C201"/>
    <mergeCell ref="J199:J201"/>
    <mergeCell ref="M199:M201"/>
    <mergeCell ref="O199:O201"/>
    <mergeCell ref="P199:P201"/>
    <mergeCell ref="W199:W201"/>
    <mergeCell ref="Z199:Z201"/>
    <mergeCell ref="B202:B204"/>
    <mergeCell ref="C202:C204"/>
    <mergeCell ref="J202:J204"/>
    <mergeCell ref="M202:M204"/>
    <mergeCell ref="O202:O204"/>
    <mergeCell ref="P202:P204"/>
    <mergeCell ref="W202:W204"/>
    <mergeCell ref="Z202:Z204"/>
    <mergeCell ref="B207:Z207"/>
    <mergeCell ref="P208:P209"/>
    <mergeCell ref="Q208:R209"/>
    <mergeCell ref="S208:T209"/>
    <mergeCell ref="U208:V208"/>
    <mergeCell ref="W208:W209"/>
    <mergeCell ref="X208:Y208"/>
    <mergeCell ref="Z208:Z209"/>
    <mergeCell ref="B210:B212"/>
    <mergeCell ref="C210:C212"/>
    <mergeCell ref="J210:J212"/>
    <mergeCell ref="M210:M212"/>
    <mergeCell ref="O210:O212"/>
    <mergeCell ref="P210:P212"/>
    <mergeCell ref="W210:W212"/>
    <mergeCell ref="Z210:Z212"/>
    <mergeCell ref="B208:B209"/>
    <mergeCell ref="C208:C209"/>
    <mergeCell ref="D208:E209"/>
    <mergeCell ref="F208:G209"/>
    <mergeCell ref="H208:I208"/>
    <mergeCell ref="J208:J209"/>
    <mergeCell ref="K208:L208"/>
    <mergeCell ref="M208:M209"/>
    <mergeCell ref="O208:O209"/>
    <mergeCell ref="B213:B215"/>
    <mergeCell ref="C213:C215"/>
    <mergeCell ref="J213:J215"/>
    <mergeCell ref="M213:M215"/>
    <mergeCell ref="O213:O215"/>
    <mergeCell ref="P213:P215"/>
    <mergeCell ref="W213:W215"/>
    <mergeCell ref="Z213:Z215"/>
    <mergeCell ref="B216:B218"/>
    <mergeCell ref="C216:C218"/>
    <mergeCell ref="J216:J218"/>
    <mergeCell ref="M216:M218"/>
    <mergeCell ref="O216:O218"/>
    <mergeCell ref="P216:P218"/>
    <mergeCell ref="W216:W218"/>
    <mergeCell ref="Z216:Z218"/>
    <mergeCell ref="B219:B221"/>
    <mergeCell ref="C219:C221"/>
    <mergeCell ref="J219:J221"/>
    <mergeCell ref="M219:M221"/>
    <mergeCell ref="O219:O221"/>
    <mergeCell ref="P219:P221"/>
    <mergeCell ref="W219:W221"/>
    <mergeCell ref="Z219:Z221"/>
    <mergeCell ref="B224:Z224"/>
    <mergeCell ref="P225:P226"/>
    <mergeCell ref="Q225:R226"/>
    <mergeCell ref="S225:T226"/>
    <mergeCell ref="U225:V225"/>
    <mergeCell ref="W225:W226"/>
    <mergeCell ref="X225:Y225"/>
    <mergeCell ref="Z225:Z226"/>
    <mergeCell ref="B227:B229"/>
    <mergeCell ref="C227:C229"/>
    <mergeCell ref="J227:J229"/>
    <mergeCell ref="M227:M229"/>
    <mergeCell ref="O227:O229"/>
    <mergeCell ref="P227:P229"/>
    <mergeCell ref="W227:W229"/>
    <mergeCell ref="Z227:Z229"/>
    <mergeCell ref="B225:B226"/>
    <mergeCell ref="C225:C226"/>
    <mergeCell ref="D225:E226"/>
    <mergeCell ref="F225:G226"/>
    <mergeCell ref="H225:I225"/>
    <mergeCell ref="J225:J226"/>
    <mergeCell ref="K225:L225"/>
    <mergeCell ref="M225:M226"/>
    <mergeCell ref="O225:O226"/>
    <mergeCell ref="B236:B238"/>
    <mergeCell ref="C236:C238"/>
    <mergeCell ref="J236:J238"/>
    <mergeCell ref="M236:M238"/>
    <mergeCell ref="O236:O238"/>
    <mergeCell ref="P236:P238"/>
    <mergeCell ref="W236:W238"/>
    <mergeCell ref="Z236:Z238"/>
    <mergeCell ref="B230:B232"/>
    <mergeCell ref="C230:C232"/>
    <mergeCell ref="J230:J232"/>
    <mergeCell ref="M230:M232"/>
    <mergeCell ref="O230:O232"/>
    <mergeCell ref="P230:P232"/>
    <mergeCell ref="W230:W232"/>
    <mergeCell ref="Z230:Z232"/>
    <mergeCell ref="B233:B235"/>
    <mergeCell ref="C233:C235"/>
    <mergeCell ref="J233:J235"/>
    <mergeCell ref="M233:M235"/>
    <mergeCell ref="O233:O235"/>
    <mergeCell ref="P233:P235"/>
    <mergeCell ref="W233:W235"/>
    <mergeCell ref="Z233:Z2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0C9E-32AA-471E-A639-05D0EBF18BAF}">
  <dimension ref="A1:Z241"/>
  <sheetViews>
    <sheetView zoomScale="55" zoomScaleNormal="55" workbookViewId="0">
      <selection activeCell="J91" sqref="J91:J93"/>
    </sheetView>
  </sheetViews>
  <sheetFormatPr defaultRowHeight="15"/>
  <sheetData>
    <row r="1" spans="1:26">
      <c r="A1" s="154" t="s">
        <v>247</v>
      </c>
      <c r="B1" s="154"/>
      <c r="C1" s="154"/>
    </row>
    <row r="3" spans="1:26" ht="16.5" thickBot="1">
      <c r="B3" s="150" t="s">
        <v>167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>
      <c r="B4" s="152" t="s">
        <v>12</v>
      </c>
      <c r="C4" s="139" t="s">
        <v>24</v>
      </c>
      <c r="D4" s="141" t="s">
        <v>141</v>
      </c>
      <c r="E4" s="142"/>
      <c r="F4" s="145" t="s">
        <v>142</v>
      </c>
      <c r="G4" s="145"/>
      <c r="H4" s="147" t="s">
        <v>143</v>
      </c>
      <c r="I4" s="147"/>
      <c r="J4" s="145" t="s">
        <v>144</v>
      </c>
      <c r="K4" s="147" t="s">
        <v>145</v>
      </c>
      <c r="L4" s="147"/>
      <c r="M4" s="145" t="s">
        <v>146</v>
      </c>
      <c r="N4" s="29"/>
      <c r="O4" s="152" t="s">
        <v>12</v>
      </c>
      <c r="P4" s="139" t="s">
        <v>24</v>
      </c>
      <c r="Q4" s="141" t="s">
        <v>141</v>
      </c>
      <c r="R4" s="142"/>
      <c r="S4" s="145" t="s">
        <v>142</v>
      </c>
      <c r="T4" s="145"/>
      <c r="U4" s="147" t="s">
        <v>147</v>
      </c>
      <c r="V4" s="147"/>
      <c r="W4" s="191" t="s">
        <v>148</v>
      </c>
      <c r="X4" s="147" t="s">
        <v>149</v>
      </c>
      <c r="Y4" s="147"/>
      <c r="Z4" s="148" t="s">
        <v>150</v>
      </c>
    </row>
    <row r="5" spans="1:26" ht="15.75" thickBot="1">
      <c r="B5" s="153"/>
      <c r="C5" s="140"/>
      <c r="D5" s="143"/>
      <c r="E5" s="144"/>
      <c r="F5" s="146"/>
      <c r="G5" s="146"/>
      <c r="H5" s="13" t="s">
        <v>151</v>
      </c>
      <c r="I5" s="13" t="s">
        <v>152</v>
      </c>
      <c r="J5" s="146"/>
      <c r="K5" s="13" t="s">
        <v>66</v>
      </c>
      <c r="L5" s="13" t="s">
        <v>65</v>
      </c>
      <c r="M5" s="146"/>
      <c r="O5" s="153"/>
      <c r="P5" s="140"/>
      <c r="Q5" s="143"/>
      <c r="R5" s="144"/>
      <c r="S5" s="146"/>
      <c r="T5" s="146"/>
      <c r="U5" s="13" t="s">
        <v>151</v>
      </c>
      <c r="V5" s="13" t="s">
        <v>152</v>
      </c>
      <c r="W5" s="192"/>
      <c r="X5" s="13" t="s">
        <v>66</v>
      </c>
      <c r="Y5" s="13" t="s">
        <v>65</v>
      </c>
      <c r="Z5" s="149"/>
    </row>
    <row r="6" spans="1:26">
      <c r="B6" s="136" t="s">
        <v>153</v>
      </c>
      <c r="C6" s="138" t="s">
        <v>154</v>
      </c>
      <c r="D6" s="74" t="s">
        <v>13</v>
      </c>
      <c r="E6" s="74">
        <v>385500</v>
      </c>
      <c r="F6" s="74" t="s">
        <v>13</v>
      </c>
      <c r="G6" s="74">
        <v>423500</v>
      </c>
      <c r="H6" s="30">
        <v>4.8235999999999999</v>
      </c>
      <c r="I6" s="30">
        <v>3.88531</v>
      </c>
      <c r="J6" s="130">
        <f>10*LOG((10^(H6/10)+10^(H7/10)+10^(H8/10)+10^(I6/10)+10^(I7/10)+10^(I8/10))/6)</f>
        <v>4.6243740037293959</v>
      </c>
      <c r="K6" s="31"/>
      <c r="L6" s="31"/>
      <c r="M6" s="130">
        <f>10*LOG((10^(K6/10)+10^(K7/10)+10^(K8/10)+10^(L6/10)+10^(L7/10)+10^(L8/10))/6)</f>
        <v>0</v>
      </c>
      <c r="N6" s="75"/>
      <c r="O6" s="136" t="s">
        <v>153</v>
      </c>
      <c r="P6" s="138" t="s">
        <v>154</v>
      </c>
      <c r="Q6" s="74" t="s">
        <v>13</v>
      </c>
      <c r="R6" s="74">
        <v>385500</v>
      </c>
      <c r="S6" s="74" t="s">
        <v>13</v>
      </c>
      <c r="T6" s="74">
        <v>423500</v>
      </c>
      <c r="U6" s="30">
        <v>-91.990499999999997</v>
      </c>
      <c r="V6" s="30">
        <v>-90.271600000000007</v>
      </c>
      <c r="W6" s="193">
        <f>10*LOG(6/((1/10^(U6/10))+(1/10^(U7/10))+(1/10^(U8/10))+(1/10^(V6/10))+(1/10^(V7/10))+(1/10^(V8/10))))</f>
        <v>-91.365411796813817</v>
      </c>
      <c r="X6" s="31"/>
      <c r="Y6" s="31"/>
      <c r="Z6" s="119">
        <f>10*LOG(6/((1/10^(X6/10))+(1/10^(X7/10))+(1/10^(X8/10))+(1/10^(Y6/10))+(1/10^(Y7/10))+(1/10^(Y8/10))))</f>
        <v>0</v>
      </c>
    </row>
    <row r="7" spans="1:26">
      <c r="B7" s="125"/>
      <c r="C7" s="128"/>
      <c r="D7" s="74" t="s">
        <v>14</v>
      </c>
      <c r="E7" s="74">
        <v>390000</v>
      </c>
      <c r="F7" s="74" t="s">
        <v>14</v>
      </c>
      <c r="G7" s="74">
        <v>428000</v>
      </c>
      <c r="H7" s="30">
        <v>5.1306000000000003</v>
      </c>
      <c r="I7" s="30">
        <v>4.2668100000000004</v>
      </c>
      <c r="J7" s="131"/>
      <c r="K7" s="31"/>
      <c r="L7" s="31"/>
      <c r="M7" s="131"/>
      <c r="N7" s="75"/>
      <c r="O7" s="125"/>
      <c r="P7" s="128"/>
      <c r="Q7" s="74" t="s">
        <v>14</v>
      </c>
      <c r="R7" s="74">
        <v>390000</v>
      </c>
      <c r="S7" s="74" t="s">
        <v>14</v>
      </c>
      <c r="T7" s="74">
        <v>428000</v>
      </c>
      <c r="U7" s="30">
        <v>-92.903000000000006</v>
      </c>
      <c r="V7" s="30">
        <v>-91.157499999999999</v>
      </c>
      <c r="W7" s="194"/>
      <c r="X7" s="31"/>
      <c r="Y7" s="31"/>
      <c r="Z7" s="120"/>
    </row>
    <row r="8" spans="1:26">
      <c r="B8" s="125"/>
      <c r="C8" s="137"/>
      <c r="D8" s="74" t="s">
        <v>15</v>
      </c>
      <c r="E8" s="74">
        <v>394500</v>
      </c>
      <c r="F8" s="74" t="s">
        <v>15</v>
      </c>
      <c r="G8" s="74">
        <v>432500</v>
      </c>
      <c r="H8" s="30">
        <v>5.2580299999999998</v>
      </c>
      <c r="I8" s="30">
        <v>4.2045700000000004</v>
      </c>
      <c r="J8" s="131"/>
      <c r="K8" s="31"/>
      <c r="L8" s="31"/>
      <c r="M8" s="131"/>
      <c r="N8" s="75"/>
      <c r="O8" s="125"/>
      <c r="P8" s="137"/>
      <c r="Q8" s="74" t="s">
        <v>15</v>
      </c>
      <c r="R8" s="74">
        <v>394500</v>
      </c>
      <c r="S8" s="74" t="s">
        <v>15</v>
      </c>
      <c r="T8" s="74">
        <v>432500</v>
      </c>
      <c r="U8" s="30">
        <v>-91.360200000000006</v>
      </c>
      <c r="V8" s="30">
        <v>-89.76</v>
      </c>
      <c r="W8" s="194"/>
      <c r="X8" s="31"/>
      <c r="Y8" s="31"/>
      <c r="Z8" s="120"/>
    </row>
    <row r="9" spans="1:26">
      <c r="B9" s="136" t="s">
        <v>155</v>
      </c>
      <c r="C9" s="127" t="s">
        <v>154</v>
      </c>
      <c r="D9" s="74" t="s">
        <v>13</v>
      </c>
      <c r="E9" s="76">
        <v>142600</v>
      </c>
      <c r="F9" s="74" t="s">
        <v>13</v>
      </c>
      <c r="G9" s="76">
        <v>153600</v>
      </c>
      <c r="H9" s="30">
        <v>9.0726899999999997</v>
      </c>
      <c r="I9" s="30">
        <v>8.1644500000000004</v>
      </c>
      <c r="J9" s="130">
        <f>10*LOG((10^(H9/10)+10^(H10/10)+10^(H11/10)+10^(I9/10)+10^(I10/10)+10^(I11/10))/6)</f>
        <v>7.8961842445674737</v>
      </c>
      <c r="K9" s="31">
        <v>12.6496</v>
      </c>
      <c r="L9" s="31">
        <v>9.5101800000000001</v>
      </c>
      <c r="M9" s="130">
        <f>10*LOG((10^(K9/10)+10^(K10/10)+10^(K11/10)+10^(L9/10)+10^(L10/10)+10^(L11/10))/6)</f>
        <v>10.715773315153763</v>
      </c>
      <c r="N9" s="75"/>
      <c r="O9" s="136" t="s">
        <v>155</v>
      </c>
      <c r="P9" s="127" t="s">
        <v>154</v>
      </c>
      <c r="Q9" s="74" t="s">
        <v>13</v>
      </c>
      <c r="R9" s="76">
        <v>142600</v>
      </c>
      <c r="S9" s="74" t="s">
        <v>13</v>
      </c>
      <c r="T9" s="76">
        <v>153600</v>
      </c>
      <c r="U9" s="30">
        <v>-82.169799999999995</v>
      </c>
      <c r="V9" s="30">
        <v>-81.696100000000001</v>
      </c>
      <c r="W9" s="193">
        <f>10*LOG(6/((1/10^(U9/10))+(1/10^(U10/10))+(1/10^(U11/10))+(1/10^(V9/10))+(1/10^(V10/10))+(1/10^(V11/10))))</f>
        <v>-82.46394113694538</v>
      </c>
      <c r="X9" s="31">
        <v>-86.483400000000003</v>
      </c>
      <c r="Y9" s="31">
        <v>-85.247500000000002</v>
      </c>
      <c r="Z9" s="119">
        <f>10*LOG(6/((1/10^(X9/10))+(1/10^(X10/10))+(1/10^(X11/10))+(1/10^(Y9/10))+(1/10^(Y10/10))+(1/10^(Y11/10))))</f>
        <v>-86.236511283544729</v>
      </c>
    </row>
    <row r="10" spans="1:26">
      <c r="B10" s="125"/>
      <c r="C10" s="128"/>
      <c r="D10" s="76" t="s">
        <v>14</v>
      </c>
      <c r="E10" s="76">
        <v>145600</v>
      </c>
      <c r="F10" s="76" t="s">
        <v>14</v>
      </c>
      <c r="G10" s="76">
        <v>156600</v>
      </c>
      <c r="H10" s="30">
        <v>8.2334800000000001</v>
      </c>
      <c r="I10" s="30">
        <v>7.1486400000000003</v>
      </c>
      <c r="J10" s="131"/>
      <c r="K10" s="31">
        <v>12.06</v>
      </c>
      <c r="L10" s="31">
        <v>8.4467099999999995</v>
      </c>
      <c r="M10" s="131"/>
      <c r="N10" s="75"/>
      <c r="O10" s="125"/>
      <c r="P10" s="128"/>
      <c r="Q10" s="76" t="s">
        <v>14</v>
      </c>
      <c r="R10" s="76">
        <v>145600</v>
      </c>
      <c r="S10" s="76" t="s">
        <v>14</v>
      </c>
      <c r="T10" s="76">
        <v>156600</v>
      </c>
      <c r="U10" s="30">
        <v>-82.925899999999999</v>
      </c>
      <c r="V10" s="30">
        <v>-82.479500000000002</v>
      </c>
      <c r="W10" s="194"/>
      <c r="X10" s="31">
        <v>-86.953800000000001</v>
      </c>
      <c r="Y10" s="31">
        <v>-85.703500000000005</v>
      </c>
      <c r="Z10" s="120"/>
    </row>
    <row r="11" spans="1:26">
      <c r="B11" s="125"/>
      <c r="C11" s="137"/>
      <c r="D11" s="76" t="s">
        <v>15</v>
      </c>
      <c r="E11" s="76">
        <v>147600</v>
      </c>
      <c r="F11" s="76" t="s">
        <v>15</v>
      </c>
      <c r="G11" s="76">
        <v>158600</v>
      </c>
      <c r="H11" s="30">
        <v>7.7593899999999998</v>
      </c>
      <c r="I11" s="30">
        <v>6.5502599999999997</v>
      </c>
      <c r="J11" s="131"/>
      <c r="K11" s="31">
        <v>11.5595</v>
      </c>
      <c r="L11" s="31">
        <v>7.8018299999999998</v>
      </c>
      <c r="M11" s="131"/>
      <c r="N11" s="75"/>
      <c r="O11" s="125"/>
      <c r="P11" s="137"/>
      <c r="Q11" s="76" t="s">
        <v>15</v>
      </c>
      <c r="R11" s="76">
        <v>147600</v>
      </c>
      <c r="S11" s="76" t="s">
        <v>15</v>
      </c>
      <c r="T11" s="76">
        <v>158600</v>
      </c>
      <c r="U11" s="30">
        <v>-82.946200000000005</v>
      </c>
      <c r="V11" s="30">
        <v>-82.438999999999993</v>
      </c>
      <c r="W11" s="194"/>
      <c r="X11" s="31">
        <v>-87.069599999999994</v>
      </c>
      <c r="Y11" s="31">
        <v>-85.629800000000003</v>
      </c>
      <c r="Z11" s="120"/>
    </row>
    <row r="12" spans="1:26">
      <c r="B12" s="136" t="s">
        <v>156</v>
      </c>
      <c r="C12" s="127" t="s">
        <v>128</v>
      </c>
      <c r="D12" s="12" t="s">
        <v>13</v>
      </c>
      <c r="E12" s="11">
        <v>509202</v>
      </c>
      <c r="F12" s="12" t="s">
        <v>13</v>
      </c>
      <c r="G12" s="11">
        <v>509202</v>
      </c>
      <c r="H12" s="77"/>
      <c r="I12" s="77"/>
      <c r="J12" s="130">
        <f>10*LOG((10^(H12/10)+10^(H13/10)+10^(H14/10)+10^(I12/10)+10^(I13/10)+10^(I14/10))/6)</f>
        <v>0</v>
      </c>
      <c r="K12" s="31" t="s">
        <v>157</v>
      </c>
      <c r="L12" s="31" t="s">
        <v>157</v>
      </c>
      <c r="M12" s="130" t="e">
        <f>10*LOG((10^(K12/10)+10^(K13/10)+10^(K14/10)+10^(L12/10)+10^(L13/10)+10^(L14/10))/6)</f>
        <v>#VALUE!</v>
      </c>
      <c r="O12" s="136" t="s">
        <v>156</v>
      </c>
      <c r="P12" s="127" t="s">
        <v>128</v>
      </c>
      <c r="Q12" s="12" t="s">
        <v>13</v>
      </c>
      <c r="R12" s="11">
        <v>509202</v>
      </c>
      <c r="S12" s="12" t="s">
        <v>13</v>
      </c>
      <c r="T12" s="11">
        <v>509202</v>
      </c>
      <c r="U12" s="77"/>
      <c r="V12" s="77"/>
      <c r="W12" s="193">
        <f>10*LOG(6/((1/10^(U12/10))+(1/10^(U13/10))+(1/10^(U14/10))+(1/10^(V12/10))+(1/10^(V13/10))+(1/10^(V14/10))))</f>
        <v>0</v>
      </c>
      <c r="X12" s="31" t="s">
        <v>157</v>
      </c>
      <c r="Y12" s="31" t="s">
        <v>157</v>
      </c>
      <c r="Z12" s="119" t="e">
        <f>10*LOG(6/((1/10^(X12/10))+(1/10^(X13/10))+(1/10^(X14/10))+(1/10^(Y12/10))+(1/10^(Y13/10))+(1/10^(Y14/10))))</f>
        <v>#VALUE!</v>
      </c>
    </row>
    <row r="13" spans="1:26">
      <c r="B13" s="125"/>
      <c r="C13" s="128"/>
      <c r="D13" s="11" t="s">
        <v>14</v>
      </c>
      <c r="E13" s="11">
        <v>518598</v>
      </c>
      <c r="F13" s="11" t="s">
        <v>14</v>
      </c>
      <c r="G13" s="11">
        <v>518598</v>
      </c>
      <c r="H13" s="77"/>
      <c r="I13" s="77"/>
      <c r="J13" s="131"/>
      <c r="K13" s="31" t="s">
        <v>157</v>
      </c>
      <c r="L13" s="31" t="s">
        <v>157</v>
      </c>
      <c r="M13" s="131"/>
      <c r="O13" s="125"/>
      <c r="P13" s="128"/>
      <c r="Q13" s="11" t="s">
        <v>14</v>
      </c>
      <c r="R13" s="11">
        <v>518598</v>
      </c>
      <c r="S13" s="11" t="s">
        <v>14</v>
      </c>
      <c r="T13" s="11">
        <v>518598</v>
      </c>
      <c r="U13" s="77"/>
      <c r="V13" s="77"/>
      <c r="W13" s="194"/>
      <c r="X13" s="31" t="s">
        <v>157</v>
      </c>
      <c r="Y13" s="31" t="s">
        <v>157</v>
      </c>
      <c r="Z13" s="120"/>
    </row>
    <row r="14" spans="1:26">
      <c r="B14" s="125"/>
      <c r="C14" s="137"/>
      <c r="D14" s="11" t="s">
        <v>15</v>
      </c>
      <c r="E14" s="11">
        <v>528000</v>
      </c>
      <c r="F14" s="11" t="s">
        <v>15</v>
      </c>
      <c r="G14" s="11">
        <v>528000</v>
      </c>
      <c r="H14" s="77"/>
      <c r="I14" s="77"/>
      <c r="J14" s="131"/>
      <c r="K14" s="31" t="s">
        <v>157</v>
      </c>
      <c r="L14" s="31" t="s">
        <v>157</v>
      </c>
      <c r="M14" s="131"/>
      <c r="O14" s="125"/>
      <c r="P14" s="137"/>
      <c r="Q14" s="11" t="s">
        <v>15</v>
      </c>
      <c r="R14" s="11">
        <v>528000</v>
      </c>
      <c r="S14" s="11" t="s">
        <v>15</v>
      </c>
      <c r="T14" s="11">
        <v>528000</v>
      </c>
      <c r="U14" s="77"/>
      <c r="V14" s="77"/>
      <c r="W14" s="194"/>
      <c r="X14" s="31" t="s">
        <v>157</v>
      </c>
      <c r="Y14" s="31" t="s">
        <v>157</v>
      </c>
      <c r="Z14" s="120"/>
    </row>
    <row r="15" spans="1:26">
      <c r="B15" s="125" t="s">
        <v>158</v>
      </c>
      <c r="C15" s="127" t="s">
        <v>128</v>
      </c>
      <c r="D15" s="76" t="s">
        <v>13</v>
      </c>
      <c r="E15" s="76">
        <v>623334</v>
      </c>
      <c r="F15" s="76" t="s">
        <v>13</v>
      </c>
      <c r="G15" s="76">
        <v>623334</v>
      </c>
      <c r="H15" s="78"/>
      <c r="I15" s="78"/>
      <c r="J15" s="131">
        <f>10*LOG((10^(H15/10)+10^(H16/10)+10^(H17/10)+10^(I15/10)+10^(I16/10)+10^(I17/10))/6)</f>
        <v>0</v>
      </c>
      <c r="K15" s="31" t="s">
        <v>157</v>
      </c>
      <c r="L15" s="31" t="s">
        <v>157</v>
      </c>
      <c r="M15" s="131" t="e">
        <f>10*LOG((10^(K15/10)+10^(K16/10)+10^(K17/10)+10^(L15/10)+10^(L16/10)+10^(L17/10))/6)</f>
        <v>#VALUE!</v>
      </c>
      <c r="N15" s="75"/>
      <c r="O15" s="125" t="s">
        <v>158</v>
      </c>
      <c r="P15" s="127" t="s">
        <v>128</v>
      </c>
      <c r="Q15" s="76" t="s">
        <v>13</v>
      </c>
      <c r="R15" s="76">
        <v>623334</v>
      </c>
      <c r="S15" s="76" t="s">
        <v>13</v>
      </c>
      <c r="T15" s="76">
        <v>623334</v>
      </c>
      <c r="U15" s="78"/>
      <c r="V15" s="78"/>
      <c r="W15" s="194">
        <f>10*LOG(6/((1/10^(U15/10))+(1/10^(U16/10))+(1/10^(U17/10))+(1/10^(V15/10))+(1/10^(V16/10))+(1/10^(V17/10))))</f>
        <v>0</v>
      </c>
      <c r="X15" s="31" t="s">
        <v>157</v>
      </c>
      <c r="Y15" s="31" t="s">
        <v>157</v>
      </c>
      <c r="Z15" s="120" t="e">
        <f>10*LOG(6/((1/10^(X15/10))+(1/10^(X16/10))+(1/10^(X17/10))+(1/10^(Y15/10))+(1/10^(Y16/10))+(1/10^(Y17/10))))</f>
        <v>#VALUE!</v>
      </c>
    </row>
    <row r="16" spans="1:26">
      <c r="B16" s="125"/>
      <c r="C16" s="128"/>
      <c r="D16" s="76" t="s">
        <v>14</v>
      </c>
      <c r="E16" s="76">
        <v>636666</v>
      </c>
      <c r="F16" s="76" t="s">
        <v>14</v>
      </c>
      <c r="G16" s="76">
        <v>636666</v>
      </c>
      <c r="H16" s="30"/>
      <c r="I16" s="30"/>
      <c r="J16" s="131"/>
      <c r="K16" s="31" t="s">
        <v>157</v>
      </c>
      <c r="L16" s="31" t="s">
        <v>157</v>
      </c>
      <c r="M16" s="131"/>
      <c r="N16" s="75"/>
      <c r="O16" s="125"/>
      <c r="P16" s="128"/>
      <c r="Q16" s="76" t="s">
        <v>14</v>
      </c>
      <c r="R16" s="76">
        <v>636666</v>
      </c>
      <c r="S16" s="76" t="s">
        <v>14</v>
      </c>
      <c r="T16" s="76">
        <v>636666</v>
      </c>
      <c r="U16" s="30"/>
      <c r="V16" s="30"/>
      <c r="W16" s="194"/>
      <c r="X16" s="31" t="s">
        <v>157</v>
      </c>
      <c r="Y16" s="31" t="s">
        <v>157</v>
      </c>
      <c r="Z16" s="120"/>
    </row>
    <row r="17" spans="2:26" ht="15.75" thickBot="1">
      <c r="B17" s="126"/>
      <c r="C17" s="129"/>
      <c r="D17" s="79" t="s">
        <v>15</v>
      </c>
      <c r="E17" s="79">
        <v>650000</v>
      </c>
      <c r="F17" s="79" t="s">
        <v>15</v>
      </c>
      <c r="G17" s="79">
        <v>650000</v>
      </c>
      <c r="H17" s="34"/>
      <c r="I17" s="34"/>
      <c r="J17" s="132"/>
      <c r="K17" s="80" t="s">
        <v>157</v>
      </c>
      <c r="L17" s="80" t="s">
        <v>157</v>
      </c>
      <c r="M17" s="132"/>
      <c r="N17" s="81"/>
      <c r="O17" s="126"/>
      <c r="P17" s="129"/>
      <c r="Q17" s="79" t="s">
        <v>15</v>
      </c>
      <c r="R17" s="79">
        <v>650000</v>
      </c>
      <c r="S17" s="79" t="s">
        <v>15</v>
      </c>
      <c r="T17" s="79">
        <v>650000</v>
      </c>
      <c r="U17" s="34"/>
      <c r="V17" s="34"/>
      <c r="W17" s="195"/>
      <c r="X17" s="80" t="s">
        <v>157</v>
      </c>
      <c r="Y17" s="80" t="s">
        <v>157</v>
      </c>
      <c r="Z17" s="121"/>
    </row>
    <row r="18" spans="2:2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2:2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2:26" ht="16.5" thickBot="1">
      <c r="B20" s="196" t="s">
        <v>204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spans="2:26">
      <c r="B21" s="152" t="s">
        <v>12</v>
      </c>
      <c r="C21" s="139" t="s">
        <v>24</v>
      </c>
      <c r="D21" s="141" t="s">
        <v>141</v>
      </c>
      <c r="E21" s="142"/>
      <c r="F21" s="145" t="s">
        <v>142</v>
      </c>
      <c r="G21" s="145"/>
      <c r="H21" s="147" t="s">
        <v>143</v>
      </c>
      <c r="I21" s="147"/>
      <c r="J21" s="145" t="s">
        <v>144</v>
      </c>
      <c r="K21" s="147" t="s">
        <v>145</v>
      </c>
      <c r="L21" s="147"/>
      <c r="M21" s="145" t="s">
        <v>146</v>
      </c>
      <c r="N21" s="82"/>
      <c r="O21" s="152" t="s">
        <v>12</v>
      </c>
      <c r="P21" s="139" t="s">
        <v>24</v>
      </c>
      <c r="Q21" s="141" t="s">
        <v>141</v>
      </c>
      <c r="R21" s="142"/>
      <c r="S21" s="145" t="s">
        <v>142</v>
      </c>
      <c r="T21" s="145"/>
      <c r="U21" s="147" t="s">
        <v>147</v>
      </c>
      <c r="V21" s="147"/>
      <c r="W21" s="191" t="s">
        <v>148</v>
      </c>
      <c r="X21" s="147" t="s">
        <v>149</v>
      </c>
      <c r="Y21" s="147"/>
      <c r="Z21" s="148" t="s">
        <v>150</v>
      </c>
    </row>
    <row r="22" spans="2:26" ht="15.75" thickBot="1">
      <c r="B22" s="153"/>
      <c r="C22" s="140"/>
      <c r="D22" s="143"/>
      <c r="E22" s="144"/>
      <c r="F22" s="146"/>
      <c r="G22" s="146"/>
      <c r="H22" s="13" t="s">
        <v>151</v>
      </c>
      <c r="I22" s="13" t="s">
        <v>152</v>
      </c>
      <c r="J22" s="146"/>
      <c r="K22" s="13" t="s">
        <v>66</v>
      </c>
      <c r="L22" s="13" t="s">
        <v>65</v>
      </c>
      <c r="M22" s="146"/>
      <c r="N22" s="75"/>
      <c r="O22" s="153"/>
      <c r="P22" s="140"/>
      <c r="Q22" s="143"/>
      <c r="R22" s="144"/>
      <c r="S22" s="146"/>
      <c r="T22" s="146"/>
      <c r="U22" s="13" t="s">
        <v>151</v>
      </c>
      <c r="V22" s="13" t="s">
        <v>152</v>
      </c>
      <c r="W22" s="192"/>
      <c r="X22" s="13" t="s">
        <v>66</v>
      </c>
      <c r="Y22" s="13" t="s">
        <v>65</v>
      </c>
      <c r="Z22" s="149"/>
    </row>
    <row r="23" spans="2:26">
      <c r="B23" s="136" t="s">
        <v>153</v>
      </c>
      <c r="C23" s="138" t="s">
        <v>154</v>
      </c>
      <c r="D23" s="74" t="s">
        <v>13</v>
      </c>
      <c r="E23" s="74">
        <v>385500</v>
      </c>
      <c r="F23" s="74" t="s">
        <v>13</v>
      </c>
      <c r="G23" s="74">
        <v>423500</v>
      </c>
      <c r="H23" s="30">
        <v>8.2343100000000007</v>
      </c>
      <c r="I23" s="30">
        <v>9.27637</v>
      </c>
      <c r="J23" s="130">
        <f>10*LOG((10^(H23/10)+10^(H24/10)+10^(H25/10)+10^(I23/10)+10^(I24/10)+10^(I25/10))/6)</f>
        <v>8.5334763465906907</v>
      </c>
      <c r="K23" s="31"/>
      <c r="L23" s="31"/>
      <c r="M23" s="130">
        <f>10*LOG((10^(K23/10)+10^(K24/10)+10^(K25/10)+10^(L23/10)+10^(L24/10)+10^(L25/10))/6)</f>
        <v>0</v>
      </c>
      <c r="N23" s="75"/>
      <c r="O23" s="136" t="s">
        <v>153</v>
      </c>
      <c r="P23" s="138" t="s">
        <v>154</v>
      </c>
      <c r="Q23" s="74" t="s">
        <v>13</v>
      </c>
      <c r="R23" s="74">
        <v>385500</v>
      </c>
      <c r="S23" s="74" t="s">
        <v>13</v>
      </c>
      <c r="T23" s="74">
        <v>423500</v>
      </c>
      <c r="U23" s="30">
        <v>-92.501000000000005</v>
      </c>
      <c r="V23" s="30">
        <v>-91.055499999999995</v>
      </c>
      <c r="W23" s="193">
        <f>10*LOG(6/((1/10^(U23/10))+(1/10^(U24/10))+(1/10^(U25/10))+(1/10^(V23/10))+(1/10^(V24/10))+(1/10^(V25/10))))</f>
        <v>-92.089576736083927</v>
      </c>
      <c r="X23" s="31"/>
      <c r="Y23" s="31"/>
      <c r="Z23" s="119">
        <f>10*LOG(6/((1/10^(X23/10))+(1/10^(X24/10))+(1/10^(X25/10))+(1/10^(Y23/10))+(1/10^(Y24/10))+(1/10^(Y25/10))))</f>
        <v>0</v>
      </c>
    </row>
    <row r="24" spans="2:26">
      <c r="B24" s="125"/>
      <c r="C24" s="128"/>
      <c r="D24" s="74" t="s">
        <v>14</v>
      </c>
      <c r="E24" s="74">
        <v>390000</v>
      </c>
      <c r="F24" s="74" t="s">
        <v>14</v>
      </c>
      <c r="G24" s="74">
        <v>428000</v>
      </c>
      <c r="H24" s="30">
        <v>7.5324</v>
      </c>
      <c r="I24" s="30">
        <v>9.0634099999999993</v>
      </c>
      <c r="J24" s="131"/>
      <c r="K24" s="31"/>
      <c r="L24" s="31"/>
      <c r="M24" s="131"/>
      <c r="N24" s="75"/>
      <c r="O24" s="125"/>
      <c r="P24" s="128"/>
      <c r="Q24" s="74" t="s">
        <v>14</v>
      </c>
      <c r="R24" s="74">
        <v>390000</v>
      </c>
      <c r="S24" s="74" t="s">
        <v>14</v>
      </c>
      <c r="T24" s="74">
        <v>428000</v>
      </c>
      <c r="U24" s="30">
        <v>-93.122799999999998</v>
      </c>
      <c r="V24" s="30">
        <v>-92.497799999999998</v>
      </c>
      <c r="W24" s="194"/>
      <c r="X24" s="31"/>
      <c r="Y24" s="31"/>
      <c r="Z24" s="120"/>
    </row>
    <row r="25" spans="2:26">
      <c r="B25" s="125"/>
      <c r="C25" s="137"/>
      <c r="D25" s="74" t="s">
        <v>15</v>
      </c>
      <c r="E25" s="74">
        <v>394500</v>
      </c>
      <c r="F25" s="74" t="s">
        <v>15</v>
      </c>
      <c r="G25" s="74">
        <v>432500</v>
      </c>
      <c r="H25" s="30">
        <v>7.6106199999999999</v>
      </c>
      <c r="I25" s="30">
        <v>9.1311300000000006</v>
      </c>
      <c r="J25" s="131"/>
      <c r="K25" s="31"/>
      <c r="L25" s="31"/>
      <c r="M25" s="131"/>
      <c r="N25" s="75"/>
      <c r="O25" s="125"/>
      <c r="P25" s="137"/>
      <c r="Q25" s="74" t="s">
        <v>15</v>
      </c>
      <c r="R25" s="74">
        <v>394500</v>
      </c>
      <c r="S25" s="74" t="s">
        <v>15</v>
      </c>
      <c r="T25" s="74">
        <v>432500</v>
      </c>
      <c r="U25" s="30">
        <v>-92.234300000000005</v>
      </c>
      <c r="V25" s="30">
        <v>-90.611199999999997</v>
      </c>
      <c r="W25" s="194"/>
      <c r="X25" s="31"/>
      <c r="Y25" s="31"/>
      <c r="Z25" s="120"/>
    </row>
    <row r="26" spans="2:26">
      <c r="B26" s="136" t="s">
        <v>155</v>
      </c>
      <c r="C26" s="127" t="s">
        <v>154</v>
      </c>
      <c r="D26" s="74" t="s">
        <v>13</v>
      </c>
      <c r="E26" s="76">
        <v>142600</v>
      </c>
      <c r="F26" s="74" t="s">
        <v>13</v>
      </c>
      <c r="G26" s="76">
        <v>153600</v>
      </c>
      <c r="H26" s="30">
        <v>8.7366200000000003</v>
      </c>
      <c r="I26" s="30">
        <v>6.4163500000000004</v>
      </c>
      <c r="J26" s="130">
        <f>10*LOG((10^(H26/10)+10^(H27/10)+10^(H28/10)+10^(I26/10)+10^(I27/10)+10^(I28/10))/6)</f>
        <v>6.7879032230249523</v>
      </c>
      <c r="K26" s="31">
        <v>11.6661</v>
      </c>
      <c r="L26" s="31">
        <v>9.5550899999999999</v>
      </c>
      <c r="M26" s="130">
        <f>10*LOG((10^(K26/10)+10^(K27/10)+10^(K28/10)+10^(L26/10)+10^(L27/10)+10^(L28/10))/6)</f>
        <v>10.01770993477162</v>
      </c>
      <c r="N26" s="75"/>
      <c r="O26" s="136" t="s">
        <v>155</v>
      </c>
      <c r="P26" s="127" t="s">
        <v>154</v>
      </c>
      <c r="Q26" s="74" t="s">
        <v>13</v>
      </c>
      <c r="R26" s="76">
        <v>142600</v>
      </c>
      <c r="S26" s="74" t="s">
        <v>13</v>
      </c>
      <c r="T26" s="76">
        <v>153600</v>
      </c>
      <c r="U26" s="30">
        <v>-81.3583</v>
      </c>
      <c r="V26" s="30">
        <v>-80.616399999999999</v>
      </c>
      <c r="W26" s="193">
        <f>10*LOG(6/((1/10^(U26/10))+(1/10^(U27/10))+(1/10^(U28/10))+(1/10^(V26/10))+(1/10^(V27/10))+(1/10^(V28/10))))</f>
        <v>-80.612769490509095</v>
      </c>
      <c r="X26" s="31">
        <v>-86.995900000000006</v>
      </c>
      <c r="Y26" s="31">
        <v>-85.220200000000006</v>
      </c>
      <c r="Z26" s="119">
        <f>10*LOG(6/((1/10^(X26/10))+(1/10^(X27/10))+(1/10^(X28/10))+(1/10^(Y26/10))+(1/10^(Y27/10))+(1/10^(Y28/10))))</f>
        <v>-85.661433144505011</v>
      </c>
    </row>
    <row r="27" spans="2:26">
      <c r="B27" s="125"/>
      <c r="C27" s="128"/>
      <c r="D27" s="76" t="s">
        <v>14</v>
      </c>
      <c r="E27" s="76">
        <v>145600</v>
      </c>
      <c r="F27" s="76" t="s">
        <v>14</v>
      </c>
      <c r="G27" s="76">
        <v>156600</v>
      </c>
      <c r="H27" s="30">
        <v>6.7333299999999996</v>
      </c>
      <c r="I27" s="30">
        <v>4.6776499999999999</v>
      </c>
      <c r="J27" s="131"/>
      <c r="K27" s="31">
        <v>10.5761</v>
      </c>
      <c r="L27" s="31">
        <v>7.47485</v>
      </c>
      <c r="M27" s="131"/>
      <c r="N27" s="75"/>
      <c r="O27" s="125"/>
      <c r="P27" s="128"/>
      <c r="Q27" s="76" t="s">
        <v>14</v>
      </c>
      <c r="R27" s="76">
        <v>145600</v>
      </c>
      <c r="S27" s="76" t="s">
        <v>14</v>
      </c>
      <c r="T27" s="76">
        <v>156600</v>
      </c>
      <c r="U27" s="30">
        <v>-81.214399999999998</v>
      </c>
      <c r="V27" s="30">
        <v>-81.105400000000003</v>
      </c>
      <c r="W27" s="194"/>
      <c r="X27" s="31">
        <v>-86.618499999999997</v>
      </c>
      <c r="Y27" s="31">
        <v>-84.926100000000005</v>
      </c>
      <c r="Z27" s="120"/>
    </row>
    <row r="28" spans="2:26">
      <c r="B28" s="125"/>
      <c r="C28" s="137"/>
      <c r="D28" s="76" t="s">
        <v>15</v>
      </c>
      <c r="E28" s="76">
        <v>147600</v>
      </c>
      <c r="F28" s="76" t="s">
        <v>15</v>
      </c>
      <c r="G28" s="76">
        <v>158600</v>
      </c>
      <c r="H28" s="30">
        <v>7.7612100000000002</v>
      </c>
      <c r="I28" s="30">
        <v>4.9954499999999999</v>
      </c>
      <c r="J28" s="131"/>
      <c r="K28" s="31">
        <v>11.0496</v>
      </c>
      <c r="L28" s="31">
        <v>8.3247599999999995</v>
      </c>
      <c r="M28" s="131"/>
      <c r="N28" s="75"/>
      <c r="O28" s="125"/>
      <c r="P28" s="137"/>
      <c r="Q28" s="76" t="s">
        <v>15</v>
      </c>
      <c r="R28" s="76">
        <v>147600</v>
      </c>
      <c r="S28" s="76" t="s">
        <v>15</v>
      </c>
      <c r="T28" s="76">
        <v>158600</v>
      </c>
      <c r="U28" s="30">
        <v>-79.698700000000002</v>
      </c>
      <c r="V28" s="30">
        <v>-79.2637</v>
      </c>
      <c r="W28" s="194"/>
      <c r="X28" s="31">
        <v>-85.652699999999996</v>
      </c>
      <c r="Y28" s="31">
        <v>-83.778000000000006</v>
      </c>
      <c r="Z28" s="120"/>
    </row>
    <row r="29" spans="2:26">
      <c r="B29" s="136" t="s">
        <v>156</v>
      </c>
      <c r="C29" s="127" t="s">
        <v>128</v>
      </c>
      <c r="D29" s="12" t="s">
        <v>13</v>
      </c>
      <c r="E29" s="12">
        <v>509202</v>
      </c>
      <c r="F29" s="12" t="s">
        <v>13</v>
      </c>
      <c r="G29" s="12">
        <v>509202</v>
      </c>
      <c r="H29" s="77"/>
      <c r="I29" s="77"/>
      <c r="J29" s="130">
        <f>10*LOG((10^(H29/10)+10^(H30/10)+10^(H31/10)+10^(I29/10)+10^(I30/10)+10^(I31/10))/6)</f>
        <v>0</v>
      </c>
      <c r="K29" s="31" t="s">
        <v>157</v>
      </c>
      <c r="L29" s="31" t="s">
        <v>157</v>
      </c>
      <c r="M29" s="131" t="e">
        <f>10*LOG((10^(K29/10)+10^(K30/10)+10^(K31/10)+10^(L29/10)+10^(L30/10)+10^(L31/10))/6)</f>
        <v>#VALUE!</v>
      </c>
      <c r="O29" s="136" t="s">
        <v>156</v>
      </c>
      <c r="P29" s="127" t="s">
        <v>128</v>
      </c>
      <c r="Q29" s="12" t="s">
        <v>13</v>
      </c>
      <c r="R29" s="12">
        <v>509202</v>
      </c>
      <c r="S29" s="12" t="s">
        <v>13</v>
      </c>
      <c r="T29" s="12">
        <v>509202</v>
      </c>
      <c r="U29" s="77"/>
      <c r="V29" s="77"/>
      <c r="W29" s="193">
        <f>10*LOG(6/((1/10^(U29/10))+(1/10^(U30/10))+(1/10^(U31/10))+(1/10^(V29/10))+(1/10^(V30/10))+(1/10^(V31/10))))</f>
        <v>0</v>
      </c>
      <c r="X29" s="31" t="s">
        <v>157</v>
      </c>
      <c r="Y29" s="31" t="s">
        <v>157</v>
      </c>
      <c r="Z29" s="120" t="e">
        <f>10*LOG(6/((1/10^(X29/10))+(1/10^(X30/10))+(1/10^(X31/10))+(1/10^(Y29/10))+(1/10^(Y30/10))+(1/10^(Y31/10))))</f>
        <v>#VALUE!</v>
      </c>
    </row>
    <row r="30" spans="2:26">
      <c r="B30" s="125"/>
      <c r="C30" s="128"/>
      <c r="D30" s="11" t="s">
        <v>14</v>
      </c>
      <c r="E30" s="11">
        <v>518598</v>
      </c>
      <c r="F30" s="11" t="s">
        <v>14</v>
      </c>
      <c r="G30" s="11">
        <v>518598</v>
      </c>
      <c r="H30" s="77"/>
      <c r="I30" s="77"/>
      <c r="J30" s="131"/>
      <c r="K30" s="31" t="s">
        <v>157</v>
      </c>
      <c r="L30" s="31" t="s">
        <v>157</v>
      </c>
      <c r="M30" s="131"/>
      <c r="O30" s="125"/>
      <c r="P30" s="128"/>
      <c r="Q30" s="11" t="s">
        <v>14</v>
      </c>
      <c r="R30" s="11">
        <v>518598</v>
      </c>
      <c r="S30" s="11" t="s">
        <v>14</v>
      </c>
      <c r="T30" s="11">
        <v>518598</v>
      </c>
      <c r="U30" s="77"/>
      <c r="V30" s="77"/>
      <c r="W30" s="194"/>
      <c r="X30" s="31" t="s">
        <v>157</v>
      </c>
      <c r="Y30" s="31" t="s">
        <v>157</v>
      </c>
      <c r="Z30" s="120"/>
    </row>
    <row r="31" spans="2:26">
      <c r="B31" s="125"/>
      <c r="C31" s="137"/>
      <c r="D31" s="11" t="s">
        <v>15</v>
      </c>
      <c r="E31" s="11">
        <v>528000</v>
      </c>
      <c r="F31" s="11" t="s">
        <v>15</v>
      </c>
      <c r="G31" s="11">
        <v>528000</v>
      </c>
      <c r="H31" s="77"/>
      <c r="I31" s="77"/>
      <c r="J31" s="131"/>
      <c r="K31" s="31" t="s">
        <v>157</v>
      </c>
      <c r="L31" s="31" t="s">
        <v>157</v>
      </c>
      <c r="M31" s="131"/>
      <c r="O31" s="125"/>
      <c r="P31" s="137"/>
      <c r="Q31" s="11" t="s">
        <v>15</v>
      </c>
      <c r="R31" s="11">
        <v>528000</v>
      </c>
      <c r="S31" s="11" t="s">
        <v>15</v>
      </c>
      <c r="T31" s="11">
        <v>528000</v>
      </c>
      <c r="U31" s="77"/>
      <c r="V31" s="77"/>
      <c r="W31" s="194"/>
      <c r="X31" s="31" t="s">
        <v>157</v>
      </c>
      <c r="Y31" s="31" t="s">
        <v>157</v>
      </c>
      <c r="Z31" s="120"/>
    </row>
    <row r="32" spans="2:26">
      <c r="B32" s="125" t="s">
        <v>158</v>
      </c>
      <c r="C32" s="127" t="s">
        <v>128</v>
      </c>
      <c r="D32" s="74" t="s">
        <v>13</v>
      </c>
      <c r="E32" s="76">
        <v>623334</v>
      </c>
      <c r="F32" s="74" t="s">
        <v>13</v>
      </c>
      <c r="G32" s="76">
        <v>623334</v>
      </c>
      <c r="H32" s="30"/>
      <c r="I32" s="30"/>
      <c r="J32" s="130">
        <f>10*LOG((10^(H32/10)+10^(H33/10)+10^(H34/10)+10^(I32/10)+10^(I33/10)+10^(I34/10))/6)</f>
        <v>0</v>
      </c>
      <c r="K32" s="31" t="s">
        <v>157</v>
      </c>
      <c r="L32" s="31" t="s">
        <v>157</v>
      </c>
      <c r="M32" s="130" t="e">
        <f>10*LOG((10^(K32/10)+10^(K33/10)+10^(K34/10)+10^(L32/10)+10^(L33/10)+10^(L34/10))/6)</f>
        <v>#VALUE!</v>
      </c>
      <c r="N32" s="75"/>
      <c r="O32" s="125" t="s">
        <v>158</v>
      </c>
      <c r="P32" s="127" t="s">
        <v>128</v>
      </c>
      <c r="Q32" s="74" t="s">
        <v>13</v>
      </c>
      <c r="R32" s="76">
        <v>623334</v>
      </c>
      <c r="S32" s="74" t="s">
        <v>13</v>
      </c>
      <c r="T32" s="76">
        <v>623334</v>
      </c>
      <c r="U32" s="30"/>
      <c r="V32" s="30"/>
      <c r="W32" s="193">
        <f>10*LOG(6/((1/10^(U32/10))+(1/10^(U33/10))+(1/10^(U34/10))+(1/10^(V32/10))+(1/10^(V33/10))+(1/10^(V34/10))))</f>
        <v>0</v>
      </c>
      <c r="X32" s="31" t="s">
        <v>157</v>
      </c>
      <c r="Y32" s="31" t="s">
        <v>157</v>
      </c>
      <c r="Z32" s="119" t="e">
        <f>10*LOG(6/((1/10^(X32/10))+(1/10^(X33/10))+(1/10^(X34/10))+(1/10^(Y32/10))+(1/10^(Y33/10))+(1/10^(Y34/10))))</f>
        <v>#VALUE!</v>
      </c>
    </row>
    <row r="33" spans="2:26">
      <c r="B33" s="125"/>
      <c r="C33" s="128"/>
      <c r="D33" s="76" t="s">
        <v>14</v>
      </c>
      <c r="E33" s="76">
        <v>636666</v>
      </c>
      <c r="F33" s="76" t="s">
        <v>14</v>
      </c>
      <c r="G33" s="76">
        <v>636666</v>
      </c>
      <c r="H33" s="30"/>
      <c r="I33" s="30"/>
      <c r="J33" s="131"/>
      <c r="K33" s="31" t="s">
        <v>157</v>
      </c>
      <c r="L33" s="31" t="s">
        <v>157</v>
      </c>
      <c r="M33" s="131"/>
      <c r="N33" s="75"/>
      <c r="O33" s="125"/>
      <c r="P33" s="128"/>
      <c r="Q33" s="76" t="s">
        <v>14</v>
      </c>
      <c r="R33" s="76">
        <v>636666</v>
      </c>
      <c r="S33" s="76" t="s">
        <v>14</v>
      </c>
      <c r="T33" s="76">
        <v>636666</v>
      </c>
      <c r="U33" s="30"/>
      <c r="V33" s="30"/>
      <c r="W33" s="194"/>
      <c r="X33" s="31" t="s">
        <v>157</v>
      </c>
      <c r="Y33" s="31" t="s">
        <v>157</v>
      </c>
      <c r="Z33" s="120"/>
    </row>
    <row r="34" spans="2:26" ht="15.75" thickBot="1">
      <c r="B34" s="126"/>
      <c r="C34" s="129"/>
      <c r="D34" s="79" t="s">
        <v>15</v>
      </c>
      <c r="E34" s="79">
        <v>650000</v>
      </c>
      <c r="F34" s="79" t="s">
        <v>15</v>
      </c>
      <c r="G34" s="79">
        <v>650000</v>
      </c>
      <c r="H34" s="34"/>
      <c r="I34" s="34"/>
      <c r="J34" s="132"/>
      <c r="K34" s="80" t="s">
        <v>157</v>
      </c>
      <c r="L34" s="80" t="s">
        <v>157</v>
      </c>
      <c r="M34" s="132"/>
      <c r="N34" s="81"/>
      <c r="O34" s="126"/>
      <c r="P34" s="129"/>
      <c r="Q34" s="79" t="s">
        <v>15</v>
      </c>
      <c r="R34" s="79">
        <v>650000</v>
      </c>
      <c r="S34" s="79" t="s">
        <v>15</v>
      </c>
      <c r="T34" s="79">
        <v>650000</v>
      </c>
      <c r="U34" s="34"/>
      <c r="V34" s="34"/>
      <c r="W34" s="195"/>
      <c r="X34" s="80" t="s">
        <v>157</v>
      </c>
      <c r="Y34" s="80" t="s">
        <v>157</v>
      </c>
      <c r="Z34" s="121"/>
    </row>
    <row r="35" spans="2:2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2:2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2:26" ht="16.5" thickBot="1">
      <c r="B37" s="196" t="s">
        <v>160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2:26">
      <c r="B38" s="152" t="s">
        <v>12</v>
      </c>
      <c r="C38" s="139" t="s">
        <v>24</v>
      </c>
      <c r="D38" s="141" t="s">
        <v>141</v>
      </c>
      <c r="E38" s="142"/>
      <c r="F38" s="145" t="s">
        <v>142</v>
      </c>
      <c r="G38" s="145"/>
      <c r="H38" s="147" t="s">
        <v>143</v>
      </c>
      <c r="I38" s="147"/>
      <c r="J38" s="145" t="s">
        <v>144</v>
      </c>
      <c r="K38" s="147" t="s">
        <v>145</v>
      </c>
      <c r="L38" s="147"/>
      <c r="M38" s="145" t="s">
        <v>146</v>
      </c>
      <c r="N38" s="82"/>
      <c r="O38" s="152" t="s">
        <v>12</v>
      </c>
      <c r="P38" s="139" t="s">
        <v>24</v>
      </c>
      <c r="Q38" s="141" t="s">
        <v>141</v>
      </c>
      <c r="R38" s="142"/>
      <c r="S38" s="145" t="s">
        <v>142</v>
      </c>
      <c r="T38" s="145"/>
      <c r="U38" s="147" t="s">
        <v>147</v>
      </c>
      <c r="V38" s="147"/>
      <c r="W38" s="191" t="s">
        <v>148</v>
      </c>
      <c r="X38" s="147" t="s">
        <v>149</v>
      </c>
      <c r="Y38" s="147"/>
      <c r="Z38" s="148" t="s">
        <v>150</v>
      </c>
    </row>
    <row r="39" spans="2:26" ht="15.75" thickBot="1">
      <c r="B39" s="153"/>
      <c r="C39" s="140"/>
      <c r="D39" s="143"/>
      <c r="E39" s="144"/>
      <c r="F39" s="146"/>
      <c r="G39" s="146"/>
      <c r="H39" s="13" t="s">
        <v>151</v>
      </c>
      <c r="I39" s="13" t="s">
        <v>152</v>
      </c>
      <c r="J39" s="146"/>
      <c r="K39" s="13" t="s">
        <v>66</v>
      </c>
      <c r="L39" s="13" t="s">
        <v>65</v>
      </c>
      <c r="M39" s="146"/>
      <c r="N39" s="75"/>
      <c r="O39" s="153"/>
      <c r="P39" s="140"/>
      <c r="Q39" s="143"/>
      <c r="R39" s="144"/>
      <c r="S39" s="146"/>
      <c r="T39" s="146"/>
      <c r="U39" s="13" t="s">
        <v>151</v>
      </c>
      <c r="V39" s="13" t="s">
        <v>152</v>
      </c>
      <c r="W39" s="192"/>
      <c r="X39" s="13" t="s">
        <v>66</v>
      </c>
      <c r="Y39" s="13" t="s">
        <v>65</v>
      </c>
      <c r="Z39" s="149"/>
    </row>
    <row r="40" spans="2:26">
      <c r="B40" s="136" t="s">
        <v>153</v>
      </c>
      <c r="C40" s="138" t="s">
        <v>154</v>
      </c>
      <c r="D40" s="74" t="s">
        <v>13</v>
      </c>
      <c r="E40" s="74">
        <v>385500</v>
      </c>
      <c r="F40" s="74" t="s">
        <v>13</v>
      </c>
      <c r="G40" s="74">
        <v>423500</v>
      </c>
      <c r="H40" s="30">
        <v>10.1464</v>
      </c>
      <c r="I40" s="30">
        <v>8.4264399999999995</v>
      </c>
      <c r="J40" s="130">
        <f>10*LOG((10^(H40/10)+10^(H41/10)+10^(H42/10)+10^(I40/10)+10^(I41/10)+10^(I42/10))/6)</f>
        <v>9.174136548211008</v>
      </c>
      <c r="K40" s="31"/>
      <c r="L40" s="31"/>
      <c r="M40" s="130">
        <f>10*LOG((10^(K40/10)+10^(K41/10)+10^(K42/10)+10^(L40/10)+10^(L41/10)+10^(L42/10))/6)</f>
        <v>0</v>
      </c>
      <c r="N40" s="75"/>
      <c r="O40" s="136" t="s">
        <v>153</v>
      </c>
      <c r="P40" s="138" t="s">
        <v>154</v>
      </c>
      <c r="Q40" s="74" t="s">
        <v>13</v>
      </c>
      <c r="R40" s="74">
        <v>385500</v>
      </c>
      <c r="S40" s="74" t="s">
        <v>13</v>
      </c>
      <c r="T40" s="74">
        <v>423500</v>
      </c>
      <c r="U40" s="30">
        <v>-94.2029</v>
      </c>
      <c r="V40" s="30">
        <v>-93.898799999999994</v>
      </c>
      <c r="W40" s="193">
        <f>10*LOG(6/((1/10^(U40/10))+(1/10^(U41/10))+(1/10^(U42/10))+(1/10^(V40/10))+(1/10^(V41/10))+(1/10^(V42/10))))</f>
        <v>-93.474494254285759</v>
      </c>
      <c r="X40" s="31"/>
      <c r="Y40" s="31"/>
      <c r="Z40" s="119">
        <f>10*LOG(6/((1/10^(X40/10))+(1/10^(X41/10))+(1/10^(X42/10))+(1/10^(Y40/10))+(1/10^(Y41/10))+(1/10^(Y42/10))))</f>
        <v>0</v>
      </c>
    </row>
    <row r="41" spans="2:26">
      <c r="B41" s="125"/>
      <c r="C41" s="128"/>
      <c r="D41" s="74" t="s">
        <v>14</v>
      </c>
      <c r="E41" s="74">
        <v>390000</v>
      </c>
      <c r="F41" s="74" t="s">
        <v>14</v>
      </c>
      <c r="G41" s="74">
        <v>428000</v>
      </c>
      <c r="H41" s="30">
        <v>9.9758800000000001</v>
      </c>
      <c r="I41" s="30">
        <v>7.99946</v>
      </c>
      <c r="J41" s="131"/>
      <c r="K41" s="31"/>
      <c r="L41" s="31"/>
      <c r="M41" s="131"/>
      <c r="N41" s="75"/>
      <c r="O41" s="125"/>
      <c r="P41" s="128"/>
      <c r="Q41" s="74" t="s">
        <v>14</v>
      </c>
      <c r="R41" s="74">
        <v>390000</v>
      </c>
      <c r="S41" s="74" t="s">
        <v>14</v>
      </c>
      <c r="T41" s="74">
        <v>428000</v>
      </c>
      <c r="U41" s="30">
        <v>-93.520300000000006</v>
      </c>
      <c r="V41" s="30">
        <v>-93.354699999999994</v>
      </c>
      <c r="W41" s="194"/>
      <c r="X41" s="31"/>
      <c r="Y41" s="31"/>
      <c r="Z41" s="120"/>
    </row>
    <row r="42" spans="2:26">
      <c r="B42" s="125"/>
      <c r="C42" s="137"/>
      <c r="D42" s="74" t="s">
        <v>15</v>
      </c>
      <c r="E42" s="74">
        <v>394500</v>
      </c>
      <c r="F42" s="74" t="s">
        <v>15</v>
      </c>
      <c r="G42" s="74">
        <v>432500</v>
      </c>
      <c r="H42" s="30">
        <v>9.6169700000000002</v>
      </c>
      <c r="I42" s="30">
        <v>8.3865300000000005</v>
      </c>
      <c r="J42" s="131"/>
      <c r="K42" s="31"/>
      <c r="L42" s="31"/>
      <c r="M42" s="131"/>
      <c r="N42" s="75"/>
      <c r="O42" s="125"/>
      <c r="P42" s="137"/>
      <c r="Q42" s="74" t="s">
        <v>15</v>
      </c>
      <c r="R42" s="74">
        <v>394500</v>
      </c>
      <c r="S42" s="74" t="s">
        <v>15</v>
      </c>
      <c r="T42" s="74">
        <v>432500</v>
      </c>
      <c r="U42" s="30">
        <v>-93.0608</v>
      </c>
      <c r="V42" s="30">
        <v>-92.624399999999994</v>
      </c>
      <c r="W42" s="194"/>
      <c r="X42" s="31"/>
      <c r="Y42" s="31"/>
      <c r="Z42" s="120"/>
    </row>
    <row r="43" spans="2:26">
      <c r="B43" s="136" t="s">
        <v>155</v>
      </c>
      <c r="C43" s="127" t="s">
        <v>154</v>
      </c>
      <c r="D43" s="74" t="s">
        <v>13</v>
      </c>
      <c r="E43" s="76">
        <v>142600</v>
      </c>
      <c r="F43" s="74" t="s">
        <v>13</v>
      </c>
      <c r="G43" s="76">
        <v>153600</v>
      </c>
      <c r="H43" s="30"/>
      <c r="I43" s="30"/>
      <c r="J43" s="130">
        <f>10*LOG((10^(H43/10)+10^(H44/10)+10^(H45/10)+10^(I43/10)+10^(I44/10)+10^(I45/10))/6)</f>
        <v>0</v>
      </c>
      <c r="K43" s="31"/>
      <c r="L43" s="31"/>
      <c r="M43" s="130">
        <f>10*LOG((10^(K43/10)+10^(K44/10)+10^(K45/10)+10^(L43/10)+10^(L44/10)+10^(L45/10))/6)</f>
        <v>0</v>
      </c>
      <c r="N43" s="75"/>
      <c r="O43" s="136" t="s">
        <v>155</v>
      </c>
      <c r="P43" s="127" t="s">
        <v>154</v>
      </c>
      <c r="Q43" s="74" t="s">
        <v>13</v>
      </c>
      <c r="R43" s="76">
        <v>142600</v>
      </c>
      <c r="S43" s="74" t="s">
        <v>13</v>
      </c>
      <c r="T43" s="76">
        <v>153600</v>
      </c>
      <c r="U43" s="30"/>
      <c r="V43" s="30"/>
      <c r="W43" s="193">
        <f>10*LOG(6/((1/10^(U43/10))+(1/10^(U44/10))+(1/10^(U45/10))+(1/10^(V43/10))+(1/10^(V44/10))+(1/10^(V45/10))))</f>
        <v>0</v>
      </c>
      <c r="X43" s="31"/>
      <c r="Y43" s="31"/>
      <c r="Z43" s="119">
        <f>10*LOG(6/((1/10^(X43/10))+(1/10^(X44/10))+(1/10^(X45/10))+(1/10^(Y43/10))+(1/10^(Y44/10))+(1/10^(Y45/10))))</f>
        <v>0</v>
      </c>
    </row>
    <row r="44" spans="2:26">
      <c r="B44" s="125"/>
      <c r="C44" s="128"/>
      <c r="D44" s="76" t="s">
        <v>14</v>
      </c>
      <c r="E44" s="76">
        <v>145600</v>
      </c>
      <c r="F44" s="76" t="s">
        <v>14</v>
      </c>
      <c r="G44" s="76">
        <v>156600</v>
      </c>
      <c r="H44" s="30"/>
      <c r="I44" s="30"/>
      <c r="J44" s="131"/>
      <c r="K44" s="31"/>
      <c r="L44" s="31"/>
      <c r="M44" s="131"/>
      <c r="N44" s="75"/>
      <c r="O44" s="125"/>
      <c r="P44" s="128"/>
      <c r="Q44" s="76" t="s">
        <v>14</v>
      </c>
      <c r="R44" s="76">
        <v>145600</v>
      </c>
      <c r="S44" s="76" t="s">
        <v>14</v>
      </c>
      <c r="T44" s="76">
        <v>156600</v>
      </c>
      <c r="U44" s="30"/>
      <c r="V44" s="30"/>
      <c r="W44" s="194"/>
      <c r="X44" s="31"/>
      <c r="Y44" s="31"/>
      <c r="Z44" s="120"/>
    </row>
    <row r="45" spans="2:26">
      <c r="B45" s="125"/>
      <c r="C45" s="137"/>
      <c r="D45" s="76" t="s">
        <v>15</v>
      </c>
      <c r="E45" s="76">
        <v>147600</v>
      </c>
      <c r="F45" s="76" t="s">
        <v>15</v>
      </c>
      <c r="G45" s="76">
        <v>158600</v>
      </c>
      <c r="H45" s="30"/>
      <c r="I45" s="30"/>
      <c r="J45" s="131"/>
      <c r="K45" s="31"/>
      <c r="L45" s="31"/>
      <c r="M45" s="131"/>
      <c r="N45" s="75"/>
      <c r="O45" s="125"/>
      <c r="P45" s="137"/>
      <c r="Q45" s="76" t="s">
        <v>15</v>
      </c>
      <c r="R45" s="76">
        <v>147600</v>
      </c>
      <c r="S45" s="76" t="s">
        <v>15</v>
      </c>
      <c r="T45" s="76">
        <v>158600</v>
      </c>
      <c r="U45" s="30"/>
      <c r="V45" s="30"/>
      <c r="W45" s="194"/>
      <c r="X45" s="31"/>
      <c r="Y45" s="31"/>
      <c r="Z45" s="120"/>
    </row>
    <row r="46" spans="2:26">
      <c r="B46" s="136" t="s">
        <v>156</v>
      </c>
      <c r="C46" s="127" t="s">
        <v>128</v>
      </c>
      <c r="D46" s="74" t="s">
        <v>13</v>
      </c>
      <c r="E46" s="76">
        <v>509202</v>
      </c>
      <c r="F46" s="74" t="s">
        <v>13</v>
      </c>
      <c r="G46" s="76">
        <v>509202</v>
      </c>
      <c r="H46" s="30"/>
      <c r="I46" s="30"/>
      <c r="J46" s="130">
        <f>10*LOG((10^(H46/10)+10^(H47/10)+10^(H48/10)+10^(I46/10)+10^(I47/10)+10^(I48/10))/6)</f>
        <v>0</v>
      </c>
      <c r="K46" s="31" t="s">
        <v>157</v>
      </c>
      <c r="L46" s="31" t="s">
        <v>157</v>
      </c>
      <c r="M46" s="130" t="e">
        <f>10*LOG((10^(K46/10)+10^(K47/10)+10^(K48/10)+10^(L46/10)+10^(L47/10)+10^(L48/10))/6)</f>
        <v>#VALUE!</v>
      </c>
      <c r="N46" s="75"/>
      <c r="O46" s="136" t="s">
        <v>156</v>
      </c>
      <c r="P46" s="127" t="s">
        <v>128</v>
      </c>
      <c r="Q46" s="74" t="s">
        <v>13</v>
      </c>
      <c r="R46" s="76">
        <v>509202</v>
      </c>
      <c r="S46" s="74" t="s">
        <v>13</v>
      </c>
      <c r="T46" s="76">
        <v>509202</v>
      </c>
      <c r="U46" s="30"/>
      <c r="V46" s="30"/>
      <c r="W46" s="193">
        <f>10*LOG(6/((1/10^(U46/10))+(1/10^(U47/10))+(1/10^(U48/10))+(1/10^(V46/10))+(1/10^(V47/10))+(1/10^(V48/10))))</f>
        <v>0</v>
      </c>
      <c r="X46" s="31" t="s">
        <v>157</v>
      </c>
      <c r="Y46" s="31" t="s">
        <v>157</v>
      </c>
      <c r="Z46" s="119" t="e">
        <f>10*LOG(6/((1/10^(X46/10))+(1/10^(X47/10))+(1/10^(X48/10))+(1/10^(Y46/10))+(1/10^(Y47/10))+(1/10^(Y48/10))))</f>
        <v>#VALUE!</v>
      </c>
    </row>
    <row r="47" spans="2:26">
      <c r="B47" s="125"/>
      <c r="C47" s="128"/>
      <c r="D47" s="76" t="s">
        <v>14</v>
      </c>
      <c r="E47" s="76">
        <v>518598</v>
      </c>
      <c r="F47" s="76" t="s">
        <v>14</v>
      </c>
      <c r="G47" s="76">
        <v>518598</v>
      </c>
      <c r="H47" s="30"/>
      <c r="I47" s="30"/>
      <c r="J47" s="131"/>
      <c r="K47" s="31" t="s">
        <v>157</v>
      </c>
      <c r="L47" s="31" t="s">
        <v>157</v>
      </c>
      <c r="M47" s="131"/>
      <c r="N47" s="75"/>
      <c r="O47" s="125"/>
      <c r="P47" s="128"/>
      <c r="Q47" s="76" t="s">
        <v>14</v>
      </c>
      <c r="R47" s="76">
        <v>518598</v>
      </c>
      <c r="S47" s="76" t="s">
        <v>14</v>
      </c>
      <c r="T47" s="76">
        <v>518598</v>
      </c>
      <c r="U47" s="30"/>
      <c r="V47" s="30"/>
      <c r="W47" s="194"/>
      <c r="X47" s="31" t="s">
        <v>157</v>
      </c>
      <c r="Y47" s="31" t="s">
        <v>157</v>
      </c>
      <c r="Z47" s="120"/>
    </row>
    <row r="48" spans="2:26">
      <c r="B48" s="125"/>
      <c r="C48" s="137"/>
      <c r="D48" s="76" t="s">
        <v>15</v>
      </c>
      <c r="E48" s="76">
        <v>528000</v>
      </c>
      <c r="F48" s="76" t="s">
        <v>15</v>
      </c>
      <c r="G48" s="76">
        <v>528000</v>
      </c>
      <c r="H48" s="30"/>
      <c r="I48" s="30"/>
      <c r="J48" s="131"/>
      <c r="K48" s="31" t="s">
        <v>157</v>
      </c>
      <c r="L48" s="31" t="s">
        <v>157</v>
      </c>
      <c r="M48" s="131"/>
      <c r="N48" s="75"/>
      <c r="O48" s="125"/>
      <c r="P48" s="137"/>
      <c r="Q48" s="76" t="s">
        <v>15</v>
      </c>
      <c r="R48" s="76">
        <v>528000</v>
      </c>
      <c r="S48" s="76" t="s">
        <v>15</v>
      </c>
      <c r="T48" s="76">
        <v>528000</v>
      </c>
      <c r="U48" s="30"/>
      <c r="V48" s="30"/>
      <c r="W48" s="194"/>
      <c r="X48" s="31" t="s">
        <v>157</v>
      </c>
      <c r="Y48" s="31" t="s">
        <v>157</v>
      </c>
      <c r="Z48" s="120"/>
    </row>
    <row r="49" spans="2:26">
      <c r="B49" s="125" t="s">
        <v>158</v>
      </c>
      <c r="C49" s="127" t="s">
        <v>128</v>
      </c>
      <c r="D49" s="74" t="s">
        <v>13</v>
      </c>
      <c r="E49" s="76">
        <v>623334</v>
      </c>
      <c r="F49" s="74" t="s">
        <v>13</v>
      </c>
      <c r="G49" s="76">
        <v>623334</v>
      </c>
      <c r="H49" s="30"/>
      <c r="I49" s="30"/>
      <c r="J49" s="130">
        <f>10*LOG((10^(H49/10)+10^(H50/10)+10^(H51/10)+10^(I49/10)+10^(I50/10)+10^(I51/10))/6)</f>
        <v>0</v>
      </c>
      <c r="K49" s="31" t="s">
        <v>157</v>
      </c>
      <c r="L49" s="31" t="s">
        <v>157</v>
      </c>
      <c r="M49" s="130" t="e">
        <f>10*LOG((10^(K49/10)+10^(K50/10)+10^(K51/10)+10^(L49/10)+10^(L50/10)+10^(L51/10))/6)</f>
        <v>#VALUE!</v>
      </c>
      <c r="N49" s="75"/>
      <c r="O49" s="125" t="s">
        <v>158</v>
      </c>
      <c r="P49" s="127" t="s">
        <v>128</v>
      </c>
      <c r="Q49" s="74" t="s">
        <v>13</v>
      </c>
      <c r="R49" s="76">
        <v>623334</v>
      </c>
      <c r="S49" s="74" t="s">
        <v>13</v>
      </c>
      <c r="T49" s="76">
        <v>623334</v>
      </c>
      <c r="U49" s="30"/>
      <c r="V49" s="30"/>
      <c r="W49" s="193">
        <f>10*LOG(6/((1/10^(U49/10))+(1/10^(U50/10))+(1/10^(U51/10))+(1/10^(V49/10))+(1/10^(V50/10))+(1/10^(V51/10))))</f>
        <v>0</v>
      </c>
      <c r="X49" s="31" t="s">
        <v>157</v>
      </c>
      <c r="Y49" s="31" t="s">
        <v>157</v>
      </c>
      <c r="Z49" s="119" t="e">
        <f>10*LOG(6/((1/10^(X49/10))+(1/10^(X50/10))+(1/10^(X51/10))+(1/10^(Y49/10))+(1/10^(Y50/10))+(1/10^(Y51/10))))</f>
        <v>#VALUE!</v>
      </c>
    </row>
    <row r="50" spans="2:26">
      <c r="B50" s="125"/>
      <c r="C50" s="128"/>
      <c r="D50" s="76" t="s">
        <v>14</v>
      </c>
      <c r="E50" s="76">
        <v>636666</v>
      </c>
      <c r="F50" s="76" t="s">
        <v>14</v>
      </c>
      <c r="G50" s="76">
        <v>636666</v>
      </c>
      <c r="H50" s="30"/>
      <c r="I50" s="30"/>
      <c r="J50" s="131"/>
      <c r="K50" s="31" t="s">
        <v>157</v>
      </c>
      <c r="L50" s="31" t="s">
        <v>157</v>
      </c>
      <c r="M50" s="131"/>
      <c r="N50" s="75"/>
      <c r="O50" s="125"/>
      <c r="P50" s="128"/>
      <c r="Q50" s="76" t="s">
        <v>14</v>
      </c>
      <c r="R50" s="76">
        <v>636666</v>
      </c>
      <c r="S50" s="76" t="s">
        <v>14</v>
      </c>
      <c r="T50" s="76">
        <v>636666</v>
      </c>
      <c r="U50" s="30"/>
      <c r="V50" s="30"/>
      <c r="W50" s="194"/>
      <c r="X50" s="31" t="s">
        <v>157</v>
      </c>
      <c r="Y50" s="31" t="s">
        <v>157</v>
      </c>
      <c r="Z50" s="120"/>
    </row>
    <row r="51" spans="2:26" ht="15.75" thickBot="1">
      <c r="B51" s="126"/>
      <c r="C51" s="129"/>
      <c r="D51" s="79" t="s">
        <v>15</v>
      </c>
      <c r="E51" s="79">
        <v>650000</v>
      </c>
      <c r="F51" s="79" t="s">
        <v>15</v>
      </c>
      <c r="G51" s="79">
        <v>650000</v>
      </c>
      <c r="H51" s="34"/>
      <c r="I51" s="34"/>
      <c r="J51" s="132"/>
      <c r="K51" s="80" t="s">
        <v>157</v>
      </c>
      <c r="L51" s="80" t="s">
        <v>157</v>
      </c>
      <c r="M51" s="132"/>
      <c r="N51" s="81"/>
      <c r="O51" s="126"/>
      <c r="P51" s="129"/>
      <c r="Q51" s="79" t="s">
        <v>15</v>
      </c>
      <c r="R51" s="79">
        <v>650000</v>
      </c>
      <c r="S51" s="79" t="s">
        <v>15</v>
      </c>
      <c r="T51" s="79">
        <v>650000</v>
      </c>
      <c r="U51" s="34"/>
      <c r="V51" s="34"/>
      <c r="W51" s="195"/>
      <c r="X51" s="80" t="s">
        <v>157</v>
      </c>
      <c r="Y51" s="80" t="s">
        <v>157</v>
      </c>
      <c r="Z51" s="121"/>
    </row>
    <row r="52" spans="2:2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2:2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2:26" ht="16.5" thickBot="1">
      <c r="B54" s="196" t="s">
        <v>205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2:26">
      <c r="B55" s="152" t="s">
        <v>12</v>
      </c>
      <c r="C55" s="139" t="s">
        <v>24</v>
      </c>
      <c r="D55" s="141" t="s">
        <v>141</v>
      </c>
      <c r="E55" s="142"/>
      <c r="F55" s="145" t="s">
        <v>142</v>
      </c>
      <c r="G55" s="145"/>
      <c r="H55" s="147" t="s">
        <v>143</v>
      </c>
      <c r="I55" s="147"/>
      <c r="J55" s="145" t="s">
        <v>144</v>
      </c>
      <c r="K55" s="147" t="s">
        <v>145</v>
      </c>
      <c r="L55" s="147"/>
      <c r="M55" s="145" t="s">
        <v>146</v>
      </c>
      <c r="N55" s="82"/>
      <c r="O55" s="152" t="s">
        <v>12</v>
      </c>
      <c r="P55" s="139" t="s">
        <v>24</v>
      </c>
      <c r="Q55" s="141" t="s">
        <v>141</v>
      </c>
      <c r="R55" s="142"/>
      <c r="S55" s="145" t="s">
        <v>142</v>
      </c>
      <c r="T55" s="145"/>
      <c r="U55" s="147" t="s">
        <v>147</v>
      </c>
      <c r="V55" s="147"/>
      <c r="W55" s="191" t="s">
        <v>148</v>
      </c>
      <c r="X55" s="147" t="s">
        <v>149</v>
      </c>
      <c r="Y55" s="147"/>
      <c r="Z55" s="148" t="s">
        <v>150</v>
      </c>
    </row>
    <row r="56" spans="2:26" ht="15.75" thickBot="1">
      <c r="B56" s="153"/>
      <c r="C56" s="140"/>
      <c r="D56" s="143"/>
      <c r="E56" s="144"/>
      <c r="F56" s="146"/>
      <c r="G56" s="146"/>
      <c r="H56" s="13" t="s">
        <v>151</v>
      </c>
      <c r="I56" s="13" t="s">
        <v>152</v>
      </c>
      <c r="J56" s="146"/>
      <c r="K56" s="13" t="s">
        <v>66</v>
      </c>
      <c r="L56" s="13" t="s">
        <v>65</v>
      </c>
      <c r="M56" s="146"/>
      <c r="N56" s="75"/>
      <c r="O56" s="153"/>
      <c r="P56" s="140"/>
      <c r="Q56" s="143"/>
      <c r="R56" s="144"/>
      <c r="S56" s="146"/>
      <c r="T56" s="146"/>
      <c r="U56" s="13" t="s">
        <v>151</v>
      </c>
      <c r="V56" s="13" t="s">
        <v>152</v>
      </c>
      <c r="W56" s="192"/>
      <c r="X56" s="13" t="s">
        <v>66</v>
      </c>
      <c r="Y56" s="13" t="s">
        <v>65</v>
      </c>
      <c r="Z56" s="149"/>
    </row>
    <row r="57" spans="2:26">
      <c r="B57" s="136" t="s">
        <v>153</v>
      </c>
      <c r="C57" s="138" t="s">
        <v>154</v>
      </c>
      <c r="D57" s="74" t="s">
        <v>13</v>
      </c>
      <c r="E57" s="74">
        <v>385500</v>
      </c>
      <c r="F57" s="74" t="s">
        <v>13</v>
      </c>
      <c r="G57" s="74">
        <v>423500</v>
      </c>
      <c r="H57" s="30">
        <v>9.72349</v>
      </c>
      <c r="I57" s="30">
        <v>8.5519800000000004</v>
      </c>
      <c r="J57" s="130">
        <f>10*LOG((10^(H57/10)+10^(H58/10)+10^(H59/10)+10^(I57/10)+10^(I58/10)+10^(I59/10))/6)</f>
        <v>9.2327644092178804</v>
      </c>
      <c r="K57" s="31"/>
      <c r="L57" s="31"/>
      <c r="M57" s="130">
        <f>10*LOG((10^(K57/10)+10^(K58/10)+10^(K59/10)+10^(L57/10)+10^(L58/10)+10^(L59/10))/6)</f>
        <v>0</v>
      </c>
      <c r="N57" s="75"/>
      <c r="O57" s="136" t="s">
        <v>153</v>
      </c>
      <c r="P57" s="138" t="s">
        <v>154</v>
      </c>
      <c r="Q57" s="74" t="s">
        <v>13</v>
      </c>
      <c r="R57" s="74">
        <v>385500</v>
      </c>
      <c r="S57" s="74" t="s">
        <v>13</v>
      </c>
      <c r="T57" s="74">
        <v>423500</v>
      </c>
      <c r="U57" s="30">
        <v>-92.792100000000005</v>
      </c>
      <c r="V57" s="30">
        <v>-92.174499999999995</v>
      </c>
      <c r="W57" s="193">
        <f>10*LOG(6/((1/10^(U57/10))+(1/10^(U58/10))+(1/10^(U59/10))+(1/10^(V57/10))+(1/10^(V58/10))+(1/10^(V59/10))))</f>
        <v>-92.624357580895222</v>
      </c>
      <c r="X57" s="31"/>
      <c r="Y57" s="31"/>
      <c r="Z57" s="119">
        <f>10*LOG(6/((1/10^(X57/10))+(1/10^(X58/10))+(1/10^(X59/10))+(1/10^(Y57/10))+(1/10^(Y58/10))+(1/10^(Y59/10))))</f>
        <v>0</v>
      </c>
    </row>
    <row r="58" spans="2:26">
      <c r="B58" s="125"/>
      <c r="C58" s="128"/>
      <c r="D58" s="74" t="s">
        <v>14</v>
      </c>
      <c r="E58" s="74">
        <v>390000</v>
      </c>
      <c r="F58" s="74" t="s">
        <v>14</v>
      </c>
      <c r="G58" s="74">
        <v>428000</v>
      </c>
      <c r="H58" s="30">
        <v>9.7650500000000005</v>
      </c>
      <c r="I58" s="30">
        <v>8.6795399999999994</v>
      </c>
      <c r="J58" s="131"/>
      <c r="K58" s="31"/>
      <c r="L58" s="31"/>
      <c r="M58" s="131"/>
      <c r="N58" s="75"/>
      <c r="O58" s="125"/>
      <c r="P58" s="128"/>
      <c r="Q58" s="74" t="s">
        <v>14</v>
      </c>
      <c r="R58" s="74">
        <v>390000</v>
      </c>
      <c r="S58" s="74" t="s">
        <v>14</v>
      </c>
      <c r="T58" s="74">
        <v>428000</v>
      </c>
      <c r="U58" s="30">
        <v>-93.837900000000005</v>
      </c>
      <c r="V58" s="30">
        <v>-92.483400000000003</v>
      </c>
      <c r="W58" s="194"/>
      <c r="X58" s="31"/>
      <c r="Y58" s="31"/>
      <c r="Z58" s="120"/>
    </row>
    <row r="59" spans="2:26">
      <c r="B59" s="125"/>
      <c r="C59" s="137"/>
      <c r="D59" s="74" t="s">
        <v>15</v>
      </c>
      <c r="E59" s="74">
        <v>394500</v>
      </c>
      <c r="F59" s="74" t="s">
        <v>15</v>
      </c>
      <c r="G59" s="74">
        <v>432500</v>
      </c>
      <c r="H59" s="30">
        <v>9.9899199999999997</v>
      </c>
      <c r="I59" s="30">
        <v>8.3931699999999996</v>
      </c>
      <c r="J59" s="131"/>
      <c r="K59" s="31"/>
      <c r="L59" s="31"/>
      <c r="M59" s="131"/>
      <c r="N59" s="75"/>
      <c r="O59" s="125"/>
      <c r="P59" s="137"/>
      <c r="Q59" s="74" t="s">
        <v>15</v>
      </c>
      <c r="R59" s="74">
        <v>394500</v>
      </c>
      <c r="S59" s="74" t="s">
        <v>15</v>
      </c>
      <c r="T59" s="74">
        <v>432500</v>
      </c>
      <c r="U59" s="30">
        <v>-92.450599999999994</v>
      </c>
      <c r="V59" s="30">
        <v>-91.697400000000002</v>
      </c>
      <c r="W59" s="194"/>
      <c r="X59" s="31"/>
      <c r="Y59" s="31"/>
      <c r="Z59" s="120"/>
    </row>
    <row r="60" spans="2:26">
      <c r="B60" s="136" t="s">
        <v>155</v>
      </c>
      <c r="C60" s="127" t="s">
        <v>154</v>
      </c>
      <c r="D60" s="74" t="s">
        <v>13</v>
      </c>
      <c r="E60" s="76">
        <v>142600</v>
      </c>
      <c r="F60" s="74" t="s">
        <v>13</v>
      </c>
      <c r="G60" s="76">
        <v>153600</v>
      </c>
      <c r="H60" s="30">
        <v>9.6166800000000006</v>
      </c>
      <c r="I60" s="30">
        <v>6.1250600000000004</v>
      </c>
      <c r="J60" s="130">
        <f>10*LOG((10^(H60/10)+10^(H61/10)+10^(H62/10)+10^(I60/10)+10^(I61/10)+10^(I62/10))/6)</f>
        <v>8.0505330196950489</v>
      </c>
      <c r="K60" s="31">
        <v>12.915800000000001</v>
      </c>
      <c r="L60" s="31">
        <v>8.9270899999999997</v>
      </c>
      <c r="M60" s="130">
        <f>10*LOG((10^(K60/10)+10^(K61/10)+10^(K62/10)+10^(L60/10)+10^(L61/10)+10^(L62/10))/6)</f>
        <v>11.403701611405063</v>
      </c>
      <c r="N60" s="75"/>
      <c r="O60" s="136" t="s">
        <v>155</v>
      </c>
      <c r="P60" s="127" t="s">
        <v>154</v>
      </c>
      <c r="Q60" s="74" t="s">
        <v>13</v>
      </c>
      <c r="R60" s="76">
        <v>142600</v>
      </c>
      <c r="S60" s="74" t="s">
        <v>13</v>
      </c>
      <c r="T60" s="76">
        <v>153600</v>
      </c>
      <c r="U60" s="30">
        <v>-82.560299999999998</v>
      </c>
      <c r="V60" s="30">
        <v>-81.801699999999997</v>
      </c>
      <c r="W60" s="193">
        <f>10*LOG(6/((1/10^(U60/10))+(1/10^(U61/10))+(1/10^(U62/10))+(1/10^(V60/10))+(1/10^(V61/10))+(1/10^(V62/10))))</f>
        <v>-82.614562456686542</v>
      </c>
      <c r="X60" s="31">
        <v>-86.572599999999994</v>
      </c>
      <c r="Y60" s="31">
        <v>-84.451999999999998</v>
      </c>
      <c r="Z60" s="119">
        <f>10*LOG(6/((1/10^(X60/10))+(1/10^(X61/10))+(1/10^(X62/10))+(1/10^(Y60/10))+(1/10^(Y61/10))+(1/10^(Y62/10))))</f>
        <v>-86.45950317683554</v>
      </c>
    </row>
    <row r="61" spans="2:26">
      <c r="B61" s="125"/>
      <c r="C61" s="128"/>
      <c r="D61" s="76" t="s">
        <v>14</v>
      </c>
      <c r="E61" s="76">
        <v>145600</v>
      </c>
      <c r="F61" s="76" t="s">
        <v>14</v>
      </c>
      <c r="G61" s="76">
        <v>156600</v>
      </c>
      <c r="H61" s="30">
        <v>8.5013199999999998</v>
      </c>
      <c r="I61" s="30">
        <v>6.8883400000000004</v>
      </c>
      <c r="J61" s="131"/>
      <c r="K61" s="31">
        <v>12.4633</v>
      </c>
      <c r="L61" s="31">
        <v>9.8621200000000009</v>
      </c>
      <c r="M61" s="131"/>
      <c r="N61" s="75"/>
      <c r="O61" s="125"/>
      <c r="P61" s="128"/>
      <c r="Q61" s="76" t="s">
        <v>14</v>
      </c>
      <c r="R61" s="76">
        <v>145600</v>
      </c>
      <c r="S61" s="76" t="s">
        <v>14</v>
      </c>
      <c r="T61" s="76">
        <v>156600</v>
      </c>
      <c r="U61" s="30">
        <v>-82.796499999999995</v>
      </c>
      <c r="V61" s="30">
        <v>-82.6387</v>
      </c>
      <c r="W61" s="194"/>
      <c r="X61" s="31">
        <v>-87.358699999999999</v>
      </c>
      <c r="Y61" s="31">
        <v>-85.512600000000006</v>
      </c>
      <c r="Z61" s="120"/>
    </row>
    <row r="62" spans="2:26">
      <c r="B62" s="125"/>
      <c r="C62" s="137"/>
      <c r="D62" s="76" t="s">
        <v>15</v>
      </c>
      <c r="E62" s="76">
        <v>147600</v>
      </c>
      <c r="F62" s="76" t="s">
        <v>15</v>
      </c>
      <c r="G62" s="76">
        <v>158600</v>
      </c>
      <c r="H62" s="30">
        <v>8.9659099999999992</v>
      </c>
      <c r="I62" s="30">
        <v>7.1604400000000004</v>
      </c>
      <c r="J62" s="131"/>
      <c r="K62" s="31">
        <v>12.642899999999999</v>
      </c>
      <c r="L62" s="31">
        <v>9.9188200000000002</v>
      </c>
      <c r="M62" s="131"/>
      <c r="N62" s="75"/>
      <c r="O62" s="125"/>
      <c r="P62" s="137"/>
      <c r="Q62" s="76" t="s">
        <v>15</v>
      </c>
      <c r="R62" s="76">
        <v>147600</v>
      </c>
      <c r="S62" s="76" t="s">
        <v>15</v>
      </c>
      <c r="T62" s="76">
        <v>158600</v>
      </c>
      <c r="U62" s="30">
        <v>-83.187299999999993</v>
      </c>
      <c r="V62" s="30">
        <v>-82.587500000000006</v>
      </c>
      <c r="W62" s="194"/>
      <c r="X62" s="31">
        <v>-88.024199999999993</v>
      </c>
      <c r="Y62" s="31">
        <v>-85.883899999999997</v>
      </c>
      <c r="Z62" s="120"/>
    </row>
    <row r="63" spans="2:26">
      <c r="B63" s="136" t="s">
        <v>156</v>
      </c>
      <c r="C63" s="127" t="s">
        <v>128</v>
      </c>
      <c r="D63" s="12" t="s">
        <v>13</v>
      </c>
      <c r="E63" s="11">
        <v>509202</v>
      </c>
      <c r="F63" s="12" t="s">
        <v>13</v>
      </c>
      <c r="G63" s="11">
        <v>509202</v>
      </c>
      <c r="H63" s="77"/>
      <c r="I63" s="77"/>
      <c r="J63" s="130">
        <f>10*LOG((10^(H63/10)+10^(H64/10)+10^(H65/10)+10^(I63/10)+10^(I64/10)+10^(I65/10))/6)</f>
        <v>0</v>
      </c>
      <c r="K63" s="31" t="s">
        <v>157</v>
      </c>
      <c r="L63" s="31" t="s">
        <v>157</v>
      </c>
      <c r="M63" s="130" t="e">
        <f>10*LOG((10^(K63/10)+10^(K64/10)+10^(K65/10)+10^(L63/10)+10^(L64/10)+10^(L65/10))/6)</f>
        <v>#VALUE!</v>
      </c>
      <c r="O63" s="136" t="s">
        <v>156</v>
      </c>
      <c r="P63" s="127" t="s">
        <v>128</v>
      </c>
      <c r="Q63" s="12" t="s">
        <v>13</v>
      </c>
      <c r="R63" s="11">
        <v>509202</v>
      </c>
      <c r="S63" s="12" t="s">
        <v>13</v>
      </c>
      <c r="T63" s="11">
        <v>509202</v>
      </c>
      <c r="U63" s="77"/>
      <c r="V63" s="77"/>
      <c r="W63" s="193">
        <f>10*LOG(6/((1/10^(U63/10))+(1/10^(U64/10))+(1/10^(U65/10))+(1/10^(V63/10))+(1/10^(V64/10))+(1/10^(V65/10))))</f>
        <v>0</v>
      </c>
      <c r="X63" s="31" t="s">
        <v>157</v>
      </c>
      <c r="Y63" s="31" t="s">
        <v>157</v>
      </c>
      <c r="Z63" s="119" t="e">
        <f>10*LOG(6/((1/10^(X63/10))+(1/10^(X64/10))+(1/10^(X65/10))+(1/10^(Y63/10))+(1/10^(Y64/10))+(1/10^(Y65/10))))</f>
        <v>#VALUE!</v>
      </c>
    </row>
    <row r="64" spans="2:26">
      <c r="B64" s="125"/>
      <c r="C64" s="128"/>
      <c r="D64" s="11" t="s">
        <v>14</v>
      </c>
      <c r="E64" s="11">
        <v>518598</v>
      </c>
      <c r="F64" s="11" t="s">
        <v>14</v>
      </c>
      <c r="G64" s="11">
        <v>518598</v>
      </c>
      <c r="H64" s="77"/>
      <c r="I64" s="77"/>
      <c r="J64" s="131"/>
      <c r="K64" s="31" t="s">
        <v>157</v>
      </c>
      <c r="L64" s="31" t="s">
        <v>157</v>
      </c>
      <c r="M64" s="131"/>
      <c r="O64" s="125"/>
      <c r="P64" s="128"/>
      <c r="Q64" s="11" t="s">
        <v>14</v>
      </c>
      <c r="R64" s="11">
        <v>518598</v>
      </c>
      <c r="S64" s="11" t="s">
        <v>14</v>
      </c>
      <c r="T64" s="11">
        <v>518598</v>
      </c>
      <c r="U64" s="77"/>
      <c r="V64" s="77"/>
      <c r="W64" s="194"/>
      <c r="X64" s="31" t="s">
        <v>157</v>
      </c>
      <c r="Y64" s="31" t="s">
        <v>157</v>
      </c>
      <c r="Z64" s="120"/>
    </row>
    <row r="65" spans="2:26">
      <c r="B65" s="125"/>
      <c r="C65" s="137"/>
      <c r="D65" s="11" t="s">
        <v>15</v>
      </c>
      <c r="E65" s="11">
        <v>528000</v>
      </c>
      <c r="F65" s="11" t="s">
        <v>15</v>
      </c>
      <c r="G65" s="11">
        <v>528000</v>
      </c>
      <c r="H65" s="77"/>
      <c r="I65" s="77"/>
      <c r="J65" s="131"/>
      <c r="K65" s="31" t="s">
        <v>157</v>
      </c>
      <c r="L65" s="31" t="s">
        <v>157</v>
      </c>
      <c r="M65" s="131"/>
      <c r="O65" s="125"/>
      <c r="P65" s="137"/>
      <c r="Q65" s="11" t="s">
        <v>15</v>
      </c>
      <c r="R65" s="11">
        <v>528000</v>
      </c>
      <c r="S65" s="11" t="s">
        <v>15</v>
      </c>
      <c r="T65" s="11">
        <v>528000</v>
      </c>
      <c r="U65" s="77"/>
      <c r="V65" s="77"/>
      <c r="W65" s="194"/>
      <c r="X65" s="31" t="s">
        <v>157</v>
      </c>
      <c r="Y65" s="31" t="s">
        <v>157</v>
      </c>
      <c r="Z65" s="120"/>
    </row>
    <row r="66" spans="2:26">
      <c r="B66" s="136" t="s">
        <v>158</v>
      </c>
      <c r="C66" s="127" t="s">
        <v>128</v>
      </c>
      <c r="D66" s="83" t="s">
        <v>13</v>
      </c>
      <c r="E66" s="76">
        <v>623334</v>
      </c>
      <c r="F66" s="76" t="s">
        <v>13</v>
      </c>
      <c r="G66" s="76">
        <v>623334</v>
      </c>
      <c r="H66" s="84"/>
      <c r="I66" s="84"/>
      <c r="J66" s="131">
        <f>10*LOG((10^(H66/10)+10^(H67/10)+10^(H68/10)+10^(I66/10)+10^(I67/10)+10^(I68/10))/6)</f>
        <v>0</v>
      </c>
      <c r="K66" s="31" t="s">
        <v>157</v>
      </c>
      <c r="L66" s="31" t="s">
        <v>157</v>
      </c>
      <c r="M66" s="198" t="e">
        <f>10*LOG((10^(K66/10)+10^(K67/10)+10^(K68/10)+10^(L66/10)+10^(L67/10)+10^(L68/10))/6)</f>
        <v>#VALUE!</v>
      </c>
      <c r="N66" s="75"/>
      <c r="O66" s="125" t="s">
        <v>158</v>
      </c>
      <c r="P66" s="127" t="s">
        <v>128</v>
      </c>
      <c r="Q66" s="74" t="s">
        <v>13</v>
      </c>
      <c r="R66" s="76">
        <v>623334</v>
      </c>
      <c r="S66" s="74" t="s">
        <v>13</v>
      </c>
      <c r="T66" s="76">
        <v>623334</v>
      </c>
      <c r="U66" s="78"/>
      <c r="V66" s="78"/>
      <c r="W66" s="194">
        <f>10*LOG(6/((1/10^(U66/10))+(1/10^(U67/10))+(1/10^(U68/10))+(1/10^(V66/10))+(1/10^(V67/10))+(1/10^(V68/10))))</f>
        <v>0</v>
      </c>
      <c r="X66" s="31" t="s">
        <v>157</v>
      </c>
      <c r="Y66" s="31" t="s">
        <v>157</v>
      </c>
      <c r="Z66" s="120" t="e">
        <f>10*LOG(6/((1/10^(X66/10))+(1/10^(X67/10))+(1/10^(X68/10))+(1/10^(Y66/10))+(1/10^(Y67/10))+(1/10^(Y68/10))))</f>
        <v>#VALUE!</v>
      </c>
    </row>
    <row r="67" spans="2:26">
      <c r="B67" s="125"/>
      <c r="C67" s="128"/>
      <c r="D67" s="83" t="s">
        <v>14</v>
      </c>
      <c r="E67" s="76">
        <v>636666</v>
      </c>
      <c r="F67" s="76" t="s">
        <v>14</v>
      </c>
      <c r="G67" s="76">
        <v>636666</v>
      </c>
      <c r="H67" s="85"/>
      <c r="I67" s="85"/>
      <c r="J67" s="131"/>
      <c r="K67" s="31" t="s">
        <v>157</v>
      </c>
      <c r="L67" s="31" t="s">
        <v>157</v>
      </c>
      <c r="M67" s="198"/>
      <c r="N67" s="75"/>
      <c r="O67" s="125"/>
      <c r="P67" s="128"/>
      <c r="Q67" s="76" t="s">
        <v>14</v>
      </c>
      <c r="R67" s="76">
        <v>636666</v>
      </c>
      <c r="S67" s="76" t="s">
        <v>14</v>
      </c>
      <c r="T67" s="76">
        <v>636666</v>
      </c>
      <c r="U67" s="30"/>
      <c r="V67" s="30"/>
      <c r="W67" s="194"/>
      <c r="X67" s="31" t="s">
        <v>157</v>
      </c>
      <c r="Y67" s="31" t="s">
        <v>157</v>
      </c>
      <c r="Z67" s="120"/>
    </row>
    <row r="68" spans="2:26" ht="15.75" thickBot="1">
      <c r="B68" s="126"/>
      <c r="C68" s="129"/>
      <c r="D68" s="86" t="s">
        <v>15</v>
      </c>
      <c r="E68" s="79">
        <v>650000</v>
      </c>
      <c r="F68" s="79" t="s">
        <v>15</v>
      </c>
      <c r="G68" s="79">
        <v>650000</v>
      </c>
      <c r="H68" s="87"/>
      <c r="I68" s="87"/>
      <c r="J68" s="132"/>
      <c r="K68" s="80" t="s">
        <v>157</v>
      </c>
      <c r="L68" s="80" t="s">
        <v>157</v>
      </c>
      <c r="M68" s="199"/>
      <c r="N68" s="81"/>
      <c r="O68" s="126"/>
      <c r="P68" s="129"/>
      <c r="Q68" s="79" t="s">
        <v>15</v>
      </c>
      <c r="R68" s="79">
        <v>650000</v>
      </c>
      <c r="S68" s="79" t="s">
        <v>15</v>
      </c>
      <c r="T68" s="79">
        <v>650000</v>
      </c>
      <c r="U68" s="34"/>
      <c r="V68" s="34"/>
      <c r="W68" s="195"/>
      <c r="X68" s="80" t="s">
        <v>157</v>
      </c>
      <c r="Y68" s="80" t="s">
        <v>157</v>
      </c>
      <c r="Z68" s="121"/>
    </row>
    <row r="69" spans="2:2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2:2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2:26" ht="16.5" thickBot="1">
      <c r="B71" s="196" t="s">
        <v>206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2:26">
      <c r="B72" s="152" t="s">
        <v>12</v>
      </c>
      <c r="C72" s="139" t="s">
        <v>24</v>
      </c>
      <c r="D72" s="141" t="s">
        <v>141</v>
      </c>
      <c r="E72" s="142"/>
      <c r="F72" s="145" t="s">
        <v>142</v>
      </c>
      <c r="G72" s="145"/>
      <c r="H72" s="147" t="s">
        <v>143</v>
      </c>
      <c r="I72" s="147"/>
      <c r="J72" s="145" t="s">
        <v>144</v>
      </c>
      <c r="K72" s="147" t="s">
        <v>145</v>
      </c>
      <c r="L72" s="147"/>
      <c r="M72" s="145" t="s">
        <v>146</v>
      </c>
      <c r="N72" s="82"/>
      <c r="O72" s="152" t="s">
        <v>12</v>
      </c>
      <c r="P72" s="139" t="s">
        <v>24</v>
      </c>
      <c r="Q72" s="141" t="s">
        <v>141</v>
      </c>
      <c r="R72" s="142"/>
      <c r="S72" s="145" t="s">
        <v>142</v>
      </c>
      <c r="T72" s="145"/>
      <c r="U72" s="147" t="s">
        <v>147</v>
      </c>
      <c r="V72" s="147"/>
      <c r="W72" s="191" t="s">
        <v>148</v>
      </c>
      <c r="X72" s="147" t="s">
        <v>149</v>
      </c>
      <c r="Y72" s="147"/>
      <c r="Z72" s="148" t="s">
        <v>150</v>
      </c>
    </row>
    <row r="73" spans="2:26" ht="15.75" thickBot="1">
      <c r="B73" s="153"/>
      <c r="C73" s="140"/>
      <c r="D73" s="143"/>
      <c r="E73" s="144"/>
      <c r="F73" s="146"/>
      <c r="G73" s="146"/>
      <c r="H73" s="13" t="s">
        <v>151</v>
      </c>
      <c r="I73" s="13" t="s">
        <v>152</v>
      </c>
      <c r="J73" s="146"/>
      <c r="K73" s="13" t="s">
        <v>66</v>
      </c>
      <c r="L73" s="13" t="s">
        <v>65</v>
      </c>
      <c r="M73" s="146"/>
      <c r="N73" s="75"/>
      <c r="O73" s="153"/>
      <c r="P73" s="140"/>
      <c r="Q73" s="143"/>
      <c r="R73" s="144"/>
      <c r="S73" s="146"/>
      <c r="T73" s="146"/>
      <c r="U73" s="13" t="s">
        <v>151</v>
      </c>
      <c r="V73" s="13" t="s">
        <v>152</v>
      </c>
      <c r="W73" s="192"/>
      <c r="X73" s="13" t="s">
        <v>66</v>
      </c>
      <c r="Y73" s="13" t="s">
        <v>65</v>
      </c>
      <c r="Z73" s="149"/>
    </row>
    <row r="74" spans="2:26">
      <c r="B74" s="136" t="s">
        <v>153</v>
      </c>
      <c r="C74" s="138" t="s">
        <v>154</v>
      </c>
      <c r="D74" s="74" t="s">
        <v>13</v>
      </c>
      <c r="E74" s="74">
        <v>385500</v>
      </c>
      <c r="F74" s="74" t="s">
        <v>13</v>
      </c>
      <c r="G74" s="74">
        <v>423500</v>
      </c>
      <c r="H74" s="30">
        <v>10.1471</v>
      </c>
      <c r="I74" s="30">
        <v>12.539300000000001</v>
      </c>
      <c r="J74" s="130">
        <f>10*LOG((10^(H74/10)+10^(H75/10)+10^(H76/10)+10^(I74/10)+10^(I75/10)+10^(I76/10))/6)</f>
        <v>11.334783097878322</v>
      </c>
      <c r="K74" s="31">
        <v>11.974500000000001</v>
      </c>
      <c r="L74" s="31">
        <v>14.135300000000001</v>
      </c>
      <c r="M74" s="130">
        <f>10*LOG((10^(K74/10)+10^(K75/10)+10^(K76/10)+10^(L74/10)+10^(L75/10)+10^(L76/10))/6)</f>
        <v>13.111020627507788</v>
      </c>
      <c r="N74" s="75"/>
      <c r="O74" s="136" t="s">
        <v>153</v>
      </c>
      <c r="P74" s="138" t="s">
        <v>154</v>
      </c>
      <c r="Q74" s="74" t="s">
        <v>13</v>
      </c>
      <c r="R74" s="74">
        <v>385500</v>
      </c>
      <c r="S74" s="74" t="s">
        <v>13</v>
      </c>
      <c r="T74" s="74">
        <v>423500</v>
      </c>
      <c r="U74" s="30">
        <v>-90.135999999999996</v>
      </c>
      <c r="V74" s="30">
        <v>-89.164000000000001</v>
      </c>
      <c r="W74" s="193">
        <f>10*LOG(6/((1/10^(U74/10))+(1/10^(U75/10))+(1/10^(U76/10))+(1/10^(V74/10))+(1/10^(V75/10))+(1/10^(V76/10))))</f>
        <v>-89.505085399781862</v>
      </c>
      <c r="X74" s="31">
        <v>-92.490799999999993</v>
      </c>
      <c r="Y74" s="31">
        <v>-92.561800000000005</v>
      </c>
      <c r="Z74" s="119">
        <f>10*LOG(6/((1/10^(X74/10))+(1/10^(X75/10))+(1/10^(X76/10))+(1/10^(Y74/10))+(1/10^(Y75/10))+(1/10^(Y76/10))))</f>
        <v>-92.312280116937472</v>
      </c>
    </row>
    <row r="75" spans="2:26">
      <c r="B75" s="125"/>
      <c r="C75" s="128"/>
      <c r="D75" s="74" t="s">
        <v>14</v>
      </c>
      <c r="E75" s="74">
        <v>390000</v>
      </c>
      <c r="F75" s="74" t="s">
        <v>14</v>
      </c>
      <c r="G75" s="74">
        <v>428000</v>
      </c>
      <c r="H75" s="30">
        <v>9.9141499999999994</v>
      </c>
      <c r="I75" s="30">
        <v>12.147500000000001</v>
      </c>
      <c r="J75" s="131"/>
      <c r="K75" s="31">
        <v>11.837400000000001</v>
      </c>
      <c r="L75" s="31">
        <v>13.9947</v>
      </c>
      <c r="M75" s="131"/>
      <c r="N75" s="75"/>
      <c r="O75" s="125"/>
      <c r="P75" s="128"/>
      <c r="Q75" s="74" t="s">
        <v>14</v>
      </c>
      <c r="R75" s="74">
        <v>390000</v>
      </c>
      <c r="S75" s="74" t="s">
        <v>14</v>
      </c>
      <c r="T75" s="74">
        <v>428000</v>
      </c>
      <c r="U75" s="30">
        <v>-90.3142</v>
      </c>
      <c r="V75" s="30">
        <v>-89.144999999999996</v>
      </c>
      <c r="W75" s="194"/>
      <c r="X75" s="31">
        <v>-92.404600000000002</v>
      </c>
      <c r="Y75" s="31">
        <v>-92.689400000000006</v>
      </c>
      <c r="Z75" s="120"/>
    </row>
    <row r="76" spans="2:26">
      <c r="B76" s="125"/>
      <c r="C76" s="137"/>
      <c r="D76" s="74" t="s">
        <v>15</v>
      </c>
      <c r="E76" s="74">
        <v>394500</v>
      </c>
      <c r="F76" s="74" t="s">
        <v>15</v>
      </c>
      <c r="G76" s="74">
        <v>432500</v>
      </c>
      <c r="H76" s="30">
        <v>10.361700000000001</v>
      </c>
      <c r="I76" s="30">
        <v>12.103300000000001</v>
      </c>
      <c r="J76" s="131"/>
      <c r="K76" s="31">
        <v>12.2989</v>
      </c>
      <c r="L76" s="31">
        <v>13.7681</v>
      </c>
      <c r="M76" s="131"/>
      <c r="N76" s="75"/>
      <c r="O76" s="125"/>
      <c r="P76" s="137"/>
      <c r="Q76" s="74" t="s">
        <v>15</v>
      </c>
      <c r="R76" s="74">
        <v>394500</v>
      </c>
      <c r="S76" s="74" t="s">
        <v>15</v>
      </c>
      <c r="T76" s="74">
        <v>432500</v>
      </c>
      <c r="U76" s="30">
        <v>-89.599599999999995</v>
      </c>
      <c r="V76" s="30">
        <v>-88.381</v>
      </c>
      <c r="W76" s="194"/>
      <c r="X76" s="31">
        <v>-91.679000000000002</v>
      </c>
      <c r="Y76" s="31">
        <v>-91.961399999999998</v>
      </c>
      <c r="Z76" s="120"/>
    </row>
    <row r="77" spans="2:26">
      <c r="B77" s="136" t="s">
        <v>155</v>
      </c>
      <c r="C77" s="127" t="s">
        <v>154</v>
      </c>
      <c r="D77" s="74" t="s">
        <v>13</v>
      </c>
      <c r="E77" s="76">
        <v>142600</v>
      </c>
      <c r="F77" s="74" t="s">
        <v>13</v>
      </c>
      <c r="G77" s="76">
        <v>153600</v>
      </c>
      <c r="H77" s="30">
        <v>10.2882</v>
      </c>
      <c r="I77" s="30">
        <v>10.150600000000001</v>
      </c>
      <c r="J77" s="130">
        <f>10*LOG((10^(H77/10)+10^(H78/10)+10^(H79/10)+10^(I77/10)+10^(I78/10)+10^(I79/10))/6)</f>
        <v>10.335108368073083</v>
      </c>
      <c r="K77" s="31">
        <v>13.7059</v>
      </c>
      <c r="L77" s="31">
        <v>12.5884</v>
      </c>
      <c r="M77" s="130">
        <f>10*LOG((10^(K77/10)+10^(K78/10)+10^(K79/10)+10^(L77/10)+10^(L78/10)+10^(L79/10))/6)</f>
        <v>13.297028415111338</v>
      </c>
      <c r="N77" s="75"/>
      <c r="O77" s="136" t="s">
        <v>155</v>
      </c>
      <c r="P77" s="127" t="s">
        <v>154</v>
      </c>
      <c r="Q77" s="74" t="s">
        <v>13</v>
      </c>
      <c r="R77" s="76">
        <v>142600</v>
      </c>
      <c r="S77" s="74" t="s">
        <v>13</v>
      </c>
      <c r="T77" s="76">
        <v>153600</v>
      </c>
      <c r="U77" s="30">
        <v>-84.076899999999995</v>
      </c>
      <c r="V77" s="30">
        <v>-84.559799999999996</v>
      </c>
      <c r="W77" s="193">
        <f>10*LOG(6/((1/10^(U77/10))+(1/10^(U78/10))+(1/10^(U79/10))+(1/10^(V77/10))+(1/10^(V78/10))+(1/10^(V79/10))))</f>
        <v>-85.262037265088594</v>
      </c>
      <c r="X77" s="31">
        <v>-86.997600000000006</v>
      </c>
      <c r="Y77" s="31">
        <v>-86.0227</v>
      </c>
      <c r="Z77" s="119">
        <f>10*LOG(6/((1/10^(X77/10))+(1/10^(X78/10))+(1/10^(X79/10))+(1/10^(Y77/10))+(1/10^(Y78/10))+(1/10^(Y79/10))))</f>
        <v>-87.242876827314433</v>
      </c>
    </row>
    <row r="78" spans="2:26">
      <c r="B78" s="125"/>
      <c r="C78" s="128"/>
      <c r="D78" s="76" t="s">
        <v>14</v>
      </c>
      <c r="E78" s="76">
        <v>145600</v>
      </c>
      <c r="F78" s="76" t="s">
        <v>14</v>
      </c>
      <c r="G78" s="76">
        <v>156600</v>
      </c>
      <c r="H78" s="30">
        <v>10.496700000000001</v>
      </c>
      <c r="I78" s="30">
        <v>10.342700000000001</v>
      </c>
      <c r="J78" s="131"/>
      <c r="K78" s="31">
        <v>13.9724</v>
      </c>
      <c r="L78" s="31">
        <v>12.6701</v>
      </c>
      <c r="M78" s="131"/>
      <c r="N78" s="75"/>
      <c r="O78" s="125"/>
      <c r="P78" s="128"/>
      <c r="Q78" s="76" t="s">
        <v>14</v>
      </c>
      <c r="R78" s="76">
        <v>145600</v>
      </c>
      <c r="S78" s="76" t="s">
        <v>14</v>
      </c>
      <c r="T78" s="76">
        <v>156600</v>
      </c>
      <c r="U78" s="30">
        <v>-85.4405</v>
      </c>
      <c r="V78" s="30">
        <v>-85.634399999999999</v>
      </c>
      <c r="W78" s="194"/>
      <c r="X78" s="31">
        <v>-87.867900000000006</v>
      </c>
      <c r="Y78" s="31">
        <v>-87.0565</v>
      </c>
      <c r="Z78" s="120"/>
    </row>
    <row r="79" spans="2:26">
      <c r="B79" s="125"/>
      <c r="C79" s="137"/>
      <c r="D79" s="76" t="s">
        <v>15</v>
      </c>
      <c r="E79" s="76">
        <v>147600</v>
      </c>
      <c r="F79" s="76" t="s">
        <v>15</v>
      </c>
      <c r="G79" s="76">
        <v>158600</v>
      </c>
      <c r="H79" s="30">
        <v>10.356299999999999</v>
      </c>
      <c r="I79" s="30">
        <v>10.3688</v>
      </c>
      <c r="J79" s="131"/>
      <c r="K79" s="31">
        <v>13.8781</v>
      </c>
      <c r="L79" s="31">
        <v>12.7163</v>
      </c>
      <c r="M79" s="131"/>
      <c r="N79" s="75"/>
      <c r="O79" s="125"/>
      <c r="P79" s="137"/>
      <c r="Q79" s="76" t="s">
        <v>15</v>
      </c>
      <c r="R79" s="76">
        <v>147600</v>
      </c>
      <c r="S79" s="76" t="s">
        <v>15</v>
      </c>
      <c r="T79" s="76">
        <v>158600</v>
      </c>
      <c r="U79" s="30">
        <v>-85.508099999999999</v>
      </c>
      <c r="V79" s="30">
        <v>-86.047899999999998</v>
      </c>
      <c r="W79" s="194"/>
      <c r="X79" s="31">
        <v>-87.601299999999995</v>
      </c>
      <c r="Y79" s="31">
        <v>-87.660899999999998</v>
      </c>
      <c r="Z79" s="120"/>
    </row>
    <row r="80" spans="2:26">
      <c r="B80" s="136" t="s">
        <v>156</v>
      </c>
      <c r="C80" s="127" t="s">
        <v>128</v>
      </c>
      <c r="D80" s="74" t="s">
        <v>13</v>
      </c>
      <c r="E80" s="74">
        <v>509202</v>
      </c>
      <c r="F80" s="74" t="s">
        <v>13</v>
      </c>
      <c r="G80" s="74">
        <v>509202</v>
      </c>
      <c r="H80" s="30">
        <v>15.005100000000001</v>
      </c>
      <c r="I80" s="30">
        <v>14.165900000000001</v>
      </c>
      <c r="J80" s="130">
        <f>10*LOG((10^(H80/10)+10^(H81/10)+10^(H82/10)+10^(I80/10)+10^(I81/10)+10^(I82/10))/6)</f>
        <v>15.234252343070798</v>
      </c>
      <c r="K80" s="31" t="s">
        <v>157</v>
      </c>
      <c r="L80" s="31" t="s">
        <v>157</v>
      </c>
      <c r="M80" s="130" t="e">
        <f>10*LOG((10^(K80/10)+10^(K81/10)+10^(K82/10)+10^(L80/10)+10^(L81/10)+10^(L82/10))/6)</f>
        <v>#VALUE!</v>
      </c>
      <c r="N80" s="75"/>
      <c r="O80" s="136" t="s">
        <v>156</v>
      </c>
      <c r="P80" s="127" t="s">
        <v>128</v>
      </c>
      <c r="Q80" s="74" t="s">
        <v>13</v>
      </c>
      <c r="R80" s="74">
        <v>509202</v>
      </c>
      <c r="S80" s="74" t="s">
        <v>13</v>
      </c>
      <c r="T80" s="74">
        <v>509202</v>
      </c>
      <c r="U80" s="30">
        <v>-82.875100000000003</v>
      </c>
      <c r="V80" s="30">
        <v>-81.302999999999997</v>
      </c>
      <c r="W80" s="193">
        <f>10*LOG(6/((1/10^(U80/10))+(1/10^(U81/10))+(1/10^(U82/10))+(1/10^(V80/10))+(1/10^(V81/10))+(1/10^(V82/10))))</f>
        <v>-82.01434603511359</v>
      </c>
      <c r="X80" s="31" t="s">
        <v>157</v>
      </c>
      <c r="Y80" s="31" t="s">
        <v>157</v>
      </c>
      <c r="Z80" s="119" t="e">
        <f>10*LOG(6/((1/10^(X80/10))+(1/10^(X81/10))+(1/10^(X82/10))+(1/10^(Y80/10))+(1/10^(Y81/10))+(1/10^(Y82/10))))</f>
        <v>#VALUE!</v>
      </c>
    </row>
    <row r="81" spans="2:26">
      <c r="B81" s="125"/>
      <c r="C81" s="128"/>
      <c r="D81" s="76" t="s">
        <v>14</v>
      </c>
      <c r="E81" s="76">
        <v>518598</v>
      </c>
      <c r="F81" s="76" t="s">
        <v>14</v>
      </c>
      <c r="G81" s="76">
        <v>518598</v>
      </c>
      <c r="H81" s="30">
        <v>15.621</v>
      </c>
      <c r="I81" s="30">
        <v>14.902100000000001</v>
      </c>
      <c r="J81" s="131"/>
      <c r="K81" s="31" t="s">
        <v>157</v>
      </c>
      <c r="L81" s="31" t="s">
        <v>157</v>
      </c>
      <c r="M81" s="131"/>
      <c r="N81" s="75"/>
      <c r="O81" s="125"/>
      <c r="P81" s="128"/>
      <c r="Q81" s="76" t="s">
        <v>14</v>
      </c>
      <c r="R81" s="76">
        <v>518598</v>
      </c>
      <c r="S81" s="76" t="s">
        <v>14</v>
      </c>
      <c r="T81" s="76">
        <v>518598</v>
      </c>
      <c r="U81" s="30">
        <v>-82.555199999999999</v>
      </c>
      <c r="V81" s="30">
        <v>-81.044799999999995</v>
      </c>
      <c r="W81" s="194"/>
      <c r="X81" s="31" t="s">
        <v>157</v>
      </c>
      <c r="Y81" s="31" t="s">
        <v>157</v>
      </c>
      <c r="Z81" s="120"/>
    </row>
    <row r="82" spans="2:26">
      <c r="B82" s="125"/>
      <c r="C82" s="137"/>
      <c r="D82" s="76" t="s">
        <v>15</v>
      </c>
      <c r="E82" s="76">
        <v>528000</v>
      </c>
      <c r="F82" s="76" t="s">
        <v>15</v>
      </c>
      <c r="G82" s="76">
        <v>528000</v>
      </c>
      <c r="H82" s="30">
        <v>16.054300000000001</v>
      </c>
      <c r="I82" s="30">
        <v>15.413500000000001</v>
      </c>
      <c r="J82" s="131"/>
      <c r="K82" s="31" t="s">
        <v>157</v>
      </c>
      <c r="L82" s="31" t="s">
        <v>157</v>
      </c>
      <c r="M82" s="131"/>
      <c r="N82" s="75"/>
      <c r="O82" s="125"/>
      <c r="P82" s="137"/>
      <c r="Q82" s="76" t="s">
        <v>15</v>
      </c>
      <c r="R82" s="76">
        <v>528000</v>
      </c>
      <c r="S82" s="76" t="s">
        <v>15</v>
      </c>
      <c r="T82" s="76">
        <v>528000</v>
      </c>
      <c r="U82" s="30">
        <v>-82.713399999999993</v>
      </c>
      <c r="V82" s="30">
        <v>-81.177300000000002</v>
      </c>
      <c r="W82" s="194"/>
      <c r="X82" s="31" t="s">
        <v>157</v>
      </c>
      <c r="Y82" s="31" t="s">
        <v>157</v>
      </c>
      <c r="Z82" s="120"/>
    </row>
    <row r="83" spans="2:26">
      <c r="B83" s="125" t="s">
        <v>158</v>
      </c>
      <c r="C83" s="127" t="s">
        <v>128</v>
      </c>
      <c r="D83" s="74" t="s">
        <v>13</v>
      </c>
      <c r="E83" s="76">
        <v>623334</v>
      </c>
      <c r="F83" s="74" t="s">
        <v>13</v>
      </c>
      <c r="G83" s="76">
        <v>623334</v>
      </c>
      <c r="H83" s="30"/>
      <c r="I83" s="30"/>
      <c r="J83" s="130">
        <f>10*LOG((10^(H83/10)+10^(H84/10)+10^(H85/10)+10^(I83/10)+10^(I84/10)+10^(I85/10))/6)</f>
        <v>0</v>
      </c>
      <c r="K83" s="31" t="s">
        <v>157</v>
      </c>
      <c r="L83" s="31" t="s">
        <v>157</v>
      </c>
      <c r="M83" s="130" t="e">
        <f>10*LOG((10^(K83/10)+10^(K84/10)+10^(K85/10)+10^(L83/10)+10^(L84/10)+10^(L85/10))/6)</f>
        <v>#VALUE!</v>
      </c>
      <c r="N83" s="75"/>
      <c r="O83" s="125" t="s">
        <v>158</v>
      </c>
      <c r="P83" s="127" t="s">
        <v>128</v>
      </c>
      <c r="Q83" s="74" t="s">
        <v>13</v>
      </c>
      <c r="R83" s="76">
        <v>623334</v>
      </c>
      <c r="S83" s="74" t="s">
        <v>13</v>
      </c>
      <c r="T83" s="76">
        <v>623334</v>
      </c>
      <c r="U83" s="30"/>
      <c r="V83" s="30"/>
      <c r="W83" s="193">
        <f>10*LOG(6/((1/10^(U83/10))+(1/10^(U84/10))+(1/10^(U85/10))+(1/10^(V83/10))+(1/10^(V84/10))+(1/10^(V85/10))))</f>
        <v>0</v>
      </c>
      <c r="X83" s="31" t="s">
        <v>157</v>
      </c>
      <c r="Y83" s="31" t="s">
        <v>157</v>
      </c>
      <c r="Z83" s="119" t="e">
        <f>10*LOG(6/((1/10^(X83/10))+(1/10^(X84/10))+(1/10^(X85/10))+(1/10^(Y83/10))+(1/10^(Y84/10))+(1/10^(Y85/10))))</f>
        <v>#VALUE!</v>
      </c>
    </row>
    <row r="84" spans="2:26">
      <c r="B84" s="125"/>
      <c r="C84" s="128"/>
      <c r="D84" s="76" t="s">
        <v>14</v>
      </c>
      <c r="E84" s="76">
        <v>636666</v>
      </c>
      <c r="F84" s="76" t="s">
        <v>14</v>
      </c>
      <c r="G84" s="76">
        <v>636666</v>
      </c>
      <c r="H84" s="30"/>
      <c r="I84" s="30"/>
      <c r="J84" s="131"/>
      <c r="K84" s="31" t="s">
        <v>157</v>
      </c>
      <c r="L84" s="31" t="s">
        <v>157</v>
      </c>
      <c r="M84" s="131"/>
      <c r="N84" s="75"/>
      <c r="O84" s="125"/>
      <c r="P84" s="128"/>
      <c r="Q84" s="76" t="s">
        <v>14</v>
      </c>
      <c r="R84" s="76">
        <v>636666</v>
      </c>
      <c r="S84" s="76" t="s">
        <v>14</v>
      </c>
      <c r="T84" s="76">
        <v>636666</v>
      </c>
      <c r="U84" s="30"/>
      <c r="V84" s="30"/>
      <c r="W84" s="194"/>
      <c r="X84" s="31" t="s">
        <v>157</v>
      </c>
      <c r="Y84" s="31" t="s">
        <v>157</v>
      </c>
      <c r="Z84" s="120"/>
    </row>
    <row r="85" spans="2:26" ht="15.75" thickBot="1">
      <c r="B85" s="126"/>
      <c r="C85" s="129"/>
      <c r="D85" s="79" t="s">
        <v>15</v>
      </c>
      <c r="E85" s="79">
        <v>650000</v>
      </c>
      <c r="F85" s="79" t="s">
        <v>15</v>
      </c>
      <c r="G85" s="79">
        <v>650000</v>
      </c>
      <c r="H85" s="34"/>
      <c r="I85" s="34"/>
      <c r="J85" s="132"/>
      <c r="K85" s="80" t="s">
        <v>157</v>
      </c>
      <c r="L85" s="80" t="s">
        <v>157</v>
      </c>
      <c r="M85" s="132"/>
      <c r="N85" s="81"/>
      <c r="O85" s="126"/>
      <c r="P85" s="129"/>
      <c r="Q85" s="79" t="s">
        <v>15</v>
      </c>
      <c r="R85" s="79">
        <v>650000</v>
      </c>
      <c r="S85" s="79" t="s">
        <v>15</v>
      </c>
      <c r="T85" s="79">
        <v>650000</v>
      </c>
      <c r="U85" s="34"/>
      <c r="V85" s="34"/>
      <c r="W85" s="195"/>
      <c r="X85" s="80" t="s">
        <v>157</v>
      </c>
      <c r="Y85" s="80" t="s">
        <v>157</v>
      </c>
      <c r="Z85" s="121"/>
    </row>
    <row r="86" spans="2:26">
      <c r="U86" s="75"/>
      <c r="V86" s="75"/>
      <c r="W86" s="75"/>
      <c r="X86" s="75"/>
      <c r="Y86" s="75"/>
    </row>
    <row r="87" spans="2:26">
      <c r="U87" s="75"/>
      <c r="V87" s="75"/>
      <c r="W87" s="75"/>
      <c r="X87" s="75"/>
      <c r="Y87" s="75"/>
    </row>
    <row r="88" spans="2:26" ht="16.5" thickBot="1">
      <c r="B88" s="150" t="s">
        <v>207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2:26">
      <c r="B89" s="152" t="s">
        <v>12</v>
      </c>
      <c r="C89" s="139" t="s">
        <v>24</v>
      </c>
      <c r="D89" s="141" t="s">
        <v>141</v>
      </c>
      <c r="E89" s="142"/>
      <c r="F89" s="145" t="s">
        <v>142</v>
      </c>
      <c r="G89" s="145"/>
      <c r="H89" s="147" t="s">
        <v>143</v>
      </c>
      <c r="I89" s="147"/>
      <c r="J89" s="145" t="s">
        <v>144</v>
      </c>
      <c r="K89" s="147" t="s">
        <v>145</v>
      </c>
      <c r="L89" s="147"/>
      <c r="M89" s="145" t="s">
        <v>146</v>
      </c>
      <c r="N89" s="29"/>
      <c r="O89" s="152" t="s">
        <v>12</v>
      </c>
      <c r="P89" s="139" t="s">
        <v>24</v>
      </c>
      <c r="Q89" s="141" t="s">
        <v>141</v>
      </c>
      <c r="R89" s="142"/>
      <c r="S89" s="145" t="s">
        <v>142</v>
      </c>
      <c r="T89" s="145"/>
      <c r="U89" s="147" t="s">
        <v>147</v>
      </c>
      <c r="V89" s="147"/>
      <c r="W89" s="191" t="s">
        <v>148</v>
      </c>
      <c r="X89" s="147" t="s">
        <v>149</v>
      </c>
      <c r="Y89" s="147"/>
      <c r="Z89" s="148" t="s">
        <v>150</v>
      </c>
    </row>
    <row r="90" spans="2:26" ht="15.75" thickBot="1">
      <c r="B90" s="153"/>
      <c r="C90" s="140"/>
      <c r="D90" s="143"/>
      <c r="E90" s="144"/>
      <c r="F90" s="146"/>
      <c r="G90" s="146"/>
      <c r="H90" s="13" t="s">
        <v>151</v>
      </c>
      <c r="I90" s="13" t="s">
        <v>152</v>
      </c>
      <c r="J90" s="146"/>
      <c r="K90" s="13" t="s">
        <v>66</v>
      </c>
      <c r="L90" s="13" t="s">
        <v>65</v>
      </c>
      <c r="M90" s="146"/>
      <c r="O90" s="153"/>
      <c r="P90" s="140"/>
      <c r="Q90" s="143"/>
      <c r="R90" s="144"/>
      <c r="S90" s="146"/>
      <c r="T90" s="146"/>
      <c r="U90" s="13" t="s">
        <v>151</v>
      </c>
      <c r="V90" s="13" t="s">
        <v>152</v>
      </c>
      <c r="W90" s="192"/>
      <c r="X90" s="13" t="s">
        <v>66</v>
      </c>
      <c r="Y90" s="13" t="s">
        <v>65</v>
      </c>
      <c r="Z90" s="149"/>
    </row>
    <row r="91" spans="2:26">
      <c r="B91" s="136" t="s">
        <v>153</v>
      </c>
      <c r="C91" s="138" t="s">
        <v>154</v>
      </c>
      <c r="D91" s="12" t="s">
        <v>13</v>
      </c>
      <c r="E91" s="12">
        <v>385500</v>
      </c>
      <c r="F91" s="12" t="s">
        <v>13</v>
      </c>
      <c r="G91" s="12">
        <v>423500</v>
      </c>
      <c r="H91" s="30">
        <v>5.58</v>
      </c>
      <c r="I91" s="30">
        <v>4.16</v>
      </c>
      <c r="J91" s="130">
        <f>10*LOG((10^(H91/10)+10^(H92/10)+10^(H93/10)+10^(I91/10)+10^(I92/10)+10^(I93/10))/6)</f>
        <v>4.8796611681027082</v>
      </c>
      <c r="K91" s="31">
        <v>10.49</v>
      </c>
      <c r="L91" s="31">
        <v>11.35</v>
      </c>
      <c r="M91" s="130">
        <f>10*LOG((10^(K91/10)+10^(K92/10)+10^(K93/10)+10^(L91/10)+10^(L92/10)+10^(L93/10))/6)</f>
        <v>11.232995057948212</v>
      </c>
      <c r="O91" s="136" t="s">
        <v>153</v>
      </c>
      <c r="P91" s="138" t="s">
        <v>154</v>
      </c>
      <c r="Q91" s="12" t="s">
        <v>13</v>
      </c>
      <c r="R91" s="12">
        <v>385500</v>
      </c>
      <c r="S91" s="12" t="s">
        <v>13</v>
      </c>
      <c r="T91" s="12">
        <v>423500</v>
      </c>
      <c r="U91" s="30">
        <v>-87.87</v>
      </c>
      <c r="V91" s="30">
        <v>-87.38</v>
      </c>
      <c r="W91" s="193">
        <f>10*LOG(6/((1/10^(U91/10))+(1/10^(U92/10))+(1/10^(U93/10))+(1/10^(V91/10))+(1/10^(V92/10))+(1/10^(V93/10))))</f>
        <v>-87.71049885096339</v>
      </c>
      <c r="X91" s="31">
        <v>-91.16</v>
      </c>
      <c r="Y91" s="31">
        <v>-91.15</v>
      </c>
      <c r="Z91" s="119">
        <f>10*LOG(6/((1/10^(X91/10))+(1/10^(X92/10))+(1/10^(X93/10))+(1/10^(Y91/10))+(1/10^(Y92/10))+(1/10^(Y93/10))))</f>
        <v>-90.541546147462924</v>
      </c>
    </row>
    <row r="92" spans="2:26">
      <c r="B92" s="125"/>
      <c r="C92" s="128"/>
      <c r="D92" s="12" t="s">
        <v>14</v>
      </c>
      <c r="E92" s="12">
        <v>390000</v>
      </c>
      <c r="F92" s="12" t="s">
        <v>14</v>
      </c>
      <c r="G92" s="12">
        <v>428000</v>
      </c>
      <c r="H92" s="30">
        <v>5.38</v>
      </c>
      <c r="I92" s="30">
        <v>4.26</v>
      </c>
      <c r="J92" s="131"/>
      <c r="K92" s="31">
        <v>10.62</v>
      </c>
      <c r="L92" s="31">
        <v>11.85</v>
      </c>
      <c r="M92" s="131"/>
      <c r="O92" s="125"/>
      <c r="P92" s="128"/>
      <c r="Q92" s="12" t="s">
        <v>14</v>
      </c>
      <c r="R92" s="12">
        <v>390000</v>
      </c>
      <c r="S92" s="12" t="s">
        <v>14</v>
      </c>
      <c r="T92" s="12">
        <v>428000</v>
      </c>
      <c r="U92" s="30">
        <v>-88.41</v>
      </c>
      <c r="V92" s="30">
        <v>-88.03</v>
      </c>
      <c r="W92" s="194"/>
      <c r="X92" s="31">
        <v>-90.22</v>
      </c>
      <c r="Y92" s="31">
        <v>-90.08</v>
      </c>
      <c r="Z92" s="120"/>
    </row>
    <row r="93" spans="2:26">
      <c r="B93" s="125"/>
      <c r="C93" s="137"/>
      <c r="D93" s="12" t="s">
        <v>15</v>
      </c>
      <c r="E93" s="12">
        <v>394500</v>
      </c>
      <c r="F93" s="12" t="s">
        <v>15</v>
      </c>
      <c r="G93" s="12">
        <v>432500</v>
      </c>
      <c r="H93" s="30">
        <v>5.4506500000000004</v>
      </c>
      <c r="I93" s="30">
        <v>4.1639900000000001</v>
      </c>
      <c r="J93" s="131"/>
      <c r="K93" s="31">
        <v>11.11</v>
      </c>
      <c r="L93" s="31">
        <v>11.79</v>
      </c>
      <c r="M93" s="131"/>
      <c r="O93" s="125"/>
      <c r="P93" s="137"/>
      <c r="Q93" s="12" t="s">
        <v>15</v>
      </c>
      <c r="R93" s="12">
        <v>394500</v>
      </c>
      <c r="S93" s="12" t="s">
        <v>15</v>
      </c>
      <c r="T93" s="12">
        <v>432500</v>
      </c>
      <c r="U93" s="30">
        <v>-87.74</v>
      </c>
      <c r="V93" s="30">
        <v>-86.62</v>
      </c>
      <c r="W93" s="194"/>
      <c r="X93" s="31">
        <v>-90.302800000000005</v>
      </c>
      <c r="Y93" s="31">
        <v>-90.19</v>
      </c>
      <c r="Z93" s="120"/>
    </row>
    <row r="94" spans="2:26">
      <c r="B94" s="136" t="s">
        <v>155</v>
      </c>
      <c r="C94" s="127" t="s">
        <v>154</v>
      </c>
      <c r="D94" s="12" t="s">
        <v>13</v>
      </c>
      <c r="E94" s="11">
        <v>142600</v>
      </c>
      <c r="F94" s="12" t="s">
        <v>13</v>
      </c>
      <c r="G94" s="11">
        <v>153600</v>
      </c>
      <c r="H94" s="30">
        <v>6.83</v>
      </c>
      <c r="I94" s="30">
        <v>10.37</v>
      </c>
      <c r="J94" s="130">
        <f>10*LOG((10^(H94/10)+10^(H95/10)+10^(H96/10)+10^(I94/10)+10^(I95/10)+10^(I96/10))/6)</f>
        <v>8.4947555727003774</v>
      </c>
      <c r="K94" s="31">
        <v>12.64</v>
      </c>
      <c r="L94" s="31">
        <v>13.765000000000001</v>
      </c>
      <c r="M94" s="130">
        <f>10*LOG((10^(K94/10)+10^(K95/10)+10^(K96/10)+10^(L94/10)+10^(L95/10)+10^(L96/10))/6)</f>
        <v>13.070061133184653</v>
      </c>
      <c r="O94" s="136" t="s">
        <v>155</v>
      </c>
      <c r="P94" s="127" t="s">
        <v>154</v>
      </c>
      <c r="Q94" s="12" t="s">
        <v>13</v>
      </c>
      <c r="R94" s="11">
        <v>142600</v>
      </c>
      <c r="S94" s="12" t="s">
        <v>13</v>
      </c>
      <c r="T94" s="11">
        <v>153600</v>
      </c>
      <c r="U94" s="30">
        <v>-76.83</v>
      </c>
      <c r="V94" s="30">
        <v>-78.180000000000007</v>
      </c>
      <c r="W94" s="193">
        <f>10*LOG(6/((1/10^(U94/10))+(1/10^(U95/10))+(1/10^(U96/10))+(1/10^(V94/10))+(1/10^(V95/10))+(1/10^(V96/10))))</f>
        <v>-78.981183968329432</v>
      </c>
      <c r="X94" s="31">
        <v>-81.150000000000006</v>
      </c>
      <c r="Y94" s="31">
        <v>-83.04</v>
      </c>
      <c r="Z94" s="119">
        <f>10*LOG(6/((1/10^(X94/10))+(1/10^(X95/10))+(1/10^(X96/10))+(1/10^(Y94/10))+(1/10^(Y95/10))+(1/10^(Y96/10))))</f>
        <v>-83.576383691441919</v>
      </c>
    </row>
    <row r="95" spans="2:26">
      <c r="B95" s="125"/>
      <c r="C95" s="128"/>
      <c r="D95" s="11" t="s">
        <v>14</v>
      </c>
      <c r="E95" s="11">
        <v>145600</v>
      </c>
      <c r="F95" s="11" t="s">
        <v>14</v>
      </c>
      <c r="G95" s="11">
        <v>156600</v>
      </c>
      <c r="H95" s="30">
        <v>6.93</v>
      </c>
      <c r="I95" s="30">
        <v>8.9499999999999993</v>
      </c>
      <c r="J95" s="131"/>
      <c r="K95" s="31">
        <v>12.59</v>
      </c>
      <c r="L95" s="31">
        <v>12.8</v>
      </c>
      <c r="M95" s="131"/>
      <c r="O95" s="125"/>
      <c r="P95" s="128"/>
      <c r="Q95" s="11" t="s">
        <v>14</v>
      </c>
      <c r="R95" s="11">
        <v>145600</v>
      </c>
      <c r="S95" s="11" t="s">
        <v>14</v>
      </c>
      <c r="T95" s="11">
        <v>156600</v>
      </c>
      <c r="U95" s="30">
        <v>-78.680000000000007</v>
      </c>
      <c r="V95" s="30">
        <v>-80.56</v>
      </c>
      <c r="W95" s="194"/>
      <c r="X95" s="31">
        <v>-83.41</v>
      </c>
      <c r="Y95" s="31">
        <v>-85.02</v>
      </c>
      <c r="Z95" s="120"/>
    </row>
    <row r="96" spans="2:26">
      <c r="B96" s="125"/>
      <c r="C96" s="137"/>
      <c r="D96" s="11" t="s">
        <v>15</v>
      </c>
      <c r="E96" s="11">
        <v>147600</v>
      </c>
      <c r="F96" s="11" t="s">
        <v>15</v>
      </c>
      <c r="G96" s="11">
        <v>158600</v>
      </c>
      <c r="H96" s="30">
        <v>6.88</v>
      </c>
      <c r="I96" s="30">
        <v>9.57</v>
      </c>
      <c r="J96" s="131"/>
      <c r="K96" s="31">
        <v>13.39</v>
      </c>
      <c r="L96" s="31">
        <v>13.11</v>
      </c>
      <c r="M96" s="131"/>
      <c r="O96" s="125"/>
      <c r="P96" s="137"/>
      <c r="Q96" s="11" t="s">
        <v>15</v>
      </c>
      <c r="R96" s="11">
        <v>147600</v>
      </c>
      <c r="S96" s="11" t="s">
        <v>15</v>
      </c>
      <c r="T96" s="11">
        <v>158600</v>
      </c>
      <c r="U96" s="30">
        <v>-78.45</v>
      </c>
      <c r="V96" s="30">
        <v>-80.13</v>
      </c>
      <c r="W96" s="194"/>
      <c r="X96" s="31">
        <v>-83.11</v>
      </c>
      <c r="Y96" s="31">
        <v>-84.68</v>
      </c>
      <c r="Z96" s="120"/>
    </row>
    <row r="97" spans="2:26">
      <c r="B97" s="136" t="s">
        <v>156</v>
      </c>
      <c r="C97" s="127" t="s">
        <v>128</v>
      </c>
      <c r="D97" s="12" t="s">
        <v>13</v>
      </c>
      <c r="E97" s="12">
        <v>509202</v>
      </c>
      <c r="F97" s="12" t="s">
        <v>13</v>
      </c>
      <c r="G97" s="12">
        <v>509202</v>
      </c>
      <c r="H97" s="30">
        <v>5.99</v>
      </c>
      <c r="I97" s="30">
        <v>4.16</v>
      </c>
      <c r="J97" s="130">
        <f>10*LOG((10^(H97/10)+10^(H98/10)+10^(H99/10)+10^(I97/10)+10^(I98/10)+10^(I99/10))/6)</f>
        <v>4.796819344405475</v>
      </c>
      <c r="K97" s="31" t="s">
        <v>157</v>
      </c>
      <c r="L97" s="31" t="s">
        <v>157</v>
      </c>
      <c r="M97" s="130" t="e">
        <f>10*LOG((10^(K97/10)+10^(K98/10)+10^(K99/10)+10^(L97/10)+10^(L98/10)+10^(L99/10))/6)</f>
        <v>#VALUE!</v>
      </c>
      <c r="O97" s="136" t="s">
        <v>156</v>
      </c>
      <c r="P97" s="127" t="s">
        <v>128</v>
      </c>
      <c r="Q97" s="12" t="s">
        <v>13</v>
      </c>
      <c r="R97" s="12">
        <v>509202</v>
      </c>
      <c r="S97" s="12" t="s">
        <v>13</v>
      </c>
      <c r="T97" s="12">
        <v>509202</v>
      </c>
      <c r="U97" s="30">
        <v>-81.099999999999994</v>
      </c>
      <c r="V97" s="30">
        <v>-80.12</v>
      </c>
      <c r="W97" s="193">
        <f>10*LOG(6/((1/10^(U97/10))+(1/10^(U98/10))+(1/10^(U99/10))+(1/10^(V97/10))+(1/10^(V98/10))+(1/10^(V99/10))))</f>
        <v>-80.462221075624029</v>
      </c>
      <c r="X97" s="31" t="s">
        <v>157</v>
      </c>
      <c r="Y97" s="31" t="s">
        <v>157</v>
      </c>
      <c r="Z97" s="119" t="e">
        <f>10*LOG(6/((1/10^(X97/10))+(1/10^(X98/10))+(1/10^(X99/10))+(1/10^(Y97/10))+(1/10^(Y98/10))+(1/10^(Y99/10))))</f>
        <v>#VALUE!</v>
      </c>
    </row>
    <row r="98" spans="2:26">
      <c r="B98" s="125"/>
      <c r="C98" s="128"/>
      <c r="D98" s="11" t="s">
        <v>14</v>
      </c>
      <c r="E98" s="11">
        <v>518598</v>
      </c>
      <c r="F98" s="11" t="s">
        <v>14</v>
      </c>
      <c r="G98" s="11">
        <v>518598</v>
      </c>
      <c r="H98" s="30">
        <v>4.7699999999999996</v>
      </c>
      <c r="I98" s="30">
        <v>4.03</v>
      </c>
      <c r="J98" s="131"/>
      <c r="K98" s="31" t="s">
        <v>157</v>
      </c>
      <c r="L98" s="31" t="s">
        <v>157</v>
      </c>
      <c r="M98" s="131"/>
      <c r="O98" s="125"/>
      <c r="P98" s="128"/>
      <c r="Q98" s="11" t="s">
        <v>14</v>
      </c>
      <c r="R98" s="11">
        <v>518598</v>
      </c>
      <c r="S98" s="11" t="s">
        <v>14</v>
      </c>
      <c r="T98" s="11">
        <v>518598</v>
      </c>
      <c r="U98" s="30">
        <v>-80.63</v>
      </c>
      <c r="V98" s="30">
        <v>-79.75</v>
      </c>
      <c r="W98" s="194"/>
      <c r="X98" s="31" t="s">
        <v>157</v>
      </c>
      <c r="Y98" s="31" t="s">
        <v>157</v>
      </c>
      <c r="Z98" s="120"/>
    </row>
    <row r="99" spans="2:26">
      <c r="B99" s="125"/>
      <c r="C99" s="137"/>
      <c r="D99" s="11" t="s">
        <v>15</v>
      </c>
      <c r="E99" s="11">
        <v>528000</v>
      </c>
      <c r="F99" s="11" t="s">
        <v>15</v>
      </c>
      <c r="G99" s="11">
        <v>528000</v>
      </c>
      <c r="H99" s="30">
        <v>4.87</v>
      </c>
      <c r="I99" s="30">
        <v>4.67</v>
      </c>
      <c r="J99" s="131"/>
      <c r="K99" s="31" t="s">
        <v>157</v>
      </c>
      <c r="L99" s="31" t="s">
        <v>157</v>
      </c>
      <c r="M99" s="131"/>
      <c r="O99" s="125"/>
      <c r="P99" s="137"/>
      <c r="Q99" s="11" t="s">
        <v>15</v>
      </c>
      <c r="R99" s="11">
        <v>528000</v>
      </c>
      <c r="S99" s="11" t="s">
        <v>15</v>
      </c>
      <c r="T99" s="11">
        <v>528000</v>
      </c>
      <c r="U99" s="30">
        <v>-81.14</v>
      </c>
      <c r="V99" s="30">
        <v>-79.81</v>
      </c>
      <c r="W99" s="194"/>
      <c r="X99" s="31" t="s">
        <v>157</v>
      </c>
      <c r="Y99" s="31" t="s">
        <v>157</v>
      </c>
      <c r="Z99" s="120"/>
    </row>
    <row r="100" spans="2:26">
      <c r="B100" s="125" t="s">
        <v>158</v>
      </c>
      <c r="C100" s="127" t="s">
        <v>128</v>
      </c>
      <c r="D100" s="12" t="s">
        <v>13</v>
      </c>
      <c r="E100" s="11">
        <v>623334</v>
      </c>
      <c r="F100" s="12" t="s">
        <v>13</v>
      </c>
      <c r="G100" s="11">
        <v>623334</v>
      </c>
      <c r="H100" s="30">
        <v>7.25</v>
      </c>
      <c r="I100" s="30">
        <v>7.68</v>
      </c>
      <c r="J100" s="130">
        <f>10*LOG((10^(H100/10)+10^(H101/10)+10^(H102/10)+10^(I100/10)+10^(I101/10)+10^(I102/10))/6)</f>
        <v>6.9642773243592888</v>
      </c>
      <c r="K100" s="31" t="s">
        <v>157</v>
      </c>
      <c r="L100" s="31" t="s">
        <v>157</v>
      </c>
      <c r="M100" s="130" t="e">
        <f>10*LOG((10^(K100/10)+10^(K101/10)+10^(K102/10)+10^(L100/10)+10^(L101/10)+10^(L102/10))/6)</f>
        <v>#VALUE!</v>
      </c>
      <c r="O100" s="125" t="s">
        <v>158</v>
      </c>
      <c r="P100" s="127" t="s">
        <v>128</v>
      </c>
      <c r="Q100" s="12" t="s">
        <v>13</v>
      </c>
      <c r="R100" s="11">
        <v>623334</v>
      </c>
      <c r="S100" s="12" t="s">
        <v>13</v>
      </c>
      <c r="T100" s="11">
        <v>623334</v>
      </c>
      <c r="U100" s="30">
        <v>-83.22</v>
      </c>
      <c r="V100" s="30">
        <v>-84.76</v>
      </c>
      <c r="W100" s="193">
        <f>10*LOG(6/((1/10^(U100/10))+(1/10^(U101/10))+(1/10^(U102/10))+(1/10^(V100/10))+(1/10^(V101/10))+(1/10^(V102/10))))</f>
        <v>-84.01541289769726</v>
      </c>
      <c r="X100" s="31" t="s">
        <v>157</v>
      </c>
      <c r="Y100" s="31" t="s">
        <v>157</v>
      </c>
      <c r="Z100" s="119" t="e">
        <f>10*LOG(6/((1/10^(X100/10))+(1/10^(X101/10))+(1/10^(X102/10))+(1/10^(Y100/10))+(1/10^(Y101/10))+(1/10^(Y102/10))))</f>
        <v>#VALUE!</v>
      </c>
    </row>
    <row r="101" spans="2:26">
      <c r="B101" s="125"/>
      <c r="C101" s="128"/>
      <c r="D101" s="11" t="s">
        <v>14</v>
      </c>
      <c r="E101" s="11">
        <v>636666</v>
      </c>
      <c r="F101" s="11" t="s">
        <v>14</v>
      </c>
      <c r="G101" s="11">
        <v>636666</v>
      </c>
      <c r="H101" s="30">
        <v>5.14</v>
      </c>
      <c r="I101" s="30">
        <v>7.28</v>
      </c>
      <c r="J101" s="131"/>
      <c r="K101" s="31" t="s">
        <v>157</v>
      </c>
      <c r="L101" s="31" t="s">
        <v>157</v>
      </c>
      <c r="M101" s="131"/>
      <c r="O101" s="125"/>
      <c r="P101" s="128"/>
      <c r="Q101" s="11" t="s">
        <v>14</v>
      </c>
      <c r="R101" s="11">
        <v>636666</v>
      </c>
      <c r="S101" s="11" t="s">
        <v>14</v>
      </c>
      <c r="T101" s="11">
        <v>636666</v>
      </c>
      <c r="U101" s="30">
        <v>-83.81</v>
      </c>
      <c r="V101" s="30">
        <v>-85.22</v>
      </c>
      <c r="W101" s="194"/>
      <c r="X101" s="31" t="s">
        <v>157</v>
      </c>
      <c r="Y101" s="31" t="s">
        <v>157</v>
      </c>
      <c r="Z101" s="120"/>
    </row>
    <row r="102" spans="2:26" ht="15.75" thickBot="1">
      <c r="B102" s="126"/>
      <c r="C102" s="129"/>
      <c r="D102" s="33" t="s">
        <v>15</v>
      </c>
      <c r="E102" s="33">
        <v>650000</v>
      </c>
      <c r="F102" s="33" t="s">
        <v>15</v>
      </c>
      <c r="G102" s="33">
        <v>650000</v>
      </c>
      <c r="H102" s="34">
        <v>6.35</v>
      </c>
      <c r="I102" s="34">
        <v>7.58</v>
      </c>
      <c r="J102" s="132"/>
      <c r="K102" s="80" t="s">
        <v>157</v>
      </c>
      <c r="L102" s="80" t="s">
        <v>157</v>
      </c>
      <c r="M102" s="132"/>
      <c r="N102" s="35"/>
      <c r="O102" s="126"/>
      <c r="P102" s="129"/>
      <c r="Q102" s="33" t="s">
        <v>15</v>
      </c>
      <c r="R102" s="33">
        <v>650000</v>
      </c>
      <c r="S102" s="33" t="s">
        <v>15</v>
      </c>
      <c r="T102" s="33">
        <v>650000</v>
      </c>
      <c r="U102" s="34">
        <v>-82.99</v>
      </c>
      <c r="V102" s="34">
        <v>-83.64</v>
      </c>
      <c r="W102" s="195"/>
      <c r="X102" s="80" t="s">
        <v>157</v>
      </c>
      <c r="Y102" s="80" t="s">
        <v>157</v>
      </c>
      <c r="Z102" s="121"/>
    </row>
    <row r="103" spans="2:26">
      <c r="U103" s="75"/>
      <c r="V103" s="75"/>
      <c r="W103" s="75"/>
      <c r="X103" s="75"/>
      <c r="Y103" s="75"/>
    </row>
    <row r="104" spans="2:26">
      <c r="U104" s="75"/>
      <c r="V104" s="75"/>
      <c r="W104" s="75"/>
      <c r="X104" s="75"/>
      <c r="Y104" s="75"/>
    </row>
    <row r="105" spans="2:26" ht="16.5" thickBot="1">
      <c r="B105" s="150" t="s">
        <v>208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2:26">
      <c r="B106" s="152" t="s">
        <v>12</v>
      </c>
      <c r="C106" s="139" t="s">
        <v>24</v>
      </c>
      <c r="D106" s="141" t="s">
        <v>141</v>
      </c>
      <c r="E106" s="142"/>
      <c r="F106" s="145" t="s">
        <v>142</v>
      </c>
      <c r="G106" s="145"/>
      <c r="H106" s="147" t="s">
        <v>143</v>
      </c>
      <c r="I106" s="147"/>
      <c r="J106" s="145" t="s">
        <v>144</v>
      </c>
      <c r="K106" s="147" t="s">
        <v>145</v>
      </c>
      <c r="L106" s="147"/>
      <c r="M106" s="145" t="s">
        <v>146</v>
      </c>
      <c r="N106" s="29"/>
      <c r="O106" s="152" t="s">
        <v>12</v>
      </c>
      <c r="P106" s="139" t="s">
        <v>24</v>
      </c>
      <c r="Q106" s="141" t="s">
        <v>141</v>
      </c>
      <c r="R106" s="142"/>
      <c r="S106" s="145" t="s">
        <v>142</v>
      </c>
      <c r="T106" s="145"/>
      <c r="U106" s="147" t="s">
        <v>147</v>
      </c>
      <c r="V106" s="147"/>
      <c r="W106" s="148" t="s">
        <v>148</v>
      </c>
      <c r="X106" s="147" t="s">
        <v>149</v>
      </c>
      <c r="Y106" s="147"/>
      <c r="Z106" s="148" t="s">
        <v>150</v>
      </c>
    </row>
    <row r="107" spans="2:26" ht="15.75" thickBot="1">
      <c r="B107" s="153"/>
      <c r="C107" s="140"/>
      <c r="D107" s="143"/>
      <c r="E107" s="144"/>
      <c r="F107" s="146"/>
      <c r="G107" s="146"/>
      <c r="H107" s="13" t="s">
        <v>151</v>
      </c>
      <c r="I107" s="13" t="s">
        <v>152</v>
      </c>
      <c r="J107" s="146"/>
      <c r="K107" s="13" t="s">
        <v>66</v>
      </c>
      <c r="L107" s="13" t="s">
        <v>65</v>
      </c>
      <c r="M107" s="146"/>
      <c r="O107" s="153"/>
      <c r="P107" s="140"/>
      <c r="Q107" s="143"/>
      <c r="R107" s="144"/>
      <c r="S107" s="146"/>
      <c r="T107" s="146"/>
      <c r="U107" s="13" t="s">
        <v>151</v>
      </c>
      <c r="V107" s="13" t="s">
        <v>152</v>
      </c>
      <c r="W107" s="149"/>
      <c r="X107" s="13" t="s">
        <v>66</v>
      </c>
      <c r="Y107" s="13" t="s">
        <v>65</v>
      </c>
      <c r="Z107" s="149"/>
    </row>
    <row r="108" spans="2:26">
      <c r="B108" s="136" t="s">
        <v>153</v>
      </c>
      <c r="C108" s="138" t="s">
        <v>154</v>
      </c>
      <c r="D108" s="12" t="s">
        <v>13</v>
      </c>
      <c r="E108" s="12">
        <v>385500</v>
      </c>
      <c r="F108" s="12" t="s">
        <v>13</v>
      </c>
      <c r="G108" s="12">
        <v>423500</v>
      </c>
      <c r="H108" s="30">
        <v>12.8407</v>
      </c>
      <c r="I108" s="30">
        <v>12.734400000000001</v>
      </c>
      <c r="J108" s="130">
        <f>10*LOG((10^(H108/10)+10^(H109/10)+10^(H110/10)+10^(I108/10)+10^(I109/10)+10^(I110/10))/6)</f>
        <v>12.729083776266354</v>
      </c>
      <c r="K108" s="31">
        <v>14.287800000000001</v>
      </c>
      <c r="L108" s="31">
        <v>14.153</v>
      </c>
      <c r="M108" s="130">
        <f>10*LOG((10^(K108/10)+10^(K109/10)+10^(K110/10)+10^(L108/10)+10^(L109/10)+10^(L110/10))/6)</f>
        <v>14.094558964178901</v>
      </c>
      <c r="O108" s="136" t="s">
        <v>153</v>
      </c>
      <c r="P108" s="138" t="s">
        <v>154</v>
      </c>
      <c r="Q108" s="12" t="s">
        <v>13</v>
      </c>
      <c r="R108" s="12">
        <v>385500</v>
      </c>
      <c r="S108" s="12" t="s">
        <v>13</v>
      </c>
      <c r="T108" s="12">
        <v>423500</v>
      </c>
      <c r="U108" s="30">
        <v>-89.623099999999994</v>
      </c>
      <c r="V108" s="30">
        <v>-89.400599999999997</v>
      </c>
      <c r="W108" s="119">
        <f>10*LOG(6/((1/10^(U108/10))+(1/10^(U109/10))+(1/10^(U110/10))+(1/10^(V108/10))+(1/10^(V109/10))+(1/10^(V110/10))))</f>
        <v>-89.451465909276436</v>
      </c>
      <c r="X108" s="31">
        <v>-92.762699999999995</v>
      </c>
      <c r="Y108" s="31">
        <v>-92.811700000000002</v>
      </c>
      <c r="Z108" s="119">
        <f>10*LOG(6/((1/10^(X108/10))+(1/10^(X109/10))+(1/10^(X110/10))+(1/10^(Y108/10))+(1/10^(Y109/10))+(1/10^(Y110/10))))</f>
        <v>-92.616954304631122</v>
      </c>
    </row>
    <row r="109" spans="2:26">
      <c r="B109" s="125"/>
      <c r="C109" s="128"/>
      <c r="D109" s="12" t="s">
        <v>14</v>
      </c>
      <c r="E109" s="12">
        <v>390000</v>
      </c>
      <c r="F109" s="12" t="s">
        <v>14</v>
      </c>
      <c r="G109" s="12">
        <v>428000</v>
      </c>
      <c r="H109" s="30">
        <v>12.536</v>
      </c>
      <c r="I109" s="30">
        <v>12.7119</v>
      </c>
      <c r="J109" s="131"/>
      <c r="K109" s="31">
        <v>13.5679</v>
      </c>
      <c r="L109" s="31">
        <v>14.0313</v>
      </c>
      <c r="M109" s="131"/>
      <c r="O109" s="125"/>
      <c r="P109" s="128"/>
      <c r="Q109" s="12" t="s">
        <v>14</v>
      </c>
      <c r="R109" s="12">
        <v>390000</v>
      </c>
      <c r="S109" s="12" t="s">
        <v>14</v>
      </c>
      <c r="T109" s="12">
        <v>428000</v>
      </c>
      <c r="U109" s="30">
        <v>-90.011799999999994</v>
      </c>
      <c r="V109" s="30">
        <v>-89.806899999999999</v>
      </c>
      <c r="W109" s="120"/>
      <c r="X109" s="31">
        <v>-92.952500000000001</v>
      </c>
      <c r="Y109" s="31">
        <v>-93.106399999999994</v>
      </c>
      <c r="Z109" s="120"/>
    </row>
    <row r="110" spans="2:26">
      <c r="B110" s="125"/>
      <c r="C110" s="137"/>
      <c r="D110" s="12" t="s">
        <v>15</v>
      </c>
      <c r="E110" s="12">
        <v>394500</v>
      </c>
      <c r="F110" s="12" t="s">
        <v>15</v>
      </c>
      <c r="G110" s="12">
        <v>432500</v>
      </c>
      <c r="H110" s="30">
        <v>12.472200000000001</v>
      </c>
      <c r="I110" s="30">
        <v>13.053699999999999</v>
      </c>
      <c r="J110" s="131"/>
      <c r="K110" s="31">
        <v>13.9117</v>
      </c>
      <c r="L110" s="31">
        <v>14.5511</v>
      </c>
      <c r="M110" s="131"/>
      <c r="O110" s="125"/>
      <c r="P110" s="137"/>
      <c r="Q110" s="12" t="s">
        <v>15</v>
      </c>
      <c r="R110" s="12">
        <v>394500</v>
      </c>
      <c r="S110" s="12" t="s">
        <v>15</v>
      </c>
      <c r="T110" s="12">
        <v>432500</v>
      </c>
      <c r="U110" s="30">
        <v>-89.078800000000001</v>
      </c>
      <c r="V110" s="30">
        <v>-88.645200000000003</v>
      </c>
      <c r="W110" s="120"/>
      <c r="X110" s="31">
        <v>-91.909899999999993</v>
      </c>
      <c r="Y110" s="31">
        <v>-92.015299999999996</v>
      </c>
      <c r="Z110" s="120"/>
    </row>
    <row r="111" spans="2:26">
      <c r="B111" s="136" t="s">
        <v>155</v>
      </c>
      <c r="C111" s="127" t="s">
        <v>154</v>
      </c>
      <c r="D111" s="12" t="s">
        <v>13</v>
      </c>
      <c r="E111" s="11">
        <v>142600</v>
      </c>
      <c r="F111" s="12" t="s">
        <v>13</v>
      </c>
      <c r="G111" s="11">
        <v>153600</v>
      </c>
      <c r="H111" s="30">
        <v>8.6283899999999996</v>
      </c>
      <c r="I111" s="30">
        <v>9.0680399999999999</v>
      </c>
      <c r="J111" s="130">
        <f>10*LOG((10^(H111/10)+10^(H112/10)+10^(H113/10)+10^(I111/10)+10^(I112/10)+10^(I113/10))/6)</f>
        <v>8.2831953294300646</v>
      </c>
      <c r="K111" s="31">
        <v>11.912699999999999</v>
      </c>
      <c r="L111" s="31">
        <v>13.532400000000001</v>
      </c>
      <c r="M111" s="130">
        <f>10*LOG((10^(K111/10)+10^(K112/10)+10^(K113/10)+10^(L111/10)+10^(L112/10)+10^(L113/10))/6)</f>
        <v>12.205962247726843</v>
      </c>
      <c r="O111" s="136" t="s">
        <v>155</v>
      </c>
      <c r="P111" s="127" t="s">
        <v>154</v>
      </c>
      <c r="Q111" s="12" t="s">
        <v>13</v>
      </c>
      <c r="R111" s="11">
        <v>142600</v>
      </c>
      <c r="S111" s="12" t="s">
        <v>13</v>
      </c>
      <c r="T111" s="11">
        <v>153600</v>
      </c>
      <c r="U111" s="30">
        <v>-80.302499999999995</v>
      </c>
      <c r="V111" s="30">
        <v>-81.808499999999995</v>
      </c>
      <c r="W111" s="119">
        <f>10*LOG(6/((1/10^(U111/10))+(1/10^(U112/10))+(1/10^(U113/10))+(1/10^(V111/10))+(1/10^(V112/10))+(1/10^(V113/10))))</f>
        <v>-81.490626838154242</v>
      </c>
      <c r="X111" s="31">
        <v>-84.981499999999997</v>
      </c>
      <c r="Y111" s="31">
        <v>-86.119600000000005</v>
      </c>
      <c r="Z111" s="119">
        <f>10*LOG(6/((1/10^(X111/10))+(1/10^(X112/10))+(1/10^(X113/10))+(1/10^(Y111/10))+(1/10^(Y112/10))+(1/10^(Y113/10))))</f>
        <v>-85.939930288423341</v>
      </c>
    </row>
    <row r="112" spans="2:26">
      <c r="B112" s="125"/>
      <c r="C112" s="128"/>
      <c r="D112" s="11" t="s">
        <v>14</v>
      </c>
      <c r="E112" s="11">
        <v>145600</v>
      </c>
      <c r="F112" s="11" t="s">
        <v>14</v>
      </c>
      <c r="G112" s="11">
        <v>156600</v>
      </c>
      <c r="H112" s="30">
        <v>7.4901099999999996</v>
      </c>
      <c r="I112" s="30">
        <v>8.5213999999999999</v>
      </c>
      <c r="J112" s="131"/>
      <c r="K112" s="31">
        <v>10.7746</v>
      </c>
      <c r="L112" s="31">
        <v>12.940099999999999</v>
      </c>
      <c r="M112" s="131"/>
      <c r="O112" s="125"/>
      <c r="P112" s="128"/>
      <c r="Q112" s="11" t="s">
        <v>14</v>
      </c>
      <c r="R112" s="11">
        <v>145600</v>
      </c>
      <c r="S112" s="11" t="s">
        <v>14</v>
      </c>
      <c r="T112" s="11">
        <v>156600</v>
      </c>
      <c r="U112" s="30">
        <v>-80.553100000000001</v>
      </c>
      <c r="V112" s="30">
        <v>-82.305700000000002</v>
      </c>
      <c r="W112" s="120"/>
      <c r="X112" s="31">
        <v>-85.452500000000001</v>
      </c>
      <c r="Y112" s="31">
        <v>-86.489000000000004</v>
      </c>
      <c r="Z112" s="120"/>
    </row>
    <row r="113" spans="2:26">
      <c r="B113" s="125"/>
      <c r="C113" s="137"/>
      <c r="D113" s="11" t="s">
        <v>15</v>
      </c>
      <c r="E113" s="11">
        <v>147600</v>
      </c>
      <c r="F113" s="11" t="s">
        <v>15</v>
      </c>
      <c r="G113" s="11">
        <v>158600</v>
      </c>
      <c r="H113" s="30">
        <v>7.1430600000000002</v>
      </c>
      <c r="I113" s="30">
        <v>8.5387900000000005</v>
      </c>
      <c r="J113" s="131"/>
      <c r="K113" s="31">
        <v>10.2767</v>
      </c>
      <c r="L113" s="31">
        <v>12.863200000000001</v>
      </c>
      <c r="M113" s="131"/>
      <c r="O113" s="125"/>
      <c r="P113" s="137"/>
      <c r="Q113" s="11" t="s">
        <v>15</v>
      </c>
      <c r="R113" s="11">
        <v>147600</v>
      </c>
      <c r="S113" s="11" t="s">
        <v>15</v>
      </c>
      <c r="T113" s="11">
        <v>158600</v>
      </c>
      <c r="U113" s="30">
        <v>-80.996700000000004</v>
      </c>
      <c r="V113" s="30">
        <v>-82.489599999999996</v>
      </c>
      <c r="W113" s="120"/>
      <c r="X113" s="31">
        <v>-85.364500000000007</v>
      </c>
      <c r="Y113" s="31">
        <v>-86.913499999999999</v>
      </c>
      <c r="Z113" s="120"/>
    </row>
    <row r="114" spans="2:26">
      <c r="B114" s="136" t="s">
        <v>156</v>
      </c>
      <c r="C114" s="127" t="s">
        <v>154</v>
      </c>
      <c r="D114" s="12" t="s">
        <v>13</v>
      </c>
      <c r="E114" s="12">
        <v>509202</v>
      </c>
      <c r="F114" s="12" t="s">
        <v>13</v>
      </c>
      <c r="G114" s="12">
        <v>509202</v>
      </c>
      <c r="H114" s="30"/>
      <c r="I114" s="30"/>
      <c r="J114" s="130">
        <f>10*LOG((10^(H114/10)+10^(H115/10)+10^(H116/10)+10^(I114/10)+10^(I115/10)+10^(I116/10))/6)</f>
        <v>0</v>
      </c>
      <c r="K114" s="31" t="s">
        <v>157</v>
      </c>
      <c r="L114" s="31" t="s">
        <v>157</v>
      </c>
      <c r="M114" s="130" t="e">
        <f>10*LOG((10^(K114/10)+10^(K115/10)+10^(K116/10)+10^(L114/10)+10^(L115/10)+10^(L116/10))/6)</f>
        <v>#VALUE!</v>
      </c>
      <c r="O114" s="136" t="s">
        <v>156</v>
      </c>
      <c r="P114" s="127" t="s">
        <v>128</v>
      </c>
      <c r="Q114" s="12" t="s">
        <v>13</v>
      </c>
      <c r="R114" s="12">
        <v>509202</v>
      </c>
      <c r="S114" s="12" t="s">
        <v>13</v>
      </c>
      <c r="T114" s="12">
        <v>509202</v>
      </c>
      <c r="U114" s="30"/>
      <c r="V114" s="30"/>
      <c r="W114" s="119">
        <f>10*LOG(6/((1/10^(U114/10))+(1/10^(U115/10))+(1/10^(U116/10))+(1/10^(V114/10))+(1/10^(V115/10))+(1/10^(V116/10))))</f>
        <v>0</v>
      </c>
      <c r="X114" s="31" t="s">
        <v>157</v>
      </c>
      <c r="Y114" s="31" t="s">
        <v>157</v>
      </c>
      <c r="Z114" s="119" t="e">
        <f>10*LOG(6/((1/10^(X114/10))+(1/10^(X115/10))+(1/10^(X116/10))+(1/10^(Y114/10))+(1/10^(Y115/10))+(1/10^(Y116/10))))</f>
        <v>#VALUE!</v>
      </c>
    </row>
    <row r="115" spans="2:26">
      <c r="B115" s="125"/>
      <c r="C115" s="128"/>
      <c r="D115" s="11" t="s">
        <v>14</v>
      </c>
      <c r="E115" s="11">
        <v>518598</v>
      </c>
      <c r="F115" s="11" t="s">
        <v>14</v>
      </c>
      <c r="G115" s="11">
        <v>518598</v>
      </c>
      <c r="H115" s="30"/>
      <c r="I115" s="30"/>
      <c r="J115" s="131"/>
      <c r="K115" s="31" t="s">
        <v>157</v>
      </c>
      <c r="L115" s="31" t="s">
        <v>157</v>
      </c>
      <c r="M115" s="131"/>
      <c r="O115" s="125"/>
      <c r="P115" s="128"/>
      <c r="Q115" s="11" t="s">
        <v>14</v>
      </c>
      <c r="R115" s="11">
        <v>518598</v>
      </c>
      <c r="S115" s="11" t="s">
        <v>14</v>
      </c>
      <c r="T115" s="11">
        <v>518598</v>
      </c>
      <c r="U115" s="30"/>
      <c r="V115" s="30"/>
      <c r="W115" s="120"/>
      <c r="X115" s="31" t="s">
        <v>157</v>
      </c>
      <c r="Y115" s="31" t="s">
        <v>157</v>
      </c>
      <c r="Z115" s="120"/>
    </row>
    <row r="116" spans="2:26">
      <c r="B116" s="125"/>
      <c r="C116" s="137"/>
      <c r="D116" s="11" t="s">
        <v>15</v>
      </c>
      <c r="E116" s="11">
        <v>528000</v>
      </c>
      <c r="F116" s="11" t="s">
        <v>15</v>
      </c>
      <c r="G116" s="11">
        <v>528000</v>
      </c>
      <c r="H116" s="30"/>
      <c r="I116" s="30"/>
      <c r="J116" s="131"/>
      <c r="K116" s="31" t="s">
        <v>157</v>
      </c>
      <c r="L116" s="31" t="s">
        <v>157</v>
      </c>
      <c r="M116" s="131"/>
      <c r="O116" s="125"/>
      <c r="P116" s="137"/>
      <c r="Q116" s="11" t="s">
        <v>15</v>
      </c>
      <c r="R116" s="11">
        <v>528000</v>
      </c>
      <c r="S116" s="11" t="s">
        <v>15</v>
      </c>
      <c r="T116" s="11">
        <v>528000</v>
      </c>
      <c r="U116" s="30"/>
      <c r="V116" s="30"/>
      <c r="W116" s="120"/>
      <c r="X116" s="31" t="s">
        <v>157</v>
      </c>
      <c r="Y116" s="31" t="s">
        <v>157</v>
      </c>
      <c r="Z116" s="120"/>
    </row>
    <row r="117" spans="2:26">
      <c r="B117" s="125" t="s">
        <v>158</v>
      </c>
      <c r="C117" s="127" t="s">
        <v>128</v>
      </c>
      <c r="D117" s="12" t="s">
        <v>13</v>
      </c>
      <c r="E117" s="11">
        <v>623334</v>
      </c>
      <c r="F117" s="12" t="s">
        <v>13</v>
      </c>
      <c r="G117" s="11">
        <v>623334</v>
      </c>
      <c r="H117" s="30"/>
      <c r="I117" s="30"/>
      <c r="J117" s="130">
        <f>10*LOG((10^(H117/10)+10^(H118/10)+10^(H119/10)+10^(I117/10)+10^(I118/10)+10^(I119/10))/6)</f>
        <v>0</v>
      </c>
      <c r="K117" s="31" t="s">
        <v>157</v>
      </c>
      <c r="L117" s="31" t="s">
        <v>157</v>
      </c>
      <c r="M117" s="130" t="e">
        <f>10*LOG((10^(K117/10)+10^(K118/10)+10^(K119/10)+10^(L117/10)+10^(L118/10)+10^(L119/10))/6)</f>
        <v>#VALUE!</v>
      </c>
      <c r="O117" s="125" t="s">
        <v>158</v>
      </c>
      <c r="P117" s="127" t="s">
        <v>128</v>
      </c>
      <c r="Q117" s="12" t="s">
        <v>13</v>
      </c>
      <c r="R117" s="11">
        <v>623334</v>
      </c>
      <c r="S117" s="12" t="s">
        <v>13</v>
      </c>
      <c r="T117" s="11">
        <v>623334</v>
      </c>
      <c r="U117" s="30"/>
      <c r="V117" s="30"/>
      <c r="W117" s="119">
        <f>10*LOG(6/((1/10^(U117/10))+(1/10^(U118/10))+(1/10^(U119/10))+(1/10^(V117/10))+(1/10^(V118/10))+(1/10^(V119/10))))</f>
        <v>0</v>
      </c>
      <c r="X117" s="31" t="s">
        <v>157</v>
      </c>
      <c r="Y117" s="31" t="s">
        <v>157</v>
      </c>
      <c r="Z117" s="119" t="e">
        <f>10*LOG(6/((1/10^(X117/10))+(1/10^(X118/10))+(1/10^(X119/10))+(1/10^(Y117/10))+(1/10^(Y118/10))+(1/10^(Y119/10))))</f>
        <v>#VALUE!</v>
      </c>
    </row>
    <row r="118" spans="2:26">
      <c r="B118" s="125"/>
      <c r="C118" s="128"/>
      <c r="D118" s="11" t="s">
        <v>14</v>
      </c>
      <c r="E118" s="11">
        <v>636666</v>
      </c>
      <c r="F118" s="11" t="s">
        <v>14</v>
      </c>
      <c r="G118" s="11">
        <v>636666</v>
      </c>
      <c r="H118" s="30"/>
      <c r="I118" s="30"/>
      <c r="J118" s="131"/>
      <c r="K118" s="31" t="s">
        <v>157</v>
      </c>
      <c r="L118" s="31" t="s">
        <v>157</v>
      </c>
      <c r="M118" s="131"/>
      <c r="O118" s="125"/>
      <c r="P118" s="128"/>
      <c r="Q118" s="11" t="s">
        <v>14</v>
      </c>
      <c r="R118" s="11">
        <v>636666</v>
      </c>
      <c r="S118" s="11" t="s">
        <v>14</v>
      </c>
      <c r="T118" s="11">
        <v>636666</v>
      </c>
      <c r="U118" s="30"/>
      <c r="V118" s="30"/>
      <c r="W118" s="120"/>
      <c r="X118" s="31" t="s">
        <v>157</v>
      </c>
      <c r="Y118" s="31" t="s">
        <v>157</v>
      </c>
      <c r="Z118" s="120"/>
    </row>
    <row r="119" spans="2:26" ht="15.75" thickBot="1">
      <c r="B119" s="126"/>
      <c r="C119" s="129"/>
      <c r="D119" s="33" t="s">
        <v>15</v>
      </c>
      <c r="E119" s="33">
        <v>650000</v>
      </c>
      <c r="F119" s="33" t="s">
        <v>15</v>
      </c>
      <c r="G119" s="33">
        <v>650000</v>
      </c>
      <c r="H119" s="34"/>
      <c r="I119" s="34"/>
      <c r="J119" s="132"/>
      <c r="K119" s="31" t="s">
        <v>157</v>
      </c>
      <c r="L119" s="31" t="s">
        <v>157</v>
      </c>
      <c r="M119" s="132"/>
      <c r="N119" s="35"/>
      <c r="O119" s="126"/>
      <c r="P119" s="129"/>
      <c r="Q119" s="33" t="s">
        <v>15</v>
      </c>
      <c r="R119" s="33">
        <v>650000</v>
      </c>
      <c r="S119" s="33" t="s">
        <v>15</v>
      </c>
      <c r="T119" s="33">
        <v>650000</v>
      </c>
      <c r="U119" s="34"/>
      <c r="V119" s="34"/>
      <c r="W119" s="121"/>
      <c r="X119" s="31" t="s">
        <v>157</v>
      </c>
      <c r="Y119" s="31" t="s">
        <v>157</v>
      </c>
      <c r="Z119" s="121"/>
    </row>
    <row r="122" spans="2:26" ht="16.5" thickBot="1">
      <c r="B122" s="150" t="s">
        <v>248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2:26">
      <c r="B123" s="152" t="s">
        <v>12</v>
      </c>
      <c r="C123" s="139" t="s">
        <v>24</v>
      </c>
      <c r="D123" s="141" t="s">
        <v>141</v>
      </c>
      <c r="E123" s="142"/>
      <c r="F123" s="145" t="s">
        <v>142</v>
      </c>
      <c r="G123" s="145"/>
      <c r="H123" s="147" t="s">
        <v>143</v>
      </c>
      <c r="I123" s="147"/>
      <c r="J123" s="145" t="s">
        <v>144</v>
      </c>
      <c r="K123" s="147" t="s">
        <v>145</v>
      </c>
      <c r="L123" s="147"/>
      <c r="M123" s="145" t="s">
        <v>146</v>
      </c>
      <c r="N123" s="29"/>
      <c r="O123" s="152" t="s">
        <v>12</v>
      </c>
      <c r="P123" s="139" t="s">
        <v>24</v>
      </c>
      <c r="Q123" s="141" t="s">
        <v>141</v>
      </c>
      <c r="R123" s="142"/>
      <c r="S123" s="145" t="s">
        <v>142</v>
      </c>
      <c r="T123" s="145"/>
      <c r="U123" s="147" t="s">
        <v>147</v>
      </c>
      <c r="V123" s="147"/>
      <c r="W123" s="145" t="s">
        <v>148</v>
      </c>
      <c r="X123" s="147" t="s">
        <v>149</v>
      </c>
      <c r="Y123" s="147"/>
      <c r="Z123" s="148" t="s">
        <v>150</v>
      </c>
    </row>
    <row r="124" spans="2:26" ht="15.75" thickBot="1">
      <c r="B124" s="153"/>
      <c r="C124" s="140"/>
      <c r="D124" s="143"/>
      <c r="E124" s="144"/>
      <c r="F124" s="146"/>
      <c r="G124" s="146"/>
      <c r="H124" s="13" t="s">
        <v>151</v>
      </c>
      <c r="I124" s="13" t="s">
        <v>152</v>
      </c>
      <c r="J124" s="146"/>
      <c r="K124" s="13" t="s">
        <v>66</v>
      </c>
      <c r="L124" s="13" t="s">
        <v>65</v>
      </c>
      <c r="M124" s="146"/>
      <c r="O124" s="153"/>
      <c r="P124" s="140"/>
      <c r="Q124" s="143"/>
      <c r="R124" s="144"/>
      <c r="S124" s="146"/>
      <c r="T124" s="146"/>
      <c r="U124" s="13" t="s">
        <v>151</v>
      </c>
      <c r="V124" s="13" t="s">
        <v>152</v>
      </c>
      <c r="W124" s="146"/>
      <c r="X124" s="13" t="s">
        <v>66</v>
      </c>
      <c r="Y124" s="13" t="s">
        <v>65</v>
      </c>
      <c r="Z124" s="149"/>
    </row>
    <row r="125" spans="2:26">
      <c r="B125" s="136" t="s">
        <v>153</v>
      </c>
      <c r="C125" s="138" t="s">
        <v>154</v>
      </c>
      <c r="D125" s="12" t="s">
        <v>13</v>
      </c>
      <c r="E125" s="12">
        <v>385500</v>
      </c>
      <c r="F125" s="12" t="s">
        <v>13</v>
      </c>
      <c r="G125" s="12">
        <v>423500</v>
      </c>
      <c r="H125" s="40">
        <v>11.035600000000001</v>
      </c>
      <c r="I125" s="40">
        <v>10.6785</v>
      </c>
      <c r="J125" s="130">
        <f>10*LOG((10^(H125/10)+10^(H126/10)+10^(H127/10)+10^(I125/10)+10^(I126/10)+10^(I127/10))/6)</f>
        <v>11.027640861325573</v>
      </c>
      <c r="K125" s="41"/>
      <c r="L125" s="41"/>
      <c r="M125" s="130">
        <f>10*LOG((10^(K125/10)+10^(K126/10)+10^(K127/10)+10^(L125/10)+10^(L126/10)+10^(L127/10))/6)</f>
        <v>0</v>
      </c>
      <c r="O125" s="136" t="s">
        <v>153</v>
      </c>
      <c r="P125" s="138" t="s">
        <v>154</v>
      </c>
      <c r="Q125" s="12" t="s">
        <v>13</v>
      </c>
      <c r="R125" s="12">
        <v>385500</v>
      </c>
      <c r="S125" s="12" t="s">
        <v>13</v>
      </c>
      <c r="T125" s="12">
        <v>423500</v>
      </c>
      <c r="U125" s="40">
        <v>-92.835999999999999</v>
      </c>
      <c r="V125" s="40">
        <v>-92.985299999999995</v>
      </c>
      <c r="W125" s="130">
        <f>10*LOG(6/((1/10^(U125/10))+(1/10^(U126/10))+(1/10^(U127/10))+(1/10^(V125/10))+(1/10^(V126/10))+(1/10^(V127/10))))</f>
        <v>-92.446021870623852</v>
      </c>
      <c r="X125" s="41"/>
      <c r="Y125" s="41"/>
      <c r="Z125" s="130">
        <f>10*LOG(6/((1/10^(X125/10))+(1/10^(X126/10))+(1/10^(X127/10))+(1/10^(Y125/10))+(1/10^(Y126/10))+(1/10^(Y127/10))))</f>
        <v>0</v>
      </c>
    </row>
    <row r="126" spans="2:26">
      <c r="B126" s="125"/>
      <c r="C126" s="128"/>
      <c r="D126" s="12" t="s">
        <v>14</v>
      </c>
      <c r="E126" s="12">
        <v>390000</v>
      </c>
      <c r="F126" s="12" t="s">
        <v>14</v>
      </c>
      <c r="G126" s="12">
        <v>428000</v>
      </c>
      <c r="H126" s="40">
        <v>11.691800000000001</v>
      </c>
      <c r="I126" s="40">
        <v>11.138299999999999</v>
      </c>
      <c r="J126" s="131"/>
      <c r="K126" s="41"/>
      <c r="L126" s="41"/>
      <c r="M126" s="131"/>
      <c r="O126" s="125"/>
      <c r="P126" s="128"/>
      <c r="Q126" s="12" t="s">
        <v>14</v>
      </c>
      <c r="R126" s="12">
        <v>390000</v>
      </c>
      <c r="S126" s="12" t="s">
        <v>14</v>
      </c>
      <c r="T126" s="12">
        <v>428000</v>
      </c>
      <c r="U126" s="40">
        <v>-92.147999999999996</v>
      </c>
      <c r="V126" s="40">
        <v>-92.217699999999994</v>
      </c>
      <c r="W126" s="131"/>
      <c r="X126" s="41"/>
      <c r="Y126" s="41"/>
      <c r="Z126" s="131"/>
    </row>
    <row r="127" spans="2:26">
      <c r="B127" s="125"/>
      <c r="C127" s="137"/>
      <c r="D127" s="12" t="s">
        <v>15</v>
      </c>
      <c r="E127" s="12">
        <v>394500</v>
      </c>
      <c r="F127" s="12" t="s">
        <v>15</v>
      </c>
      <c r="G127" s="12">
        <v>432500</v>
      </c>
      <c r="H127" s="40">
        <v>11.011699999999999</v>
      </c>
      <c r="I127" s="40">
        <v>10.511900000000001</v>
      </c>
      <c r="J127" s="131"/>
      <c r="K127" s="41"/>
      <c r="L127" s="41"/>
      <c r="M127" s="131"/>
      <c r="O127" s="125"/>
      <c r="P127" s="137"/>
      <c r="Q127" s="12" t="s">
        <v>15</v>
      </c>
      <c r="R127" s="12">
        <v>394500</v>
      </c>
      <c r="S127" s="12" t="s">
        <v>15</v>
      </c>
      <c r="T127" s="12">
        <v>432500</v>
      </c>
      <c r="U127" s="40">
        <v>-92.043499999999995</v>
      </c>
      <c r="V127" s="40">
        <v>-92.357799999999997</v>
      </c>
      <c r="W127" s="131"/>
      <c r="X127" s="41"/>
      <c r="Y127" s="41"/>
      <c r="Z127" s="131"/>
    </row>
    <row r="128" spans="2:26">
      <c r="B128" s="136" t="s">
        <v>155</v>
      </c>
      <c r="C128" s="127" t="s">
        <v>154</v>
      </c>
      <c r="D128" s="12" t="s">
        <v>13</v>
      </c>
      <c r="E128" s="11">
        <v>142600</v>
      </c>
      <c r="F128" s="12" t="s">
        <v>13</v>
      </c>
      <c r="G128" s="11">
        <v>153600</v>
      </c>
      <c r="H128" s="40">
        <v>11.1</v>
      </c>
      <c r="I128" s="40">
        <v>10.3</v>
      </c>
      <c r="J128" s="130">
        <f>10*LOG((10^(H128/10)+10^(H129/10)+10^(H130/10)+10^(I128/10)+10^(I129/10)+10^(I130/10))/6)</f>
        <v>10.356597459712118</v>
      </c>
      <c r="K128" s="41">
        <v>12.7224</v>
      </c>
      <c r="L128" s="41">
        <v>13.965199999999999</v>
      </c>
      <c r="M128" s="130">
        <f>10*LOG((10^(K128/10)+10^(K129/10)+10^(K130/10)+10^(L128/10)+10^(L129/10)+10^(L130/10))/6)</f>
        <v>13.081705708441721</v>
      </c>
      <c r="O128" s="136" t="s">
        <v>155</v>
      </c>
      <c r="P128" s="127" t="s">
        <v>154</v>
      </c>
      <c r="Q128" s="12" t="s">
        <v>13</v>
      </c>
      <c r="R128" s="11">
        <v>142600</v>
      </c>
      <c r="S128" s="12" t="s">
        <v>13</v>
      </c>
      <c r="T128" s="11">
        <v>153600</v>
      </c>
      <c r="U128" s="40">
        <v>-84.5762</v>
      </c>
      <c r="V128" s="40">
        <v>-85.468100000000007</v>
      </c>
      <c r="W128" s="130">
        <f>10*LOG(6/((1/10^(U128/10))+(1/10^(U129/10))+(1/10^(U130/10))+(1/10^(V128/10))+(1/10^(V129/10))+(1/10^(V130/10))))</f>
        <v>-85.397165235400308</v>
      </c>
      <c r="X128" s="41">
        <v>-86.365799999999993</v>
      </c>
      <c r="Y128" s="41">
        <v>-87.758200000000002</v>
      </c>
      <c r="Z128" s="130">
        <f>10*LOG(6/((1/10^(X128/10))+(1/10^(X129/10))+(1/10^(X130/10))+(1/10^(Y128/10))+(1/10^(Y129/10))+(1/10^(Y130/10))))</f>
        <v>-87.639785148929207</v>
      </c>
    </row>
    <row r="129" spans="2:26">
      <c r="B129" s="125"/>
      <c r="C129" s="128"/>
      <c r="D129" s="11" t="s">
        <v>14</v>
      </c>
      <c r="E129" s="11">
        <v>145600</v>
      </c>
      <c r="F129" s="11" t="s">
        <v>14</v>
      </c>
      <c r="G129" s="11">
        <v>156600</v>
      </c>
      <c r="H129" s="40">
        <v>10.6</v>
      </c>
      <c r="I129" s="40">
        <v>9.6</v>
      </c>
      <c r="J129" s="131"/>
      <c r="K129" s="41">
        <v>12.866099999999999</v>
      </c>
      <c r="L129" s="41">
        <v>13.039199999999999</v>
      </c>
      <c r="M129" s="131"/>
      <c r="O129" s="125"/>
      <c r="P129" s="128"/>
      <c r="Q129" s="11" t="s">
        <v>14</v>
      </c>
      <c r="R129" s="11">
        <v>145600</v>
      </c>
      <c r="S129" s="11" t="s">
        <v>14</v>
      </c>
      <c r="T129" s="11">
        <v>156600</v>
      </c>
      <c r="U129" s="40">
        <v>-84.4161</v>
      </c>
      <c r="V129" s="40">
        <v>-84.654499999999999</v>
      </c>
      <c r="W129" s="131"/>
      <c r="X129" s="41">
        <v>-86.737799999999993</v>
      </c>
      <c r="Y129" s="41">
        <v>-87.663399999999996</v>
      </c>
      <c r="Z129" s="131"/>
    </row>
    <row r="130" spans="2:26">
      <c r="B130" s="190"/>
      <c r="C130" s="128"/>
      <c r="D130" s="88" t="s">
        <v>15</v>
      </c>
      <c r="E130" s="88">
        <v>147600</v>
      </c>
      <c r="F130" s="88" t="s">
        <v>15</v>
      </c>
      <c r="G130" s="88">
        <v>158600</v>
      </c>
      <c r="H130" s="40">
        <v>10.8</v>
      </c>
      <c r="I130" s="40">
        <v>9.5</v>
      </c>
      <c r="J130" s="131"/>
      <c r="K130" s="41">
        <v>12.326599999999999</v>
      </c>
      <c r="L130" s="41">
        <v>13.3819</v>
      </c>
      <c r="M130" s="131"/>
      <c r="O130" s="190"/>
      <c r="P130" s="128"/>
      <c r="Q130" s="88" t="s">
        <v>15</v>
      </c>
      <c r="R130" s="88">
        <v>147600</v>
      </c>
      <c r="S130" s="88" t="s">
        <v>15</v>
      </c>
      <c r="T130" s="88">
        <v>158600</v>
      </c>
      <c r="U130" s="40">
        <v>-86.132099999999994</v>
      </c>
      <c r="V130" s="40">
        <v>-86.638199999999998</v>
      </c>
      <c r="W130" s="131"/>
      <c r="X130" s="41">
        <v>-87.966999999999999</v>
      </c>
      <c r="Y130" s="41">
        <v>-88.8797</v>
      </c>
      <c r="Z130" s="131"/>
    </row>
    <row r="131" spans="2:26">
      <c r="B131" s="178" t="s">
        <v>156</v>
      </c>
      <c r="C131" s="179" t="s">
        <v>154</v>
      </c>
      <c r="D131" s="89" t="s">
        <v>13</v>
      </c>
      <c r="E131" s="89">
        <v>509202</v>
      </c>
      <c r="F131" s="89" t="s">
        <v>13</v>
      </c>
      <c r="G131" s="89">
        <v>509202</v>
      </c>
      <c r="H131" s="98">
        <v>11.1861</v>
      </c>
      <c r="I131" s="98">
        <v>11.077</v>
      </c>
      <c r="J131" s="182">
        <v>0</v>
      </c>
      <c r="K131" s="90"/>
      <c r="L131" s="90"/>
      <c r="M131" s="133">
        <f>10*LOG((10^(K131/10)+10^(K132/10)+10^(K133/10)+10^(L131/10)+10^(L132/10)+10^(L133/10))/6)</f>
        <v>0</v>
      </c>
      <c r="O131" s="178" t="s">
        <v>156</v>
      </c>
      <c r="P131" s="179" t="s">
        <v>154</v>
      </c>
      <c r="Q131" s="89" t="s">
        <v>13</v>
      </c>
      <c r="R131" s="89">
        <v>509202</v>
      </c>
      <c r="S131" s="89" t="s">
        <v>13</v>
      </c>
      <c r="T131" s="89">
        <v>509202</v>
      </c>
      <c r="U131" s="32">
        <v>-80.903000000000006</v>
      </c>
      <c r="V131" s="32">
        <v>-81.706800000000001</v>
      </c>
      <c r="W131" s="130">
        <f>10*LOG(6/((1/10^(U131/10))+(1/10^(U132/10))+(1/10^(U133/10))+(1/10^(V131/10))+(1/10^(V132/10))+(1/10^(V133/10))))</f>
        <v>-82.093076253974274</v>
      </c>
      <c r="X131" s="90"/>
      <c r="Y131" s="90"/>
      <c r="Z131" s="133">
        <f>10*LOG(6/((1/10^(X131/10))+(1/10^(X132/10))+(1/10^(X133/10))+(1/10^(Y131/10))+(1/10^(Y132/10))+(1/10^(Y133/10))))</f>
        <v>0</v>
      </c>
    </row>
    <row r="132" spans="2:26">
      <c r="B132" s="178"/>
      <c r="C132" s="180"/>
      <c r="D132" s="91" t="s">
        <v>14</v>
      </c>
      <c r="E132" s="91">
        <v>518598</v>
      </c>
      <c r="F132" s="91" t="s">
        <v>14</v>
      </c>
      <c r="G132" s="91">
        <v>518598</v>
      </c>
      <c r="H132" s="98">
        <v>16.155899999999999</v>
      </c>
      <c r="I132" s="98">
        <v>15.5961</v>
      </c>
      <c r="J132" s="183"/>
      <c r="K132" s="90"/>
      <c r="L132" s="90"/>
      <c r="M132" s="134"/>
      <c r="O132" s="178"/>
      <c r="P132" s="180"/>
      <c r="Q132" s="91" t="s">
        <v>14</v>
      </c>
      <c r="R132" s="91">
        <v>518598</v>
      </c>
      <c r="S132" s="91" t="s">
        <v>14</v>
      </c>
      <c r="T132" s="91">
        <v>518598</v>
      </c>
      <c r="U132" s="32">
        <v>-80.964699999999993</v>
      </c>
      <c r="V132" s="32">
        <v>-81.660799999999995</v>
      </c>
      <c r="W132" s="131"/>
      <c r="X132" s="90"/>
      <c r="Y132" s="90"/>
      <c r="Z132" s="134"/>
    </row>
    <row r="133" spans="2:26">
      <c r="B133" s="178"/>
      <c r="C133" s="181"/>
      <c r="D133" s="91" t="s">
        <v>15</v>
      </c>
      <c r="E133" s="91">
        <v>528000</v>
      </c>
      <c r="F133" s="91" t="s">
        <v>15</v>
      </c>
      <c r="G133" s="91">
        <v>528000</v>
      </c>
      <c r="H133" s="98">
        <v>10.7385</v>
      </c>
      <c r="I133" s="98">
        <v>10.9472</v>
      </c>
      <c r="J133" s="183"/>
      <c r="K133" s="90"/>
      <c r="L133" s="90"/>
      <c r="M133" s="134"/>
      <c r="O133" s="178"/>
      <c r="P133" s="181"/>
      <c r="Q133" s="91" t="s">
        <v>15</v>
      </c>
      <c r="R133" s="91">
        <v>528000</v>
      </c>
      <c r="S133" s="91" t="s">
        <v>15</v>
      </c>
      <c r="T133" s="91">
        <v>528000</v>
      </c>
      <c r="U133" s="32">
        <v>-82.790199999999999</v>
      </c>
      <c r="V133" s="32">
        <v>-83.778700000000001</v>
      </c>
      <c r="W133" s="131"/>
      <c r="X133" s="90"/>
      <c r="Y133" s="90"/>
      <c r="Z133" s="134"/>
    </row>
    <row r="134" spans="2:26">
      <c r="B134" s="136" t="s">
        <v>158</v>
      </c>
      <c r="C134" s="127" t="s">
        <v>128</v>
      </c>
      <c r="D134" s="12" t="s">
        <v>13</v>
      </c>
      <c r="E134" s="11">
        <v>623334</v>
      </c>
      <c r="F134" s="12" t="s">
        <v>13</v>
      </c>
      <c r="G134" s="11">
        <v>623334</v>
      </c>
      <c r="H134" s="30">
        <v>15.633800000000001</v>
      </c>
      <c r="I134" s="30">
        <v>14.3979</v>
      </c>
      <c r="J134" s="130">
        <f>10*LOG((10^(H134/10)+10^(H135/10)+10^(H136/10)+10^(I134/10)+10^(I135/10)+10^(I136/10))/6)</f>
        <v>15.066781438139053</v>
      </c>
      <c r="K134" s="90"/>
      <c r="L134" s="90"/>
      <c r="M134" s="133">
        <f>10*LOG((10^(K134/10)+10^(K135/10)+10^(K136/10)+10^(L134/10)+10^(L135/10)+10^(L136/10))/6)</f>
        <v>0</v>
      </c>
      <c r="O134" s="136" t="s">
        <v>158</v>
      </c>
      <c r="P134" s="127" t="s">
        <v>128</v>
      </c>
      <c r="Q134" s="12" t="s">
        <v>13</v>
      </c>
      <c r="R134" s="11">
        <v>623334</v>
      </c>
      <c r="S134" s="12" t="s">
        <v>13</v>
      </c>
      <c r="T134" s="11">
        <v>623334</v>
      </c>
      <c r="U134" s="55">
        <v>-86.442599999999999</v>
      </c>
      <c r="V134" s="55">
        <v>-86.078500000000005</v>
      </c>
      <c r="W134" s="130">
        <f>10*LOG(6/((1/10^(U134/10))+(1/10^(U135/10))+(1/10^(U136/10))+(1/10^(V134/10))+(1/10^(V135/10))+(1/10^(V136/10))))</f>
        <v>-86.889050624785327</v>
      </c>
      <c r="X134" s="90"/>
      <c r="Y134" s="90"/>
      <c r="Z134" s="133">
        <f>10*LOG(6/((1/10^(X134/10))+(1/10^(X135/10))+(1/10^(X136/10))+(1/10^(Y134/10))+(1/10^(Y135/10))+(1/10^(Y136/10))))</f>
        <v>0</v>
      </c>
    </row>
    <row r="135" spans="2:26">
      <c r="B135" s="125"/>
      <c r="C135" s="128"/>
      <c r="D135" s="11" t="s">
        <v>14</v>
      </c>
      <c r="E135" s="11">
        <v>636666</v>
      </c>
      <c r="F135" s="11" t="s">
        <v>14</v>
      </c>
      <c r="G135" s="11">
        <v>636666</v>
      </c>
      <c r="H135" s="30">
        <v>15.949199999999999</v>
      </c>
      <c r="I135" s="30">
        <v>15.218299999999999</v>
      </c>
      <c r="J135" s="131"/>
      <c r="K135" s="90"/>
      <c r="L135" s="90"/>
      <c r="M135" s="134"/>
      <c r="O135" s="125"/>
      <c r="P135" s="128"/>
      <c r="Q135" s="11" t="s">
        <v>14</v>
      </c>
      <c r="R135" s="11">
        <v>636666</v>
      </c>
      <c r="S135" s="11" t="s">
        <v>14</v>
      </c>
      <c r="T135" s="11">
        <v>636666</v>
      </c>
      <c r="U135" s="40">
        <v>-87.9726</v>
      </c>
      <c r="V135" s="40">
        <v>-87.454700000000003</v>
      </c>
      <c r="W135" s="131"/>
      <c r="X135" s="90"/>
      <c r="Y135" s="90"/>
      <c r="Z135" s="134"/>
    </row>
    <row r="136" spans="2:26" ht="15.75" thickBot="1">
      <c r="B136" s="126"/>
      <c r="C136" s="129"/>
      <c r="D136" s="33" t="s">
        <v>15</v>
      </c>
      <c r="E136" s="33">
        <v>650000</v>
      </c>
      <c r="F136" s="33" t="s">
        <v>15</v>
      </c>
      <c r="G136" s="33">
        <v>650000</v>
      </c>
      <c r="H136" s="34">
        <v>14.8447</v>
      </c>
      <c r="I136" s="34">
        <v>14.0558</v>
      </c>
      <c r="J136" s="132"/>
      <c r="K136" s="90"/>
      <c r="L136" s="90"/>
      <c r="M136" s="135"/>
      <c r="N136" s="35"/>
      <c r="O136" s="126"/>
      <c r="P136" s="129"/>
      <c r="Q136" s="33" t="s">
        <v>15</v>
      </c>
      <c r="R136" s="33">
        <v>650000</v>
      </c>
      <c r="S136" s="33" t="s">
        <v>15</v>
      </c>
      <c r="T136" s="33">
        <v>650000</v>
      </c>
      <c r="U136" s="42">
        <v>-86.309600000000003</v>
      </c>
      <c r="V136" s="42">
        <v>-86.758399999999995</v>
      </c>
      <c r="W136" s="132"/>
      <c r="X136" s="90"/>
      <c r="Y136" s="90"/>
      <c r="Z136" s="135"/>
    </row>
    <row r="139" spans="2:26" ht="16.5" thickBot="1">
      <c r="B139" s="150" t="s">
        <v>235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>
      <c r="B140" s="152" t="s">
        <v>12</v>
      </c>
      <c r="C140" s="139" t="s">
        <v>24</v>
      </c>
      <c r="D140" s="141" t="s">
        <v>141</v>
      </c>
      <c r="E140" s="142"/>
      <c r="F140" s="145" t="s">
        <v>142</v>
      </c>
      <c r="G140" s="145"/>
      <c r="H140" s="147" t="s">
        <v>143</v>
      </c>
      <c r="I140" s="147"/>
      <c r="J140" s="145" t="s">
        <v>144</v>
      </c>
      <c r="K140" s="147" t="s">
        <v>145</v>
      </c>
      <c r="L140" s="147"/>
      <c r="M140" s="145" t="s">
        <v>146</v>
      </c>
      <c r="N140" s="29"/>
      <c r="O140" s="152" t="s">
        <v>12</v>
      </c>
      <c r="P140" s="139" t="s">
        <v>24</v>
      </c>
      <c r="Q140" s="141" t="s">
        <v>141</v>
      </c>
      <c r="R140" s="142"/>
      <c r="S140" s="145" t="s">
        <v>142</v>
      </c>
      <c r="T140" s="145"/>
      <c r="U140" s="147" t="s">
        <v>147</v>
      </c>
      <c r="V140" s="147"/>
      <c r="W140" s="145" t="s">
        <v>148</v>
      </c>
      <c r="X140" s="147" t="s">
        <v>149</v>
      </c>
      <c r="Y140" s="147"/>
      <c r="Z140" s="148" t="s">
        <v>150</v>
      </c>
    </row>
    <row r="141" spans="2:26" ht="15.75" thickBot="1">
      <c r="B141" s="153"/>
      <c r="C141" s="140"/>
      <c r="D141" s="143"/>
      <c r="E141" s="144"/>
      <c r="F141" s="146"/>
      <c r="G141" s="146"/>
      <c r="H141" s="13" t="s">
        <v>151</v>
      </c>
      <c r="I141" s="13" t="s">
        <v>152</v>
      </c>
      <c r="J141" s="146"/>
      <c r="K141" s="13" t="s">
        <v>66</v>
      </c>
      <c r="L141" s="13" t="s">
        <v>65</v>
      </c>
      <c r="M141" s="146"/>
      <c r="O141" s="153"/>
      <c r="P141" s="140"/>
      <c r="Q141" s="143"/>
      <c r="R141" s="144"/>
      <c r="S141" s="146"/>
      <c r="T141" s="146"/>
      <c r="U141" s="13" t="s">
        <v>151</v>
      </c>
      <c r="V141" s="13" t="s">
        <v>152</v>
      </c>
      <c r="W141" s="146"/>
      <c r="X141" s="13" t="s">
        <v>66</v>
      </c>
      <c r="Y141" s="13" t="s">
        <v>65</v>
      </c>
      <c r="Z141" s="149"/>
    </row>
    <row r="142" spans="2:26">
      <c r="B142" s="136" t="s">
        <v>153</v>
      </c>
      <c r="C142" s="138" t="s">
        <v>154</v>
      </c>
      <c r="D142" s="12" t="s">
        <v>13</v>
      </c>
      <c r="E142" s="12">
        <v>385500</v>
      </c>
      <c r="F142" s="12" t="s">
        <v>13</v>
      </c>
      <c r="G142" s="12">
        <v>423500</v>
      </c>
      <c r="H142" s="40">
        <v>7.0457900000000002</v>
      </c>
      <c r="I142" s="40">
        <v>6.6582400000000002</v>
      </c>
      <c r="J142" s="130">
        <f>10*LOG((10^(H142/10)+10^(H143/10)+10^(H144/10)+10^(I142/10)+10^(I143/10)+10^(I144/10))/6)</f>
        <v>7.1843065610401489</v>
      </c>
      <c r="K142" s="41">
        <v>9.2579899999999995</v>
      </c>
      <c r="L142" s="41">
        <v>12.198600000000001</v>
      </c>
      <c r="M142" s="130">
        <f>10*LOG((10^(K142/10)+10^(K143/10)+10^(K144/10)+10^(L142/10)+10^(L143/10)+10^(L144/10))/6)</f>
        <v>11.24430039066208</v>
      </c>
      <c r="O142" s="136" t="s">
        <v>153</v>
      </c>
      <c r="P142" s="138" t="s">
        <v>154</v>
      </c>
      <c r="Q142" s="12" t="s">
        <v>13</v>
      </c>
      <c r="R142" s="12">
        <v>385500</v>
      </c>
      <c r="S142" s="12" t="s">
        <v>13</v>
      </c>
      <c r="T142" s="12">
        <v>423500</v>
      </c>
      <c r="U142" s="40">
        <v>-90.796599999999998</v>
      </c>
      <c r="V142" s="40">
        <v>-90.322199999999995</v>
      </c>
      <c r="W142" s="130">
        <f>10*LOG(6/((1/10^(U142/10))+(1/10^(U143/10))+(1/10^(U144/10))+(1/10^(V142/10))+(1/10^(V143/10))+(1/10^(V144/10))))</f>
        <v>-90.319730408311031</v>
      </c>
      <c r="X142" s="41">
        <v>-92.827399999999997</v>
      </c>
      <c r="Y142" s="41">
        <v>-92.418999999999997</v>
      </c>
      <c r="Z142" s="130">
        <f>10*LOG(6/((1/10^(X142/10))+(1/10^(X143/10))+(1/10^(X144/10))+(1/10^(Y142/10))+(1/10^(Y143/10))+(1/10^(Y144/10))))</f>
        <v>-92.637907223161363</v>
      </c>
    </row>
    <row r="143" spans="2:26">
      <c r="B143" s="125"/>
      <c r="C143" s="128"/>
      <c r="D143" s="12" t="s">
        <v>14</v>
      </c>
      <c r="E143" s="12">
        <v>390000</v>
      </c>
      <c r="F143" s="12" t="s">
        <v>14</v>
      </c>
      <c r="G143" s="12">
        <v>428000</v>
      </c>
      <c r="H143" s="40">
        <v>7.2709700000000002</v>
      </c>
      <c r="I143" s="40">
        <v>7.8062699999999996</v>
      </c>
      <c r="J143" s="131"/>
      <c r="K143" s="41">
        <v>11.0075</v>
      </c>
      <c r="L143" s="41">
        <v>12.4693</v>
      </c>
      <c r="M143" s="131"/>
      <c r="O143" s="125"/>
      <c r="P143" s="128"/>
      <c r="Q143" s="12" t="s">
        <v>14</v>
      </c>
      <c r="R143" s="12">
        <v>390000</v>
      </c>
      <c r="S143" s="12" t="s">
        <v>14</v>
      </c>
      <c r="T143" s="12">
        <v>428000</v>
      </c>
      <c r="U143" s="40">
        <v>-90.959599999999995</v>
      </c>
      <c r="V143" s="40">
        <v>-89.328100000000006</v>
      </c>
      <c r="W143" s="131"/>
      <c r="X143" s="41">
        <v>-93.032499999999999</v>
      </c>
      <c r="Y143" s="41">
        <v>-92.429000000000002</v>
      </c>
      <c r="Z143" s="131"/>
    </row>
    <row r="144" spans="2:26">
      <c r="B144" s="125"/>
      <c r="C144" s="137"/>
      <c r="D144" s="12" t="s">
        <v>15</v>
      </c>
      <c r="E144" s="12">
        <v>394500</v>
      </c>
      <c r="F144" s="12" t="s">
        <v>15</v>
      </c>
      <c r="G144" s="12">
        <v>432500</v>
      </c>
      <c r="H144" s="40">
        <v>7.2606700000000002</v>
      </c>
      <c r="I144" s="40">
        <v>6.9779900000000001</v>
      </c>
      <c r="J144" s="131"/>
      <c r="K144" s="41">
        <v>9.7702200000000001</v>
      </c>
      <c r="L144" s="41">
        <v>11.799300000000001</v>
      </c>
      <c r="M144" s="131"/>
      <c r="O144" s="125"/>
      <c r="P144" s="137"/>
      <c r="Q144" s="12" t="s">
        <v>15</v>
      </c>
      <c r="R144" s="12">
        <v>394500</v>
      </c>
      <c r="S144" s="12" t="s">
        <v>15</v>
      </c>
      <c r="T144" s="12">
        <v>432500</v>
      </c>
      <c r="U144" s="40">
        <v>-90.681299999999993</v>
      </c>
      <c r="V144" s="40">
        <v>-89.572599999999994</v>
      </c>
      <c r="W144" s="131"/>
      <c r="X144" s="41">
        <v>-92.521000000000001</v>
      </c>
      <c r="Y144" s="41">
        <v>-92.563299999999998</v>
      </c>
      <c r="Z144" s="131"/>
    </row>
    <row r="145" spans="2:26">
      <c r="B145" s="136" t="s">
        <v>155</v>
      </c>
      <c r="C145" s="127" t="s">
        <v>154</v>
      </c>
      <c r="D145" s="12" t="s">
        <v>13</v>
      </c>
      <c r="E145" s="11">
        <v>142600</v>
      </c>
      <c r="F145" s="12" t="s">
        <v>13</v>
      </c>
      <c r="G145" s="11">
        <v>153600</v>
      </c>
      <c r="H145" s="40">
        <v>10.8771</v>
      </c>
      <c r="I145" s="40">
        <v>9.7926400000000005</v>
      </c>
      <c r="J145" s="130">
        <f>10*LOG((10^(H145/10)+10^(H146/10)+10^(H147/10)+10^(I145/10)+10^(I146/10)+10^(I147/10))/6)</f>
        <v>10.853508920227553</v>
      </c>
      <c r="K145" s="41">
        <v>14.801</v>
      </c>
      <c r="L145" s="41">
        <v>14.5756</v>
      </c>
      <c r="M145" s="130">
        <f>10*LOG((10^(K145/10)+10^(K146/10)+10^(K147/10)+10^(L145/10)+10^(L146/10)+10^(L147/10))/6)</f>
        <v>15.23679036020148</v>
      </c>
      <c r="O145" s="136" t="s">
        <v>155</v>
      </c>
      <c r="P145" s="127" t="s">
        <v>154</v>
      </c>
      <c r="Q145" s="12" t="s">
        <v>13</v>
      </c>
      <c r="R145" s="11">
        <v>142600</v>
      </c>
      <c r="S145" s="12" t="s">
        <v>13</v>
      </c>
      <c r="T145" s="11">
        <v>153600</v>
      </c>
      <c r="U145" s="40">
        <v>-82.268900000000002</v>
      </c>
      <c r="V145" s="40">
        <v>-83.509799999999998</v>
      </c>
      <c r="W145" s="130">
        <f>10*LOG(6/((1/10^(U145/10))+(1/10^(U146/10))+(1/10^(U147/10))+(1/10^(V145/10))+(1/10^(V146/10))+(1/10^(V147/10))))</f>
        <v>-83.857919831930332</v>
      </c>
      <c r="X145" s="41">
        <v>-86.51</v>
      </c>
      <c r="Y145" s="41">
        <v>-87.256100000000004</v>
      </c>
      <c r="Z145" s="130">
        <f>10*LOG(6/((1/10^(X145/10))+(1/10^(X146/10))+(1/10^(X147/10))+(1/10^(Y145/10))+(1/10^(Y146/10))+(1/10^(Y147/10))))</f>
        <v>-87.801114735473021</v>
      </c>
    </row>
    <row r="146" spans="2:26">
      <c r="B146" s="125"/>
      <c r="C146" s="128"/>
      <c r="D146" s="11" t="s">
        <v>14</v>
      </c>
      <c r="E146" s="11">
        <v>145600</v>
      </c>
      <c r="F146" s="11" t="s">
        <v>14</v>
      </c>
      <c r="G146" s="11">
        <v>156600</v>
      </c>
      <c r="H146" s="40">
        <v>10.819599999999999</v>
      </c>
      <c r="I146" s="40">
        <v>10.522600000000001</v>
      </c>
      <c r="J146" s="131"/>
      <c r="K146" s="41">
        <v>15.4217</v>
      </c>
      <c r="L146" s="41">
        <v>15.0343</v>
      </c>
      <c r="M146" s="131"/>
      <c r="O146" s="125"/>
      <c r="P146" s="128"/>
      <c r="Q146" s="11" t="s">
        <v>14</v>
      </c>
      <c r="R146" s="11">
        <v>145600</v>
      </c>
      <c r="S146" s="11" t="s">
        <v>14</v>
      </c>
      <c r="T146" s="11">
        <v>156600</v>
      </c>
      <c r="U146" s="40">
        <v>-83.767399999999995</v>
      </c>
      <c r="V146" s="40">
        <v>-83.619</v>
      </c>
      <c r="W146" s="131"/>
      <c r="X146" s="41">
        <v>-88.097399999999993</v>
      </c>
      <c r="Y146" s="41">
        <v>-87.635999999999996</v>
      </c>
      <c r="Z146" s="131"/>
    </row>
    <row r="147" spans="2:26">
      <c r="B147" s="190"/>
      <c r="C147" s="128"/>
      <c r="D147" s="88" t="s">
        <v>15</v>
      </c>
      <c r="E147" s="88">
        <v>147600</v>
      </c>
      <c r="F147" s="88" t="s">
        <v>15</v>
      </c>
      <c r="G147" s="88">
        <v>158600</v>
      </c>
      <c r="H147" s="40">
        <v>12.0985</v>
      </c>
      <c r="I147" s="40">
        <v>10.6782</v>
      </c>
      <c r="J147" s="131"/>
      <c r="K147" s="41">
        <v>16.0169</v>
      </c>
      <c r="L147" s="41">
        <v>15.4154</v>
      </c>
      <c r="M147" s="131"/>
      <c r="O147" s="190"/>
      <c r="P147" s="128"/>
      <c r="Q147" s="88" t="s">
        <v>15</v>
      </c>
      <c r="R147" s="88">
        <v>147600</v>
      </c>
      <c r="S147" s="88" t="s">
        <v>15</v>
      </c>
      <c r="T147" s="88">
        <v>158600</v>
      </c>
      <c r="U147" s="40">
        <v>-84.9268</v>
      </c>
      <c r="V147" s="40">
        <v>-84.571399999999997</v>
      </c>
      <c r="W147" s="131"/>
      <c r="X147" s="41">
        <v>-88.468400000000003</v>
      </c>
      <c r="Y147" s="41">
        <v>-88.504199999999997</v>
      </c>
      <c r="Z147" s="131"/>
    </row>
    <row r="148" spans="2:26">
      <c r="B148" s="178" t="s">
        <v>156</v>
      </c>
      <c r="C148" s="179" t="s">
        <v>154</v>
      </c>
      <c r="D148" s="89" t="s">
        <v>13</v>
      </c>
      <c r="E148" s="89">
        <v>509202</v>
      </c>
      <c r="F148" s="89" t="s">
        <v>13</v>
      </c>
      <c r="G148" s="89">
        <v>509202</v>
      </c>
      <c r="H148" s="32">
        <v>16.125</v>
      </c>
      <c r="I148" s="32">
        <v>14.826499999999999</v>
      </c>
      <c r="J148" s="182">
        <v>0</v>
      </c>
      <c r="K148" s="90"/>
      <c r="L148" s="90"/>
      <c r="M148" s="133">
        <f>10*LOG((10^(K148/10)+10^(K149/10)+10^(K150/10)+10^(L148/10)+10^(L149/10)+10^(L150/10))/6)</f>
        <v>0</v>
      </c>
      <c r="O148" s="178" t="s">
        <v>156</v>
      </c>
      <c r="P148" s="179" t="s">
        <v>154</v>
      </c>
      <c r="Q148" s="89" t="s">
        <v>13</v>
      </c>
      <c r="R148" s="89">
        <v>509202</v>
      </c>
      <c r="S148" s="89" t="s">
        <v>13</v>
      </c>
      <c r="T148" s="89">
        <v>509202</v>
      </c>
      <c r="U148" s="32">
        <v>-82.753600000000006</v>
      </c>
      <c r="V148" s="32">
        <v>-80.752099999999999</v>
      </c>
      <c r="W148" s="130">
        <f>10*LOG(6/((1/10^(U148/10))+(1/10^(U149/10))+(1/10^(U150/10))+(1/10^(V148/10))+(1/10^(V149/10))+(1/10^(V150/10))))</f>
        <v>-82.108442455955313</v>
      </c>
      <c r="X148" s="90"/>
      <c r="Y148" s="90"/>
      <c r="Z148" s="133">
        <f>10*LOG(6/((1/10^(X148/10))+(1/10^(X149/10))+(1/10^(X150/10))+(1/10^(Y148/10))+(1/10^(Y149/10))+(1/10^(Y150/10))))</f>
        <v>0</v>
      </c>
    </row>
    <row r="149" spans="2:26">
      <c r="B149" s="178"/>
      <c r="C149" s="180"/>
      <c r="D149" s="91" t="s">
        <v>14</v>
      </c>
      <c r="E149" s="91">
        <v>518598</v>
      </c>
      <c r="F149" s="91" t="s">
        <v>14</v>
      </c>
      <c r="G149" s="91">
        <v>518598</v>
      </c>
      <c r="H149" s="32">
        <v>15.7789</v>
      </c>
      <c r="I149" s="32">
        <v>14.9733</v>
      </c>
      <c r="J149" s="183"/>
      <c r="K149" s="90"/>
      <c r="L149" s="90"/>
      <c r="M149" s="134"/>
      <c r="O149" s="178"/>
      <c r="P149" s="180"/>
      <c r="Q149" s="91" t="s">
        <v>14</v>
      </c>
      <c r="R149" s="91">
        <v>518598</v>
      </c>
      <c r="S149" s="91" t="s">
        <v>14</v>
      </c>
      <c r="T149" s="91">
        <v>518598</v>
      </c>
      <c r="U149" s="32">
        <v>-82.961500000000001</v>
      </c>
      <c r="V149" s="32">
        <v>-80.733699999999999</v>
      </c>
      <c r="W149" s="131"/>
      <c r="X149" s="90"/>
      <c r="Y149" s="90"/>
      <c r="Z149" s="134"/>
    </row>
    <row r="150" spans="2:26">
      <c r="B150" s="178"/>
      <c r="C150" s="181"/>
      <c r="D150" s="91" t="s">
        <v>15</v>
      </c>
      <c r="E150" s="91">
        <v>528000</v>
      </c>
      <c r="F150" s="91" t="s">
        <v>15</v>
      </c>
      <c r="G150" s="91">
        <v>528000</v>
      </c>
      <c r="H150" s="32">
        <v>16.194600000000001</v>
      </c>
      <c r="I150" s="32">
        <v>14.6854</v>
      </c>
      <c r="J150" s="183"/>
      <c r="K150" s="90"/>
      <c r="L150" s="90"/>
      <c r="M150" s="134"/>
      <c r="O150" s="178"/>
      <c r="P150" s="181"/>
      <c r="Q150" s="91" t="s">
        <v>15</v>
      </c>
      <c r="R150" s="91">
        <v>528000</v>
      </c>
      <c r="S150" s="91" t="s">
        <v>15</v>
      </c>
      <c r="T150" s="91">
        <v>528000</v>
      </c>
      <c r="U150" s="32">
        <v>-83.296899999999994</v>
      </c>
      <c r="V150" s="32">
        <v>-81.390500000000003</v>
      </c>
      <c r="W150" s="131"/>
      <c r="X150" s="90"/>
      <c r="Y150" s="90"/>
      <c r="Z150" s="134"/>
    </row>
    <row r="151" spans="2:26">
      <c r="B151" s="136" t="s">
        <v>158</v>
      </c>
      <c r="C151" s="127" t="s">
        <v>128</v>
      </c>
      <c r="D151" s="12" t="s">
        <v>13</v>
      </c>
      <c r="E151" s="11">
        <v>623334</v>
      </c>
      <c r="F151" s="12" t="s">
        <v>13</v>
      </c>
      <c r="G151" s="11">
        <v>623334</v>
      </c>
      <c r="H151" s="30">
        <v>17.448499999999999</v>
      </c>
      <c r="I151" s="30">
        <v>16.727599999999999</v>
      </c>
      <c r="J151" s="130">
        <f>10*LOG((10^(H151/10)+10^(H152/10)+10^(H153/10)+10^(I151/10)+10^(I152/10)+10^(I153/10))/6)</f>
        <v>18.114485808333868</v>
      </c>
      <c r="K151" s="90"/>
      <c r="L151" s="90"/>
      <c r="M151" s="133">
        <f>10*LOG((10^(K151/10)+10^(K152/10)+10^(K153/10)+10^(L151/10)+10^(L152/10)+10^(L153/10))/6)</f>
        <v>0</v>
      </c>
      <c r="O151" s="136" t="s">
        <v>158</v>
      </c>
      <c r="P151" s="127" t="s">
        <v>128</v>
      </c>
      <c r="Q151" s="12" t="s">
        <v>13</v>
      </c>
      <c r="R151" s="11">
        <v>623334</v>
      </c>
      <c r="S151" s="12" t="s">
        <v>13</v>
      </c>
      <c r="T151" s="11">
        <v>623334</v>
      </c>
      <c r="U151" s="55">
        <v>-83.634</v>
      </c>
      <c r="V151" s="55">
        <v>-82.1828</v>
      </c>
      <c r="W151" s="130">
        <f>10*LOG(6/((1/10^(U151/10))+(1/10^(U152/10))+(1/10^(U153/10))+(1/10^(V151/10))+(1/10^(V152/10))+(1/10^(V153/10))))</f>
        <v>-84.476236095271531</v>
      </c>
      <c r="X151" s="90"/>
      <c r="Y151" s="90"/>
      <c r="Z151" s="133">
        <f>10*LOG(6/((1/10^(X151/10))+(1/10^(X152/10))+(1/10^(X153/10))+(1/10^(Y151/10))+(1/10^(Y152/10))+(1/10^(Y153/10))))</f>
        <v>0</v>
      </c>
    </row>
    <row r="152" spans="2:26">
      <c r="B152" s="125"/>
      <c r="C152" s="128"/>
      <c r="D152" s="11" t="s">
        <v>14</v>
      </c>
      <c r="E152" s="11">
        <v>636666</v>
      </c>
      <c r="F152" s="11" t="s">
        <v>14</v>
      </c>
      <c r="G152" s="11">
        <v>636666</v>
      </c>
      <c r="H152" s="30">
        <v>18.449000000000002</v>
      </c>
      <c r="I152" s="30">
        <v>18.048500000000001</v>
      </c>
      <c r="J152" s="131"/>
      <c r="K152" s="90"/>
      <c r="L152" s="90"/>
      <c r="M152" s="134"/>
      <c r="O152" s="125"/>
      <c r="P152" s="128"/>
      <c r="Q152" s="11" t="s">
        <v>14</v>
      </c>
      <c r="R152" s="11">
        <v>636666</v>
      </c>
      <c r="S152" s="11" t="s">
        <v>14</v>
      </c>
      <c r="T152" s="11">
        <v>636666</v>
      </c>
      <c r="U152" s="40">
        <v>-85.833600000000004</v>
      </c>
      <c r="V152" s="40">
        <v>-84.476100000000002</v>
      </c>
      <c r="W152" s="131"/>
      <c r="X152" s="90"/>
      <c r="Y152" s="90"/>
      <c r="Z152" s="134"/>
    </row>
    <row r="153" spans="2:26" ht="15.75" thickBot="1">
      <c r="B153" s="126"/>
      <c r="C153" s="129"/>
      <c r="D153" s="33" t="s">
        <v>15</v>
      </c>
      <c r="E153" s="33">
        <v>650000</v>
      </c>
      <c r="F153" s="33" t="s">
        <v>15</v>
      </c>
      <c r="G153" s="33">
        <v>650000</v>
      </c>
      <c r="H153" s="34">
        <v>18.914100000000001</v>
      </c>
      <c r="I153" s="34">
        <v>18.715399999999999</v>
      </c>
      <c r="J153" s="132"/>
      <c r="K153" s="90"/>
      <c r="L153" s="90"/>
      <c r="M153" s="135"/>
      <c r="N153" s="35"/>
      <c r="O153" s="126"/>
      <c r="P153" s="129"/>
      <c r="Q153" s="33" t="s">
        <v>15</v>
      </c>
      <c r="R153" s="33">
        <v>650000</v>
      </c>
      <c r="S153" s="33" t="s">
        <v>15</v>
      </c>
      <c r="T153" s="33">
        <v>650000</v>
      </c>
      <c r="U153" s="42">
        <v>-85.612499999999997</v>
      </c>
      <c r="V153" s="42">
        <v>-84.117099999999994</v>
      </c>
      <c r="W153" s="132"/>
      <c r="X153" s="90"/>
      <c r="Y153" s="90"/>
      <c r="Z153" s="135"/>
    </row>
    <row r="156" spans="2:26" ht="16.5" thickBot="1">
      <c r="B156" s="150" t="s">
        <v>236</v>
      </c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>
      <c r="B157" s="152" t="s">
        <v>12</v>
      </c>
      <c r="C157" s="139" t="s">
        <v>24</v>
      </c>
      <c r="D157" s="141" t="s">
        <v>141</v>
      </c>
      <c r="E157" s="142"/>
      <c r="F157" s="145" t="s">
        <v>142</v>
      </c>
      <c r="G157" s="145"/>
      <c r="H157" s="147" t="s">
        <v>143</v>
      </c>
      <c r="I157" s="147"/>
      <c r="J157" s="145" t="s">
        <v>144</v>
      </c>
      <c r="K157" s="147" t="s">
        <v>145</v>
      </c>
      <c r="L157" s="147"/>
      <c r="M157" s="145" t="s">
        <v>146</v>
      </c>
      <c r="N157" s="29"/>
      <c r="O157" s="152" t="s">
        <v>12</v>
      </c>
      <c r="P157" s="139" t="s">
        <v>24</v>
      </c>
      <c r="Q157" s="141" t="s">
        <v>141</v>
      </c>
      <c r="R157" s="142"/>
      <c r="S157" s="145" t="s">
        <v>142</v>
      </c>
      <c r="T157" s="145"/>
      <c r="U157" s="147" t="s">
        <v>147</v>
      </c>
      <c r="V157" s="147"/>
      <c r="W157" s="145" t="s">
        <v>148</v>
      </c>
      <c r="X157" s="147" t="s">
        <v>149</v>
      </c>
      <c r="Y157" s="147"/>
      <c r="Z157" s="148" t="s">
        <v>150</v>
      </c>
    </row>
    <row r="158" spans="2:26" ht="15.75" thickBot="1">
      <c r="B158" s="153"/>
      <c r="C158" s="140"/>
      <c r="D158" s="143"/>
      <c r="E158" s="144"/>
      <c r="F158" s="146"/>
      <c r="G158" s="146"/>
      <c r="H158" s="13" t="s">
        <v>151</v>
      </c>
      <c r="I158" s="13" t="s">
        <v>152</v>
      </c>
      <c r="J158" s="146"/>
      <c r="K158" s="13" t="s">
        <v>66</v>
      </c>
      <c r="L158" s="13" t="s">
        <v>65</v>
      </c>
      <c r="M158" s="146"/>
      <c r="O158" s="153"/>
      <c r="P158" s="140"/>
      <c r="Q158" s="143"/>
      <c r="R158" s="144"/>
      <c r="S158" s="146"/>
      <c r="T158" s="146"/>
      <c r="U158" s="13" t="s">
        <v>151</v>
      </c>
      <c r="V158" s="13" t="s">
        <v>152</v>
      </c>
      <c r="W158" s="146"/>
      <c r="X158" s="13" t="s">
        <v>66</v>
      </c>
      <c r="Y158" s="13" t="s">
        <v>65</v>
      </c>
      <c r="Z158" s="149"/>
    </row>
    <row r="159" spans="2:26">
      <c r="B159" s="136" t="s">
        <v>153</v>
      </c>
      <c r="C159" s="138" t="s">
        <v>154</v>
      </c>
      <c r="D159" s="12" t="s">
        <v>13</v>
      </c>
      <c r="E159" s="12">
        <v>385500</v>
      </c>
      <c r="F159" s="12" t="s">
        <v>13</v>
      </c>
      <c r="G159" s="12">
        <v>423500</v>
      </c>
      <c r="H159" s="40">
        <v>6.3147799999999998</v>
      </c>
      <c r="I159" s="40">
        <v>7.3339999999999996</v>
      </c>
      <c r="J159" s="130">
        <f>10*LOG((10^(H159/10)+10^(H160/10)+10^(H161/10)+10^(I159/10)+10^(I160/10)+10^(I161/10))/6)</f>
        <v>7.2429261978982238</v>
      </c>
      <c r="K159" s="41">
        <v>7.2849599999999999</v>
      </c>
      <c r="L159" s="41">
        <v>8.6583900000000007</v>
      </c>
      <c r="M159" s="130">
        <f>10*LOG((10^(K159/10)+10^(K160/10)+10^(K161/10)+10^(L159/10)+10^(L160/10)+10^(L161/10))/6)</f>
        <v>8.5084437565825883</v>
      </c>
      <c r="O159" s="136" t="s">
        <v>153</v>
      </c>
      <c r="P159" s="138" t="s">
        <v>154</v>
      </c>
      <c r="Q159" s="12" t="s">
        <v>13</v>
      </c>
      <c r="R159" s="12">
        <v>385500</v>
      </c>
      <c r="S159" s="12" t="s">
        <v>13</v>
      </c>
      <c r="T159" s="12">
        <v>423500</v>
      </c>
      <c r="U159" s="40">
        <v>-90.067099999999996</v>
      </c>
      <c r="V159" s="40">
        <v>-89.766099999999994</v>
      </c>
      <c r="W159" s="130">
        <f>10*LOG(6/((1/10^(U159/10))+(1/10^(U160/10))+(1/10^(U161/10))+(1/10^(V159/10))+(1/10^(V160/10))+(1/10^(V161/10))))</f>
        <v>-89.852601971032612</v>
      </c>
      <c r="X159" s="41">
        <v>-92.685299999999998</v>
      </c>
      <c r="Y159" s="41">
        <v>-93.348500000000001</v>
      </c>
      <c r="Z159" s="130">
        <f>10*LOG(6/((1/10^(X159/10))+(1/10^(X160/10))+(1/10^(X161/10))+(1/10^(Y159/10))+(1/10^(Y160/10))+(1/10^(Y161/10))))</f>
        <v>-92.859483459662457</v>
      </c>
    </row>
    <row r="160" spans="2:26">
      <c r="B160" s="125"/>
      <c r="C160" s="128"/>
      <c r="D160" s="12" t="s">
        <v>14</v>
      </c>
      <c r="E160" s="12">
        <v>390000</v>
      </c>
      <c r="F160" s="12" t="s">
        <v>14</v>
      </c>
      <c r="G160" s="12">
        <v>428000</v>
      </c>
      <c r="H160" s="40">
        <v>7.2721499999999999</v>
      </c>
      <c r="I160" s="40">
        <v>7.19177</v>
      </c>
      <c r="J160" s="131"/>
      <c r="K160" s="41">
        <v>8.7101299999999995</v>
      </c>
      <c r="L160" s="41">
        <v>8.4911300000000001</v>
      </c>
      <c r="M160" s="131"/>
      <c r="O160" s="125"/>
      <c r="P160" s="128"/>
      <c r="Q160" s="12" t="s">
        <v>14</v>
      </c>
      <c r="R160" s="12">
        <v>390000</v>
      </c>
      <c r="S160" s="12" t="s">
        <v>14</v>
      </c>
      <c r="T160" s="12">
        <v>428000</v>
      </c>
      <c r="U160" s="40">
        <v>-90.473399999999998</v>
      </c>
      <c r="V160" s="40">
        <v>-90.118899999999996</v>
      </c>
      <c r="W160" s="131"/>
      <c r="X160" s="41">
        <v>-93.055300000000003</v>
      </c>
      <c r="Y160" s="41">
        <v>-93.600700000000003</v>
      </c>
      <c r="Z160" s="131"/>
    </row>
    <row r="161" spans="2:26">
      <c r="B161" s="125"/>
      <c r="C161" s="137"/>
      <c r="D161" s="12" t="s">
        <v>15</v>
      </c>
      <c r="E161" s="12">
        <v>394500</v>
      </c>
      <c r="F161" s="12" t="s">
        <v>15</v>
      </c>
      <c r="G161" s="12">
        <v>432500</v>
      </c>
      <c r="H161" s="40">
        <v>8.2197099999999992</v>
      </c>
      <c r="I161" s="40">
        <v>6.8995199999999999</v>
      </c>
      <c r="J161" s="131"/>
      <c r="K161" s="41">
        <v>9.4510000000000005</v>
      </c>
      <c r="L161" s="41">
        <v>8.1672499999999992</v>
      </c>
      <c r="M161" s="131"/>
      <c r="O161" s="125"/>
      <c r="P161" s="137"/>
      <c r="Q161" s="12" t="s">
        <v>15</v>
      </c>
      <c r="R161" s="12">
        <v>394500</v>
      </c>
      <c r="S161" s="12" t="s">
        <v>15</v>
      </c>
      <c r="T161" s="12">
        <v>432500</v>
      </c>
      <c r="U161" s="40">
        <v>-89.340999999999994</v>
      </c>
      <c r="V161" s="40">
        <v>-89.214299999999994</v>
      </c>
      <c r="W161" s="131"/>
      <c r="X161" s="41">
        <v>-91.856800000000007</v>
      </c>
      <c r="Y161" s="41">
        <v>-92.373199999999997</v>
      </c>
      <c r="Z161" s="131"/>
    </row>
    <row r="162" spans="2:26">
      <c r="B162" s="136" t="s">
        <v>155</v>
      </c>
      <c r="C162" s="127" t="s">
        <v>154</v>
      </c>
      <c r="D162" s="12" t="s">
        <v>13</v>
      </c>
      <c r="E162" s="11">
        <v>142600</v>
      </c>
      <c r="F162" s="12" t="s">
        <v>13</v>
      </c>
      <c r="G162" s="11">
        <v>153600</v>
      </c>
      <c r="H162" s="40">
        <v>9.0886399999999998</v>
      </c>
      <c r="I162" s="40">
        <v>6.39872</v>
      </c>
      <c r="J162" s="130">
        <f>10*LOG((10^(H162/10)+10^(H163/10)+10^(H164/10)+10^(I162/10)+10^(I163/10)+10^(I164/10))/6)</f>
        <v>7.8782900703841063</v>
      </c>
      <c r="K162" s="41">
        <v>12.1617</v>
      </c>
      <c r="L162" s="41">
        <v>8.8726500000000001</v>
      </c>
      <c r="M162" s="130">
        <f>10*LOG((10^(K162/10)+10^(K163/10)+10^(K164/10)+10^(L162/10)+10^(L163/10)+10^(L164/10))/6)</f>
        <v>11.122772898247717</v>
      </c>
      <c r="O162" s="136" t="s">
        <v>155</v>
      </c>
      <c r="P162" s="127" t="s">
        <v>154</v>
      </c>
      <c r="Q162" s="12" t="s">
        <v>13</v>
      </c>
      <c r="R162" s="11">
        <v>142600</v>
      </c>
      <c r="S162" s="12" t="s">
        <v>13</v>
      </c>
      <c r="T162" s="11">
        <v>153600</v>
      </c>
      <c r="U162" s="40">
        <v>-82.790400000000005</v>
      </c>
      <c r="V162" s="40">
        <v>-82.451300000000003</v>
      </c>
      <c r="W162" s="130">
        <f>10*LOG(6/((1/10^(U162/10))+(1/10^(U163/10))+(1/10^(U164/10))+(1/10^(V162/10))+(1/10^(V163/10))+(1/10^(V164/10))))</f>
        <v>-82.478215686422232</v>
      </c>
      <c r="X162" s="41">
        <v>-87.464299999999994</v>
      </c>
      <c r="Y162" s="41">
        <v>-86.088300000000004</v>
      </c>
      <c r="Z162" s="130">
        <f>10*LOG(6/((1/10^(X162/10))+(1/10^(X163/10))+(1/10^(X164/10))+(1/10^(Y162/10))+(1/10^(Y163/10))+(1/10^(Y164/10))))</f>
        <v>-86.559800579658926</v>
      </c>
    </row>
    <row r="163" spans="2:26">
      <c r="B163" s="125"/>
      <c r="C163" s="128"/>
      <c r="D163" s="11" t="s">
        <v>14</v>
      </c>
      <c r="E163" s="11">
        <v>145600</v>
      </c>
      <c r="F163" s="11" t="s">
        <v>14</v>
      </c>
      <c r="G163" s="11">
        <v>156600</v>
      </c>
      <c r="H163" s="40">
        <v>8.7261100000000003</v>
      </c>
      <c r="I163" s="40">
        <v>6.8214399999999999</v>
      </c>
      <c r="J163" s="131"/>
      <c r="K163" s="41">
        <v>12.173</v>
      </c>
      <c r="L163" s="41">
        <v>9.54772</v>
      </c>
      <c r="M163" s="131"/>
      <c r="O163" s="125"/>
      <c r="P163" s="128"/>
      <c r="Q163" s="11" t="s">
        <v>14</v>
      </c>
      <c r="R163" s="11">
        <v>145600</v>
      </c>
      <c r="S163" s="11" t="s">
        <v>14</v>
      </c>
      <c r="T163" s="11">
        <v>156600</v>
      </c>
      <c r="U163" s="40">
        <v>-82.862099999999998</v>
      </c>
      <c r="V163" s="40">
        <v>-82.13</v>
      </c>
      <c r="W163" s="131"/>
      <c r="X163" s="41">
        <v>-86.728800000000007</v>
      </c>
      <c r="Y163" s="41">
        <v>-85.860399999999998</v>
      </c>
      <c r="Z163" s="131"/>
    </row>
    <row r="164" spans="2:26">
      <c r="B164" s="190"/>
      <c r="C164" s="128"/>
      <c r="D164" s="88" t="s">
        <v>15</v>
      </c>
      <c r="E164" s="88">
        <v>147600</v>
      </c>
      <c r="F164" s="88" t="s">
        <v>15</v>
      </c>
      <c r="G164" s="88">
        <v>158600</v>
      </c>
      <c r="H164" s="40">
        <v>8.5400399999999994</v>
      </c>
      <c r="I164" s="40">
        <v>6.9262300000000003</v>
      </c>
      <c r="J164" s="131"/>
      <c r="K164" s="41">
        <v>12.629799999999999</v>
      </c>
      <c r="L164" s="41">
        <v>9.8727099999999997</v>
      </c>
      <c r="M164" s="131"/>
      <c r="O164" s="190"/>
      <c r="P164" s="128"/>
      <c r="Q164" s="88" t="s">
        <v>15</v>
      </c>
      <c r="R164" s="88">
        <v>147600</v>
      </c>
      <c r="S164" s="88" t="s">
        <v>15</v>
      </c>
      <c r="T164" s="88">
        <v>158600</v>
      </c>
      <c r="U164" s="40">
        <v>-82.652799999999999</v>
      </c>
      <c r="V164" s="40">
        <v>-81.899600000000007</v>
      </c>
      <c r="W164" s="131"/>
      <c r="X164" s="41">
        <v>-87.257999999999996</v>
      </c>
      <c r="Y164" s="41">
        <v>-85.623099999999994</v>
      </c>
      <c r="Z164" s="131"/>
    </row>
    <row r="165" spans="2:26">
      <c r="B165" s="178" t="s">
        <v>156</v>
      </c>
      <c r="C165" s="179" t="s">
        <v>154</v>
      </c>
      <c r="D165" s="89" t="s">
        <v>13</v>
      </c>
      <c r="E165" s="89">
        <v>509202</v>
      </c>
      <c r="F165" s="89" t="s">
        <v>13</v>
      </c>
      <c r="G165" s="89">
        <v>509202</v>
      </c>
      <c r="H165" s="32">
        <v>12.677899999999999</v>
      </c>
      <c r="I165" s="32">
        <v>10.8713</v>
      </c>
      <c r="J165" s="182">
        <v>0</v>
      </c>
      <c r="K165" s="90"/>
      <c r="L165" s="90"/>
      <c r="M165" s="133">
        <f>10*LOG((10^(K165/10)+10^(K166/10)+10^(K167/10)+10^(L165/10)+10^(L166/10)+10^(L167/10))/6)</f>
        <v>0</v>
      </c>
      <c r="O165" s="178" t="s">
        <v>156</v>
      </c>
      <c r="P165" s="179" t="s">
        <v>154</v>
      </c>
      <c r="Q165" s="89" t="s">
        <v>13</v>
      </c>
      <c r="R165" s="89">
        <v>509202</v>
      </c>
      <c r="S165" s="89" t="s">
        <v>13</v>
      </c>
      <c r="T165" s="89">
        <v>509202</v>
      </c>
      <c r="U165" s="32">
        <v>-84.354299999999995</v>
      </c>
      <c r="V165" s="32">
        <v>-84.892099999999999</v>
      </c>
      <c r="W165" s="130">
        <f>10*LOG(6/((1/10^(U165/10))+(1/10^(U166/10))+(1/10^(U167/10))+(1/10^(V165/10))+(1/10^(V166/10))+(1/10^(V167/10))))</f>
        <v>-84.577605155300347</v>
      </c>
      <c r="X165" s="90"/>
      <c r="Y165" s="90"/>
      <c r="Z165" s="133">
        <f>10*LOG(6/((1/10^(X165/10))+(1/10^(X166/10))+(1/10^(X167/10))+(1/10^(Y165/10))+(1/10^(Y166/10))+(1/10^(Y167/10))))</f>
        <v>0</v>
      </c>
    </row>
    <row r="166" spans="2:26">
      <c r="B166" s="178"/>
      <c r="C166" s="180"/>
      <c r="D166" s="91" t="s">
        <v>14</v>
      </c>
      <c r="E166" s="91">
        <v>518598</v>
      </c>
      <c r="F166" s="91" t="s">
        <v>14</v>
      </c>
      <c r="G166" s="91">
        <v>518598</v>
      </c>
      <c r="H166" s="32">
        <v>12.5077</v>
      </c>
      <c r="I166" s="32">
        <v>11.1038</v>
      </c>
      <c r="J166" s="183"/>
      <c r="K166" s="90"/>
      <c r="L166" s="90"/>
      <c r="M166" s="134"/>
      <c r="O166" s="178"/>
      <c r="P166" s="180"/>
      <c r="Q166" s="91" t="s">
        <v>14</v>
      </c>
      <c r="R166" s="91">
        <v>518598</v>
      </c>
      <c r="S166" s="91" t="s">
        <v>14</v>
      </c>
      <c r="T166" s="91">
        <v>518598</v>
      </c>
      <c r="U166" s="32">
        <v>-84.313100000000006</v>
      </c>
      <c r="V166" s="32">
        <v>-85.059600000000003</v>
      </c>
      <c r="W166" s="131"/>
      <c r="X166" s="90"/>
      <c r="Y166" s="90"/>
      <c r="Z166" s="134"/>
    </row>
    <row r="167" spans="2:26">
      <c r="B167" s="178"/>
      <c r="C167" s="181"/>
      <c r="D167" s="91" t="s">
        <v>15</v>
      </c>
      <c r="E167" s="91">
        <v>528000</v>
      </c>
      <c r="F167" s="91" t="s">
        <v>15</v>
      </c>
      <c r="G167" s="91">
        <v>528000</v>
      </c>
      <c r="H167" s="32">
        <v>12.6448</v>
      </c>
      <c r="I167" s="32">
        <v>12.0311</v>
      </c>
      <c r="J167" s="183"/>
      <c r="K167" s="90"/>
      <c r="L167" s="90"/>
      <c r="M167" s="134"/>
      <c r="O167" s="178"/>
      <c r="P167" s="181"/>
      <c r="Q167" s="91" t="s">
        <v>15</v>
      </c>
      <c r="R167" s="91">
        <v>528000</v>
      </c>
      <c r="S167" s="91" t="s">
        <v>15</v>
      </c>
      <c r="T167" s="91">
        <v>528000</v>
      </c>
      <c r="U167" s="32">
        <v>-84.139099999999999</v>
      </c>
      <c r="V167" s="32">
        <v>-84.6327</v>
      </c>
      <c r="W167" s="131"/>
      <c r="X167" s="90"/>
      <c r="Y167" s="90"/>
      <c r="Z167" s="134"/>
    </row>
    <row r="168" spans="2:26">
      <c r="B168" s="186" t="s">
        <v>158</v>
      </c>
      <c r="C168" s="179" t="s">
        <v>154</v>
      </c>
      <c r="D168" s="91" t="s">
        <v>13</v>
      </c>
      <c r="E168" s="89">
        <v>623334</v>
      </c>
      <c r="F168" s="91" t="s">
        <v>13</v>
      </c>
      <c r="G168" s="89">
        <v>623334</v>
      </c>
      <c r="H168" s="32"/>
      <c r="I168" s="32"/>
      <c r="J168" s="133">
        <f>10*LOG((10^(H168/10)+10^(H169/10)+10^(H170/10)+10^(I168/10)+10^(I169/10)+10^(I170/10))/6)</f>
        <v>0</v>
      </c>
      <c r="K168" s="90"/>
      <c r="L168" s="90"/>
      <c r="M168" s="133">
        <f>10*LOG((10^(K168/10)+10^(K169/10)+10^(K170/10)+10^(L168/10)+10^(L169/10)+10^(L170/10))/6)</f>
        <v>0</v>
      </c>
      <c r="O168" s="186" t="s">
        <v>158</v>
      </c>
      <c r="P168" s="179" t="s">
        <v>154</v>
      </c>
      <c r="Q168" s="91" t="s">
        <v>13</v>
      </c>
      <c r="R168" s="89">
        <v>623334</v>
      </c>
      <c r="S168" s="91" t="s">
        <v>13</v>
      </c>
      <c r="T168" s="89">
        <v>623334</v>
      </c>
      <c r="U168" s="32"/>
      <c r="V168" s="32"/>
      <c r="W168" s="133">
        <f>10*LOG(6/((1/10^(U168/10))+(1/10^(U169/10))+(1/10^(U170/10))+(1/10^(V168/10))+(1/10^(V169/10))+(1/10^(V170/10))))</f>
        <v>0</v>
      </c>
      <c r="X168" s="90"/>
      <c r="Y168" s="90"/>
      <c r="Z168" s="133">
        <f>10*LOG(6/((1/10^(X168/10))+(1/10^(X169/10))+(1/10^(X170/10))+(1/10^(Y168/10))+(1/10^(Y169/10))+(1/10^(Y170/10))))</f>
        <v>0</v>
      </c>
    </row>
    <row r="169" spans="2:26">
      <c r="B169" s="178"/>
      <c r="C169" s="180"/>
      <c r="D169" s="89" t="s">
        <v>14</v>
      </c>
      <c r="E169" s="89">
        <v>636666</v>
      </c>
      <c r="F169" s="89" t="s">
        <v>14</v>
      </c>
      <c r="G169" s="89">
        <v>636666</v>
      </c>
      <c r="H169" s="32"/>
      <c r="I169" s="32"/>
      <c r="J169" s="134"/>
      <c r="K169" s="90"/>
      <c r="L169" s="90"/>
      <c r="M169" s="134"/>
      <c r="O169" s="178"/>
      <c r="P169" s="180"/>
      <c r="Q169" s="89" t="s">
        <v>14</v>
      </c>
      <c r="R169" s="89">
        <v>636666</v>
      </c>
      <c r="S169" s="89" t="s">
        <v>14</v>
      </c>
      <c r="T169" s="89">
        <v>636666</v>
      </c>
      <c r="U169" s="32"/>
      <c r="V169" s="32"/>
      <c r="W169" s="134"/>
      <c r="X169" s="90"/>
      <c r="Y169" s="90"/>
      <c r="Z169" s="134"/>
    </row>
    <row r="170" spans="2:26" ht="15.75" thickBot="1">
      <c r="B170" s="187"/>
      <c r="C170" s="188"/>
      <c r="D170" s="92" t="s">
        <v>15</v>
      </c>
      <c r="E170" s="92">
        <v>650000</v>
      </c>
      <c r="F170" s="92" t="s">
        <v>15</v>
      </c>
      <c r="G170" s="92">
        <v>650000</v>
      </c>
      <c r="H170" s="93"/>
      <c r="I170" s="93"/>
      <c r="J170" s="135"/>
      <c r="K170" s="90"/>
      <c r="L170" s="90"/>
      <c r="M170" s="135"/>
      <c r="N170" s="35"/>
      <c r="O170" s="187"/>
      <c r="P170" s="188"/>
      <c r="Q170" s="92" t="s">
        <v>15</v>
      </c>
      <c r="R170" s="92">
        <v>650000</v>
      </c>
      <c r="S170" s="92" t="s">
        <v>15</v>
      </c>
      <c r="T170" s="92">
        <v>650000</v>
      </c>
      <c r="U170" s="93"/>
      <c r="V170" s="93"/>
      <c r="W170" s="135"/>
      <c r="X170" s="90"/>
      <c r="Y170" s="90"/>
      <c r="Z170" s="135"/>
    </row>
    <row r="173" spans="2:26" ht="16.5" thickBot="1">
      <c r="B173" s="150" t="s">
        <v>237</v>
      </c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2:26">
      <c r="B174" s="152" t="s">
        <v>12</v>
      </c>
      <c r="C174" s="139" t="s">
        <v>24</v>
      </c>
      <c r="D174" s="141" t="s">
        <v>141</v>
      </c>
      <c r="E174" s="142"/>
      <c r="F174" s="145" t="s">
        <v>142</v>
      </c>
      <c r="G174" s="145"/>
      <c r="H174" s="147" t="s">
        <v>143</v>
      </c>
      <c r="I174" s="147"/>
      <c r="J174" s="145" t="s">
        <v>144</v>
      </c>
      <c r="K174" s="147" t="s">
        <v>145</v>
      </c>
      <c r="L174" s="147"/>
      <c r="M174" s="145" t="s">
        <v>146</v>
      </c>
      <c r="N174" s="29"/>
      <c r="O174" s="152" t="s">
        <v>12</v>
      </c>
      <c r="P174" s="139" t="s">
        <v>24</v>
      </c>
      <c r="Q174" s="141" t="s">
        <v>141</v>
      </c>
      <c r="R174" s="142"/>
      <c r="S174" s="145" t="s">
        <v>142</v>
      </c>
      <c r="T174" s="145"/>
      <c r="U174" s="147" t="s">
        <v>147</v>
      </c>
      <c r="V174" s="147"/>
      <c r="W174" s="145" t="s">
        <v>148</v>
      </c>
      <c r="X174" s="147" t="s">
        <v>149</v>
      </c>
      <c r="Y174" s="147"/>
      <c r="Z174" s="148" t="s">
        <v>150</v>
      </c>
    </row>
    <row r="175" spans="2:26" ht="15.75" thickBot="1">
      <c r="B175" s="153"/>
      <c r="C175" s="140"/>
      <c r="D175" s="143"/>
      <c r="E175" s="144"/>
      <c r="F175" s="146"/>
      <c r="G175" s="146"/>
      <c r="H175" s="13" t="s">
        <v>151</v>
      </c>
      <c r="I175" s="13" t="s">
        <v>152</v>
      </c>
      <c r="J175" s="146"/>
      <c r="K175" s="13" t="s">
        <v>66</v>
      </c>
      <c r="L175" s="13" t="s">
        <v>65</v>
      </c>
      <c r="M175" s="146"/>
      <c r="O175" s="153"/>
      <c r="P175" s="140"/>
      <c r="Q175" s="143"/>
      <c r="R175" s="144"/>
      <c r="S175" s="146"/>
      <c r="T175" s="146"/>
      <c r="U175" s="13" t="s">
        <v>151</v>
      </c>
      <c r="V175" s="13" t="s">
        <v>152</v>
      </c>
      <c r="W175" s="146"/>
      <c r="X175" s="13" t="s">
        <v>66</v>
      </c>
      <c r="Y175" s="13" t="s">
        <v>65</v>
      </c>
      <c r="Z175" s="149"/>
    </row>
    <row r="176" spans="2:26">
      <c r="B176" s="136" t="s">
        <v>153</v>
      </c>
      <c r="C176" s="138" t="s">
        <v>154</v>
      </c>
      <c r="D176" s="12" t="s">
        <v>13</v>
      </c>
      <c r="E176" s="12">
        <v>385500</v>
      </c>
      <c r="F176" s="12" t="s">
        <v>13</v>
      </c>
      <c r="G176" s="12">
        <v>423500</v>
      </c>
      <c r="H176" s="40">
        <v>11.5459</v>
      </c>
      <c r="I176" s="40">
        <v>10.2294</v>
      </c>
      <c r="J176" s="130">
        <f>10*LOG((10^(H176/10)+10^(H177/10)+10^(H178/10)+10^(I176/10)+10^(I177/10)+10^(I178/10))/6)</f>
        <v>10.727864018182737</v>
      </c>
      <c r="K176" s="41">
        <v>11.9625</v>
      </c>
      <c r="L176" s="41">
        <v>11.873200000000001</v>
      </c>
      <c r="M176" s="130">
        <f>10*LOG((10^(K176/10)+10^(K177/10)+10^(K178/10)+10^(L176/10)+10^(L177/10)+10^(L178/10))/6)</f>
        <v>11.829587895300119</v>
      </c>
      <c r="O176" s="136" t="s">
        <v>153</v>
      </c>
      <c r="P176" s="138" t="s">
        <v>154</v>
      </c>
      <c r="Q176" s="12" t="s">
        <v>13</v>
      </c>
      <c r="R176" s="12">
        <v>385500</v>
      </c>
      <c r="S176" s="12" t="s">
        <v>13</v>
      </c>
      <c r="T176" s="12">
        <v>423500</v>
      </c>
      <c r="U176" s="40">
        <v>-90.624099999999999</v>
      </c>
      <c r="V176" s="40">
        <v>-90.091399999999993</v>
      </c>
      <c r="W176" s="130">
        <f>10*LOG(6/((1/10^(U176/10))+(1/10^(U177/10))+(1/10^(U178/10))+(1/10^(V176/10))+(1/10^(V177/10))+(1/10^(V178/10))))</f>
        <v>-90.404445607048444</v>
      </c>
      <c r="X176" s="41">
        <v>-93.568200000000004</v>
      </c>
      <c r="Y176" s="41">
        <v>-93.721299999999999</v>
      </c>
      <c r="Z176" s="130">
        <f>10*LOG(6/((1/10^(X176/10))+(1/10^(X177/10))+(1/10^(X178/10))+(1/10^(Y176/10))+(1/10^(Y177/10))+(1/10^(Y178/10))))</f>
        <v>-93.65061723241368</v>
      </c>
    </row>
    <row r="177" spans="2:26">
      <c r="B177" s="125"/>
      <c r="C177" s="128"/>
      <c r="D177" s="12" t="s">
        <v>14</v>
      </c>
      <c r="E177" s="12">
        <v>390000</v>
      </c>
      <c r="F177" s="12" t="s">
        <v>14</v>
      </c>
      <c r="G177" s="12">
        <v>428000</v>
      </c>
      <c r="H177" s="40">
        <v>11.382199999999999</v>
      </c>
      <c r="I177" s="40">
        <v>9.8955500000000001</v>
      </c>
      <c r="J177" s="131"/>
      <c r="K177" s="41">
        <v>11.9772</v>
      </c>
      <c r="L177" s="41">
        <v>11.794</v>
      </c>
      <c r="M177" s="131"/>
      <c r="O177" s="125"/>
      <c r="P177" s="128"/>
      <c r="Q177" s="12" t="s">
        <v>14</v>
      </c>
      <c r="R177" s="12">
        <v>390000</v>
      </c>
      <c r="S177" s="12" t="s">
        <v>14</v>
      </c>
      <c r="T177" s="12">
        <v>428000</v>
      </c>
      <c r="U177" s="40">
        <v>-90.348200000000006</v>
      </c>
      <c r="V177" s="40">
        <v>-90.552899999999994</v>
      </c>
      <c r="W177" s="131"/>
      <c r="X177" s="41">
        <v>-93.648200000000003</v>
      </c>
      <c r="Y177" s="41">
        <v>-94.145899999999997</v>
      </c>
      <c r="Z177" s="131"/>
    </row>
    <row r="178" spans="2:26">
      <c r="B178" s="125"/>
      <c r="C178" s="137"/>
      <c r="D178" s="12" t="s">
        <v>15</v>
      </c>
      <c r="E178" s="12">
        <v>394500</v>
      </c>
      <c r="F178" s="12" t="s">
        <v>15</v>
      </c>
      <c r="G178" s="12">
        <v>432500</v>
      </c>
      <c r="H178" s="40">
        <v>11.2437</v>
      </c>
      <c r="I178" s="40">
        <v>9.6867400000000004</v>
      </c>
      <c r="J178" s="131"/>
      <c r="K178" s="41">
        <v>11.7852</v>
      </c>
      <c r="L178" s="41">
        <v>11.572800000000001</v>
      </c>
      <c r="M178" s="131"/>
      <c r="O178" s="125"/>
      <c r="P178" s="137"/>
      <c r="Q178" s="12" t="s">
        <v>15</v>
      </c>
      <c r="R178" s="12">
        <v>394500</v>
      </c>
      <c r="S178" s="12" t="s">
        <v>15</v>
      </c>
      <c r="T178" s="12">
        <v>432500</v>
      </c>
      <c r="U178" s="40">
        <v>-90.683199999999999</v>
      </c>
      <c r="V178" s="40">
        <v>-90.086799999999997</v>
      </c>
      <c r="W178" s="131"/>
      <c r="X178" s="41">
        <v>-93.385800000000003</v>
      </c>
      <c r="Y178" s="41">
        <v>-93.387900000000002</v>
      </c>
      <c r="Z178" s="131"/>
    </row>
    <row r="179" spans="2:26">
      <c r="B179" s="136" t="s">
        <v>155</v>
      </c>
      <c r="C179" s="127" t="s">
        <v>154</v>
      </c>
      <c r="D179" s="12" t="s">
        <v>13</v>
      </c>
      <c r="E179" s="11">
        <v>142600</v>
      </c>
      <c r="F179" s="12" t="s">
        <v>13</v>
      </c>
      <c r="G179" s="11">
        <v>153600</v>
      </c>
      <c r="H179" s="40">
        <v>5.7595299999999998</v>
      </c>
      <c r="I179" s="40">
        <v>6.05809</v>
      </c>
      <c r="J179" s="130">
        <f>10*LOG((10^(H179/10)+10^(H180/10)+10^(H181/10)+10^(I179/10)+10^(I180/10)+10^(I181/10))/6)</f>
        <v>5.7837760883111278</v>
      </c>
      <c r="K179" s="41">
        <v>9.0460100000000008</v>
      </c>
      <c r="L179" s="41">
        <v>9.9983699999999995</v>
      </c>
      <c r="M179" s="130">
        <f>10*LOG((10^(K179/10)+10^(K180/10)+10^(K181/10)+10^(L179/10)+10^(L180/10)+10^(L181/10))/6)</f>
        <v>9.5573793340000055</v>
      </c>
      <c r="O179" s="136" t="s">
        <v>155</v>
      </c>
      <c r="P179" s="127" t="s">
        <v>154</v>
      </c>
      <c r="Q179" s="12" t="s">
        <v>13</v>
      </c>
      <c r="R179" s="11">
        <v>142600</v>
      </c>
      <c r="S179" s="12" t="s">
        <v>13</v>
      </c>
      <c r="T179" s="11">
        <v>153600</v>
      </c>
      <c r="U179" s="40">
        <v>-85.058499999999995</v>
      </c>
      <c r="V179" s="40">
        <v>-85.113100000000003</v>
      </c>
      <c r="W179" s="130">
        <f>10*LOG(6/((1/10^(U179/10))+(1/10^(U180/10))+(1/10^(U181/10))+(1/10^(V179/10))+(1/10^(V180/10))+(1/10^(V181/10))))</f>
        <v>-84.558942099569919</v>
      </c>
      <c r="X179" s="41">
        <v>-86.950699999999998</v>
      </c>
      <c r="Y179" s="41">
        <v>-87.090800000000002</v>
      </c>
      <c r="Z179" s="130">
        <f>10*LOG(6/((1/10^(X179/10))+(1/10^(X180/10))+(1/10^(X181/10))+(1/10^(Y179/10))+(1/10^(Y180/10))+(1/10^(Y181/10))))</f>
        <v>-86.61517235006778</v>
      </c>
    </row>
    <row r="180" spans="2:26">
      <c r="B180" s="125"/>
      <c r="C180" s="128"/>
      <c r="D180" s="11" t="s">
        <v>14</v>
      </c>
      <c r="E180" s="11">
        <v>145600</v>
      </c>
      <c r="F180" s="11" t="s">
        <v>14</v>
      </c>
      <c r="G180" s="11">
        <v>156600</v>
      </c>
      <c r="H180" s="40">
        <v>6.9199200000000003</v>
      </c>
      <c r="I180" s="40">
        <v>5.1786399999999997</v>
      </c>
      <c r="J180" s="131"/>
      <c r="K180" s="41">
        <v>9.7693999999999992</v>
      </c>
      <c r="L180" s="41">
        <v>9.6659799999999994</v>
      </c>
      <c r="M180" s="131"/>
      <c r="O180" s="125"/>
      <c r="P180" s="128"/>
      <c r="Q180" s="11" t="s">
        <v>14</v>
      </c>
      <c r="R180" s="11">
        <v>145600</v>
      </c>
      <c r="S180" s="11" t="s">
        <v>14</v>
      </c>
      <c r="T180" s="11">
        <v>156600</v>
      </c>
      <c r="U180" s="40">
        <v>-83.688299999999998</v>
      </c>
      <c r="V180" s="40">
        <v>-84.305499999999995</v>
      </c>
      <c r="W180" s="131"/>
      <c r="X180" s="41">
        <v>-86.074700000000007</v>
      </c>
      <c r="Y180" s="41">
        <v>-86.558300000000003</v>
      </c>
      <c r="Z180" s="131"/>
    </row>
    <row r="181" spans="2:26">
      <c r="B181" s="190"/>
      <c r="C181" s="128"/>
      <c r="D181" s="88" t="s">
        <v>15</v>
      </c>
      <c r="E181" s="88">
        <v>147600</v>
      </c>
      <c r="F181" s="88" t="s">
        <v>15</v>
      </c>
      <c r="G181" s="88">
        <v>158600</v>
      </c>
      <c r="H181" s="40">
        <v>5.6862399999999997</v>
      </c>
      <c r="I181" s="40">
        <v>4.7799300000000002</v>
      </c>
      <c r="J181" s="131"/>
      <c r="K181" s="41">
        <v>9.4383499999999998</v>
      </c>
      <c r="L181" s="41">
        <v>9.36144</v>
      </c>
      <c r="M181" s="131"/>
      <c r="O181" s="190"/>
      <c r="P181" s="128"/>
      <c r="Q181" s="88" t="s">
        <v>15</v>
      </c>
      <c r="R181" s="88">
        <v>147600</v>
      </c>
      <c r="S181" s="88" t="s">
        <v>15</v>
      </c>
      <c r="T181" s="88">
        <v>158600</v>
      </c>
      <c r="U181" s="40">
        <v>-84.316299999999998</v>
      </c>
      <c r="V181" s="40">
        <v>-84.706999999999994</v>
      </c>
      <c r="W181" s="131"/>
      <c r="X181" s="41">
        <v>-86.367800000000003</v>
      </c>
      <c r="Y181" s="41">
        <v>-86.568600000000004</v>
      </c>
      <c r="Z181" s="131"/>
    </row>
    <row r="182" spans="2:26">
      <c r="B182" s="178" t="s">
        <v>156</v>
      </c>
      <c r="C182" s="179" t="s">
        <v>154</v>
      </c>
      <c r="D182" s="89" t="s">
        <v>13</v>
      </c>
      <c r="E182" s="89">
        <v>509202</v>
      </c>
      <c r="F182" s="89" t="s">
        <v>13</v>
      </c>
      <c r="G182" s="89">
        <v>509202</v>
      </c>
      <c r="H182" s="32">
        <v>10.995699999999999</v>
      </c>
      <c r="I182" s="32">
        <v>9.5360700000000005</v>
      </c>
      <c r="J182" s="182">
        <v>0</v>
      </c>
      <c r="K182" s="90"/>
      <c r="L182" s="90"/>
      <c r="M182" s="133">
        <f>10*LOG((10^(K182/10)+10^(K183/10)+10^(K184/10)+10^(L182/10)+10^(L183/10)+10^(L184/10))/6)</f>
        <v>0</v>
      </c>
      <c r="O182" s="178" t="s">
        <v>156</v>
      </c>
      <c r="P182" s="179" t="s">
        <v>154</v>
      </c>
      <c r="Q182" s="89" t="s">
        <v>13</v>
      </c>
      <c r="R182" s="89">
        <v>509202</v>
      </c>
      <c r="S182" s="89" t="s">
        <v>13</v>
      </c>
      <c r="T182" s="89">
        <v>509202</v>
      </c>
      <c r="U182" s="32">
        <v>-84.754300000000001</v>
      </c>
      <c r="V182" s="32">
        <v>-84.3947</v>
      </c>
      <c r="W182" s="130">
        <f>10*LOG(6/((1/10^(U182/10))+(1/10^(U183/10))+(1/10^(U184/10))+(1/10^(V182/10))+(1/10^(V183/10))+(1/10^(V184/10))))</f>
        <v>-84.516608238119176</v>
      </c>
      <c r="X182" s="90"/>
      <c r="Y182" s="90"/>
      <c r="Z182" s="133">
        <f>10*LOG(6/((1/10^(X182/10))+(1/10^(X183/10))+(1/10^(X184/10))+(1/10^(Y182/10))+(1/10^(Y183/10))+(1/10^(Y184/10))))</f>
        <v>0</v>
      </c>
    </row>
    <row r="183" spans="2:26">
      <c r="B183" s="178"/>
      <c r="C183" s="180"/>
      <c r="D183" s="91" t="s">
        <v>14</v>
      </c>
      <c r="E183" s="91">
        <v>518598</v>
      </c>
      <c r="F183" s="91" t="s">
        <v>14</v>
      </c>
      <c r="G183" s="91">
        <v>518598</v>
      </c>
      <c r="H183" s="32">
        <v>9.8796599999999994</v>
      </c>
      <c r="I183" s="32">
        <v>8.7631899999999998</v>
      </c>
      <c r="J183" s="183"/>
      <c r="K183" s="90"/>
      <c r="L183" s="90"/>
      <c r="M183" s="134"/>
      <c r="O183" s="178"/>
      <c r="P183" s="180"/>
      <c r="Q183" s="91" t="s">
        <v>14</v>
      </c>
      <c r="R183" s="91">
        <v>518598</v>
      </c>
      <c r="S183" s="91" t="s">
        <v>14</v>
      </c>
      <c r="T183" s="91">
        <v>518598</v>
      </c>
      <c r="U183" s="32">
        <v>-84.891599999999997</v>
      </c>
      <c r="V183" s="32">
        <v>-84.314899999999994</v>
      </c>
      <c r="W183" s="131"/>
      <c r="X183" s="90"/>
      <c r="Y183" s="90"/>
      <c r="Z183" s="134"/>
    </row>
    <row r="184" spans="2:26">
      <c r="B184" s="178"/>
      <c r="C184" s="181"/>
      <c r="D184" s="91" t="s">
        <v>15</v>
      </c>
      <c r="E184" s="91">
        <v>528000</v>
      </c>
      <c r="F184" s="91" t="s">
        <v>15</v>
      </c>
      <c r="G184" s="91">
        <v>528000</v>
      </c>
      <c r="H184" s="32">
        <v>9.6742500000000007</v>
      </c>
      <c r="I184" s="32">
        <v>7.8955900000000003</v>
      </c>
      <c r="J184" s="183"/>
      <c r="K184" s="90"/>
      <c r="L184" s="90"/>
      <c r="M184" s="134"/>
      <c r="O184" s="178"/>
      <c r="P184" s="181"/>
      <c r="Q184" s="91" t="s">
        <v>15</v>
      </c>
      <c r="R184" s="91">
        <v>528000</v>
      </c>
      <c r="S184" s="91" t="s">
        <v>15</v>
      </c>
      <c r="T184" s="91">
        <v>528000</v>
      </c>
      <c r="U184" s="32">
        <v>-84.489699999999999</v>
      </c>
      <c r="V184" s="32">
        <v>-84.214500000000001</v>
      </c>
      <c r="W184" s="131"/>
      <c r="X184" s="90"/>
      <c r="Y184" s="90"/>
      <c r="Z184" s="134"/>
    </row>
    <row r="185" spans="2:26">
      <c r="B185" s="186" t="s">
        <v>158</v>
      </c>
      <c r="C185" s="179" t="s">
        <v>154</v>
      </c>
      <c r="D185" s="91" t="s">
        <v>13</v>
      </c>
      <c r="E185" s="89">
        <v>623334</v>
      </c>
      <c r="F185" s="91" t="s">
        <v>13</v>
      </c>
      <c r="G185" s="89">
        <v>623334</v>
      </c>
      <c r="H185" s="32">
        <v>7.4027599999999998</v>
      </c>
      <c r="I185" s="32">
        <v>9.2524300000000004</v>
      </c>
      <c r="J185" s="182">
        <v>0</v>
      </c>
      <c r="K185" s="90"/>
      <c r="L185" s="90"/>
      <c r="M185" s="133">
        <f>10*LOG((10^(K185/10)+10^(K186/10)+10^(K187/10)+10^(L185/10)+10^(L186/10)+10^(L187/10))/6)</f>
        <v>0</v>
      </c>
      <c r="O185" s="186" t="s">
        <v>158</v>
      </c>
      <c r="P185" s="179" t="s">
        <v>154</v>
      </c>
      <c r="Q185" s="91" t="s">
        <v>13</v>
      </c>
      <c r="R185" s="89">
        <v>623334</v>
      </c>
      <c r="S185" s="91" t="s">
        <v>13</v>
      </c>
      <c r="T185" s="89">
        <v>623334</v>
      </c>
      <c r="U185" s="32">
        <v>-85.656499999999994</v>
      </c>
      <c r="V185" s="32">
        <v>-85.675799999999995</v>
      </c>
      <c r="W185" s="130">
        <f>10*LOG(6/((1/10^(U185/10))+(1/10^(U186/10))+(1/10^(U187/10))+(1/10^(V185/10))+(1/10^(V186/10))+(1/10^(V187/10))))</f>
        <v>-85.653513137275752</v>
      </c>
      <c r="X185" s="90"/>
      <c r="Y185" s="90"/>
      <c r="Z185" s="133">
        <f>10*LOG(6/((1/10^(X185/10))+(1/10^(X186/10))+(1/10^(X187/10))+(1/10^(Y185/10))+(1/10^(Y186/10))+(1/10^(Y187/10))))</f>
        <v>0</v>
      </c>
    </row>
    <row r="186" spans="2:26">
      <c r="B186" s="178"/>
      <c r="C186" s="180"/>
      <c r="D186" s="89" t="s">
        <v>14</v>
      </c>
      <c r="E186" s="89">
        <v>636666</v>
      </c>
      <c r="F186" s="89" t="s">
        <v>14</v>
      </c>
      <c r="G186" s="89">
        <v>636666</v>
      </c>
      <c r="H186" s="32">
        <v>9.2145799999999998</v>
      </c>
      <c r="I186" s="32">
        <v>10.7242</v>
      </c>
      <c r="J186" s="183"/>
      <c r="K186" s="90"/>
      <c r="L186" s="90"/>
      <c r="M186" s="134"/>
      <c r="O186" s="178"/>
      <c r="P186" s="180"/>
      <c r="Q186" s="89" t="s">
        <v>14</v>
      </c>
      <c r="R186" s="89">
        <v>636666</v>
      </c>
      <c r="S186" s="89" t="s">
        <v>14</v>
      </c>
      <c r="T186" s="89">
        <v>636666</v>
      </c>
      <c r="U186" s="32">
        <v>-86.622399999999999</v>
      </c>
      <c r="V186" s="32">
        <v>-86.476799999999997</v>
      </c>
      <c r="W186" s="131"/>
      <c r="X186" s="90"/>
      <c r="Y186" s="90"/>
      <c r="Z186" s="134"/>
    </row>
    <row r="187" spans="2:26" ht="15.75" thickBot="1">
      <c r="B187" s="187"/>
      <c r="C187" s="188"/>
      <c r="D187" s="92" t="s">
        <v>15</v>
      </c>
      <c r="E187" s="92">
        <v>650000</v>
      </c>
      <c r="F187" s="92" t="s">
        <v>15</v>
      </c>
      <c r="G187" s="92">
        <v>650000</v>
      </c>
      <c r="H187" s="93">
        <v>6.2000400000000004</v>
      </c>
      <c r="I187" s="93">
        <v>7.0492800000000004</v>
      </c>
      <c r="J187" s="189"/>
      <c r="K187" s="90"/>
      <c r="L187" s="90"/>
      <c r="M187" s="135"/>
      <c r="N187" s="35"/>
      <c r="O187" s="187"/>
      <c r="P187" s="188"/>
      <c r="Q187" s="92" t="s">
        <v>15</v>
      </c>
      <c r="R187" s="92">
        <v>650000</v>
      </c>
      <c r="S187" s="92" t="s">
        <v>15</v>
      </c>
      <c r="T187" s="92">
        <v>650000</v>
      </c>
      <c r="U187" s="93">
        <v>-84.634299999999996</v>
      </c>
      <c r="V187" s="93">
        <v>-84.373199999999997</v>
      </c>
      <c r="W187" s="132"/>
      <c r="X187" s="90"/>
      <c r="Y187" s="90"/>
      <c r="Z187" s="135"/>
    </row>
    <row r="188" spans="2:26">
      <c r="H188" s="75"/>
      <c r="I188" s="75"/>
      <c r="K188" s="75"/>
      <c r="L188" s="75"/>
      <c r="U188" s="75"/>
      <c r="V188" s="75"/>
      <c r="W188" s="75"/>
      <c r="X188" s="75"/>
      <c r="Y188" s="75"/>
    </row>
    <row r="189" spans="2:26">
      <c r="H189" s="75"/>
      <c r="I189" s="75"/>
      <c r="K189" s="75"/>
      <c r="L189" s="75"/>
      <c r="U189" s="75"/>
      <c r="V189" s="75"/>
      <c r="W189" s="75"/>
      <c r="X189" s="75"/>
      <c r="Y189" s="75"/>
    </row>
    <row r="190" spans="2:26" ht="16.5" thickBot="1">
      <c r="B190" s="150" t="s">
        <v>238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2:26">
      <c r="B191" s="152" t="s">
        <v>12</v>
      </c>
      <c r="C191" s="139" t="s">
        <v>24</v>
      </c>
      <c r="D191" s="141" t="s">
        <v>141</v>
      </c>
      <c r="E191" s="142"/>
      <c r="F191" s="145" t="s">
        <v>142</v>
      </c>
      <c r="G191" s="145"/>
      <c r="H191" s="147" t="s">
        <v>143</v>
      </c>
      <c r="I191" s="147"/>
      <c r="J191" s="145" t="s">
        <v>144</v>
      </c>
      <c r="K191" s="147" t="s">
        <v>145</v>
      </c>
      <c r="L191" s="147"/>
      <c r="M191" s="145" t="s">
        <v>146</v>
      </c>
      <c r="N191" s="29"/>
      <c r="O191" s="152" t="s">
        <v>12</v>
      </c>
      <c r="P191" s="139" t="s">
        <v>24</v>
      </c>
      <c r="Q191" s="141" t="s">
        <v>141</v>
      </c>
      <c r="R191" s="142"/>
      <c r="S191" s="145" t="s">
        <v>142</v>
      </c>
      <c r="T191" s="145"/>
      <c r="U191" s="147" t="s">
        <v>147</v>
      </c>
      <c r="V191" s="147"/>
      <c r="W191" s="145" t="s">
        <v>148</v>
      </c>
      <c r="X191" s="147" t="s">
        <v>149</v>
      </c>
      <c r="Y191" s="147"/>
      <c r="Z191" s="148" t="s">
        <v>150</v>
      </c>
    </row>
    <row r="192" spans="2:26" ht="15.75" thickBot="1">
      <c r="B192" s="153"/>
      <c r="C192" s="140"/>
      <c r="D192" s="143"/>
      <c r="E192" s="144"/>
      <c r="F192" s="146"/>
      <c r="G192" s="146"/>
      <c r="H192" s="13" t="s">
        <v>151</v>
      </c>
      <c r="I192" s="13" t="s">
        <v>152</v>
      </c>
      <c r="J192" s="146"/>
      <c r="K192" s="13" t="s">
        <v>66</v>
      </c>
      <c r="L192" s="13" t="s">
        <v>65</v>
      </c>
      <c r="M192" s="146"/>
      <c r="O192" s="153"/>
      <c r="P192" s="140"/>
      <c r="Q192" s="143"/>
      <c r="R192" s="144"/>
      <c r="S192" s="146"/>
      <c r="T192" s="146"/>
      <c r="U192" s="13" t="s">
        <v>151</v>
      </c>
      <c r="V192" s="13" t="s">
        <v>152</v>
      </c>
      <c r="W192" s="146"/>
      <c r="X192" s="13" t="s">
        <v>66</v>
      </c>
      <c r="Y192" s="13" t="s">
        <v>65</v>
      </c>
      <c r="Z192" s="149"/>
    </row>
    <row r="193" spans="2:26">
      <c r="B193" s="136" t="s">
        <v>153</v>
      </c>
      <c r="C193" s="138" t="s">
        <v>154</v>
      </c>
      <c r="D193" s="12" t="s">
        <v>13</v>
      </c>
      <c r="E193" s="12">
        <v>385500</v>
      </c>
      <c r="F193" s="12" t="s">
        <v>13</v>
      </c>
      <c r="G193" s="12">
        <v>423500</v>
      </c>
      <c r="H193" s="40">
        <v>11.625299999999999</v>
      </c>
      <c r="I193" s="40">
        <v>10.944000000000001</v>
      </c>
      <c r="J193" s="130">
        <f>10*LOG((10^(H193/10)+10^(H194/10)+10^(H195/10)+10^(I193/10)+10^(I194/10)+10^(I195/10))/6)</f>
        <v>11.306744141168426</v>
      </c>
      <c r="K193" s="41">
        <v>11.717000000000001</v>
      </c>
      <c r="L193" s="41">
        <v>11.5495</v>
      </c>
      <c r="M193" s="130">
        <f>10*LOG((10^(K193/10)+10^(K194/10)+10^(K195/10)+10^(L193/10)+10^(L194/10)+10^(L195/10))/6)</f>
        <v>11.803247413645341</v>
      </c>
      <c r="O193" s="136" t="s">
        <v>153</v>
      </c>
      <c r="P193" s="138" t="s">
        <v>154</v>
      </c>
      <c r="Q193" s="12" t="s">
        <v>13</v>
      </c>
      <c r="R193" s="12">
        <v>385500</v>
      </c>
      <c r="S193" s="12" t="s">
        <v>13</v>
      </c>
      <c r="T193" s="12">
        <v>423500</v>
      </c>
      <c r="U193" s="40">
        <v>-90.333500000000001</v>
      </c>
      <c r="V193" s="40">
        <v>-90.166600000000003</v>
      </c>
      <c r="W193" s="130">
        <f>10*LOG(6/((1/10^(U193/10))+(1/10^(U194/10))+(1/10^(U195/10))+(1/10^(V193/10))+(1/10^(V194/10))+(1/10^(V195/10))))</f>
        <v>-90.035568772317319</v>
      </c>
      <c r="X193" s="41">
        <v>-91.6387</v>
      </c>
      <c r="Y193" s="41">
        <v>-92.419399999999996</v>
      </c>
      <c r="Z193" s="130">
        <f>10*LOG(6/((1/10^(X193/10))+(1/10^(X194/10))+(1/10^(X195/10))+(1/10^(Y193/10))+(1/10^(Y194/10))+(1/10^(Y195/10))))</f>
        <v>-91.984870808262471</v>
      </c>
    </row>
    <row r="194" spans="2:26">
      <c r="B194" s="125"/>
      <c r="C194" s="128"/>
      <c r="D194" s="12" t="s">
        <v>14</v>
      </c>
      <c r="E194" s="12">
        <v>390000</v>
      </c>
      <c r="F194" s="12" t="s">
        <v>14</v>
      </c>
      <c r="G194" s="12">
        <v>428000</v>
      </c>
      <c r="H194" s="40">
        <v>11.664400000000001</v>
      </c>
      <c r="I194" s="40">
        <v>11.103</v>
      </c>
      <c r="J194" s="131"/>
      <c r="K194" s="41">
        <v>12.0472</v>
      </c>
      <c r="L194" s="41">
        <v>11.728300000000001</v>
      </c>
      <c r="M194" s="131"/>
      <c r="O194" s="125"/>
      <c r="P194" s="128"/>
      <c r="Q194" s="12" t="s">
        <v>14</v>
      </c>
      <c r="R194" s="12">
        <v>390000</v>
      </c>
      <c r="S194" s="12" t="s">
        <v>14</v>
      </c>
      <c r="T194" s="12">
        <v>428000</v>
      </c>
      <c r="U194" s="40">
        <v>-90.288799999999995</v>
      </c>
      <c r="V194" s="40">
        <v>-90.168000000000006</v>
      </c>
      <c r="W194" s="131"/>
      <c r="X194" s="41">
        <v>-91.549300000000002</v>
      </c>
      <c r="Y194" s="41">
        <v>-92.582599999999999</v>
      </c>
      <c r="Z194" s="131"/>
    </row>
    <row r="195" spans="2:26">
      <c r="B195" s="125"/>
      <c r="C195" s="137"/>
      <c r="D195" s="12" t="s">
        <v>15</v>
      </c>
      <c r="E195" s="12">
        <v>394500</v>
      </c>
      <c r="F195" s="12" t="s">
        <v>15</v>
      </c>
      <c r="G195" s="12">
        <v>432500</v>
      </c>
      <c r="H195" s="40">
        <v>11.375400000000001</v>
      </c>
      <c r="I195" s="40">
        <v>11.075200000000001</v>
      </c>
      <c r="J195" s="131"/>
      <c r="K195" s="41">
        <v>11.980399999999999</v>
      </c>
      <c r="L195" s="41">
        <v>11.7776</v>
      </c>
      <c r="M195" s="131"/>
      <c r="O195" s="125"/>
      <c r="P195" s="137"/>
      <c r="Q195" s="12" t="s">
        <v>15</v>
      </c>
      <c r="R195" s="12">
        <v>394500</v>
      </c>
      <c r="S195" s="12" t="s">
        <v>15</v>
      </c>
      <c r="T195" s="12">
        <v>432500</v>
      </c>
      <c r="U195" s="40">
        <v>-89.590299999999999</v>
      </c>
      <c r="V195" s="40">
        <v>-89.601100000000002</v>
      </c>
      <c r="W195" s="131"/>
      <c r="X195" s="41">
        <v>-91.414900000000003</v>
      </c>
      <c r="Y195" s="41">
        <v>-92.164599999999993</v>
      </c>
      <c r="Z195" s="131"/>
    </row>
    <row r="196" spans="2:26">
      <c r="B196" s="136" t="s">
        <v>155</v>
      </c>
      <c r="C196" s="127" t="s">
        <v>154</v>
      </c>
      <c r="D196" s="12" t="s">
        <v>13</v>
      </c>
      <c r="E196" s="11">
        <v>142600</v>
      </c>
      <c r="F196" s="12" t="s">
        <v>13</v>
      </c>
      <c r="G196" s="11">
        <v>153600</v>
      </c>
      <c r="H196" s="40">
        <v>6.6517999999999997</v>
      </c>
      <c r="I196" s="40">
        <v>3.6830799999999999</v>
      </c>
      <c r="J196" s="130">
        <f>10*LOG((10^(H196/10)+10^(H197/10)+10^(H198/10)+10^(I196/10)+10^(I197/10)+10^(I198/10))/6)</f>
        <v>6.1140374532270769</v>
      </c>
      <c r="K196" s="41">
        <v>9.3660999999999994</v>
      </c>
      <c r="L196" s="41">
        <v>6.3392799999999996</v>
      </c>
      <c r="M196" s="130">
        <f>10*LOG((10^(K196/10)+10^(K197/10)+10^(K198/10)+10^(L196/10)+10^(L197/10)+10^(L198/10))/6)</f>
        <v>9.1842496665260214</v>
      </c>
      <c r="O196" s="136" t="s">
        <v>155</v>
      </c>
      <c r="P196" s="127" t="s">
        <v>154</v>
      </c>
      <c r="Q196" s="12" t="s">
        <v>13</v>
      </c>
      <c r="R196" s="11">
        <v>142600</v>
      </c>
      <c r="S196" s="12" t="s">
        <v>13</v>
      </c>
      <c r="T196" s="11">
        <v>153600</v>
      </c>
      <c r="U196" s="40">
        <v>-82.166300000000007</v>
      </c>
      <c r="V196" s="40">
        <v>-80.643299999999996</v>
      </c>
      <c r="W196" s="130">
        <f>10*LOG(6/((1/10^(U196/10))+(1/10^(U197/10))+(1/10^(U198/10))+(1/10^(V196/10))+(1/10^(V197/10))+(1/10^(V198/10))))</f>
        <v>-81.357843609824386</v>
      </c>
      <c r="X196" s="41">
        <v>-85.836200000000005</v>
      </c>
      <c r="Y196" s="41">
        <v>-85.205699999999993</v>
      </c>
      <c r="Z196" s="130">
        <f>10*LOG(6/((1/10^(X196/10))+(1/10^(X197/10))+(1/10^(X198/10))+(1/10^(Y196/10))+(1/10^(Y197/10))+(1/10^(Y198/10))))</f>
        <v>-85.230461500490236</v>
      </c>
    </row>
    <row r="197" spans="2:26">
      <c r="B197" s="125"/>
      <c r="C197" s="128"/>
      <c r="D197" s="11" t="s">
        <v>14</v>
      </c>
      <c r="E197" s="11">
        <v>145600</v>
      </c>
      <c r="F197" s="11" t="s">
        <v>14</v>
      </c>
      <c r="G197" s="11">
        <v>156600</v>
      </c>
      <c r="H197" s="40">
        <v>6.3906499999999999</v>
      </c>
      <c r="I197" s="40">
        <v>5.4319300000000004</v>
      </c>
      <c r="J197" s="131"/>
      <c r="K197" s="41">
        <v>10.3874</v>
      </c>
      <c r="L197" s="41">
        <v>7.9644899999999996</v>
      </c>
      <c r="M197" s="131"/>
      <c r="O197" s="125"/>
      <c r="P197" s="128"/>
      <c r="Q197" s="11" t="s">
        <v>14</v>
      </c>
      <c r="R197" s="11">
        <v>145600</v>
      </c>
      <c r="S197" s="11" t="s">
        <v>14</v>
      </c>
      <c r="T197" s="11">
        <v>156600</v>
      </c>
      <c r="U197" s="40">
        <v>-81.260900000000007</v>
      </c>
      <c r="V197" s="40">
        <v>-81.433300000000003</v>
      </c>
      <c r="W197" s="131"/>
      <c r="X197" s="41">
        <v>-85.819599999999994</v>
      </c>
      <c r="Y197" s="41">
        <v>-85.226500000000001</v>
      </c>
      <c r="Z197" s="131"/>
    </row>
    <row r="198" spans="2:26">
      <c r="B198" s="190"/>
      <c r="C198" s="128"/>
      <c r="D198" s="88" t="s">
        <v>15</v>
      </c>
      <c r="E198" s="88">
        <v>147600</v>
      </c>
      <c r="F198" s="88" t="s">
        <v>15</v>
      </c>
      <c r="G198" s="88">
        <v>158600</v>
      </c>
      <c r="H198" s="40">
        <v>7.9744599999999997</v>
      </c>
      <c r="I198" s="40">
        <v>5.3653399999999998</v>
      </c>
      <c r="J198" s="131"/>
      <c r="K198" s="41">
        <v>11.0502</v>
      </c>
      <c r="L198" s="41">
        <v>8.3580900000000007</v>
      </c>
      <c r="M198" s="131"/>
      <c r="O198" s="190"/>
      <c r="P198" s="128"/>
      <c r="Q198" s="88" t="s">
        <v>15</v>
      </c>
      <c r="R198" s="88">
        <v>147600</v>
      </c>
      <c r="S198" s="88" t="s">
        <v>15</v>
      </c>
      <c r="T198" s="88">
        <v>158600</v>
      </c>
      <c r="U198" s="40">
        <v>-80.865600000000001</v>
      </c>
      <c r="V198" s="40">
        <v>-81.605999999999995</v>
      </c>
      <c r="W198" s="131"/>
      <c r="X198" s="41">
        <v>-84.845699999999994</v>
      </c>
      <c r="Y198" s="41">
        <v>-84.241900000000001</v>
      </c>
      <c r="Z198" s="131"/>
    </row>
    <row r="199" spans="2:26">
      <c r="B199" s="178" t="s">
        <v>156</v>
      </c>
      <c r="C199" s="179" t="s">
        <v>154</v>
      </c>
      <c r="D199" s="89" t="s">
        <v>13</v>
      </c>
      <c r="E199" s="89">
        <v>509202</v>
      </c>
      <c r="F199" s="89" t="s">
        <v>13</v>
      </c>
      <c r="G199" s="89">
        <v>509202</v>
      </c>
      <c r="H199" s="32">
        <v>12.5169</v>
      </c>
      <c r="I199" s="32">
        <v>12.7515</v>
      </c>
      <c r="J199" s="182">
        <v>0</v>
      </c>
      <c r="K199" s="90"/>
      <c r="L199" s="90"/>
      <c r="M199" s="133">
        <f>10*LOG((10^(K199/10)+10^(K200/10)+10^(K201/10)+10^(L199/10)+10^(L200/10)+10^(L201/10))/6)</f>
        <v>0</v>
      </c>
      <c r="O199" s="178" t="s">
        <v>156</v>
      </c>
      <c r="P199" s="179" t="s">
        <v>154</v>
      </c>
      <c r="Q199" s="89" t="s">
        <v>13</v>
      </c>
      <c r="R199" s="89">
        <v>509202</v>
      </c>
      <c r="S199" s="89" t="s">
        <v>13</v>
      </c>
      <c r="T199" s="89">
        <v>509202</v>
      </c>
      <c r="U199" s="32">
        <v>-81.092200000000005</v>
      </c>
      <c r="V199" s="32">
        <v>-80.771199999999993</v>
      </c>
      <c r="W199" s="130">
        <f>10*LOG(6/((1/10^(U199/10))+(1/10^(U200/10))+(1/10^(U201/10))+(1/10^(V199/10))+(1/10^(V200/10))+(1/10^(V201/10))))</f>
        <v>-80.684790177271395</v>
      </c>
      <c r="X199" s="90"/>
      <c r="Y199" s="90"/>
      <c r="Z199" s="133">
        <f>10*LOG(6/((1/10^(X199/10))+(1/10^(X200/10))+(1/10^(X201/10))+(1/10^(Y199/10))+(1/10^(Y200/10))+(1/10^(Y201/10))))</f>
        <v>0</v>
      </c>
    </row>
    <row r="200" spans="2:26">
      <c r="B200" s="178"/>
      <c r="C200" s="180"/>
      <c r="D200" s="91" t="s">
        <v>14</v>
      </c>
      <c r="E200" s="91">
        <v>518598</v>
      </c>
      <c r="F200" s="91" t="s">
        <v>14</v>
      </c>
      <c r="G200" s="91">
        <v>518598</v>
      </c>
      <c r="H200" s="32">
        <v>12.037599999999999</v>
      </c>
      <c r="I200" s="32">
        <v>11.9259</v>
      </c>
      <c r="J200" s="183"/>
      <c r="K200" s="90"/>
      <c r="L200" s="90"/>
      <c r="M200" s="134"/>
      <c r="O200" s="178"/>
      <c r="P200" s="180"/>
      <c r="Q200" s="91" t="s">
        <v>14</v>
      </c>
      <c r="R200" s="91">
        <v>518598</v>
      </c>
      <c r="S200" s="91" t="s">
        <v>14</v>
      </c>
      <c r="T200" s="91">
        <v>518598</v>
      </c>
      <c r="U200" s="32">
        <v>-80.591899999999995</v>
      </c>
      <c r="V200" s="32">
        <v>-80.518299999999996</v>
      </c>
      <c r="W200" s="131"/>
      <c r="X200" s="90"/>
      <c r="Y200" s="90"/>
      <c r="Z200" s="134"/>
    </row>
    <row r="201" spans="2:26">
      <c r="B201" s="178"/>
      <c r="C201" s="181"/>
      <c r="D201" s="91" t="s">
        <v>15</v>
      </c>
      <c r="E201" s="91">
        <v>528000</v>
      </c>
      <c r="F201" s="91" t="s">
        <v>15</v>
      </c>
      <c r="G201" s="91">
        <v>528000</v>
      </c>
      <c r="H201" s="32">
        <v>11.8195</v>
      </c>
      <c r="I201" s="32">
        <v>11.479799999999999</v>
      </c>
      <c r="J201" s="183"/>
      <c r="K201" s="90"/>
      <c r="L201" s="90"/>
      <c r="M201" s="134"/>
      <c r="O201" s="178"/>
      <c r="P201" s="181"/>
      <c r="Q201" s="91" t="s">
        <v>15</v>
      </c>
      <c r="R201" s="91">
        <v>528000</v>
      </c>
      <c r="S201" s="91" t="s">
        <v>15</v>
      </c>
      <c r="T201" s="91">
        <v>528000</v>
      </c>
      <c r="U201" s="32">
        <v>-80.535499999999999</v>
      </c>
      <c r="V201" s="32">
        <v>-80.570899999999995</v>
      </c>
      <c r="W201" s="131"/>
      <c r="X201" s="90"/>
      <c r="Y201" s="90"/>
      <c r="Z201" s="134"/>
    </row>
    <row r="202" spans="2:26">
      <c r="B202" s="125" t="s">
        <v>158</v>
      </c>
      <c r="C202" s="127" t="s">
        <v>128</v>
      </c>
      <c r="D202" s="11" t="s">
        <v>13</v>
      </c>
      <c r="E202" s="11">
        <v>623334</v>
      </c>
      <c r="F202" s="11" t="s">
        <v>13</v>
      </c>
      <c r="G202" s="11">
        <v>623334</v>
      </c>
      <c r="H202" s="55">
        <v>8.9056599999999992</v>
      </c>
      <c r="I202" s="55">
        <v>7.7830199999999996</v>
      </c>
      <c r="J202" s="131">
        <f>10*LOG((10^(H202/10)+10^(H203/10)+10^(H204/10)+10^(I202/10)+10^(I203/10)+10^(I204/10))/6)</f>
        <v>9.2584014702312913</v>
      </c>
      <c r="K202" s="90"/>
      <c r="L202" s="90"/>
      <c r="M202" s="133">
        <f>10*LOG((10^(K202/10)+10^(K203/10)+10^(K204/10)+10^(L202/10)+10^(L203/10)+10^(L204/10))/6)</f>
        <v>0</v>
      </c>
      <c r="O202" s="125" t="s">
        <v>158</v>
      </c>
      <c r="P202" s="127" t="s">
        <v>128</v>
      </c>
      <c r="Q202" s="11" t="s">
        <v>13</v>
      </c>
      <c r="R202" s="11">
        <v>623334</v>
      </c>
      <c r="S202" s="11" t="s">
        <v>13</v>
      </c>
      <c r="T202" s="11">
        <v>623334</v>
      </c>
      <c r="U202" s="55">
        <v>-83.333200000000005</v>
      </c>
      <c r="V202" s="55">
        <v>-86.248400000000004</v>
      </c>
      <c r="W202" s="131">
        <f>10*LOG(6/((1/10^(U202/10))+(1/10^(U203/10))+(1/10^(U204/10))+(1/10^(V202/10))+(1/10^(V203/10))+(1/10^(V204/10))))</f>
        <v>-85.262752933304697</v>
      </c>
      <c r="X202" s="90"/>
      <c r="Y202" s="90"/>
      <c r="Z202" s="133">
        <f>10*LOG(6/((1/10^(X202/10))+(1/10^(X203/10))+(1/10^(X204/10))+(1/10^(Y202/10))+(1/10^(Y203/10))+(1/10^(Y204/10))))</f>
        <v>0</v>
      </c>
    </row>
    <row r="203" spans="2:26">
      <c r="B203" s="125"/>
      <c r="C203" s="128"/>
      <c r="D203" s="11" t="s">
        <v>14</v>
      </c>
      <c r="E203" s="11">
        <v>636666</v>
      </c>
      <c r="F203" s="11" t="s">
        <v>14</v>
      </c>
      <c r="G203" s="11">
        <v>636666</v>
      </c>
      <c r="H203" s="40">
        <v>7.4604200000000001</v>
      </c>
      <c r="I203" s="40">
        <v>7.5585599999999999</v>
      </c>
      <c r="J203" s="131"/>
      <c r="K203" s="90"/>
      <c r="L203" s="90"/>
      <c r="M203" s="134"/>
      <c r="O203" s="125"/>
      <c r="P203" s="128"/>
      <c r="Q203" s="11" t="s">
        <v>14</v>
      </c>
      <c r="R203" s="11">
        <v>636666</v>
      </c>
      <c r="S203" s="11" t="s">
        <v>14</v>
      </c>
      <c r="T203" s="11">
        <v>636666</v>
      </c>
      <c r="U203" s="40">
        <v>-83.201099999999997</v>
      </c>
      <c r="V203" s="40">
        <v>-86.136399999999995</v>
      </c>
      <c r="W203" s="131"/>
      <c r="X203" s="90"/>
      <c r="Y203" s="90"/>
      <c r="Z203" s="134"/>
    </row>
    <row r="204" spans="2:26" ht="15.75" thickBot="1">
      <c r="B204" s="126"/>
      <c r="C204" s="129"/>
      <c r="D204" s="33" t="s">
        <v>15</v>
      </c>
      <c r="E204" s="33">
        <v>650000</v>
      </c>
      <c r="F204" s="33" t="s">
        <v>15</v>
      </c>
      <c r="G204" s="33">
        <v>650000</v>
      </c>
      <c r="H204" s="42">
        <v>11.0099</v>
      </c>
      <c r="I204" s="42">
        <v>11.111499999999999</v>
      </c>
      <c r="J204" s="132"/>
      <c r="K204" s="90"/>
      <c r="L204" s="90"/>
      <c r="M204" s="135"/>
      <c r="N204" s="35"/>
      <c r="O204" s="126"/>
      <c r="P204" s="129"/>
      <c r="Q204" s="33" t="s">
        <v>15</v>
      </c>
      <c r="R204" s="33">
        <v>650000</v>
      </c>
      <c r="S204" s="33" t="s">
        <v>15</v>
      </c>
      <c r="T204" s="33">
        <v>650000</v>
      </c>
      <c r="U204" s="42">
        <v>-84.070400000000006</v>
      </c>
      <c r="V204" s="42">
        <v>-87.021199999999993</v>
      </c>
      <c r="W204" s="132"/>
      <c r="X204" s="90"/>
      <c r="Y204" s="90"/>
      <c r="Z204" s="135"/>
    </row>
    <row r="205" spans="2:26">
      <c r="H205" s="75"/>
      <c r="I205" s="75"/>
      <c r="K205" s="75"/>
      <c r="L205" s="75"/>
      <c r="U205" s="75"/>
      <c r="V205" s="75"/>
      <c r="W205" s="75"/>
      <c r="X205" s="75"/>
      <c r="Y205" s="75"/>
    </row>
    <row r="206" spans="2:26">
      <c r="H206" s="75"/>
      <c r="I206" s="75"/>
      <c r="K206" s="75"/>
      <c r="L206" s="75"/>
      <c r="U206" s="75"/>
      <c r="V206" s="75"/>
      <c r="W206" s="75"/>
      <c r="X206" s="75"/>
      <c r="Y206" s="75"/>
    </row>
    <row r="207" spans="2:26" ht="16.5" thickBot="1">
      <c r="B207" s="150" t="s">
        <v>249</v>
      </c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2:26">
      <c r="B208" s="152" t="s">
        <v>12</v>
      </c>
      <c r="C208" s="139" t="s">
        <v>24</v>
      </c>
      <c r="D208" s="141" t="s">
        <v>141</v>
      </c>
      <c r="E208" s="142"/>
      <c r="F208" s="145" t="s">
        <v>142</v>
      </c>
      <c r="G208" s="145"/>
      <c r="H208" s="147" t="s">
        <v>143</v>
      </c>
      <c r="I208" s="147"/>
      <c r="J208" s="145" t="s">
        <v>144</v>
      </c>
      <c r="K208" s="147" t="s">
        <v>145</v>
      </c>
      <c r="L208" s="147"/>
      <c r="M208" s="145" t="s">
        <v>146</v>
      </c>
      <c r="N208" s="29"/>
      <c r="O208" s="152" t="s">
        <v>12</v>
      </c>
      <c r="P208" s="139" t="s">
        <v>24</v>
      </c>
      <c r="Q208" s="141" t="s">
        <v>141</v>
      </c>
      <c r="R208" s="142"/>
      <c r="S208" s="145" t="s">
        <v>142</v>
      </c>
      <c r="T208" s="145"/>
      <c r="U208" s="147" t="s">
        <v>147</v>
      </c>
      <c r="V208" s="147"/>
      <c r="W208" s="145" t="s">
        <v>148</v>
      </c>
      <c r="X208" s="147" t="s">
        <v>149</v>
      </c>
      <c r="Y208" s="147"/>
      <c r="Z208" s="148" t="s">
        <v>150</v>
      </c>
    </row>
    <row r="209" spans="2:26" ht="15.75" thickBot="1">
      <c r="B209" s="153"/>
      <c r="C209" s="140"/>
      <c r="D209" s="143"/>
      <c r="E209" s="144"/>
      <c r="F209" s="146"/>
      <c r="G209" s="146"/>
      <c r="H209" s="13" t="s">
        <v>151</v>
      </c>
      <c r="I209" s="13" t="s">
        <v>152</v>
      </c>
      <c r="J209" s="146"/>
      <c r="K209" s="13" t="s">
        <v>66</v>
      </c>
      <c r="L209" s="13" t="s">
        <v>65</v>
      </c>
      <c r="M209" s="146"/>
      <c r="O209" s="153"/>
      <c r="P209" s="140"/>
      <c r="Q209" s="143"/>
      <c r="R209" s="144"/>
      <c r="S209" s="146"/>
      <c r="T209" s="146"/>
      <c r="U209" s="13" t="s">
        <v>151</v>
      </c>
      <c r="V209" s="13" t="s">
        <v>152</v>
      </c>
      <c r="W209" s="146"/>
      <c r="X209" s="13" t="s">
        <v>66</v>
      </c>
      <c r="Y209" s="13" t="s">
        <v>65</v>
      </c>
      <c r="Z209" s="149"/>
    </row>
    <row r="210" spans="2:26">
      <c r="B210" s="136" t="s">
        <v>153</v>
      </c>
      <c r="C210" s="138" t="s">
        <v>154</v>
      </c>
      <c r="D210" s="12" t="s">
        <v>13</v>
      </c>
      <c r="E210" s="12">
        <v>385500</v>
      </c>
      <c r="F210" s="12" t="s">
        <v>13</v>
      </c>
      <c r="G210" s="12">
        <v>423500</v>
      </c>
      <c r="H210" s="40">
        <v>9.2445699999999995</v>
      </c>
      <c r="I210" s="40">
        <v>10.596500000000001</v>
      </c>
      <c r="J210" s="130">
        <f>10*LOG((10^(H210/10)+10^(H211/10)+10^(H212/10)+10^(I210/10)+10^(I211/10)+10^(I212/10))/6)</f>
        <v>9.9312377550431705</v>
      </c>
      <c r="K210" s="41">
        <v>9.8890399999999996</v>
      </c>
      <c r="L210" s="41">
        <v>10.8514</v>
      </c>
      <c r="M210" s="130">
        <f>10*LOG((10^(K210/10)+10^(K211/10)+10^(K212/10)+10^(L210/10)+10^(L211/10)+10^(L212/10))/6)</f>
        <v>10.405296458330422</v>
      </c>
      <c r="O210" s="136" t="s">
        <v>153</v>
      </c>
      <c r="P210" s="138" t="s">
        <v>154</v>
      </c>
      <c r="Q210" s="12" t="s">
        <v>13</v>
      </c>
      <c r="R210" s="12">
        <v>385500</v>
      </c>
      <c r="S210" s="12" t="s">
        <v>13</v>
      </c>
      <c r="T210" s="12">
        <v>423500</v>
      </c>
      <c r="U210" s="40">
        <v>-87.117099999999994</v>
      </c>
      <c r="V210" s="40">
        <v>-87.364000000000004</v>
      </c>
      <c r="W210" s="130">
        <f>10*LOG(6/((1/10^(U210/10))+(1/10^(U211/10))+(1/10^(U212/10))+(1/10^(V210/10))+(1/10^(V211/10))+(1/10^(V212/10))))</f>
        <v>-87.525027128414834</v>
      </c>
      <c r="X210" s="41">
        <v>-90.442400000000006</v>
      </c>
      <c r="Y210" s="41">
        <v>-90.696100000000001</v>
      </c>
      <c r="Z210" s="130">
        <f>10*LOG(6/((1/10^(X210/10))+(1/10^(X211/10))+(1/10^(X212/10))+(1/10^(Y210/10))+(1/10^(Y211/10))+(1/10^(Y212/10))))</f>
        <v>-90.745854529619209</v>
      </c>
    </row>
    <row r="211" spans="2:26">
      <c r="B211" s="125"/>
      <c r="C211" s="128"/>
      <c r="D211" s="12" t="s">
        <v>14</v>
      </c>
      <c r="E211" s="12">
        <v>390000</v>
      </c>
      <c r="F211" s="12" t="s">
        <v>14</v>
      </c>
      <c r="G211" s="12">
        <v>428000</v>
      </c>
      <c r="H211" s="40">
        <v>9.7920700000000007</v>
      </c>
      <c r="I211" s="40">
        <v>10.5746</v>
      </c>
      <c r="J211" s="131"/>
      <c r="K211" s="41">
        <v>10.3567</v>
      </c>
      <c r="L211" s="41">
        <v>10.9801</v>
      </c>
      <c r="M211" s="131"/>
      <c r="O211" s="125"/>
      <c r="P211" s="128"/>
      <c r="Q211" s="12" t="s">
        <v>14</v>
      </c>
      <c r="R211" s="12">
        <v>390000</v>
      </c>
      <c r="S211" s="12" t="s">
        <v>14</v>
      </c>
      <c r="T211" s="12">
        <v>428000</v>
      </c>
      <c r="U211" s="40">
        <v>-87.616799999999998</v>
      </c>
      <c r="V211" s="40">
        <v>-88.207400000000007</v>
      </c>
      <c r="W211" s="131"/>
      <c r="X211" s="41">
        <v>-90.767499999999998</v>
      </c>
      <c r="Y211" s="41">
        <v>-91.319900000000004</v>
      </c>
      <c r="Z211" s="131"/>
    </row>
    <row r="212" spans="2:26">
      <c r="B212" s="125"/>
      <c r="C212" s="137"/>
      <c r="D212" s="12" t="s">
        <v>15</v>
      </c>
      <c r="E212" s="12">
        <v>394500</v>
      </c>
      <c r="F212" s="12" t="s">
        <v>15</v>
      </c>
      <c r="G212" s="12">
        <v>432500</v>
      </c>
      <c r="H212" s="40">
        <v>8.8523099999999992</v>
      </c>
      <c r="I212" s="40">
        <v>10.2354</v>
      </c>
      <c r="J212" s="131"/>
      <c r="K212" s="41">
        <v>9.8151299999999999</v>
      </c>
      <c r="L212" s="41">
        <v>10.4078</v>
      </c>
      <c r="M212" s="131"/>
      <c r="O212" s="125"/>
      <c r="P212" s="137"/>
      <c r="Q212" s="12" t="s">
        <v>15</v>
      </c>
      <c r="R212" s="12">
        <v>394500</v>
      </c>
      <c r="S212" s="12" t="s">
        <v>15</v>
      </c>
      <c r="T212" s="12">
        <v>432500</v>
      </c>
      <c r="U212" s="40">
        <v>-87.263300000000001</v>
      </c>
      <c r="V212" s="40">
        <v>-87.494699999999995</v>
      </c>
      <c r="W212" s="131"/>
      <c r="X212" s="41">
        <v>-90.373699999999999</v>
      </c>
      <c r="Y212" s="41">
        <v>-90.809200000000004</v>
      </c>
      <c r="Z212" s="131"/>
    </row>
    <row r="213" spans="2:26">
      <c r="B213" s="125" t="s">
        <v>155</v>
      </c>
      <c r="C213" s="127" t="s">
        <v>154</v>
      </c>
      <c r="D213" s="12" t="s">
        <v>13</v>
      </c>
      <c r="E213" s="11">
        <v>142600</v>
      </c>
      <c r="F213" s="12" t="s">
        <v>13</v>
      </c>
      <c r="G213" s="11">
        <v>153600</v>
      </c>
      <c r="H213" s="40">
        <v>7.0337300000000003</v>
      </c>
      <c r="I213" s="40">
        <v>4.8510499999999999</v>
      </c>
      <c r="J213" s="130">
        <f>10*LOG((10^(H213/10)+10^(H214/10)+10^(H215/10)+10^(I213/10)+10^(I214/10)+10^(I215/10))/6)</f>
        <v>5.8217797897462393</v>
      </c>
      <c r="K213" s="41">
        <v>9.6644900000000007</v>
      </c>
      <c r="L213" s="41">
        <v>8.1001300000000001</v>
      </c>
      <c r="M213" s="130">
        <f>10*LOG((10^(K213/10)+10^(K214/10)+10^(K215/10)+10^(L213/10)+10^(L214/10)+10^(L215/10))/6)</f>
        <v>8.8053195125563501</v>
      </c>
      <c r="O213" s="125" t="s">
        <v>155</v>
      </c>
      <c r="P213" s="127" t="s">
        <v>154</v>
      </c>
      <c r="Q213" s="12" t="s">
        <v>13</v>
      </c>
      <c r="R213" s="11">
        <v>142600</v>
      </c>
      <c r="S213" s="12" t="s">
        <v>13</v>
      </c>
      <c r="T213" s="11">
        <v>153600</v>
      </c>
      <c r="U213" s="40">
        <v>-85.138300000000001</v>
      </c>
      <c r="V213" s="40">
        <v>-83.956199999999995</v>
      </c>
      <c r="W213" s="130">
        <f>10*LOG(6/((1/10^(U213/10))+(1/10^(U214/10))+(1/10^(U215/10))+(1/10^(V213/10))+(1/10^(V214/10))+(1/10^(V215/10))))</f>
        <v>-85.15242155874293</v>
      </c>
      <c r="X213" s="41">
        <v>-89.177000000000007</v>
      </c>
      <c r="Y213" s="41">
        <v>-87.896500000000003</v>
      </c>
      <c r="Z213" s="130">
        <f>10*LOG(6/((1/10^(X213/10))+(1/10^(X214/10))+(1/10^(X215/10))+(1/10^(Y213/10))+(1/10^(Y214/10))+(1/10^(Y215/10))))</f>
        <v>-89.129481328166833</v>
      </c>
    </row>
    <row r="214" spans="2:26">
      <c r="B214" s="125"/>
      <c r="C214" s="128"/>
      <c r="D214" s="11" t="s">
        <v>14</v>
      </c>
      <c r="E214" s="11">
        <v>145600</v>
      </c>
      <c r="F214" s="11" t="s">
        <v>14</v>
      </c>
      <c r="G214" s="11">
        <v>156600</v>
      </c>
      <c r="H214" s="40">
        <v>5.7950100000000004</v>
      </c>
      <c r="I214" s="40">
        <v>5.2426899999999996</v>
      </c>
      <c r="J214" s="131"/>
      <c r="K214" s="41">
        <v>9.3120499999999993</v>
      </c>
      <c r="L214" s="41">
        <v>8.1174900000000001</v>
      </c>
      <c r="M214" s="131"/>
      <c r="O214" s="125"/>
      <c r="P214" s="128"/>
      <c r="Q214" s="11" t="s">
        <v>14</v>
      </c>
      <c r="R214" s="11">
        <v>145600</v>
      </c>
      <c r="S214" s="11" t="s">
        <v>14</v>
      </c>
      <c r="T214" s="11">
        <v>156600</v>
      </c>
      <c r="U214" s="40">
        <v>-85.710899999999995</v>
      </c>
      <c r="V214" s="40">
        <v>-85.028599999999997</v>
      </c>
      <c r="W214" s="131"/>
      <c r="X214" s="41">
        <v>-89.677499999999995</v>
      </c>
      <c r="Y214" s="41">
        <v>-88.683800000000005</v>
      </c>
      <c r="Z214" s="131"/>
    </row>
    <row r="215" spans="2:26">
      <c r="B215" s="125"/>
      <c r="C215" s="128"/>
      <c r="D215" s="88" t="s">
        <v>15</v>
      </c>
      <c r="E215" s="88">
        <v>147600</v>
      </c>
      <c r="F215" s="88" t="s">
        <v>15</v>
      </c>
      <c r="G215" s="88">
        <v>158600</v>
      </c>
      <c r="H215" s="40">
        <v>6.4741600000000004</v>
      </c>
      <c r="I215" s="40">
        <v>5.1021700000000001</v>
      </c>
      <c r="J215" s="131"/>
      <c r="K215" s="41">
        <v>9.1791599999999995</v>
      </c>
      <c r="L215" s="41">
        <v>8.1701700000000006</v>
      </c>
      <c r="M215" s="131"/>
      <c r="O215" s="125"/>
      <c r="P215" s="128"/>
      <c r="Q215" s="88" t="s">
        <v>15</v>
      </c>
      <c r="R215" s="88">
        <v>147600</v>
      </c>
      <c r="S215" s="88" t="s">
        <v>15</v>
      </c>
      <c r="T215" s="88">
        <v>158600</v>
      </c>
      <c r="U215" s="40">
        <v>-85.824600000000004</v>
      </c>
      <c r="V215" s="40">
        <v>-85.008899999999997</v>
      </c>
      <c r="W215" s="131"/>
      <c r="X215" s="41">
        <v>-89.997399999999999</v>
      </c>
      <c r="Y215" s="41">
        <v>-89.032799999999995</v>
      </c>
      <c r="Z215" s="131"/>
    </row>
    <row r="216" spans="2:26">
      <c r="B216" s="136" t="s">
        <v>156</v>
      </c>
      <c r="C216" s="127" t="s">
        <v>128</v>
      </c>
      <c r="D216" s="12" t="s">
        <v>13</v>
      </c>
      <c r="E216" s="11">
        <v>509202</v>
      </c>
      <c r="F216" s="12" t="s">
        <v>13</v>
      </c>
      <c r="G216" s="11">
        <v>509202</v>
      </c>
      <c r="H216" s="40">
        <v>12.549099999999999</v>
      </c>
      <c r="I216" s="40">
        <v>13.212400000000001</v>
      </c>
      <c r="J216" s="130">
        <f>10*LOG((10^(H216/10)+10^(H217/10)+10^(H218/10)+10^(I216/10)+10^(I217/10)+10^(I218/10))/6)</f>
        <v>13.353886853470557</v>
      </c>
      <c r="K216" s="90"/>
      <c r="L216" s="90"/>
      <c r="M216" s="133">
        <f>10*LOG((10^(K216/10)+10^(K217/10)+10^(K218/10)+10^(L216/10)+10^(L217/10)+10^(L218/10))/6)</f>
        <v>0</v>
      </c>
      <c r="O216" s="136" t="s">
        <v>156</v>
      </c>
      <c r="P216" s="127" t="s">
        <v>128</v>
      </c>
      <c r="Q216" s="12" t="s">
        <v>13</v>
      </c>
      <c r="R216" s="11">
        <v>509202</v>
      </c>
      <c r="S216" s="12" t="s">
        <v>13</v>
      </c>
      <c r="T216" s="11">
        <v>509202</v>
      </c>
      <c r="U216" s="40">
        <v>-80.343000000000004</v>
      </c>
      <c r="V216" s="40">
        <v>-81.633099999999999</v>
      </c>
      <c r="W216" s="130">
        <f>10*LOG(6/((1/10^(U216/10))+(1/10^(U217/10))+(1/10^(U218/10))+(1/10^(V216/10))+(1/10^(V217/10))+(1/10^(V218/10))))</f>
        <v>-82.020967640156087</v>
      </c>
      <c r="X216" s="90"/>
      <c r="Y216" s="90"/>
      <c r="Z216" s="133">
        <f>10*LOG(6/((1/10^(X216/10))+(1/10^(X217/10))+(1/10^(X218/10))+(1/10^(Y216/10))+(1/10^(Y217/10))+(1/10^(Y218/10))))</f>
        <v>0</v>
      </c>
    </row>
    <row r="217" spans="2:26">
      <c r="B217" s="125"/>
      <c r="C217" s="128"/>
      <c r="D217" s="11" t="s">
        <v>14</v>
      </c>
      <c r="E217" s="11">
        <v>518598</v>
      </c>
      <c r="F217" s="11" t="s">
        <v>14</v>
      </c>
      <c r="G217" s="11">
        <v>518598</v>
      </c>
      <c r="H217" s="40">
        <v>14.6541</v>
      </c>
      <c r="I217" s="40">
        <v>13.670299999999999</v>
      </c>
      <c r="J217" s="131"/>
      <c r="K217" s="90"/>
      <c r="L217" s="90"/>
      <c r="M217" s="134"/>
      <c r="O217" s="125"/>
      <c r="P217" s="128"/>
      <c r="Q217" s="11" t="s">
        <v>14</v>
      </c>
      <c r="R217" s="11">
        <v>518598</v>
      </c>
      <c r="S217" s="11" t="s">
        <v>14</v>
      </c>
      <c r="T217" s="11">
        <v>518598</v>
      </c>
      <c r="U217" s="40">
        <v>-82.034599999999998</v>
      </c>
      <c r="V217" s="40">
        <v>-82.756500000000003</v>
      </c>
      <c r="W217" s="131"/>
      <c r="X217" s="90"/>
      <c r="Y217" s="90"/>
      <c r="Z217" s="134"/>
    </row>
    <row r="218" spans="2:26">
      <c r="B218" s="190"/>
      <c r="C218" s="128"/>
      <c r="D218" s="88" t="s">
        <v>15</v>
      </c>
      <c r="E218" s="88">
        <v>528000</v>
      </c>
      <c r="F218" s="88" t="s">
        <v>15</v>
      </c>
      <c r="G218" s="88">
        <v>528000</v>
      </c>
      <c r="H218" s="40">
        <v>11.738099999999999</v>
      </c>
      <c r="I218" s="40">
        <v>13.7173</v>
      </c>
      <c r="J218" s="131"/>
      <c r="K218" s="90"/>
      <c r="L218" s="90"/>
      <c r="M218" s="134"/>
      <c r="O218" s="190"/>
      <c r="P218" s="128"/>
      <c r="Q218" s="88" t="s">
        <v>15</v>
      </c>
      <c r="R218" s="88">
        <v>528000</v>
      </c>
      <c r="S218" s="88" t="s">
        <v>15</v>
      </c>
      <c r="T218" s="88">
        <v>528000</v>
      </c>
      <c r="U218" s="40">
        <v>-82.238</v>
      </c>
      <c r="V218" s="40">
        <v>-82.691599999999994</v>
      </c>
      <c r="W218" s="131"/>
      <c r="X218" s="90"/>
      <c r="Y218" s="90"/>
      <c r="Z218" s="134"/>
    </row>
    <row r="219" spans="2:26">
      <c r="B219" s="186" t="s">
        <v>158</v>
      </c>
      <c r="C219" s="179" t="s">
        <v>154</v>
      </c>
      <c r="D219" s="91" t="s">
        <v>13</v>
      </c>
      <c r="E219" s="89">
        <v>623334</v>
      </c>
      <c r="F219" s="91" t="s">
        <v>13</v>
      </c>
      <c r="G219" s="89">
        <v>623334</v>
      </c>
      <c r="H219" s="32">
        <v>13.0763</v>
      </c>
      <c r="I219" s="32">
        <v>12.520899999999999</v>
      </c>
      <c r="J219" s="182">
        <v>0</v>
      </c>
      <c r="K219" s="90"/>
      <c r="L219" s="90"/>
      <c r="M219" s="133">
        <f>10*LOG((10^(K219/10)+10^(K220/10)+10^(K221/10)+10^(L219/10)+10^(L220/10)+10^(L221/10))/6)</f>
        <v>0</v>
      </c>
      <c r="O219" s="186" t="s">
        <v>158</v>
      </c>
      <c r="P219" s="179" t="s">
        <v>154</v>
      </c>
      <c r="Q219" s="91" t="s">
        <v>13</v>
      </c>
      <c r="R219" s="89">
        <v>623334</v>
      </c>
      <c r="S219" s="91" t="s">
        <v>13</v>
      </c>
      <c r="T219" s="89">
        <v>623334</v>
      </c>
      <c r="U219" s="32">
        <v>-82.292900000000003</v>
      </c>
      <c r="V219" s="32">
        <v>-83.568700000000007</v>
      </c>
      <c r="W219" s="130">
        <f>10*LOG(6/((1/10^(U219/10))+(1/10^(U220/10))+(1/10^(U221/10))+(1/10^(V219/10))+(1/10^(V220/10))+(1/10^(V221/10))))</f>
        <v>-83.045807101842598</v>
      </c>
      <c r="X219" s="90"/>
      <c r="Y219" s="90"/>
      <c r="Z219" s="133">
        <f>10*LOG(6/((1/10^(X219/10))+(1/10^(X220/10))+(1/10^(X221/10))+(1/10^(Y219/10))+(1/10^(Y220/10))+(1/10^(Y221/10))))</f>
        <v>0</v>
      </c>
    </row>
    <row r="220" spans="2:26">
      <c r="B220" s="178"/>
      <c r="C220" s="180"/>
      <c r="D220" s="89" t="s">
        <v>14</v>
      </c>
      <c r="E220" s="89">
        <v>636666</v>
      </c>
      <c r="F220" s="89" t="s">
        <v>14</v>
      </c>
      <c r="G220" s="89">
        <v>636666</v>
      </c>
      <c r="H220" s="32">
        <v>14.6295</v>
      </c>
      <c r="I220" s="32">
        <v>14.1235</v>
      </c>
      <c r="J220" s="183"/>
      <c r="K220" s="90"/>
      <c r="L220" s="90"/>
      <c r="M220" s="134"/>
      <c r="O220" s="178"/>
      <c r="P220" s="180"/>
      <c r="Q220" s="89" t="s">
        <v>14</v>
      </c>
      <c r="R220" s="89">
        <v>636666</v>
      </c>
      <c r="S220" s="89" t="s">
        <v>14</v>
      </c>
      <c r="T220" s="89">
        <v>636666</v>
      </c>
      <c r="U220" s="32">
        <v>-83.611400000000003</v>
      </c>
      <c r="V220" s="32">
        <v>-84.204999999999998</v>
      </c>
      <c r="W220" s="131"/>
      <c r="X220" s="90"/>
      <c r="Y220" s="90"/>
      <c r="Z220" s="134"/>
    </row>
    <row r="221" spans="2:26" ht="15.75" thickBot="1">
      <c r="B221" s="187"/>
      <c r="C221" s="188"/>
      <c r="D221" s="92" t="s">
        <v>15</v>
      </c>
      <c r="E221" s="92">
        <v>650000</v>
      </c>
      <c r="F221" s="92" t="s">
        <v>15</v>
      </c>
      <c r="G221" s="92">
        <v>650000</v>
      </c>
      <c r="H221" s="93">
        <v>12.4948</v>
      </c>
      <c r="I221" s="93">
        <v>12.248200000000001</v>
      </c>
      <c r="J221" s="189"/>
      <c r="K221" s="90"/>
      <c r="L221" s="90"/>
      <c r="M221" s="135"/>
      <c r="N221" s="35"/>
      <c r="O221" s="187"/>
      <c r="P221" s="188"/>
      <c r="Q221" s="92" t="s">
        <v>15</v>
      </c>
      <c r="R221" s="92">
        <v>650000</v>
      </c>
      <c r="S221" s="92" t="s">
        <v>15</v>
      </c>
      <c r="T221" s="92">
        <v>650000</v>
      </c>
      <c r="U221" s="93">
        <v>-80.925200000000004</v>
      </c>
      <c r="V221" s="93">
        <v>-82.924800000000005</v>
      </c>
      <c r="W221" s="132"/>
      <c r="X221" s="90"/>
      <c r="Y221" s="90"/>
      <c r="Z221" s="135"/>
    </row>
    <row r="222" spans="2:26">
      <c r="H222" s="75"/>
      <c r="I222" s="75"/>
      <c r="K222" s="75"/>
      <c r="L222" s="75"/>
      <c r="U222" s="75"/>
      <c r="V222" s="75"/>
      <c r="W222" s="75"/>
      <c r="X222" s="75"/>
      <c r="Y222" s="75"/>
    </row>
    <row r="223" spans="2:26">
      <c r="H223" s="75"/>
      <c r="I223" s="75"/>
      <c r="K223" s="75"/>
      <c r="L223" s="75"/>
      <c r="U223" s="75"/>
      <c r="V223" s="75"/>
      <c r="W223" s="75"/>
      <c r="X223" s="75"/>
      <c r="Y223" s="75"/>
    </row>
    <row r="224" spans="2:26" ht="16.5" thickBot="1">
      <c r="B224" s="150" t="s">
        <v>250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2:26">
      <c r="B225" s="152" t="s">
        <v>12</v>
      </c>
      <c r="C225" s="139" t="s">
        <v>24</v>
      </c>
      <c r="D225" s="141" t="s">
        <v>141</v>
      </c>
      <c r="E225" s="142"/>
      <c r="F225" s="145" t="s">
        <v>142</v>
      </c>
      <c r="G225" s="145"/>
      <c r="H225" s="147" t="s">
        <v>143</v>
      </c>
      <c r="I225" s="147"/>
      <c r="J225" s="145" t="s">
        <v>144</v>
      </c>
      <c r="K225" s="147" t="s">
        <v>145</v>
      </c>
      <c r="L225" s="147"/>
      <c r="M225" s="145" t="s">
        <v>146</v>
      </c>
      <c r="N225" s="29"/>
      <c r="O225" s="152" t="s">
        <v>12</v>
      </c>
      <c r="P225" s="139" t="s">
        <v>24</v>
      </c>
      <c r="Q225" s="141" t="s">
        <v>141</v>
      </c>
      <c r="R225" s="142"/>
      <c r="S225" s="145" t="s">
        <v>142</v>
      </c>
      <c r="T225" s="145"/>
      <c r="U225" s="147" t="s">
        <v>147</v>
      </c>
      <c r="V225" s="147"/>
      <c r="W225" s="145" t="s">
        <v>148</v>
      </c>
      <c r="X225" s="147" t="s">
        <v>149</v>
      </c>
      <c r="Y225" s="147"/>
      <c r="Z225" s="148" t="s">
        <v>150</v>
      </c>
    </row>
    <row r="226" spans="2:26" ht="15.75" thickBot="1">
      <c r="B226" s="153"/>
      <c r="C226" s="140"/>
      <c r="D226" s="143"/>
      <c r="E226" s="144"/>
      <c r="F226" s="146"/>
      <c r="G226" s="146"/>
      <c r="H226" s="13" t="s">
        <v>151</v>
      </c>
      <c r="I226" s="13" t="s">
        <v>152</v>
      </c>
      <c r="J226" s="146"/>
      <c r="K226" s="13" t="s">
        <v>66</v>
      </c>
      <c r="L226" s="13" t="s">
        <v>65</v>
      </c>
      <c r="M226" s="146"/>
      <c r="O226" s="153"/>
      <c r="P226" s="140"/>
      <c r="Q226" s="143"/>
      <c r="R226" s="144"/>
      <c r="S226" s="146"/>
      <c r="T226" s="146"/>
      <c r="U226" s="13" t="s">
        <v>151</v>
      </c>
      <c r="V226" s="13" t="s">
        <v>152</v>
      </c>
      <c r="W226" s="146"/>
      <c r="X226" s="13" t="s">
        <v>66</v>
      </c>
      <c r="Y226" s="13" t="s">
        <v>65</v>
      </c>
      <c r="Z226" s="149"/>
    </row>
    <row r="227" spans="2:26">
      <c r="B227" s="136" t="s">
        <v>153</v>
      </c>
      <c r="C227" s="138" t="s">
        <v>154</v>
      </c>
      <c r="D227" s="12" t="s">
        <v>13</v>
      </c>
      <c r="E227" s="12">
        <v>385500</v>
      </c>
      <c r="F227" s="12" t="s">
        <v>13</v>
      </c>
      <c r="G227" s="12">
        <v>423500</v>
      </c>
      <c r="H227" s="40">
        <v>9.1380400000000002</v>
      </c>
      <c r="I227" s="40">
        <v>8.6261200000000002</v>
      </c>
      <c r="J227" s="130">
        <f>10*LOG((10^(H227/10)+10^(H228/10)+10^(H229/10)+10^(I227/10)+10^(I228/10)+10^(I229/10))/6)</f>
        <v>8.9860516661861425</v>
      </c>
      <c r="K227" s="41">
        <v>9.1025299999999998</v>
      </c>
      <c r="L227" s="41">
        <v>9.52989</v>
      </c>
      <c r="M227" s="130">
        <f>10*LOG((10^(K227/10)+10^(K228/10)+10^(K229/10)+10^(L227/10)+10^(L228/10)+10^(L229/10))/6)</f>
        <v>9.3909889934356183</v>
      </c>
      <c r="O227" s="136" t="s">
        <v>153</v>
      </c>
      <c r="P227" s="138" t="s">
        <v>154</v>
      </c>
      <c r="Q227" s="12" t="s">
        <v>13</v>
      </c>
      <c r="R227" s="12">
        <v>385500</v>
      </c>
      <c r="S227" s="12" t="s">
        <v>13</v>
      </c>
      <c r="T227" s="12">
        <v>423500</v>
      </c>
      <c r="U227" s="40">
        <v>-90.350399999999993</v>
      </c>
      <c r="V227" s="40">
        <v>-89.759200000000007</v>
      </c>
      <c r="W227" s="130">
        <f>10*LOG(6/((1/10^(U227/10))+(1/10^(U228/10))+(1/10^(U229/10))+(1/10^(V227/10))+(1/10^(V228/10))+(1/10^(V229/10))))</f>
        <v>-90.117875898720513</v>
      </c>
      <c r="X227" s="41">
        <v>-92.531000000000006</v>
      </c>
      <c r="Y227" s="41">
        <v>-92.667199999999994</v>
      </c>
      <c r="Z227" s="130">
        <f>10*LOG(6/((1/10^(X227/10))+(1/10^(X228/10))+(1/10^(X229/10))+(1/10^(Y227/10))+(1/10^(Y228/10))+(1/10^(Y229/10))))</f>
        <v>-92.624983212095856</v>
      </c>
    </row>
    <row r="228" spans="2:26">
      <c r="B228" s="125"/>
      <c r="C228" s="128"/>
      <c r="D228" s="12" t="s">
        <v>14</v>
      </c>
      <c r="E228" s="12">
        <v>390000</v>
      </c>
      <c r="F228" s="12" t="s">
        <v>14</v>
      </c>
      <c r="G228" s="12">
        <v>428000</v>
      </c>
      <c r="H228" s="40">
        <v>8.8689300000000006</v>
      </c>
      <c r="I228" s="40">
        <v>9.1157400000000006</v>
      </c>
      <c r="J228" s="131"/>
      <c r="K228" s="41">
        <v>8.8980599999999992</v>
      </c>
      <c r="L228" s="41">
        <v>9.7969100000000005</v>
      </c>
      <c r="M228" s="131"/>
      <c r="O228" s="125"/>
      <c r="P228" s="128"/>
      <c r="Q228" s="12" t="s">
        <v>14</v>
      </c>
      <c r="R228" s="12">
        <v>390000</v>
      </c>
      <c r="S228" s="12" t="s">
        <v>14</v>
      </c>
      <c r="T228" s="12">
        <v>428000</v>
      </c>
      <c r="U228" s="40">
        <v>-90.846000000000004</v>
      </c>
      <c r="V228" s="40">
        <v>-90.107299999999995</v>
      </c>
      <c r="W228" s="131"/>
      <c r="X228" s="41">
        <v>-92.97</v>
      </c>
      <c r="Y228" s="41">
        <v>-92.970399999999998</v>
      </c>
      <c r="Z228" s="131"/>
    </row>
    <row r="229" spans="2:26">
      <c r="B229" s="125"/>
      <c r="C229" s="137"/>
      <c r="D229" s="12" t="s">
        <v>15</v>
      </c>
      <c r="E229" s="12">
        <v>394500</v>
      </c>
      <c r="F229" s="12" t="s">
        <v>15</v>
      </c>
      <c r="G229" s="12">
        <v>432500</v>
      </c>
      <c r="H229" s="40">
        <v>9.1757500000000007</v>
      </c>
      <c r="I229" s="40">
        <v>8.9667600000000007</v>
      </c>
      <c r="J229" s="131"/>
      <c r="K229" s="41">
        <v>8.8686199999999999</v>
      </c>
      <c r="L229" s="41">
        <v>10.0146</v>
      </c>
      <c r="M229" s="131"/>
      <c r="O229" s="125"/>
      <c r="P229" s="137"/>
      <c r="Q229" s="12" t="s">
        <v>15</v>
      </c>
      <c r="R229" s="12">
        <v>394500</v>
      </c>
      <c r="S229" s="12" t="s">
        <v>15</v>
      </c>
      <c r="T229" s="12">
        <v>432500</v>
      </c>
      <c r="U229" s="40">
        <v>-90.047499999999999</v>
      </c>
      <c r="V229" s="40">
        <v>-89.464100000000002</v>
      </c>
      <c r="W229" s="131"/>
      <c r="X229" s="41">
        <v>-92.255399999999995</v>
      </c>
      <c r="Y229" s="41">
        <v>-92.299300000000002</v>
      </c>
      <c r="Z229" s="131"/>
    </row>
    <row r="230" spans="2:26">
      <c r="B230" s="125" t="s">
        <v>155</v>
      </c>
      <c r="C230" s="127" t="s">
        <v>154</v>
      </c>
      <c r="D230" s="12" t="s">
        <v>13</v>
      </c>
      <c r="E230" s="11">
        <v>142600</v>
      </c>
      <c r="F230" s="12" t="s">
        <v>13</v>
      </c>
      <c r="G230" s="11">
        <v>153600</v>
      </c>
      <c r="H230" s="40">
        <v>7.0877999999999997</v>
      </c>
      <c r="I230" s="40">
        <v>8.8765400000000003</v>
      </c>
      <c r="J230" s="130">
        <f>10*LOG((10^(H230/10)+10^(H231/10)+10^(H232/10)+10^(I230/10)+10^(I231/10)+10^(I232/10))/6)</f>
        <v>8.5654238523752806</v>
      </c>
      <c r="K230" s="41">
        <v>10.4613</v>
      </c>
      <c r="L230" s="41">
        <v>12.5558</v>
      </c>
      <c r="M230" s="130">
        <f>10*LOG((10^(K230/10)+10^(K231/10)+10^(K232/10)+10^(L230/10)+10^(L231/10)+10^(L232/10))/6)</f>
        <v>11.872306475891673</v>
      </c>
      <c r="O230" s="125" t="s">
        <v>155</v>
      </c>
      <c r="P230" s="127" t="s">
        <v>154</v>
      </c>
      <c r="Q230" s="12" t="s">
        <v>13</v>
      </c>
      <c r="R230" s="11">
        <v>142600</v>
      </c>
      <c r="S230" s="12" t="s">
        <v>13</v>
      </c>
      <c r="T230" s="11">
        <v>153600</v>
      </c>
      <c r="U230" s="40">
        <v>-84.727199999999996</v>
      </c>
      <c r="V230" s="40">
        <v>-83.921400000000006</v>
      </c>
      <c r="W230" s="130">
        <f>10*LOG(6/((1/10^(U230/10))+(1/10^(U231/10))+(1/10^(U232/10))+(1/10^(V230/10))+(1/10^(V231/10))+(1/10^(V232/10))))</f>
        <v>-85.000389366351044</v>
      </c>
      <c r="X230" s="41">
        <v>-88.033500000000004</v>
      </c>
      <c r="Y230" s="41">
        <v>-88.116600000000005</v>
      </c>
      <c r="Z230" s="130">
        <f>10*LOG(6/((1/10^(X230/10))+(1/10^(X231/10))+(1/10^(X232/10))+(1/10^(Y230/10))+(1/10^(Y231/10))+(1/10^(Y232/10))))</f>
        <v>-88.976539220457227</v>
      </c>
    </row>
    <row r="231" spans="2:26">
      <c r="B231" s="125"/>
      <c r="C231" s="128"/>
      <c r="D231" s="11" t="s">
        <v>14</v>
      </c>
      <c r="E231" s="11">
        <v>145600</v>
      </c>
      <c r="F231" s="11" t="s">
        <v>14</v>
      </c>
      <c r="G231" s="11">
        <v>156600</v>
      </c>
      <c r="H231" s="40">
        <v>7.8848099999999999</v>
      </c>
      <c r="I231" s="40">
        <v>9.5214200000000009</v>
      </c>
      <c r="J231" s="131"/>
      <c r="K231" s="41">
        <v>10.541399999999999</v>
      </c>
      <c r="L231" s="41">
        <v>13.058199999999999</v>
      </c>
      <c r="M231" s="131"/>
      <c r="O231" s="125"/>
      <c r="P231" s="128"/>
      <c r="Q231" s="11" t="s">
        <v>14</v>
      </c>
      <c r="R231" s="11">
        <v>145600</v>
      </c>
      <c r="S231" s="11" t="s">
        <v>14</v>
      </c>
      <c r="T231" s="11">
        <v>156600</v>
      </c>
      <c r="U231" s="40">
        <v>-85.397999999999996</v>
      </c>
      <c r="V231" s="40">
        <v>-84.611800000000002</v>
      </c>
      <c r="W231" s="131"/>
      <c r="X231" s="41">
        <v>-88.949399999999997</v>
      </c>
      <c r="Y231" s="41">
        <v>-89.1036</v>
      </c>
      <c r="Z231" s="131"/>
    </row>
    <row r="232" spans="2:26">
      <c r="B232" s="125"/>
      <c r="C232" s="128"/>
      <c r="D232" s="11" t="s">
        <v>15</v>
      </c>
      <c r="E232" s="11">
        <v>147600</v>
      </c>
      <c r="F232" s="11" t="s">
        <v>15</v>
      </c>
      <c r="G232" s="11">
        <v>158600</v>
      </c>
      <c r="H232" s="40">
        <v>7.9978699999999998</v>
      </c>
      <c r="I232" s="40">
        <v>9.4837000000000007</v>
      </c>
      <c r="J232" s="131"/>
      <c r="K232" s="41">
        <v>11.099600000000001</v>
      </c>
      <c r="L232" s="41">
        <v>12.7356</v>
      </c>
      <c r="M232" s="131"/>
      <c r="O232" s="125"/>
      <c r="P232" s="128"/>
      <c r="Q232" s="11" t="s">
        <v>15</v>
      </c>
      <c r="R232" s="11">
        <v>147600</v>
      </c>
      <c r="S232" s="11" t="s">
        <v>15</v>
      </c>
      <c r="T232" s="11">
        <v>158600</v>
      </c>
      <c r="U232" s="40">
        <v>-85.940899999999999</v>
      </c>
      <c r="V232" s="40">
        <v>-85.123999999999995</v>
      </c>
      <c r="W232" s="131"/>
      <c r="X232" s="41">
        <v>-89.842600000000004</v>
      </c>
      <c r="Y232" s="41">
        <v>-89.509900000000002</v>
      </c>
      <c r="Z232" s="131"/>
    </row>
    <row r="233" spans="2:26">
      <c r="B233" s="178" t="s">
        <v>156</v>
      </c>
      <c r="C233" s="179" t="s">
        <v>154</v>
      </c>
      <c r="D233" s="89" t="s">
        <v>13</v>
      </c>
      <c r="E233" s="89">
        <v>509202</v>
      </c>
      <c r="F233" s="89" t="s">
        <v>13</v>
      </c>
      <c r="G233" s="89">
        <v>509202</v>
      </c>
      <c r="H233" s="32"/>
      <c r="I233" s="32"/>
      <c r="J233" s="182">
        <v>0</v>
      </c>
      <c r="K233" s="90"/>
      <c r="L233" s="90"/>
      <c r="M233" s="133">
        <f>10*LOG((10^(K233/10)+10^(K234/10)+10^(K235/10)+10^(L233/10)+10^(L234/10)+10^(L235/10))/6)</f>
        <v>0</v>
      </c>
      <c r="O233" s="178" t="s">
        <v>156</v>
      </c>
      <c r="P233" s="179" t="s">
        <v>154</v>
      </c>
      <c r="Q233" s="89" t="s">
        <v>13</v>
      </c>
      <c r="R233" s="89">
        <v>509202</v>
      </c>
      <c r="S233" s="89" t="s">
        <v>13</v>
      </c>
      <c r="T233" s="89">
        <v>509202</v>
      </c>
      <c r="U233" s="32"/>
      <c r="V233" s="32"/>
      <c r="W233" s="184">
        <v>0</v>
      </c>
      <c r="X233" s="90"/>
      <c r="Y233" s="90"/>
      <c r="Z233" s="133">
        <f>10*LOG((10^(X233/10)+10^(X234/10)+10^(X235/10)+10^(Y233/10)+10^(Y234/10)+10^(Y235/10))/6)</f>
        <v>0</v>
      </c>
    </row>
    <row r="234" spans="2:26">
      <c r="B234" s="178"/>
      <c r="C234" s="180"/>
      <c r="D234" s="91" t="s">
        <v>14</v>
      </c>
      <c r="E234" s="91">
        <v>518598</v>
      </c>
      <c r="F234" s="91" t="s">
        <v>14</v>
      </c>
      <c r="G234" s="91">
        <v>518598</v>
      </c>
      <c r="H234" s="32"/>
      <c r="I234" s="32">
        <v>16.409600000000001</v>
      </c>
      <c r="J234" s="183"/>
      <c r="K234" s="90"/>
      <c r="L234" s="90"/>
      <c r="M234" s="134"/>
      <c r="O234" s="178"/>
      <c r="P234" s="180"/>
      <c r="Q234" s="91" t="s">
        <v>14</v>
      </c>
      <c r="R234" s="91">
        <v>518598</v>
      </c>
      <c r="S234" s="91" t="s">
        <v>14</v>
      </c>
      <c r="T234" s="91">
        <v>518598</v>
      </c>
      <c r="U234" s="32"/>
      <c r="V234" s="32">
        <v>-82.245800000000003</v>
      </c>
      <c r="W234" s="185"/>
      <c r="X234" s="90"/>
      <c r="Y234" s="90"/>
      <c r="Z234" s="134"/>
    </row>
    <row r="235" spans="2:26">
      <c r="B235" s="178"/>
      <c r="C235" s="181"/>
      <c r="D235" s="91" t="s">
        <v>15</v>
      </c>
      <c r="E235" s="91">
        <v>528000</v>
      </c>
      <c r="F235" s="91" t="s">
        <v>15</v>
      </c>
      <c r="G235" s="91">
        <v>528000</v>
      </c>
      <c r="H235" s="32"/>
      <c r="I235" s="32"/>
      <c r="J235" s="183"/>
      <c r="K235" s="90"/>
      <c r="L235" s="90"/>
      <c r="M235" s="134"/>
      <c r="O235" s="178"/>
      <c r="P235" s="181"/>
      <c r="Q235" s="91" t="s">
        <v>15</v>
      </c>
      <c r="R235" s="91">
        <v>528000</v>
      </c>
      <c r="S235" s="91" t="s">
        <v>15</v>
      </c>
      <c r="T235" s="91">
        <v>528000</v>
      </c>
      <c r="U235" s="32"/>
      <c r="V235" s="32"/>
      <c r="W235" s="185"/>
      <c r="X235" s="90"/>
      <c r="Y235" s="90"/>
      <c r="Z235" s="134"/>
    </row>
    <row r="236" spans="2:26">
      <c r="B236" s="125" t="s">
        <v>158</v>
      </c>
      <c r="C236" s="127" t="s">
        <v>128</v>
      </c>
      <c r="D236" s="12" t="s">
        <v>13</v>
      </c>
      <c r="E236" s="11">
        <v>623334</v>
      </c>
      <c r="F236" s="12" t="s">
        <v>13</v>
      </c>
      <c r="G236" s="11">
        <v>623334</v>
      </c>
      <c r="H236" s="40">
        <v>16.967600000000001</v>
      </c>
      <c r="I236" s="40">
        <v>15.901</v>
      </c>
      <c r="J236" s="130">
        <f>10*LOG((10^(H236/10)+10^(H237/10)+10^(H238/10)+10^(I236/10)+10^(I237/10)+10^(I238/10))/6)</f>
        <v>16.633795204157668</v>
      </c>
      <c r="K236" s="90"/>
      <c r="L236" s="90"/>
      <c r="M236" s="133">
        <f>10*LOG((10^(K236/10)+10^(K237/10)+10^(K238/10)+10^(L236/10)+10^(L237/10)+10^(L238/10))/6)</f>
        <v>0</v>
      </c>
      <c r="O236" s="125" t="s">
        <v>158</v>
      </c>
      <c r="P236" s="127" t="s">
        <v>128</v>
      </c>
      <c r="Q236" s="12" t="s">
        <v>13</v>
      </c>
      <c r="R236" s="11">
        <v>623334</v>
      </c>
      <c r="S236" s="12" t="s">
        <v>13</v>
      </c>
      <c r="T236" s="11">
        <v>623334</v>
      </c>
      <c r="U236" s="40">
        <v>-85.029200000000003</v>
      </c>
      <c r="V236" s="40">
        <v>-83.212999999999994</v>
      </c>
      <c r="W236" s="130">
        <f>10*LOG(6/((1/10^(U236/10))+(1/10^(U237/10))+(1/10^(U238/10))+(1/10^(V236/10))+(1/10^(V237/10))+(1/10^(V238/10))))</f>
        <v>-84.563549379486375</v>
      </c>
      <c r="X236" s="90"/>
      <c r="Y236" s="90"/>
      <c r="Z236" s="133">
        <f>10*LOG((10^(X236/10)+10^(X237/10)+10^(X238/10)+10^(Y236/10)+10^(Y237/10)+10^(Y238/10))/6)</f>
        <v>0</v>
      </c>
    </row>
    <row r="237" spans="2:26">
      <c r="B237" s="125"/>
      <c r="C237" s="128"/>
      <c r="D237" s="11" t="s">
        <v>14</v>
      </c>
      <c r="E237" s="11">
        <v>636666</v>
      </c>
      <c r="F237" s="11" t="s">
        <v>14</v>
      </c>
      <c r="G237" s="11">
        <v>636666</v>
      </c>
      <c r="H237" s="40">
        <v>18.028700000000001</v>
      </c>
      <c r="I237" s="40">
        <v>17.2697</v>
      </c>
      <c r="J237" s="131"/>
      <c r="K237" s="90"/>
      <c r="L237" s="90"/>
      <c r="M237" s="134"/>
      <c r="O237" s="125"/>
      <c r="P237" s="128"/>
      <c r="Q237" s="11" t="s">
        <v>14</v>
      </c>
      <c r="R237" s="11">
        <v>636666</v>
      </c>
      <c r="S237" s="11" t="s">
        <v>14</v>
      </c>
      <c r="T237" s="11">
        <v>636666</v>
      </c>
      <c r="U237" s="40">
        <v>-86.035700000000006</v>
      </c>
      <c r="V237" s="40">
        <v>-84.696799999999996</v>
      </c>
      <c r="W237" s="131"/>
      <c r="X237" s="90"/>
      <c r="Y237" s="90"/>
      <c r="Z237" s="134"/>
    </row>
    <row r="238" spans="2:26" ht="15.75" thickBot="1">
      <c r="B238" s="126"/>
      <c r="C238" s="129"/>
      <c r="D238" s="33" t="s">
        <v>15</v>
      </c>
      <c r="E238" s="33">
        <v>650000</v>
      </c>
      <c r="F238" s="33" t="s">
        <v>15</v>
      </c>
      <c r="G238" s="33">
        <v>650000</v>
      </c>
      <c r="H238" s="42">
        <v>15.6715</v>
      </c>
      <c r="I238" s="42">
        <v>15.3124</v>
      </c>
      <c r="J238" s="132"/>
      <c r="K238" s="90"/>
      <c r="L238" s="90"/>
      <c r="M238" s="135"/>
      <c r="N238" s="35"/>
      <c r="O238" s="126"/>
      <c r="P238" s="129"/>
      <c r="Q238" s="33" t="s">
        <v>15</v>
      </c>
      <c r="R238" s="33">
        <v>650000</v>
      </c>
      <c r="S238" s="33" t="s">
        <v>15</v>
      </c>
      <c r="T238" s="33">
        <v>650000</v>
      </c>
      <c r="U238" s="42">
        <v>-84.332099999999997</v>
      </c>
      <c r="V238" s="42">
        <v>-83.435900000000004</v>
      </c>
      <c r="W238" s="132"/>
      <c r="X238" s="90"/>
      <c r="Y238" s="90"/>
      <c r="Z238" s="135"/>
    </row>
    <row r="240" spans="2:26">
      <c r="B240" s="200" t="s">
        <v>284</v>
      </c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</row>
    <row r="241" spans="2:13" ht="27.75" customHeight="1"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</row>
  </sheetData>
  <mergeCells count="688">
    <mergeCell ref="B240:M241"/>
    <mergeCell ref="B117:B119"/>
    <mergeCell ref="C117:C119"/>
    <mergeCell ref="J117:J119"/>
    <mergeCell ref="M117:M119"/>
    <mergeCell ref="O117:O119"/>
    <mergeCell ref="P117:P119"/>
    <mergeCell ref="W117:W119"/>
    <mergeCell ref="Z117:Z119"/>
    <mergeCell ref="B122:Z122"/>
    <mergeCell ref="B123:B124"/>
    <mergeCell ref="C123:C124"/>
    <mergeCell ref="D123:E124"/>
    <mergeCell ref="F123:G124"/>
    <mergeCell ref="H123:I123"/>
    <mergeCell ref="J123:J124"/>
    <mergeCell ref="Z123:Z124"/>
    <mergeCell ref="B125:B127"/>
    <mergeCell ref="C125:C127"/>
    <mergeCell ref="J125:J127"/>
    <mergeCell ref="M125:M127"/>
    <mergeCell ref="O125:O127"/>
    <mergeCell ref="P125:P127"/>
    <mergeCell ref="W125:W127"/>
    <mergeCell ref="P106:P107"/>
    <mergeCell ref="Q106:R107"/>
    <mergeCell ref="S106:T107"/>
    <mergeCell ref="U106:V106"/>
    <mergeCell ref="B100:B102"/>
    <mergeCell ref="C100:C102"/>
    <mergeCell ref="J100:J102"/>
    <mergeCell ref="M100:M102"/>
    <mergeCell ref="O100:O102"/>
    <mergeCell ref="B97:B99"/>
    <mergeCell ref="C97:C99"/>
    <mergeCell ref="J97:J99"/>
    <mergeCell ref="M97:M99"/>
    <mergeCell ref="O97:O99"/>
    <mergeCell ref="P97:P99"/>
    <mergeCell ref="W97:W99"/>
    <mergeCell ref="Z97:Z99"/>
    <mergeCell ref="Z83:Z85"/>
    <mergeCell ref="B83:B85"/>
    <mergeCell ref="C83:C85"/>
    <mergeCell ref="J83:J85"/>
    <mergeCell ref="M83:M85"/>
    <mergeCell ref="O83:O85"/>
    <mergeCell ref="P83:P85"/>
    <mergeCell ref="B91:B93"/>
    <mergeCell ref="D89:E90"/>
    <mergeCell ref="F89:G90"/>
    <mergeCell ref="H89:I89"/>
    <mergeCell ref="J89:J90"/>
    <mergeCell ref="K89:L89"/>
    <mergeCell ref="M89:M90"/>
    <mergeCell ref="O89:O90"/>
    <mergeCell ref="B88:Z88"/>
    <mergeCell ref="W83:W85"/>
    <mergeCell ref="B74:B76"/>
    <mergeCell ref="C74:C76"/>
    <mergeCell ref="J74:J76"/>
    <mergeCell ref="M74:M76"/>
    <mergeCell ref="O74:O76"/>
    <mergeCell ref="P74:P76"/>
    <mergeCell ref="W74:W76"/>
    <mergeCell ref="P80:P82"/>
    <mergeCell ref="W80:W82"/>
    <mergeCell ref="Z80:Z82"/>
    <mergeCell ref="Z74:Z76"/>
    <mergeCell ref="W77:W79"/>
    <mergeCell ref="Z77:Z79"/>
    <mergeCell ref="B77:B79"/>
    <mergeCell ref="C77:C79"/>
    <mergeCell ref="J77:J79"/>
    <mergeCell ref="M77:M79"/>
    <mergeCell ref="O77:O79"/>
    <mergeCell ref="P77:P79"/>
    <mergeCell ref="B80:B82"/>
    <mergeCell ref="C80:C82"/>
    <mergeCell ref="J80:J82"/>
    <mergeCell ref="M80:M82"/>
    <mergeCell ref="O80:O82"/>
    <mergeCell ref="P72:P73"/>
    <mergeCell ref="Q72:R73"/>
    <mergeCell ref="S72:T73"/>
    <mergeCell ref="U72:V72"/>
    <mergeCell ref="W72:W73"/>
    <mergeCell ref="X72:Y72"/>
    <mergeCell ref="B71:Z71"/>
    <mergeCell ref="B72:B73"/>
    <mergeCell ref="C72:C73"/>
    <mergeCell ref="D72:E73"/>
    <mergeCell ref="F72:G73"/>
    <mergeCell ref="H72:I72"/>
    <mergeCell ref="J72:J73"/>
    <mergeCell ref="K72:L72"/>
    <mergeCell ref="M72:M73"/>
    <mergeCell ref="O72:O73"/>
    <mergeCell ref="Z72:Z73"/>
    <mergeCell ref="W63:W65"/>
    <mergeCell ref="Z63:Z65"/>
    <mergeCell ref="B66:B68"/>
    <mergeCell ref="C66:C68"/>
    <mergeCell ref="J66:J68"/>
    <mergeCell ref="M66:M68"/>
    <mergeCell ref="O66:O68"/>
    <mergeCell ref="P66:P68"/>
    <mergeCell ref="W66:W68"/>
    <mergeCell ref="Z66:Z68"/>
    <mergeCell ref="B63:B65"/>
    <mergeCell ref="C63:C65"/>
    <mergeCell ref="J63:J65"/>
    <mergeCell ref="M63:M65"/>
    <mergeCell ref="O63:O65"/>
    <mergeCell ref="P63:P65"/>
    <mergeCell ref="U55:V55"/>
    <mergeCell ref="Z57:Z59"/>
    <mergeCell ref="B60:B62"/>
    <mergeCell ref="C60:C62"/>
    <mergeCell ref="J60:J62"/>
    <mergeCell ref="M60:M62"/>
    <mergeCell ref="O60:O62"/>
    <mergeCell ref="P60:P62"/>
    <mergeCell ref="W60:W62"/>
    <mergeCell ref="Z60:Z62"/>
    <mergeCell ref="B57:B59"/>
    <mergeCell ref="C57:C59"/>
    <mergeCell ref="J57:J59"/>
    <mergeCell ref="M57:M59"/>
    <mergeCell ref="O57:O59"/>
    <mergeCell ref="P57:P59"/>
    <mergeCell ref="W57:W59"/>
    <mergeCell ref="P43:P45"/>
    <mergeCell ref="Z49:Z51"/>
    <mergeCell ref="B54:Z54"/>
    <mergeCell ref="B55:B56"/>
    <mergeCell ref="C55:C56"/>
    <mergeCell ref="D55:E56"/>
    <mergeCell ref="F55:G56"/>
    <mergeCell ref="H55:I55"/>
    <mergeCell ref="J55:J56"/>
    <mergeCell ref="K55:L55"/>
    <mergeCell ref="B49:B51"/>
    <mergeCell ref="C49:C51"/>
    <mergeCell ref="J49:J51"/>
    <mergeCell ref="M49:M51"/>
    <mergeCell ref="O49:O51"/>
    <mergeCell ref="P49:P51"/>
    <mergeCell ref="W55:W56"/>
    <mergeCell ref="X55:Y55"/>
    <mergeCell ref="Z55:Z56"/>
    <mergeCell ref="M55:M56"/>
    <mergeCell ref="O55:O56"/>
    <mergeCell ref="P55:P56"/>
    <mergeCell ref="Q55:R56"/>
    <mergeCell ref="S55:T56"/>
    <mergeCell ref="W49:W51"/>
    <mergeCell ref="B40:B42"/>
    <mergeCell ref="C40:C42"/>
    <mergeCell ref="J40:J42"/>
    <mergeCell ref="M40:M42"/>
    <mergeCell ref="O40:O42"/>
    <mergeCell ref="P40:P42"/>
    <mergeCell ref="W40:W42"/>
    <mergeCell ref="Z40:Z42"/>
    <mergeCell ref="W43:W45"/>
    <mergeCell ref="Z43:Z45"/>
    <mergeCell ref="B46:B48"/>
    <mergeCell ref="C46:C48"/>
    <mergeCell ref="J46:J48"/>
    <mergeCell ref="M46:M48"/>
    <mergeCell ref="O46:O48"/>
    <mergeCell ref="P46:P48"/>
    <mergeCell ref="W46:W48"/>
    <mergeCell ref="Z46:Z48"/>
    <mergeCell ref="B43:B45"/>
    <mergeCell ref="C43:C45"/>
    <mergeCell ref="J43:J45"/>
    <mergeCell ref="M43:M45"/>
    <mergeCell ref="O43:O45"/>
    <mergeCell ref="P38:P39"/>
    <mergeCell ref="Q38:R39"/>
    <mergeCell ref="S38:T39"/>
    <mergeCell ref="U38:V38"/>
    <mergeCell ref="W38:W39"/>
    <mergeCell ref="X38:Y38"/>
    <mergeCell ref="B37:Z37"/>
    <mergeCell ref="B38:B39"/>
    <mergeCell ref="C38:C39"/>
    <mergeCell ref="D38:E39"/>
    <mergeCell ref="F38:G39"/>
    <mergeCell ref="H38:I38"/>
    <mergeCell ref="J38:J39"/>
    <mergeCell ref="K38:L38"/>
    <mergeCell ref="M38:M39"/>
    <mergeCell ref="O38:O39"/>
    <mergeCell ref="Z38:Z39"/>
    <mergeCell ref="W29:W31"/>
    <mergeCell ref="Z29:Z31"/>
    <mergeCell ref="B32:B34"/>
    <mergeCell ref="C32:C34"/>
    <mergeCell ref="J32:J34"/>
    <mergeCell ref="M32:M34"/>
    <mergeCell ref="O32:O34"/>
    <mergeCell ref="P32:P34"/>
    <mergeCell ref="W32:W34"/>
    <mergeCell ref="Z32:Z34"/>
    <mergeCell ref="B29:B31"/>
    <mergeCell ref="C29:C31"/>
    <mergeCell ref="J29:J31"/>
    <mergeCell ref="M29:M31"/>
    <mergeCell ref="O29:O31"/>
    <mergeCell ref="P29:P31"/>
    <mergeCell ref="U21:V21"/>
    <mergeCell ref="Z23:Z25"/>
    <mergeCell ref="B26:B28"/>
    <mergeCell ref="C26:C28"/>
    <mergeCell ref="J26:J28"/>
    <mergeCell ref="M26:M28"/>
    <mergeCell ref="O26:O28"/>
    <mergeCell ref="P26:P28"/>
    <mergeCell ref="W26:W28"/>
    <mergeCell ref="Z26:Z28"/>
    <mergeCell ref="B23:B25"/>
    <mergeCell ref="C23:C25"/>
    <mergeCell ref="J23:J25"/>
    <mergeCell ref="M23:M25"/>
    <mergeCell ref="O23:O25"/>
    <mergeCell ref="P23:P25"/>
    <mergeCell ref="W23:W25"/>
    <mergeCell ref="P9:P11"/>
    <mergeCell ref="Z15:Z17"/>
    <mergeCell ref="B20:Z20"/>
    <mergeCell ref="B21:B22"/>
    <mergeCell ref="C21:C22"/>
    <mergeCell ref="D21:E22"/>
    <mergeCell ref="F21:G22"/>
    <mergeCell ref="H21:I21"/>
    <mergeCell ref="J21:J22"/>
    <mergeCell ref="K21:L21"/>
    <mergeCell ref="B15:B17"/>
    <mergeCell ref="C15:C17"/>
    <mergeCell ref="J15:J17"/>
    <mergeCell ref="M15:M17"/>
    <mergeCell ref="O15:O17"/>
    <mergeCell ref="P15:P17"/>
    <mergeCell ref="W21:W22"/>
    <mergeCell ref="X21:Y21"/>
    <mergeCell ref="Z21:Z22"/>
    <mergeCell ref="M21:M22"/>
    <mergeCell ref="O21:O22"/>
    <mergeCell ref="P21:P22"/>
    <mergeCell ref="Q21:R22"/>
    <mergeCell ref="S21:T22"/>
    <mergeCell ref="W15:W17"/>
    <mergeCell ref="B6:B8"/>
    <mergeCell ref="C6:C8"/>
    <mergeCell ref="J6:J8"/>
    <mergeCell ref="M6:M8"/>
    <mergeCell ref="O6:O8"/>
    <mergeCell ref="P6:P8"/>
    <mergeCell ref="W6:W8"/>
    <mergeCell ref="Z6:Z8"/>
    <mergeCell ref="W9:W11"/>
    <mergeCell ref="Z9:Z11"/>
    <mergeCell ref="B12:B14"/>
    <mergeCell ref="C12:C14"/>
    <mergeCell ref="J12:J14"/>
    <mergeCell ref="M12:M14"/>
    <mergeCell ref="O12:O14"/>
    <mergeCell ref="P12:P14"/>
    <mergeCell ref="W12:W14"/>
    <mergeCell ref="Z12:Z14"/>
    <mergeCell ref="B9:B11"/>
    <mergeCell ref="C9:C11"/>
    <mergeCell ref="J9:J11"/>
    <mergeCell ref="M9:M11"/>
    <mergeCell ref="O9:O11"/>
    <mergeCell ref="O4:O5"/>
    <mergeCell ref="P4:P5"/>
    <mergeCell ref="Q4:R5"/>
    <mergeCell ref="S4:T5"/>
    <mergeCell ref="U4:V4"/>
    <mergeCell ref="W4:W5"/>
    <mergeCell ref="A1:C1"/>
    <mergeCell ref="B3:Z3"/>
    <mergeCell ref="B4:B5"/>
    <mergeCell ref="C4:C5"/>
    <mergeCell ref="D4:E5"/>
    <mergeCell ref="F4:G5"/>
    <mergeCell ref="H4:I4"/>
    <mergeCell ref="J4:J5"/>
    <mergeCell ref="K4:L4"/>
    <mergeCell ref="M4:M5"/>
    <mergeCell ref="X4:Y4"/>
    <mergeCell ref="Z4:Z5"/>
    <mergeCell ref="P89:P90"/>
    <mergeCell ref="Q89:R90"/>
    <mergeCell ref="S89:T90"/>
    <mergeCell ref="U89:V89"/>
    <mergeCell ref="W89:W90"/>
    <mergeCell ref="X89:Y89"/>
    <mergeCell ref="Z89:Z90"/>
    <mergeCell ref="Z91:Z93"/>
    <mergeCell ref="B94:B96"/>
    <mergeCell ref="C94:C96"/>
    <mergeCell ref="J94:J96"/>
    <mergeCell ref="M94:M96"/>
    <mergeCell ref="O94:O96"/>
    <mergeCell ref="P94:P96"/>
    <mergeCell ref="W94:W96"/>
    <mergeCell ref="Z94:Z96"/>
    <mergeCell ref="C91:C93"/>
    <mergeCell ref="J91:J93"/>
    <mergeCell ref="M91:M93"/>
    <mergeCell ref="O91:O93"/>
    <mergeCell ref="P91:P93"/>
    <mergeCell ref="W91:W93"/>
    <mergeCell ref="B89:B90"/>
    <mergeCell ref="C89:C90"/>
    <mergeCell ref="P100:P102"/>
    <mergeCell ref="B108:B110"/>
    <mergeCell ref="C108:C110"/>
    <mergeCell ref="J108:J110"/>
    <mergeCell ref="M108:M110"/>
    <mergeCell ref="O108:O110"/>
    <mergeCell ref="P108:P110"/>
    <mergeCell ref="W108:W110"/>
    <mergeCell ref="Z108:Z110"/>
    <mergeCell ref="W100:W102"/>
    <mergeCell ref="Z100:Z102"/>
    <mergeCell ref="B105:Z105"/>
    <mergeCell ref="W106:W107"/>
    <mergeCell ref="X106:Y106"/>
    <mergeCell ref="Z106:Z107"/>
    <mergeCell ref="B106:B107"/>
    <mergeCell ref="C106:C107"/>
    <mergeCell ref="D106:E107"/>
    <mergeCell ref="F106:G107"/>
    <mergeCell ref="H106:I106"/>
    <mergeCell ref="J106:J107"/>
    <mergeCell ref="K106:L106"/>
    <mergeCell ref="M106:M107"/>
    <mergeCell ref="O106:O107"/>
    <mergeCell ref="B114:B116"/>
    <mergeCell ref="C114:C116"/>
    <mergeCell ref="J114:J116"/>
    <mergeCell ref="M114:M116"/>
    <mergeCell ref="O114:O116"/>
    <mergeCell ref="P114:P116"/>
    <mergeCell ref="W114:W116"/>
    <mergeCell ref="Z114:Z116"/>
    <mergeCell ref="B111:B113"/>
    <mergeCell ref="C111:C113"/>
    <mergeCell ref="J111:J113"/>
    <mergeCell ref="M111:M113"/>
    <mergeCell ref="O111:O113"/>
    <mergeCell ref="P111:P113"/>
    <mergeCell ref="W111:W113"/>
    <mergeCell ref="Z111:Z113"/>
    <mergeCell ref="Z125:Z127"/>
    <mergeCell ref="K123:L123"/>
    <mergeCell ref="M123:M124"/>
    <mergeCell ref="O123:O124"/>
    <mergeCell ref="P123:P124"/>
    <mergeCell ref="Q123:R124"/>
    <mergeCell ref="S123:T124"/>
    <mergeCell ref="U123:V123"/>
    <mergeCell ref="W123:W124"/>
    <mergeCell ref="X123:Y123"/>
    <mergeCell ref="B128:B130"/>
    <mergeCell ref="C128:C130"/>
    <mergeCell ref="J128:J130"/>
    <mergeCell ref="M128:M130"/>
    <mergeCell ref="O128:O130"/>
    <mergeCell ref="P128:P130"/>
    <mergeCell ref="W128:W130"/>
    <mergeCell ref="Z128:Z130"/>
    <mergeCell ref="B131:B133"/>
    <mergeCell ref="C131:C133"/>
    <mergeCell ref="J131:J133"/>
    <mergeCell ref="M131:M133"/>
    <mergeCell ref="O131:O133"/>
    <mergeCell ref="P131:P133"/>
    <mergeCell ref="W131:W133"/>
    <mergeCell ref="Z131:Z133"/>
    <mergeCell ref="B134:B136"/>
    <mergeCell ref="C134:C136"/>
    <mergeCell ref="J134:J136"/>
    <mergeCell ref="M134:M136"/>
    <mergeCell ref="O134:O136"/>
    <mergeCell ref="P134:P136"/>
    <mergeCell ref="W134:W136"/>
    <mergeCell ref="Z134:Z136"/>
    <mergeCell ref="B139:Z139"/>
    <mergeCell ref="P140:P141"/>
    <mergeCell ref="Q140:R141"/>
    <mergeCell ref="S140:T141"/>
    <mergeCell ref="U140:V140"/>
    <mergeCell ref="W140:W141"/>
    <mergeCell ref="X140:Y140"/>
    <mergeCell ref="Z140:Z141"/>
    <mergeCell ref="B142:B144"/>
    <mergeCell ref="C142:C144"/>
    <mergeCell ref="J142:J144"/>
    <mergeCell ref="M142:M144"/>
    <mergeCell ref="O142:O144"/>
    <mergeCell ref="P142:P144"/>
    <mergeCell ref="W142:W144"/>
    <mergeCell ref="Z142:Z144"/>
    <mergeCell ref="B140:B141"/>
    <mergeCell ref="C140:C141"/>
    <mergeCell ref="D140:E141"/>
    <mergeCell ref="F140:G141"/>
    <mergeCell ref="H140:I140"/>
    <mergeCell ref="J140:J141"/>
    <mergeCell ref="K140:L140"/>
    <mergeCell ref="M140:M141"/>
    <mergeCell ref="O140:O141"/>
    <mergeCell ref="B145:B147"/>
    <mergeCell ref="C145:C147"/>
    <mergeCell ref="J145:J147"/>
    <mergeCell ref="M145:M147"/>
    <mergeCell ref="O145:O147"/>
    <mergeCell ref="P145:P147"/>
    <mergeCell ref="W145:W147"/>
    <mergeCell ref="Z145:Z147"/>
    <mergeCell ref="B148:B150"/>
    <mergeCell ref="C148:C150"/>
    <mergeCell ref="J148:J150"/>
    <mergeCell ref="M148:M150"/>
    <mergeCell ref="O148:O150"/>
    <mergeCell ref="P148:P150"/>
    <mergeCell ref="W148:W150"/>
    <mergeCell ref="Z148:Z150"/>
    <mergeCell ref="B151:B153"/>
    <mergeCell ref="C151:C153"/>
    <mergeCell ref="J151:J153"/>
    <mergeCell ref="M151:M153"/>
    <mergeCell ref="O151:O153"/>
    <mergeCell ref="P151:P153"/>
    <mergeCell ref="W151:W153"/>
    <mergeCell ref="Z151:Z153"/>
    <mergeCell ref="B156:Z156"/>
    <mergeCell ref="P157:P158"/>
    <mergeCell ref="Q157:R158"/>
    <mergeCell ref="S157:T158"/>
    <mergeCell ref="U157:V157"/>
    <mergeCell ref="W157:W158"/>
    <mergeCell ref="X157:Y157"/>
    <mergeCell ref="Z157:Z158"/>
    <mergeCell ref="B159:B161"/>
    <mergeCell ref="C159:C161"/>
    <mergeCell ref="J159:J161"/>
    <mergeCell ref="M159:M161"/>
    <mergeCell ref="O159:O161"/>
    <mergeCell ref="P159:P161"/>
    <mergeCell ref="W159:W161"/>
    <mergeCell ref="Z159:Z161"/>
    <mergeCell ref="B157:B158"/>
    <mergeCell ref="C157:C158"/>
    <mergeCell ref="D157:E158"/>
    <mergeCell ref="F157:G158"/>
    <mergeCell ref="H157:I157"/>
    <mergeCell ref="J157:J158"/>
    <mergeCell ref="K157:L157"/>
    <mergeCell ref="M157:M158"/>
    <mergeCell ref="O157:O158"/>
    <mergeCell ref="B162:B164"/>
    <mergeCell ref="C162:C164"/>
    <mergeCell ref="J162:J164"/>
    <mergeCell ref="M162:M164"/>
    <mergeCell ref="O162:O164"/>
    <mergeCell ref="P162:P164"/>
    <mergeCell ref="W162:W164"/>
    <mergeCell ref="Z162:Z164"/>
    <mergeCell ref="B165:B167"/>
    <mergeCell ref="C165:C167"/>
    <mergeCell ref="J165:J167"/>
    <mergeCell ref="M165:M167"/>
    <mergeCell ref="O165:O167"/>
    <mergeCell ref="P165:P167"/>
    <mergeCell ref="W165:W167"/>
    <mergeCell ref="Z165:Z167"/>
    <mergeCell ref="B168:B170"/>
    <mergeCell ref="C168:C170"/>
    <mergeCell ref="J168:J170"/>
    <mergeCell ref="M168:M170"/>
    <mergeCell ref="O168:O170"/>
    <mergeCell ref="P168:P170"/>
    <mergeCell ref="W168:W170"/>
    <mergeCell ref="Z168:Z170"/>
    <mergeCell ref="B173:Z173"/>
    <mergeCell ref="P174:P175"/>
    <mergeCell ref="Q174:R175"/>
    <mergeCell ref="S174:T175"/>
    <mergeCell ref="U174:V174"/>
    <mergeCell ref="W174:W175"/>
    <mergeCell ref="X174:Y174"/>
    <mergeCell ref="Z174:Z175"/>
    <mergeCell ref="B176:B178"/>
    <mergeCell ref="C176:C178"/>
    <mergeCell ref="J176:J178"/>
    <mergeCell ref="M176:M178"/>
    <mergeCell ref="O176:O178"/>
    <mergeCell ref="P176:P178"/>
    <mergeCell ref="W176:W178"/>
    <mergeCell ref="Z176:Z178"/>
    <mergeCell ref="B174:B175"/>
    <mergeCell ref="C174:C175"/>
    <mergeCell ref="D174:E175"/>
    <mergeCell ref="F174:G175"/>
    <mergeCell ref="H174:I174"/>
    <mergeCell ref="J174:J175"/>
    <mergeCell ref="K174:L174"/>
    <mergeCell ref="M174:M175"/>
    <mergeCell ref="O174:O175"/>
    <mergeCell ref="B179:B181"/>
    <mergeCell ref="C179:C181"/>
    <mergeCell ref="J179:J181"/>
    <mergeCell ref="M179:M181"/>
    <mergeCell ref="O179:O181"/>
    <mergeCell ref="P179:P181"/>
    <mergeCell ref="W179:W181"/>
    <mergeCell ref="Z179:Z181"/>
    <mergeCell ref="B182:B184"/>
    <mergeCell ref="C182:C184"/>
    <mergeCell ref="J182:J184"/>
    <mergeCell ref="M182:M184"/>
    <mergeCell ref="O182:O184"/>
    <mergeCell ref="P182:P184"/>
    <mergeCell ref="W182:W184"/>
    <mergeCell ref="Z182:Z184"/>
    <mergeCell ref="B185:B187"/>
    <mergeCell ref="C185:C187"/>
    <mergeCell ref="J185:J187"/>
    <mergeCell ref="M185:M187"/>
    <mergeCell ref="O185:O187"/>
    <mergeCell ref="P185:P187"/>
    <mergeCell ref="W185:W187"/>
    <mergeCell ref="Z185:Z187"/>
    <mergeCell ref="B190:Z190"/>
    <mergeCell ref="P191:P192"/>
    <mergeCell ref="Q191:R192"/>
    <mergeCell ref="S191:T192"/>
    <mergeCell ref="U191:V191"/>
    <mergeCell ref="W191:W192"/>
    <mergeCell ref="X191:Y191"/>
    <mergeCell ref="Z191:Z192"/>
    <mergeCell ref="B193:B195"/>
    <mergeCell ref="C193:C195"/>
    <mergeCell ref="J193:J195"/>
    <mergeCell ref="M193:M195"/>
    <mergeCell ref="O193:O195"/>
    <mergeCell ref="P193:P195"/>
    <mergeCell ref="W193:W195"/>
    <mergeCell ref="Z193:Z195"/>
    <mergeCell ref="B191:B192"/>
    <mergeCell ref="C191:C192"/>
    <mergeCell ref="D191:E192"/>
    <mergeCell ref="F191:G192"/>
    <mergeCell ref="H191:I191"/>
    <mergeCell ref="J191:J192"/>
    <mergeCell ref="K191:L191"/>
    <mergeCell ref="M191:M192"/>
    <mergeCell ref="O191:O192"/>
    <mergeCell ref="B196:B198"/>
    <mergeCell ref="C196:C198"/>
    <mergeCell ref="J196:J198"/>
    <mergeCell ref="M196:M198"/>
    <mergeCell ref="O196:O198"/>
    <mergeCell ref="P196:P198"/>
    <mergeCell ref="W196:W198"/>
    <mergeCell ref="Z196:Z198"/>
    <mergeCell ref="B199:B201"/>
    <mergeCell ref="C199:C201"/>
    <mergeCell ref="J199:J201"/>
    <mergeCell ref="M199:M201"/>
    <mergeCell ref="O199:O201"/>
    <mergeCell ref="P199:P201"/>
    <mergeCell ref="W199:W201"/>
    <mergeCell ref="Z199:Z201"/>
    <mergeCell ref="B202:B204"/>
    <mergeCell ref="C202:C204"/>
    <mergeCell ref="J202:J204"/>
    <mergeCell ref="M202:M204"/>
    <mergeCell ref="O202:O204"/>
    <mergeCell ref="P202:P204"/>
    <mergeCell ref="W202:W204"/>
    <mergeCell ref="Z202:Z204"/>
    <mergeCell ref="B207:Z207"/>
    <mergeCell ref="P208:P209"/>
    <mergeCell ref="Q208:R209"/>
    <mergeCell ref="S208:T209"/>
    <mergeCell ref="U208:V208"/>
    <mergeCell ref="W208:W209"/>
    <mergeCell ref="X208:Y208"/>
    <mergeCell ref="Z208:Z209"/>
    <mergeCell ref="B210:B212"/>
    <mergeCell ref="C210:C212"/>
    <mergeCell ref="J210:J212"/>
    <mergeCell ref="M210:M212"/>
    <mergeCell ref="O210:O212"/>
    <mergeCell ref="P210:P212"/>
    <mergeCell ref="W210:W212"/>
    <mergeCell ref="Z210:Z212"/>
    <mergeCell ref="B208:B209"/>
    <mergeCell ref="C208:C209"/>
    <mergeCell ref="D208:E209"/>
    <mergeCell ref="F208:G209"/>
    <mergeCell ref="H208:I208"/>
    <mergeCell ref="J208:J209"/>
    <mergeCell ref="K208:L208"/>
    <mergeCell ref="M208:M209"/>
    <mergeCell ref="O208:O209"/>
    <mergeCell ref="B213:B215"/>
    <mergeCell ref="C213:C215"/>
    <mergeCell ref="J213:J215"/>
    <mergeCell ref="M213:M215"/>
    <mergeCell ref="O213:O215"/>
    <mergeCell ref="P213:P215"/>
    <mergeCell ref="W213:W215"/>
    <mergeCell ref="Z213:Z215"/>
    <mergeCell ref="B216:B218"/>
    <mergeCell ref="C216:C218"/>
    <mergeCell ref="J216:J218"/>
    <mergeCell ref="M216:M218"/>
    <mergeCell ref="O216:O218"/>
    <mergeCell ref="P216:P218"/>
    <mergeCell ref="W216:W218"/>
    <mergeCell ref="Z216:Z218"/>
    <mergeCell ref="B219:B221"/>
    <mergeCell ref="C219:C221"/>
    <mergeCell ref="J219:J221"/>
    <mergeCell ref="M219:M221"/>
    <mergeCell ref="O219:O221"/>
    <mergeCell ref="P219:P221"/>
    <mergeCell ref="W219:W221"/>
    <mergeCell ref="Z219:Z221"/>
    <mergeCell ref="B224:Z224"/>
    <mergeCell ref="P225:P226"/>
    <mergeCell ref="Q225:R226"/>
    <mergeCell ref="S225:T226"/>
    <mergeCell ref="U225:V225"/>
    <mergeCell ref="W225:W226"/>
    <mergeCell ref="X225:Y225"/>
    <mergeCell ref="Z225:Z226"/>
    <mergeCell ref="B227:B229"/>
    <mergeCell ref="C227:C229"/>
    <mergeCell ref="J227:J229"/>
    <mergeCell ref="M227:M229"/>
    <mergeCell ref="O227:O229"/>
    <mergeCell ref="P227:P229"/>
    <mergeCell ref="W227:W229"/>
    <mergeCell ref="Z227:Z229"/>
    <mergeCell ref="B225:B226"/>
    <mergeCell ref="C225:C226"/>
    <mergeCell ref="D225:E226"/>
    <mergeCell ref="F225:G226"/>
    <mergeCell ref="H225:I225"/>
    <mergeCell ref="J225:J226"/>
    <mergeCell ref="K225:L225"/>
    <mergeCell ref="M225:M226"/>
    <mergeCell ref="O225:O226"/>
    <mergeCell ref="B236:B238"/>
    <mergeCell ref="C236:C238"/>
    <mergeCell ref="J236:J238"/>
    <mergeCell ref="M236:M238"/>
    <mergeCell ref="O236:O238"/>
    <mergeCell ref="P236:P238"/>
    <mergeCell ref="W236:W238"/>
    <mergeCell ref="Z236:Z238"/>
    <mergeCell ref="B230:B232"/>
    <mergeCell ref="C230:C232"/>
    <mergeCell ref="J230:J232"/>
    <mergeCell ref="M230:M232"/>
    <mergeCell ref="O230:O232"/>
    <mergeCell ref="P230:P232"/>
    <mergeCell ref="W230:W232"/>
    <mergeCell ref="Z230:Z232"/>
    <mergeCell ref="B233:B235"/>
    <mergeCell ref="C233:C235"/>
    <mergeCell ref="J233:J235"/>
    <mergeCell ref="M233:M235"/>
    <mergeCell ref="O233:O235"/>
    <mergeCell ref="P233:P235"/>
    <mergeCell ref="W233:W235"/>
    <mergeCell ref="Z233:Z235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4AC4-7771-4F35-8077-85D2A947EF9F}">
  <dimension ref="B1"/>
  <sheetViews>
    <sheetView workbookViewId="0">
      <selection activeCell="E8" sqref="E8"/>
    </sheetView>
  </sheetViews>
  <sheetFormatPr defaultRowHeight="15"/>
  <sheetData>
    <row r="1" spans="2:2">
      <c r="B1" t="s">
        <v>157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5E35-0D60-4BEA-BE8E-421D8447D055}">
  <dimension ref="A1:D21"/>
  <sheetViews>
    <sheetView workbookViewId="0">
      <selection activeCell="B15" sqref="B15"/>
    </sheetView>
  </sheetViews>
  <sheetFormatPr defaultRowHeight="15"/>
  <cols>
    <col min="1" max="1" width="11" customWidth="1"/>
    <col min="2" max="2" width="54.85546875" customWidth="1"/>
    <col min="3" max="3" width="23.42578125" customWidth="1"/>
    <col min="4" max="4" width="17.85546875" customWidth="1"/>
  </cols>
  <sheetData>
    <row r="1" spans="1:4">
      <c r="A1" s="27" t="s">
        <v>57</v>
      </c>
      <c r="B1" s="27" t="s">
        <v>59</v>
      </c>
      <c r="C1" s="27" t="s">
        <v>58</v>
      </c>
      <c r="D1" s="106" t="s">
        <v>287</v>
      </c>
    </row>
    <row r="2" spans="1:4">
      <c r="A2" s="107" t="s">
        <v>218</v>
      </c>
      <c r="B2" s="107" t="s">
        <v>219</v>
      </c>
      <c r="C2" s="107" t="s">
        <v>220</v>
      </c>
      <c r="D2" s="107" t="s">
        <v>282</v>
      </c>
    </row>
    <row r="3" spans="1:4" ht="30">
      <c r="A3" s="108" t="s">
        <v>216</v>
      </c>
      <c r="B3" s="108" t="s">
        <v>217</v>
      </c>
      <c r="C3" s="108" t="s">
        <v>60</v>
      </c>
      <c r="D3" s="108"/>
    </row>
    <row r="4" spans="1:4" ht="30">
      <c r="A4" s="108" t="s">
        <v>221</v>
      </c>
      <c r="B4" s="108" t="s">
        <v>222</v>
      </c>
      <c r="C4" s="108" t="s">
        <v>64</v>
      </c>
      <c r="D4" s="108"/>
    </row>
    <row r="5" spans="1:4">
      <c r="A5" s="108" t="s">
        <v>224</v>
      </c>
      <c r="B5" s="108" t="s">
        <v>225</v>
      </c>
      <c r="C5" s="108" t="s">
        <v>61</v>
      </c>
      <c r="D5" s="108"/>
    </row>
    <row r="6" spans="1:4" ht="30">
      <c r="A6" s="108" t="s">
        <v>223</v>
      </c>
      <c r="B6" s="108" t="s">
        <v>138</v>
      </c>
      <c r="C6" s="108" t="s">
        <v>137</v>
      </c>
      <c r="D6" s="108"/>
    </row>
    <row r="7" spans="1:4" ht="30">
      <c r="A7" s="108" t="s">
        <v>226</v>
      </c>
      <c r="B7" s="108" t="s">
        <v>138</v>
      </c>
      <c r="C7" s="108" t="s">
        <v>16</v>
      </c>
      <c r="D7" s="108"/>
    </row>
    <row r="8" spans="1:4">
      <c r="A8" s="108" t="s">
        <v>227</v>
      </c>
      <c r="B8" s="108" t="s">
        <v>222</v>
      </c>
      <c r="C8" s="108" t="s">
        <v>63</v>
      </c>
      <c r="D8" s="108"/>
    </row>
    <row r="9" spans="1:4" ht="30">
      <c r="A9" s="108" t="s">
        <v>136</v>
      </c>
      <c r="B9" s="108" t="s">
        <v>138</v>
      </c>
      <c r="C9" s="108" t="s">
        <v>62</v>
      </c>
      <c r="D9" s="108"/>
    </row>
    <row r="15" spans="1:4">
      <c r="C15" s="73"/>
    </row>
    <row r="21" spans="1:1">
      <c r="A21" s="28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60D0-EAC9-492B-A3C1-E56FBA842AE2}">
  <dimension ref="A3:M22"/>
  <sheetViews>
    <sheetView tabSelected="1" workbookViewId="0">
      <selection activeCell="O21" sqref="O21"/>
    </sheetView>
  </sheetViews>
  <sheetFormatPr defaultRowHeight="15"/>
  <cols>
    <col min="1" max="1" width="20.5703125" customWidth="1"/>
    <col min="2" max="2" width="9.140625" customWidth="1"/>
    <col min="3" max="3" width="8.85546875" customWidth="1"/>
    <col min="4" max="4" width="9.140625" customWidth="1"/>
    <col min="5" max="5" width="8.85546875" customWidth="1"/>
  </cols>
  <sheetData>
    <row r="3" spans="1:13" ht="18.75">
      <c r="A3" s="109" t="s">
        <v>285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8.75">
      <c r="A4" s="69"/>
      <c r="B4" s="110" t="s">
        <v>180</v>
      </c>
      <c r="C4" s="110"/>
      <c r="D4" s="110"/>
      <c r="E4" s="110"/>
      <c r="F4" s="110"/>
      <c r="G4" s="110"/>
      <c r="H4" s="110"/>
      <c r="I4" s="110"/>
      <c r="J4" s="110" t="s">
        <v>181</v>
      </c>
      <c r="K4" s="110"/>
      <c r="L4" s="110"/>
      <c r="M4" s="110"/>
    </row>
    <row r="5" spans="1:13" ht="18.75">
      <c r="A5" s="24" t="s">
        <v>289</v>
      </c>
      <c r="B5" s="70" t="s">
        <v>177</v>
      </c>
      <c r="C5" s="70" t="s">
        <v>178</v>
      </c>
      <c r="D5" s="71" t="s">
        <v>67</v>
      </c>
      <c r="E5" s="71" t="s">
        <v>69</v>
      </c>
      <c r="F5" s="70" t="s">
        <v>209</v>
      </c>
      <c r="G5" s="70" t="s">
        <v>179</v>
      </c>
      <c r="H5" s="70" t="s">
        <v>68</v>
      </c>
      <c r="I5" s="70" t="s">
        <v>70</v>
      </c>
      <c r="J5" s="72" t="s">
        <v>177</v>
      </c>
      <c r="K5" s="72" t="s">
        <v>178</v>
      </c>
      <c r="L5" s="72" t="s">
        <v>209</v>
      </c>
      <c r="M5" s="72" t="s">
        <v>179</v>
      </c>
    </row>
    <row r="6" spans="1:13" ht="18.75">
      <c r="A6" s="25" t="s">
        <v>131</v>
      </c>
      <c r="B6" s="104">
        <f>'CDF '!Q7</f>
        <v>9.112847350241692</v>
      </c>
      <c r="C6" s="104">
        <f>'CDF '!R7</f>
        <v>6.9797143090774885</v>
      </c>
      <c r="D6" s="104">
        <f>'CDF '!S7</f>
        <v>12.150679387712204</v>
      </c>
      <c r="E6" s="104">
        <f>'CDF '!T7</f>
        <v>11.293927452589159</v>
      </c>
      <c r="F6" s="102">
        <f>'CDF '!U19</f>
        <v>-87.871849037309175</v>
      </c>
      <c r="G6" s="102">
        <f>'CDF '!V19</f>
        <v>-80.776251658344052</v>
      </c>
      <c r="H6" s="102">
        <f>'CDF '!W19</f>
        <v>-81.08772508697011</v>
      </c>
      <c r="I6" s="102">
        <f>'CDF '!X19</f>
        <v>-82.8262411224582</v>
      </c>
      <c r="J6" s="105">
        <f>'CDF '!Y7</f>
        <v>11.239778257576532</v>
      </c>
      <c r="K6" s="105">
        <f>'CDF '!Z7</f>
        <v>10.333930672768254</v>
      </c>
      <c r="L6" s="103">
        <f>'CDF '!AA19</f>
        <v>-90.504229998825835</v>
      </c>
      <c r="M6" s="103">
        <f>'CDF '!AB19</f>
        <v>-84.641816237415611</v>
      </c>
    </row>
    <row r="7" spans="1:13" ht="18.75">
      <c r="A7" s="25" t="s">
        <v>132</v>
      </c>
      <c r="B7" s="104">
        <f>'CDF '!Q6</f>
        <v>8.8750408691001734</v>
      </c>
      <c r="C7" s="104">
        <f>'CDF '!R6</f>
        <v>6.7925793315252649</v>
      </c>
      <c r="D7" s="104">
        <f>'CDF '!S6</f>
        <v>11.450233587342407</v>
      </c>
      <c r="E7" s="104">
        <f>'CDF '!T6</f>
        <v>10.451876273169836</v>
      </c>
      <c r="F7" s="102">
        <f>'CDF '!U20</f>
        <v>-87.647108129548286</v>
      </c>
      <c r="G7" s="102">
        <f>'CDF '!V20</f>
        <v>-80.598775468001918</v>
      </c>
      <c r="H7" s="102">
        <f>'CDF '!W20</f>
        <v>-80.723095097533758</v>
      </c>
      <c r="I7" s="102">
        <f>'CDF '!X20</f>
        <v>-82.373617544500377</v>
      </c>
      <c r="J7" s="105">
        <f>'CDF '!Y6</f>
        <v>11.014858126382171</v>
      </c>
      <c r="K7" s="105">
        <f>'CDF '!Z6</f>
        <v>9.8682366512172752</v>
      </c>
      <c r="L7" s="103">
        <f>'CDF '!AA20</f>
        <v>-89.992825306331895</v>
      </c>
      <c r="M7" s="103">
        <f>'CDF '!AB20</f>
        <v>-84.394603878903183</v>
      </c>
    </row>
    <row r="8" spans="1:13" ht="18.75">
      <c r="A8" s="25" t="s">
        <v>133</v>
      </c>
      <c r="B8" s="104">
        <f>'CDF '!Q5</f>
        <v>8.4523638666049266</v>
      </c>
      <c r="C8" s="104">
        <f>'CDF '!R5</f>
        <v>6.4630067218373641</v>
      </c>
      <c r="D8" s="104">
        <f>'CDF '!S5</f>
        <v>11.232265694704953</v>
      </c>
      <c r="E8" s="104">
        <f>'CDF '!T5</f>
        <v>9.5792783554664851</v>
      </c>
      <c r="F8" s="102">
        <f>'CDF '!U21</f>
        <v>-87.45014333331109</v>
      </c>
      <c r="G8" s="102">
        <f>'CDF '!V21</f>
        <v>-80.076652877498347</v>
      </c>
      <c r="H8" s="102">
        <f>'CDF '!W21</f>
        <v>-80.400257339872525</v>
      </c>
      <c r="I8" s="102">
        <f>'CDF '!X21</f>
        <v>-80.904767121158898</v>
      </c>
      <c r="J8" s="105">
        <f>'CDF '!Y5</f>
        <v>10.286339494883755</v>
      </c>
      <c r="K8" s="105">
        <f>'CDF '!Z5</f>
        <v>9.579065803379045</v>
      </c>
      <c r="L8" s="103">
        <f>'CDF '!AA21</f>
        <v>-89.349998172426936</v>
      </c>
      <c r="M8" s="103">
        <f>'CDF '!AB21</f>
        <v>-83.80400161774341</v>
      </c>
    </row>
    <row r="9" spans="1:13" ht="18.75">
      <c r="A9" s="25" t="s">
        <v>134</v>
      </c>
      <c r="B9" s="104">
        <f>'CDF '!Q4</f>
        <v>7.1930995065688599</v>
      </c>
      <c r="C9" s="104">
        <f>'CDF '!R4</f>
        <v>5.8179794196027279</v>
      </c>
      <c r="D9" s="104">
        <f>'CDF '!S4</f>
        <v>9.2024666879993884</v>
      </c>
      <c r="E9" s="104">
        <f>'CDF '!T4</f>
        <v>9.2698734412258226</v>
      </c>
      <c r="F9" s="102">
        <f>'CDF '!U22</f>
        <v>-86.167642205858357</v>
      </c>
      <c r="G9" s="102">
        <f>'CDF '!V22</f>
        <v>-79.722438533250994</v>
      </c>
      <c r="H9" s="102">
        <f>'CDF '!W22</f>
        <v>-79.312405830662513</v>
      </c>
      <c r="I9" s="102">
        <f>'CDF '!X22</f>
        <v>-79.502815665065938</v>
      </c>
      <c r="J9" s="105">
        <f>'CDF '!Y4</f>
        <v>9.6900109245160557</v>
      </c>
      <c r="K9" s="105">
        <f>'CDF '!Z4</f>
        <v>9.1780188024350799</v>
      </c>
      <c r="L9" s="103">
        <f>'CDF '!AA22</f>
        <v>-88.804588885380866</v>
      </c>
      <c r="M9" s="103">
        <f>'CDF '!AB22</f>
        <v>-82.763955302168512</v>
      </c>
    </row>
    <row r="10" spans="1:13" ht="18" customHeight="1">
      <c r="A10" s="99" t="s">
        <v>135</v>
      </c>
      <c r="B10" s="100">
        <v>64</v>
      </c>
      <c r="C10" s="100">
        <v>59</v>
      </c>
      <c r="D10" s="100">
        <v>51</v>
      </c>
      <c r="E10" s="101">
        <v>49</v>
      </c>
      <c r="F10" s="101">
        <v>65</v>
      </c>
      <c r="G10" s="101">
        <v>53</v>
      </c>
      <c r="H10" s="101">
        <v>53</v>
      </c>
      <c r="I10" s="101">
        <v>46</v>
      </c>
      <c r="J10" s="101">
        <v>54</v>
      </c>
      <c r="K10" s="101">
        <v>57</v>
      </c>
      <c r="L10" s="101">
        <v>52</v>
      </c>
      <c r="M10" s="101">
        <v>56</v>
      </c>
    </row>
    <row r="15" spans="1:13" ht="18.75">
      <c r="A15" s="109" t="s">
        <v>286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ht="18.75">
      <c r="A16" s="69"/>
      <c r="B16" s="110" t="s">
        <v>180</v>
      </c>
      <c r="C16" s="110"/>
      <c r="D16" s="110"/>
      <c r="E16" s="110"/>
      <c r="F16" s="110"/>
      <c r="G16" s="110"/>
      <c r="H16" s="110"/>
      <c r="I16" s="110"/>
      <c r="J16" s="110" t="s">
        <v>181</v>
      </c>
      <c r="K16" s="110"/>
      <c r="L16" s="110"/>
      <c r="M16" s="110"/>
    </row>
    <row r="17" spans="1:13" ht="18.75">
      <c r="A17" s="24" t="s">
        <v>289</v>
      </c>
      <c r="B17" s="70" t="s">
        <v>177</v>
      </c>
      <c r="C17" s="70" t="s">
        <v>178</v>
      </c>
      <c r="D17" s="71" t="s">
        <v>67</v>
      </c>
      <c r="E17" s="71" t="s">
        <v>69</v>
      </c>
      <c r="F17" s="70" t="s">
        <v>209</v>
      </c>
      <c r="G17" s="70" t="s">
        <v>179</v>
      </c>
      <c r="H17" s="70" t="s">
        <v>68</v>
      </c>
      <c r="I17" s="70" t="s">
        <v>70</v>
      </c>
      <c r="J17" s="72" t="s">
        <v>177</v>
      </c>
      <c r="K17" s="72" t="s">
        <v>178</v>
      </c>
      <c r="L17" s="72" t="s">
        <v>209</v>
      </c>
      <c r="M17" s="72" t="s">
        <v>179</v>
      </c>
    </row>
    <row r="18" spans="1:13" ht="18.75">
      <c r="A18" s="25" t="s">
        <v>131</v>
      </c>
      <c r="B18" s="104">
        <f>'CDF  (remove Worst and best)'!Q7</f>
        <v>9.1858621204123825</v>
      </c>
      <c r="C18" s="104">
        <f>'CDF  (remove Worst and best)'!R7</f>
        <v>7.083221193178284</v>
      </c>
      <c r="D18" s="104">
        <f>'CDF  (remove Worst and best)'!S7</f>
        <v>12.197719529938997</v>
      </c>
      <c r="E18" s="104">
        <f>'CDF  (remove Worst and best)'!T7</f>
        <v>11.560229198374387</v>
      </c>
      <c r="F18" s="102">
        <f>'CDF  (remove Worst and best)'!U19</f>
        <v>-88.027571892442197</v>
      </c>
      <c r="G18" s="102">
        <f>'CDF  (remove Worst and best)'!V19</f>
        <v>-80.854301830507751</v>
      </c>
      <c r="H18" s="102">
        <f>'CDF  (remove Worst and best)'!W19</f>
        <v>-81.202649900210048</v>
      </c>
      <c r="I18" s="102">
        <f>'CDF  (remove Worst and best)'!X19</f>
        <v>-82.957980710088833</v>
      </c>
      <c r="J18" s="105">
        <f>'CDF  (remove Worst and best)'!Y7</f>
        <v>11.334758597311254</v>
      </c>
      <c r="K18" s="105">
        <f>'CDF  (remove Worst and best)'!Z7</f>
        <v>10.452872733020767</v>
      </c>
      <c r="L18" s="103">
        <f>'CDF  (remove Worst and best)'!AA19</f>
        <v>-90.532217110303648</v>
      </c>
      <c r="M18" s="103">
        <f>'CDF  (remove Worst and best)'!AB19</f>
        <v>-84.66236784957016</v>
      </c>
    </row>
    <row r="19" spans="1:13" ht="18.75">
      <c r="A19" s="25" t="s">
        <v>132</v>
      </c>
      <c r="B19" s="104">
        <f>'CDF  (remove Worst and best)'!Q6</f>
        <v>8.8960027276845288</v>
      </c>
      <c r="C19" s="104">
        <f>'CDF  (remove Worst and best)'!R6</f>
        <v>6.810652538204252</v>
      </c>
      <c r="D19" s="104">
        <f>'CDF  (remove Worst and best)'!S6</f>
        <v>11.569949692454907</v>
      </c>
      <c r="E19" s="104">
        <f>'CDF  (remove Worst and best)'!T6</f>
        <v>10.889495318442252</v>
      </c>
      <c r="F19" s="102">
        <f>'CDF  (remove Worst and best)'!U20</f>
        <v>-87.711783191534749</v>
      </c>
      <c r="G19" s="102">
        <f>'CDF  (remove Worst and best)'!V20</f>
        <v>-80.623197664437683</v>
      </c>
      <c r="H19" s="102">
        <f>'CDF  (remove Worst and best)'!W20</f>
        <v>-80.868829520851421</v>
      </c>
      <c r="I19" s="102">
        <f>'CDF  (remove Worst and best)'!X20</f>
        <v>-82.669281728044623</v>
      </c>
      <c r="J19" s="105">
        <f>'CDF  (remove Worst and best)'!Y6</f>
        <v>11.085318291277614</v>
      </c>
      <c r="K19" s="105">
        <f>'CDF  (remove Worst and best)'!Z6</f>
        <v>9.89200156288104</v>
      </c>
      <c r="L19" s="103">
        <f>'CDF  (remove Worst and best)'!AA20</f>
        <v>-90.106217770620361</v>
      </c>
      <c r="M19" s="103">
        <f>'CDF  (remove Worst and best)'!AB20</f>
        <v>-84.48829486499929</v>
      </c>
    </row>
    <row r="20" spans="1:13" ht="18.75">
      <c r="A20" s="25" t="s">
        <v>133</v>
      </c>
      <c r="B20" s="104">
        <f>'CDF  (remove Worst and best)'!Q5</f>
        <v>8.4967456970982163</v>
      </c>
      <c r="C20" s="104">
        <f>'CDF  (remove Worst and best)'!R5</f>
        <v>6.6522108260737207</v>
      </c>
      <c r="D20" s="104">
        <f>'CDF  (remove Worst and best)'!S5</f>
        <v>11.320897661445109</v>
      </c>
      <c r="E20" s="104">
        <f>'CDF  (remove Worst and best)'!T5</f>
        <v>9.6799233038964552</v>
      </c>
      <c r="F20" s="102">
        <f>'CDF  (remove Worst and best)'!U21</f>
        <v>-87.485776974507147</v>
      </c>
      <c r="G20" s="102">
        <f>'CDF  (remove Worst and best)'!V21</f>
        <v>-80.328290586257808</v>
      </c>
      <c r="H20" s="102">
        <f>'CDF  (remove Worst and best)'!W21</f>
        <v>-80.462221075624029</v>
      </c>
      <c r="I20" s="102">
        <f>'CDF  (remove Worst and best)'!X21</f>
        <v>-81.311687400476174</v>
      </c>
      <c r="J20" s="105">
        <f>'CDF  (remove Worst and best)'!Y5</f>
        <v>10.415387086648634</v>
      </c>
      <c r="K20" s="105">
        <f>'CDF  (remove Worst and best)'!Z5</f>
        <v>9.6883950317337426</v>
      </c>
      <c r="L20" s="103">
        <f>'CDF  (remove Worst and best)'!AA21</f>
        <v>-89.828352467828566</v>
      </c>
      <c r="M20" s="103">
        <f>'CDF  (remove Worst and best)'!AB21</f>
        <v>-84.103592128827174</v>
      </c>
    </row>
    <row r="21" spans="1:13" ht="18.75">
      <c r="A21" s="25" t="s">
        <v>134</v>
      </c>
      <c r="B21" s="104">
        <f>'CDF  (remove Worst and best)'!Q4</f>
        <v>7.2986807871061368</v>
      </c>
      <c r="C21" s="104">
        <f>'CDF  (remove Worst and best)'!R4</f>
        <v>6.055585920530909</v>
      </c>
      <c r="D21" s="104">
        <f>'CDF  (remove Worst and best)'!S4</f>
        <v>9.9737396549193225</v>
      </c>
      <c r="E21" s="104">
        <f>'CDF  (remove Worst and best)'!T4</f>
        <v>9.3435131002293712</v>
      </c>
      <c r="F21" s="102">
        <f>'CDF  (remove Worst and best)'!U22</f>
        <v>-87.028003610295258</v>
      </c>
      <c r="G21" s="102">
        <f>'CDF  (remove Worst and best)'!V22</f>
        <v>-79.896017928215912</v>
      </c>
      <c r="H21" s="102">
        <f>'CDF  (remove Worst and best)'!W22</f>
        <v>-79.439713981560146</v>
      </c>
      <c r="I21" s="102">
        <f>'CDF  (remove Worst and best)'!X22</f>
        <v>-79.715430211306639</v>
      </c>
      <c r="J21" s="105">
        <f>'CDF  (remove Worst and best)'!Y4</f>
        <v>9.9408905724154515</v>
      </c>
      <c r="K21" s="105">
        <f>'CDF  (remove Worst and best)'!Z4</f>
        <v>9.375113692507167</v>
      </c>
      <c r="L21" s="103">
        <f>'CDF  (remove Worst and best)'!AA22</f>
        <v>-88.869293592639025</v>
      </c>
      <c r="M21" s="103">
        <f>'CDF  (remove Worst and best)'!AB22</f>
        <v>-83.081187035906396</v>
      </c>
    </row>
    <row r="22" spans="1:13" ht="15.75">
      <c r="A22" s="99" t="s">
        <v>135</v>
      </c>
      <c r="B22" s="100">
        <f>B10-2</f>
        <v>62</v>
      </c>
      <c r="C22" s="100">
        <f t="shared" ref="C22:M22" si="0">C10-2</f>
        <v>57</v>
      </c>
      <c r="D22" s="100">
        <f t="shared" si="0"/>
        <v>49</v>
      </c>
      <c r="E22" s="100">
        <f t="shared" si="0"/>
        <v>47</v>
      </c>
      <c r="F22" s="100">
        <f t="shared" si="0"/>
        <v>63</v>
      </c>
      <c r="G22" s="100">
        <f t="shared" si="0"/>
        <v>51</v>
      </c>
      <c r="H22" s="100">
        <f t="shared" si="0"/>
        <v>51</v>
      </c>
      <c r="I22" s="100">
        <f t="shared" si="0"/>
        <v>44</v>
      </c>
      <c r="J22" s="100">
        <f t="shared" si="0"/>
        <v>52</v>
      </c>
      <c r="K22" s="100">
        <f t="shared" si="0"/>
        <v>55</v>
      </c>
      <c r="L22" s="100">
        <f t="shared" si="0"/>
        <v>50</v>
      </c>
      <c r="M22" s="100">
        <f t="shared" si="0"/>
        <v>54</v>
      </c>
    </row>
  </sheetData>
  <mergeCells count="6">
    <mergeCell ref="A3:M3"/>
    <mergeCell ref="A15:M15"/>
    <mergeCell ref="B16:I16"/>
    <mergeCell ref="J16:M16"/>
    <mergeCell ref="B4:I4"/>
    <mergeCell ref="J4:M4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F224C-75F0-47FE-8C6F-E8A226ACAA6D}">
  <dimension ref="A1:AB591"/>
  <sheetViews>
    <sheetView zoomScale="85" zoomScaleNormal="85" workbookViewId="0">
      <pane xSplit="1" ySplit="1" topLeftCell="B12" activePane="bottomRight" state="frozen"/>
      <selection pane="topRight" activeCell="B1" sqref="B1"/>
      <selection pane="bottomLeft" activeCell="A2" sqref="A2"/>
      <selection pane="bottomRight" activeCell="B36" sqref="B36"/>
    </sheetView>
  </sheetViews>
  <sheetFormatPr defaultRowHeight="15"/>
  <cols>
    <col min="1" max="1" width="9.7109375" style="22" customWidth="1"/>
    <col min="2" max="2" width="11.7109375" style="22" customWidth="1"/>
    <col min="3" max="3" width="11.42578125" style="22" customWidth="1"/>
    <col min="4" max="4" width="11.5703125" style="22" customWidth="1"/>
    <col min="5" max="5" width="11.42578125" style="22" customWidth="1"/>
    <col min="6" max="6" width="12.5703125" customWidth="1"/>
    <col min="7" max="7" width="12" customWidth="1"/>
    <col min="8" max="9" width="11" customWidth="1"/>
    <col min="10" max="10" width="10.85546875" customWidth="1"/>
    <col min="11" max="11" width="10" customWidth="1"/>
    <col min="12" max="12" width="10.140625" customWidth="1"/>
    <col min="13" max="13" width="11.28515625" customWidth="1"/>
    <col min="16" max="16" width="12" customWidth="1"/>
    <col min="17" max="17" width="9.5703125" customWidth="1"/>
    <col min="18" max="18" width="10.7109375" customWidth="1"/>
    <col min="19" max="19" width="9.7109375" customWidth="1"/>
    <col min="20" max="20" width="10.42578125" customWidth="1"/>
    <col min="21" max="21" width="9.85546875" customWidth="1"/>
    <col min="22" max="22" width="8.85546875" customWidth="1"/>
  </cols>
  <sheetData>
    <row r="1" spans="1:28" ht="22.5" customHeight="1">
      <c r="B1" s="114" t="s">
        <v>251</v>
      </c>
      <c r="C1" s="115"/>
      <c r="D1" s="115"/>
      <c r="E1" s="115"/>
      <c r="F1" s="116" t="s">
        <v>256</v>
      </c>
      <c r="G1" s="116"/>
      <c r="H1" s="116"/>
      <c r="I1" s="116"/>
      <c r="J1" s="117" t="s">
        <v>257</v>
      </c>
      <c r="K1" s="117"/>
      <c r="L1" s="94" t="s">
        <v>258</v>
      </c>
      <c r="M1" s="94"/>
      <c r="Q1" s="111" t="s">
        <v>180</v>
      </c>
      <c r="R1" s="112"/>
      <c r="S1" s="112"/>
      <c r="T1" s="112"/>
      <c r="U1" s="112"/>
      <c r="V1" s="112"/>
      <c r="W1" s="112"/>
      <c r="X1" s="112"/>
      <c r="Y1" s="113" t="s">
        <v>181</v>
      </c>
      <c r="Z1" s="113"/>
      <c r="AA1" s="113"/>
      <c r="AB1" s="113"/>
    </row>
    <row r="2" spans="1:28">
      <c r="A2" s="21" t="s">
        <v>129</v>
      </c>
      <c r="B2" s="21" t="s">
        <v>252</v>
      </c>
      <c r="C2" s="21" t="s">
        <v>253</v>
      </c>
      <c r="D2" s="21" t="s">
        <v>254</v>
      </c>
      <c r="E2" s="21" t="s">
        <v>255</v>
      </c>
      <c r="F2" s="64" t="s">
        <v>209</v>
      </c>
      <c r="G2" s="64" t="s">
        <v>211</v>
      </c>
      <c r="H2" s="64" t="s">
        <v>68</v>
      </c>
      <c r="I2" s="64" t="s">
        <v>70</v>
      </c>
      <c r="J2" s="47" t="s">
        <v>177</v>
      </c>
      <c r="K2" s="47" t="s">
        <v>178</v>
      </c>
      <c r="L2" s="65" t="s">
        <v>209</v>
      </c>
      <c r="M2" s="65" t="s">
        <v>179</v>
      </c>
      <c r="P2" s="15" t="s">
        <v>130</v>
      </c>
      <c r="Q2" s="21" t="s">
        <v>210</v>
      </c>
      <c r="R2" s="21" t="s">
        <v>178</v>
      </c>
      <c r="S2" s="15" t="s">
        <v>67</v>
      </c>
      <c r="T2" s="15" t="s">
        <v>69</v>
      </c>
      <c r="U2" s="64" t="s">
        <v>209</v>
      </c>
      <c r="V2" s="64" t="s">
        <v>211</v>
      </c>
      <c r="W2" s="64" t="s">
        <v>68</v>
      </c>
      <c r="X2" s="64" t="s">
        <v>70</v>
      </c>
      <c r="Y2" s="47" t="s">
        <v>177</v>
      </c>
      <c r="Z2" s="47" t="s">
        <v>178</v>
      </c>
      <c r="AA2" s="65" t="s">
        <v>209</v>
      </c>
      <c r="AB2" s="65" t="s">
        <v>179</v>
      </c>
    </row>
    <row r="3" spans="1:28">
      <c r="A3" s="22" t="s">
        <v>71</v>
      </c>
      <c r="B3" s="68">
        <f>'Lab1'!J6</f>
        <v>11.904941790367968</v>
      </c>
      <c r="C3" s="68" t="s">
        <v>157</v>
      </c>
      <c r="D3" s="68">
        <f>'Lab1'!J12</f>
        <v>18.312382438056986</v>
      </c>
      <c r="E3" s="68">
        <f>'Lab1'!J15</f>
        <v>14.649197751283259</v>
      </c>
      <c r="F3" s="68">
        <f>'Lab1'!W6</f>
        <v>-92.961121275061771</v>
      </c>
      <c r="G3" s="68" t="s">
        <v>157</v>
      </c>
      <c r="H3" s="68">
        <f>'Lab1'!W12</f>
        <v>-86.331614612698701</v>
      </c>
      <c r="I3" s="68">
        <f>'Lab1'!W15</f>
        <v>-87.74536674103777</v>
      </c>
      <c r="J3" s="68">
        <f>'Lab1'!M6</f>
        <v>13.509078015065938</v>
      </c>
      <c r="K3" s="68" t="s">
        <v>157</v>
      </c>
      <c r="L3" s="68">
        <f>'Lab1'!Z6</f>
        <v>-96.243342149189743</v>
      </c>
      <c r="M3" s="68" t="s">
        <v>157</v>
      </c>
      <c r="P3" s="26">
        <v>0</v>
      </c>
      <c r="Q3" s="26">
        <f>_xlfn.PERCENTILE.INC(B3:B118,P3)</f>
        <v>4.6243740037293959</v>
      </c>
      <c r="R3" s="26">
        <f>_xlfn.PERCENTILE.INC(C3:C118,P3)</f>
        <v>4.170791996635173</v>
      </c>
      <c r="S3" s="26">
        <f>_xlfn.PERCENTILE.INC(D3:D118,P3)</f>
        <v>4.796819344405475</v>
      </c>
      <c r="T3" s="26">
        <f>_xlfn.PERCENTILE.INC(E3:E118,P3)</f>
        <v>6.9642773243592888</v>
      </c>
      <c r="U3" s="26">
        <f>_xlfn.PERCENTILE.INC(F3:F118,P3)</f>
        <v>-93.982250515450943</v>
      </c>
      <c r="V3" s="26">
        <f>_xlfn.PERCENTILE.INC(G3:G118,P3)</f>
        <v>-90.095411438706051</v>
      </c>
      <c r="W3" s="26">
        <f>_xlfn.PERCENTILE.INC(H3:H118,P3)</f>
        <v>-86.331614612698701</v>
      </c>
      <c r="X3" s="26">
        <f>_xlfn.PERCENTILE.INC(I3:I118,P3)</f>
        <v>-88.52087554251824</v>
      </c>
      <c r="Y3" s="26">
        <f>_xlfn.PERCENTILE.INC(J3:J118,P3)</f>
        <v>7.5013274124730875</v>
      </c>
      <c r="Z3" s="26">
        <f>_xlfn.PERCENTILE.INC(K3:K118,P3)</f>
        <v>7.8943838908097677</v>
      </c>
      <c r="AA3" s="26">
        <f>_xlfn.PERCENTILE.INC(L3:L118,P3)</f>
        <v>-96.6405419760124</v>
      </c>
      <c r="AB3" s="26">
        <f>_xlfn.PERCENTILE.INC(M3:M118,P3)</f>
        <v>-92.211567432620129</v>
      </c>
    </row>
    <row r="4" spans="1:28">
      <c r="A4" s="22" t="s">
        <v>72</v>
      </c>
      <c r="B4" s="68">
        <f>'Lab1'!J23</f>
        <v>9.7596544535508265</v>
      </c>
      <c r="C4" s="68">
        <f>'Lab1'!J26</f>
        <v>10.282929071157159</v>
      </c>
      <c r="D4" s="68" t="s">
        <v>157</v>
      </c>
      <c r="E4" s="68">
        <f>'Lab1'!J32</f>
        <v>16.99291352233821</v>
      </c>
      <c r="F4" s="68">
        <f>'Lab1'!W23</f>
        <v>-89.102517005824623</v>
      </c>
      <c r="G4" s="68">
        <f>'Lab1'!W26</f>
        <v>-82.749375748056835</v>
      </c>
      <c r="H4" s="68" t="s">
        <v>157</v>
      </c>
      <c r="I4" s="68" t="s">
        <v>157</v>
      </c>
      <c r="J4" s="68">
        <f>'Lab1'!M23</f>
        <v>17.111198914331304</v>
      </c>
      <c r="K4" s="68">
        <f>'Lab1'!M26</f>
        <v>14.253170187390749</v>
      </c>
      <c r="L4" s="68">
        <f>'Lab1'!Z23</f>
        <v>-92.67541334579991</v>
      </c>
      <c r="M4" s="68">
        <f>'Lab1'!Z26</f>
        <v>-85.924831483083253</v>
      </c>
      <c r="P4" s="26">
        <v>0.05</v>
      </c>
      <c r="Q4" s="26">
        <f>_xlfn.PERCENTILE.INC(B3:B118,P4)</f>
        <v>7.1930995065688599</v>
      </c>
      <c r="R4" s="26">
        <f>_xlfn.PERCENTILE.INC(C3:C118,P4)</f>
        <v>5.8179794196027279</v>
      </c>
      <c r="S4" s="26">
        <f>_xlfn.PERCENTILE.INC(D3:D118,P4)</f>
        <v>9.2024666879993884</v>
      </c>
      <c r="T4" s="26">
        <f>_xlfn.PERCENTILE.INC(E3:E118,P4)</f>
        <v>9.2698734412258226</v>
      </c>
      <c r="U4" s="26">
        <f>_xlfn.PERCENTILE.INC(F3:F118,P4)</f>
        <v>-92.893768536228464</v>
      </c>
      <c r="V4" s="26">
        <f>_xlfn.PERCENTILE.INC(G3:G118,P4)</f>
        <v>-85.575333465983277</v>
      </c>
      <c r="W4" s="26">
        <f>_xlfn.PERCENTILE.INC(H3:H118,P4)</f>
        <v>-85.723535077918584</v>
      </c>
      <c r="X4" s="26">
        <f>_xlfn.PERCENTILE.INC(I3:I118,P4)</f>
        <v>-87.534771680722315</v>
      </c>
      <c r="Y4" s="26">
        <f>_xlfn.PERCENTILE.INC(J3:J118,P4)</f>
        <v>9.6900109245160557</v>
      </c>
      <c r="Z4" s="26">
        <f>_xlfn.PERCENTILE.INC(K3:K118,P4)</f>
        <v>9.1780188024350799</v>
      </c>
      <c r="AA4" s="26">
        <f>_xlfn.PERCENTILE.INC(L3:L118,P4)</f>
        <v>-95.745138430951698</v>
      </c>
      <c r="AB4" s="26">
        <f>_xlfn.PERCENTILE.INC(M3:M118,P4)</f>
        <v>-89.014774747384621</v>
      </c>
    </row>
    <row r="5" spans="1:28">
      <c r="A5" s="22" t="s">
        <v>73</v>
      </c>
      <c r="B5" s="68">
        <f>'Lab1'!J40</f>
        <v>13.794441039452007</v>
      </c>
      <c r="C5" s="68">
        <f>'Lab1'!J43</f>
        <v>10.552915914922208</v>
      </c>
      <c r="D5" s="68">
        <f>'Lab1'!J46</f>
        <v>16.007223871967248</v>
      </c>
      <c r="E5" s="68">
        <f>'Lab1'!J49</f>
        <v>16.237955201317806</v>
      </c>
      <c r="F5" s="68">
        <f>'Lab1'!W40</f>
        <v>-93.982250515450943</v>
      </c>
      <c r="G5" s="68">
        <f>'Lab1'!W43</f>
        <v>-85.457580739135523</v>
      </c>
      <c r="H5" s="68">
        <f>'Lab1'!W46</f>
        <v>-86.01272304196354</v>
      </c>
      <c r="I5" s="68">
        <f>'Lab1'!W49</f>
        <v>-87.677013875036351</v>
      </c>
      <c r="J5" s="68">
        <f>'Lab1'!M40</f>
        <v>17.28598371412382</v>
      </c>
      <c r="K5" s="68">
        <f>'Lab1'!M43</f>
        <v>13.541548721911443</v>
      </c>
      <c r="L5" s="68">
        <f>'Lab1'!Z40</f>
        <v>-96.6405419760124</v>
      </c>
      <c r="M5" s="68">
        <f>'Lab1'!Z43</f>
        <v>-88.105781737163809</v>
      </c>
      <c r="P5" s="26">
        <v>0.1</v>
      </c>
      <c r="Q5" s="26">
        <f>_xlfn.PERCENTILE.INC(B3:B118,P5)</f>
        <v>8.4523638666049266</v>
      </c>
      <c r="R5" s="26">
        <f>_xlfn.PERCENTILE.INC(C3:C118,P5)</f>
        <v>6.4630067218373641</v>
      </c>
      <c r="S5" s="26">
        <f>_xlfn.PERCENTILE.INC(D3:D118,P5)</f>
        <v>11.232265694704953</v>
      </c>
      <c r="T5" s="26">
        <f>_xlfn.PERCENTILE.INC(E3:E118,P5)</f>
        <v>9.5792783554664851</v>
      </c>
      <c r="U5" s="26">
        <f>_xlfn.PERCENTILE.INC(F3:F118,P5)</f>
        <v>-92.37680717220907</v>
      </c>
      <c r="V5" s="26">
        <f>_xlfn.PERCENTILE.INC(G3:G118,P5)</f>
        <v>-85.370139641337971</v>
      </c>
      <c r="W5" s="26">
        <f>_xlfn.PERCENTILE.INC(H3:H118,P5)</f>
        <v>-84.983262344626425</v>
      </c>
      <c r="X5" s="26">
        <f>_xlfn.PERCENTILE.INC(I3:I118,P5)</f>
        <v>-86.926151297415828</v>
      </c>
      <c r="Y5" s="26">
        <f>_xlfn.PERCENTILE.INC(J3:J118,P5)</f>
        <v>10.286339494883755</v>
      </c>
      <c r="Z5" s="26">
        <f>_xlfn.PERCENTILE.INC(K3:K118,P5)</f>
        <v>9.579065803379045</v>
      </c>
      <c r="AA5" s="26">
        <f>_xlfn.PERCENTILE.INC(L3:L118,P5)</f>
        <v>-95.013367242332507</v>
      </c>
      <c r="AB5" s="26">
        <f>_xlfn.PERCENTILE.INC(M3:M118,P5)</f>
        <v>-88.234395356426234</v>
      </c>
    </row>
    <row r="6" spans="1:28">
      <c r="A6" s="22" t="s">
        <v>74</v>
      </c>
      <c r="B6" s="68">
        <f>'Lab1'!J57</f>
        <v>13.798064502179892</v>
      </c>
      <c r="C6" s="68" t="s">
        <v>157</v>
      </c>
      <c r="D6" s="68">
        <f>'Lab1'!J63</f>
        <v>15.703249971376858</v>
      </c>
      <c r="E6" s="68">
        <f>'Lab1'!J66</f>
        <v>18.44073842530311</v>
      </c>
      <c r="F6" s="68">
        <f>'Lab1'!W57</f>
        <v>-92.979475212547968</v>
      </c>
      <c r="G6" s="68" t="s">
        <v>157</v>
      </c>
      <c r="H6" s="68">
        <f>'Lab1'!W63</f>
        <v>-84.6215531262377</v>
      </c>
      <c r="I6" s="68">
        <f>'Lab1'!W66</f>
        <v>-85.925470112062129</v>
      </c>
      <c r="J6" s="68">
        <f>'Lab1'!M57</f>
        <v>14.685392078077992</v>
      </c>
      <c r="K6" s="68" t="s">
        <v>157</v>
      </c>
      <c r="L6" s="68">
        <f>'Lab1'!Z57</f>
        <v>-95.743229165867447</v>
      </c>
      <c r="M6" s="68" t="s">
        <v>157</v>
      </c>
      <c r="P6" s="26">
        <v>0.15</v>
      </c>
      <c r="Q6" s="26">
        <f>_xlfn.PERCENTILE.INC(B3:B118,P6)</f>
        <v>8.8750408691001734</v>
      </c>
      <c r="R6" s="26">
        <f>_xlfn.PERCENTILE.INC(C3:C118,P6)</f>
        <v>6.7925793315252649</v>
      </c>
      <c r="S6" s="26">
        <f>_xlfn.PERCENTILE.INC(D3:D118,P6)</f>
        <v>11.450233587342407</v>
      </c>
      <c r="T6" s="26">
        <f>_xlfn.PERCENTILE.INC(E3:E118,P6)</f>
        <v>10.451876273169836</v>
      </c>
      <c r="U6" s="26">
        <f>_xlfn.PERCENTILE.INC(F3:F118,P6)</f>
        <v>-92.11447510968253</v>
      </c>
      <c r="V6" s="26">
        <f>_xlfn.PERCENTILE.INC(G3:G118,P6)</f>
        <v>-85.166611491712729</v>
      </c>
      <c r="W6" s="26">
        <f>_xlfn.PERCENTILE.INC(H3:H118,P6)</f>
        <v>-84.65670179734775</v>
      </c>
      <c r="X6" s="26">
        <f>_xlfn.PERCENTILE.INC(I3:I118,P6)</f>
        <v>-86.53659300963767</v>
      </c>
      <c r="Y6" s="26">
        <f>_xlfn.PERCENTILE.INC(J3:J118,P6)</f>
        <v>11.014858126382171</v>
      </c>
      <c r="Z6" s="26">
        <f>_xlfn.PERCENTILE.INC(K3:K118,P6)</f>
        <v>9.8682366512172752</v>
      </c>
      <c r="AA6" s="26">
        <f>_xlfn.PERCENTILE.INC(L3:L118,P6)</f>
        <v>-94.887814552547169</v>
      </c>
      <c r="AB6" s="26">
        <f>_xlfn.PERCENTILE.INC(M3:M118,P6)</f>
        <v>-87.613526456322802</v>
      </c>
    </row>
    <row r="7" spans="1:28">
      <c r="A7" s="22" t="s">
        <v>75</v>
      </c>
      <c r="B7" s="68">
        <f>'Lab1'!J74</f>
        <v>8.8801117385371846</v>
      </c>
      <c r="C7" s="68">
        <f>'Lab1'!J77</f>
        <v>9.0621192818757894</v>
      </c>
      <c r="D7" s="68" t="s">
        <v>157</v>
      </c>
      <c r="E7" s="68">
        <f>'Lab1'!J83</f>
        <v>9.1757227566303854</v>
      </c>
      <c r="F7" s="68">
        <f>'Lab1'!W74</f>
        <v>-91.32948270947827</v>
      </c>
      <c r="G7" s="68">
        <f>'Lab1'!W77</f>
        <v>-80.013743450308482</v>
      </c>
      <c r="H7" s="68" t="s">
        <v>157</v>
      </c>
      <c r="I7" s="68">
        <f>'Lab1'!W83</f>
        <v>-85.416366963107677</v>
      </c>
      <c r="J7" s="68">
        <f>'Lab1'!M74</f>
        <v>10.506202741512546</v>
      </c>
      <c r="K7" s="68">
        <f>'Lab1'!M77</f>
        <v>12.591898764465775</v>
      </c>
      <c r="L7" s="68">
        <f>'Lab1'!Z74</f>
        <v>-95.2839901170573</v>
      </c>
      <c r="M7" s="68">
        <f>'Lab1'!Z77</f>
        <v>-86.001215388094352</v>
      </c>
      <c r="P7" s="26">
        <v>0.2</v>
      </c>
      <c r="Q7" s="26">
        <f>_xlfn.PERCENTILE.INC(B3:B118,P7)</f>
        <v>9.112847350241692</v>
      </c>
      <c r="R7" s="26">
        <f>_xlfn.PERCENTILE.INC(C3:C118,P7)</f>
        <v>6.9797143090774885</v>
      </c>
      <c r="S7" s="26">
        <f>_xlfn.PERCENTILE.INC(D3:D118,P7)</f>
        <v>12.150679387712204</v>
      </c>
      <c r="T7" s="26">
        <f>_xlfn.PERCENTILE.INC(E3:E118,P7)</f>
        <v>11.293927452589159</v>
      </c>
      <c r="U7" s="26">
        <f>_xlfn.PERCENTILE.INC(F3:F118,P7)</f>
        <v>-91.863379791475992</v>
      </c>
      <c r="V7" s="26">
        <f>_xlfn.PERCENTILE.INC(G3:G118,P7)</f>
        <v>-84.642128790386067</v>
      </c>
      <c r="W7" s="26">
        <f>_xlfn.PERCENTILE.INC(H3:H118,P7)</f>
        <v>-84.553206388427881</v>
      </c>
      <c r="X7" s="26">
        <f>_xlfn.PERCENTILE.INC(I3:I118,P7)</f>
        <v>-85.747419287627906</v>
      </c>
      <c r="Y7" s="26">
        <f>_xlfn.PERCENTILE.INC(J3:J118,P7)</f>
        <v>11.239778257576532</v>
      </c>
      <c r="Z7" s="26">
        <f>_xlfn.PERCENTILE.INC(K3:K118,P7)</f>
        <v>10.333930672768254</v>
      </c>
      <c r="AA7" s="26">
        <f>_xlfn.PERCENTILE.INC(L3:L118,P7)</f>
        <v>-94.294819115014391</v>
      </c>
      <c r="AB7" s="26">
        <f>_xlfn.PERCENTILE.INC(M3:M118,P7)</f>
        <v>-87.177525035622224</v>
      </c>
    </row>
    <row r="8" spans="1:28">
      <c r="A8" s="22" t="s">
        <v>76</v>
      </c>
      <c r="B8" s="68">
        <f>'Lab1'!J91</f>
        <v>13.477797961444207</v>
      </c>
      <c r="C8" s="68">
        <f>'Lab1'!J94</f>
        <v>7.112361486996857</v>
      </c>
      <c r="D8" s="68">
        <f>'Lab1'!J97</f>
        <v>17.189766069722701</v>
      </c>
      <c r="E8" s="68">
        <f>'Lab1'!J100</f>
        <v>18.522195070597988</v>
      </c>
      <c r="F8" s="68">
        <f>'Lab1'!W91</f>
        <v>-89.670018551235273</v>
      </c>
      <c r="G8" s="68">
        <f>'Lab1'!W94</f>
        <v>-82.098995405973909</v>
      </c>
      <c r="H8" s="68">
        <f>'Lab1'!W97</f>
        <v>-81.202649900210048</v>
      </c>
      <c r="I8" s="68">
        <f>'Lab1'!W100</f>
        <v>-84.30432063240832</v>
      </c>
      <c r="J8" s="68">
        <f>'Lab1'!M91</f>
        <v>14.513182248377634</v>
      </c>
      <c r="K8" s="68">
        <f>'Lab1'!M94</f>
        <v>10.705543901125145</v>
      </c>
      <c r="L8" s="68">
        <f>'Lab1'!Z91</f>
        <v>-91.806719854246495</v>
      </c>
      <c r="M8" s="68">
        <f>'Lab1'!Z94</f>
        <v>-86.856984026867025</v>
      </c>
      <c r="P8" s="26">
        <v>0.25</v>
      </c>
      <c r="Q8" s="26">
        <f>_xlfn.PERCENTILE.INC(B3:B118,P8)</f>
        <v>9.5961882017176983</v>
      </c>
      <c r="R8" s="26">
        <f>_xlfn.PERCENTILE.INC(C3:C118,P8)</f>
        <v>7.26472265839132</v>
      </c>
      <c r="S8" s="26">
        <f>_xlfn.PERCENTILE.INC(D3:D118,P8)</f>
        <v>12.260641133092435</v>
      </c>
      <c r="T8" s="26">
        <f>_xlfn.PERCENTILE.INC(E3:E118,P8)</f>
        <v>12.133827088033001</v>
      </c>
      <c r="U8" s="26">
        <f>_xlfn.PERCENTILE.INC(F3:F118,P8)</f>
        <v>-91.576864681929152</v>
      </c>
      <c r="V8" s="26">
        <f>_xlfn.PERCENTILE.INC(G3:G118,P8)</f>
        <v>-84.235640124481563</v>
      </c>
      <c r="W8" s="26">
        <f>_xlfn.PERCENTILE.INC(H3:H118,P8)</f>
        <v>-84.27930529287508</v>
      </c>
      <c r="X8" s="26">
        <f>_xlfn.PERCENTILE.INC(I3:I118,P8)</f>
        <v>-85.612708056685676</v>
      </c>
      <c r="Y8" s="26">
        <f>_xlfn.PERCENTILE.INC(J3:J118,P8)</f>
        <v>11.748368798466787</v>
      </c>
      <c r="Z8" s="26">
        <f>_xlfn.PERCENTILE.INC(K3:K118,P8)</f>
        <v>10.630378801909924</v>
      </c>
      <c r="AA8" s="26">
        <f>_xlfn.PERCENTILE.INC(L3:L118,P8)</f>
        <v>-94.043198663625134</v>
      </c>
      <c r="AB8" s="26">
        <f>_xlfn.PERCENTILE.INC(M3:M118,P8)</f>
        <v>-86.994752714812705</v>
      </c>
    </row>
    <row r="9" spans="1:28">
      <c r="A9" s="22" t="s">
        <v>77</v>
      </c>
      <c r="B9" s="68" t="s">
        <v>157</v>
      </c>
      <c r="C9" s="68">
        <f>'Lab1'!J111</f>
        <v>7.0759361197236412</v>
      </c>
      <c r="D9" s="68" t="s">
        <v>157</v>
      </c>
      <c r="E9" s="68" t="s">
        <v>157</v>
      </c>
      <c r="F9" s="68" t="s">
        <v>157</v>
      </c>
      <c r="G9" s="68">
        <f>'Lab1'!W111</f>
        <v>-79.839248264623649</v>
      </c>
      <c r="H9" s="68" t="s">
        <v>157</v>
      </c>
      <c r="I9" s="68" t="s">
        <v>157</v>
      </c>
      <c r="J9" s="68" t="s">
        <v>157</v>
      </c>
      <c r="K9" s="68">
        <f>'Lab1'!M111</f>
        <v>9.8780339660043097</v>
      </c>
      <c r="L9" s="68" t="s">
        <v>157</v>
      </c>
      <c r="M9" s="68">
        <f>'Lab1'!Z111</f>
        <v>-82.316737115494846</v>
      </c>
      <c r="P9" s="26">
        <v>0.3</v>
      </c>
      <c r="Q9" s="26">
        <f>_xlfn.PERCENTILE.INC(B3:B118,P9)</f>
        <v>10.000881135983898</v>
      </c>
      <c r="R9" s="26">
        <f>_xlfn.PERCENTILE.INC(C3:C118,P9)</f>
        <v>7.6770071242173223</v>
      </c>
      <c r="S9" s="26">
        <f>_xlfn.PERCENTILE.INC(D3:D118,P9)</f>
        <v>12.438789913145738</v>
      </c>
      <c r="T9" s="26">
        <f>_xlfn.PERCENTILE.INC(E3:E118,P9)</f>
        <v>12.436256670700816</v>
      </c>
      <c r="U9" s="26">
        <f>_xlfn.PERCENTILE.INC(F3:F118,P9)</f>
        <v>-91.358225979346713</v>
      </c>
      <c r="V9" s="26">
        <f>_xlfn.PERCENTILE.INC(G3:G118,P9)</f>
        <v>-83.751614174055135</v>
      </c>
      <c r="W9" s="26">
        <f>_xlfn.PERCENTILE.INC(H3:H118,P9)</f>
        <v>-83.863547398007611</v>
      </c>
      <c r="X9" s="26">
        <f>_xlfn.PERCENTILE.INC(I3:I118,P9)</f>
        <v>-85.42029173697361</v>
      </c>
      <c r="Y9" s="26">
        <f>_xlfn.PERCENTILE.INC(J3:J118,P9)</f>
        <v>11.929834242938707</v>
      </c>
      <c r="Z9" s="26">
        <f>_xlfn.PERCENTILE.INC(K3:K118,P9)</f>
        <v>10.730776318086379</v>
      </c>
      <c r="AA9" s="26">
        <f>_xlfn.PERCENTILE.INC(L3:L118,P9)</f>
        <v>-93.524076214545104</v>
      </c>
      <c r="AB9" s="26">
        <f>_xlfn.PERCENTILE.INC(M3:M118,P9)</f>
        <v>-86.752904295717812</v>
      </c>
    </row>
    <row r="10" spans="1:28">
      <c r="A10" s="22" t="s">
        <v>78</v>
      </c>
      <c r="B10" s="68" t="s">
        <v>157</v>
      </c>
      <c r="C10" s="68">
        <f>'Lab1'!J128</f>
        <v>9.3010745075829835</v>
      </c>
      <c r="D10" s="68" t="s">
        <v>157</v>
      </c>
      <c r="E10" s="68" t="s">
        <v>157</v>
      </c>
      <c r="F10" s="68" t="s">
        <v>157</v>
      </c>
      <c r="G10" s="68">
        <f>'Lab1'!W128</f>
        <v>-81.912473134351004</v>
      </c>
      <c r="H10" s="68" t="s">
        <v>157</v>
      </c>
      <c r="I10" s="68" t="s">
        <v>157</v>
      </c>
      <c r="J10" s="68" t="s">
        <v>157</v>
      </c>
      <c r="K10" s="68">
        <f>'Lab1'!M128</f>
        <v>12.645316121039958</v>
      </c>
      <c r="L10" s="68" t="s">
        <v>157</v>
      </c>
      <c r="M10" s="68">
        <f>'Lab1'!Z128</f>
        <v>-86.903272832520997</v>
      </c>
      <c r="P10" s="26">
        <v>0.35</v>
      </c>
      <c r="Q10" s="26">
        <f>_xlfn.PERCENTILE.INC(B3:B118,P10)</f>
        <v>10.705740397182868</v>
      </c>
      <c r="R10" s="26">
        <f>_xlfn.PERCENTILE.INC(C3:C118,P10)</f>
        <v>7.8836583226391168</v>
      </c>
      <c r="S10" s="26">
        <f>_xlfn.PERCENTILE.INC(D3:D118,P10)</f>
        <v>13.072867517746893</v>
      </c>
      <c r="T10" s="26">
        <f>_xlfn.PERCENTILE.INC(E3:E118,P10)</f>
        <v>13.004275919721797</v>
      </c>
      <c r="U10" s="26">
        <f>_xlfn.PERCENTILE.INC(F3:F118,P10)</f>
        <v>-91.018247786970505</v>
      </c>
      <c r="V10" s="26">
        <f>_xlfn.PERCENTILE.INC(G3:G118,P10)</f>
        <v>-83.453566195775494</v>
      </c>
      <c r="W10" s="26">
        <f>_xlfn.PERCENTILE.INC(H3:H118,P10)</f>
        <v>-83.639143243022772</v>
      </c>
      <c r="X10" s="26">
        <f>_xlfn.PERCENTILE.INC(I3:I118,P10)</f>
        <v>-85.291844950181172</v>
      </c>
      <c r="Y10" s="26">
        <f>_xlfn.PERCENTILE.INC(J3:J118,P10)</f>
        <v>12.374890315392616</v>
      </c>
      <c r="Z10" s="26">
        <f>_xlfn.PERCENTILE.INC(K3:K118,P10)</f>
        <v>11.012234202589447</v>
      </c>
      <c r="AA10" s="26">
        <f>_xlfn.PERCENTILE.INC(L3:L118,P10)</f>
        <v>-93.360757448027613</v>
      </c>
      <c r="AB10" s="26">
        <f>_xlfn.PERCENTILE.INC(M3:M118,P10)</f>
        <v>-86.605432639551424</v>
      </c>
    </row>
    <row r="11" spans="1:28">
      <c r="A11" s="22" t="s">
        <v>79</v>
      </c>
      <c r="B11" s="68">
        <f>'Lab1'!J142</f>
        <v>17.19217532920738</v>
      </c>
      <c r="C11" s="68">
        <f>'Lab1'!J145</f>
        <v>13.009758180017004</v>
      </c>
      <c r="D11" s="68" t="s">
        <v>157</v>
      </c>
      <c r="E11" s="68">
        <f>'Lab1'!J151</f>
        <v>18.177772468619288</v>
      </c>
      <c r="F11" s="68">
        <f>'Lab1'!W142</f>
        <v>-89.302063228235156</v>
      </c>
      <c r="G11" s="68">
        <f>'Lab1'!W145</f>
        <v>-82.860012065895873</v>
      </c>
      <c r="H11" s="68" t="s">
        <v>157</v>
      </c>
      <c r="I11" s="68">
        <f>'Lab1'!W151</f>
        <v>-88.52087554251824</v>
      </c>
      <c r="J11" s="68">
        <f>'Lab1'!M142</f>
        <v>20.907205460132925</v>
      </c>
      <c r="K11" s="68">
        <f>'Lab1'!M145</f>
        <v>15.487043751311557</v>
      </c>
      <c r="L11" s="68">
        <f>'Lab1'!Z142</f>
        <v>-93.342503475471062</v>
      </c>
      <c r="M11" s="68">
        <f>'Lab1'!Z145</f>
        <v>-87.104353107502149</v>
      </c>
      <c r="P11" s="26">
        <v>0.4</v>
      </c>
      <c r="Q11" s="26">
        <f>_xlfn.PERCENTILE.INC(B3:B118,P11)</f>
        <v>11.009229797250748</v>
      </c>
      <c r="R11" s="26">
        <f>_xlfn.PERCENTILE.INC(C3:C118,P11)</f>
        <v>8.0970654816420531</v>
      </c>
      <c r="S11" s="26">
        <f>_xlfn.PERCENTILE.INC(D3:D118,P11)</f>
        <v>13.353886853470557</v>
      </c>
      <c r="T11" s="26">
        <f>_xlfn.PERCENTILE.INC(E3:E118,P11)</f>
        <v>13.571214634212225</v>
      </c>
      <c r="U11" s="26">
        <f>_xlfn.PERCENTILE.INC(F3:F118,P11)</f>
        <v>-90.371209367874343</v>
      </c>
      <c r="V11" s="26">
        <f>_xlfn.PERCENTILE.INC(G3:G118,P11)</f>
        <v>-82.979650653774243</v>
      </c>
      <c r="W11" s="26">
        <f>_xlfn.PERCENTILE.INC(H3:H118,P11)</f>
        <v>-83.379699836311389</v>
      </c>
      <c r="X11" s="26">
        <f>_xlfn.PERCENTILE.INC(I3:I118,P11)</f>
        <v>-84.933639637490813</v>
      </c>
      <c r="Y11" s="26">
        <f>_xlfn.PERCENTILE.INC(J3:J118,P11)</f>
        <v>12.999278783549951</v>
      </c>
      <c r="Z11" s="26">
        <f>_xlfn.PERCENTILE.INC(K3:K118,P11)</f>
        <v>11.276644428327957</v>
      </c>
      <c r="AA11" s="26">
        <f>_xlfn.PERCENTILE.INC(L3:L118,P11)</f>
        <v>-92.895096627626629</v>
      </c>
      <c r="AB11" s="26">
        <f>_xlfn.PERCENTILE.INC(M3:M118,P11)</f>
        <v>-86.559800579658926</v>
      </c>
    </row>
    <row r="12" spans="1:28">
      <c r="A12" s="22" t="s">
        <v>80</v>
      </c>
      <c r="B12" s="68">
        <f>'Lab2'!J6</f>
        <v>10.60423976386371</v>
      </c>
      <c r="C12" s="68">
        <f>'Lab2'!J9</f>
        <v>7.6829569945919207</v>
      </c>
      <c r="D12" s="68" t="s">
        <v>157</v>
      </c>
      <c r="E12" s="26">
        <f>'Lab2'!J15</f>
        <v>19.284275481387859</v>
      </c>
      <c r="F12" s="68">
        <f>'Lab2'!W6</f>
        <v>-92.172516570777844</v>
      </c>
      <c r="G12" s="68">
        <f>'Lab2'!W9</f>
        <v>-85.751962556254909</v>
      </c>
      <c r="H12" s="26">
        <f>'Lab2'!W12</f>
        <v>-84.797296481787953</v>
      </c>
      <c r="I12" s="26">
        <f>'Lab2'!W15</f>
        <v>-85.747419287627906</v>
      </c>
      <c r="J12" s="68">
        <f>'Lab2'!M6</f>
        <v>11.108843045273591</v>
      </c>
      <c r="K12" s="68">
        <f>'Lab2'!M9</f>
        <v>10.751198955971192</v>
      </c>
      <c r="L12" s="68">
        <f>'Lab2'!Z6</f>
        <v>-95.747471977165773</v>
      </c>
      <c r="M12" s="68">
        <f>'Lab2'!Z9</f>
        <v>-87.534750378503588</v>
      </c>
      <c r="P12" s="26">
        <v>0.45</v>
      </c>
      <c r="Q12" s="26">
        <f>_xlfn.PERCENTILE.INC(B3:B118,P12)</f>
        <v>11.132218646389092</v>
      </c>
      <c r="R12" s="26">
        <f>_xlfn.PERCENTILE.INC(C3:C118,P12)</f>
        <v>8.5018224006678675</v>
      </c>
      <c r="S12" s="26">
        <f>_xlfn.PERCENTILE.INC(D3:D118,P12)</f>
        <v>13.710621552010082</v>
      </c>
      <c r="T12" s="26">
        <f>_xlfn.PERCENTILE.INC(E3:E118,P12)</f>
        <v>13.897926242827277</v>
      </c>
      <c r="U12" s="26">
        <f>_xlfn.PERCENTILE.INC(F3:F118,P12)</f>
        <v>-90.30762833314968</v>
      </c>
      <c r="V12" s="26">
        <f>_xlfn.PERCENTILE.INC(G3:G118,P12)</f>
        <v>-82.742162318239352</v>
      </c>
      <c r="W12" s="26">
        <f>_xlfn.PERCENTILE.INC(H3:H118,P12)</f>
        <v>-82.754592844028394</v>
      </c>
      <c r="X12" s="26">
        <f>_xlfn.PERCENTILE.INC(I3:I118,P12)</f>
        <v>-84.612692707081862</v>
      </c>
      <c r="Y12" s="26">
        <f>_xlfn.PERCENTILE.INC(J3:J118,P12)</f>
        <v>13.111752772866355</v>
      </c>
      <c r="Z12" s="26">
        <f>_xlfn.PERCENTILE.INC(K3:K118,P12)</f>
        <v>11.454928539963365</v>
      </c>
      <c r="AA12" s="26">
        <f>_xlfn.PERCENTILE.INC(L3:L118,P12)</f>
        <v>-92.639782529293285</v>
      </c>
      <c r="AB12" s="26">
        <f>_xlfn.PERCENTILE.INC(M3:M118,P12)</f>
        <v>-86.395505636188588</v>
      </c>
    </row>
    <row r="13" spans="1:28">
      <c r="A13" s="22" t="s">
        <v>81</v>
      </c>
      <c r="B13" s="26">
        <f>'Lab2'!J23</f>
        <v>11.198219152368814</v>
      </c>
      <c r="C13" s="26">
        <f>'Lab2'!J26</f>
        <v>7.6730405439675895</v>
      </c>
      <c r="D13" s="26">
        <f>'Lab2'!J29</f>
        <v>12.229079624756858</v>
      </c>
      <c r="E13" s="26">
        <f>'Lab2'!J32</f>
        <v>12.408637132895057</v>
      </c>
      <c r="F13" s="26">
        <f>'Lab2'!W23</f>
        <v>-91.024485088583447</v>
      </c>
      <c r="G13" s="26">
        <f>'Lab2'!W26</f>
        <v>-82.058690763403902</v>
      </c>
      <c r="H13" s="26">
        <f>'Lab2'!W29</f>
        <v>-82.647000723174315</v>
      </c>
      <c r="I13" s="26">
        <f>'Lab2'!W32</f>
        <v>-87.108045097780206</v>
      </c>
      <c r="J13" s="26">
        <f>'Lab2'!M23</f>
        <v>13.010862274620575</v>
      </c>
      <c r="K13" s="26">
        <f>'Lab2'!M26</f>
        <v>11.306817517012</v>
      </c>
      <c r="L13" s="26">
        <f>'Lab2'!Z23</f>
        <v>-94.096402300045114</v>
      </c>
      <c r="M13" s="26">
        <f>'Lab2'!Z26</f>
        <v>-85.888899200353734</v>
      </c>
      <c r="P13" s="26">
        <v>0.5</v>
      </c>
      <c r="Q13" s="26">
        <f>_xlfn.PERCENTILE.INC(B3:B118,P13)</f>
        <v>11.205899526420332</v>
      </c>
      <c r="R13" s="26">
        <f>_xlfn.PERCENTILE.INC(C3:C118,P13)</f>
        <v>8.8167222177608195</v>
      </c>
      <c r="S13" s="26">
        <f>_xlfn.PERCENTILE.INC(D3:D118,P13)</f>
        <v>13.861505140501693</v>
      </c>
      <c r="T13" s="26">
        <f>_xlfn.PERCENTILE.INC(E3:E118,P13)</f>
        <v>14.241910872654683</v>
      </c>
      <c r="U13" s="26">
        <f>_xlfn.PERCENTILE.INC(F3:F118,P13)</f>
        <v>-90.230675259336778</v>
      </c>
      <c r="V13" s="26">
        <f>_xlfn.PERCENTILE.INC(G3:G118,P13)</f>
        <v>-82.614562456686542</v>
      </c>
      <c r="W13" s="26">
        <f>_xlfn.PERCENTILE.INC(H3:H118,P13)</f>
        <v>-82.419885092487434</v>
      </c>
      <c r="X13" s="26">
        <f>_xlfn.PERCENTILE.INC(I3:I118,P13)</f>
        <v>-84.390278363839926</v>
      </c>
      <c r="Y13" s="26">
        <f>_xlfn.PERCENTILE.INC(J3:J118,P13)</f>
        <v>13.235402696575839</v>
      </c>
      <c r="Z13" s="26">
        <f>_xlfn.PERCENTILE.INC(K3:K118,P13)</f>
        <v>11.711223467498883</v>
      </c>
      <c r="AA13" s="26">
        <f>_xlfn.PERCENTILE.INC(L3:L118,P13)</f>
        <v>-92.603284880291113</v>
      </c>
      <c r="AB13" s="26">
        <f>_xlfn.PERCENTILE.INC(M3:M118,P13)</f>
        <v>-86.244581680549857</v>
      </c>
    </row>
    <row r="14" spans="1:28">
      <c r="A14" s="22" t="s">
        <v>82</v>
      </c>
      <c r="B14" s="26">
        <f>'Lab2'!J40</f>
        <v>12.506733855899997</v>
      </c>
      <c r="C14" s="26">
        <f>'Lab2'!J43</f>
        <v>10.64169223428024</v>
      </c>
      <c r="D14" s="26">
        <f>'Lab2'!J46</f>
        <v>11.343055653130147</v>
      </c>
      <c r="E14" s="26">
        <f>'Lab2'!J49</f>
        <v>16.576230226612822</v>
      </c>
      <c r="F14" s="26">
        <f>'Lab2'!W40</f>
        <v>-92.151822670080449</v>
      </c>
      <c r="G14" s="26">
        <f>'Lab2'!W43</f>
        <v>-90.095411438706051</v>
      </c>
      <c r="H14" s="26">
        <f>'Lab2'!W46</f>
        <v>-82.419885092487434</v>
      </c>
      <c r="I14" s="26">
        <f>'Lab2'!W49</f>
        <v>-84.933639637490813</v>
      </c>
      <c r="J14" s="26">
        <f>'Lab2'!M40</f>
        <v>11.955011026352818</v>
      </c>
      <c r="K14" s="26">
        <f>'Lab2'!M43</f>
        <v>13.20202602751376</v>
      </c>
      <c r="L14" s="26">
        <f>'Lab2'!Z40</f>
        <v>-94.877275254101107</v>
      </c>
      <c r="M14" s="26">
        <f>'Lab2'!Z43</f>
        <v>-92.211567432620129</v>
      </c>
      <c r="P14" s="26">
        <v>0.55000000000000004</v>
      </c>
      <c r="Q14" s="26">
        <f>_xlfn.PERCENTILE.INC(B3:B118,P14)</f>
        <v>11.324969463029859</v>
      </c>
      <c r="R14" s="26">
        <f>_xlfn.PERCENTILE.INC(C3:C118,P14)</f>
        <v>9.1281021001871476</v>
      </c>
      <c r="S14" s="26">
        <f>_xlfn.PERCENTILE.INC(D3:D118,P14)</f>
        <v>14.308134714767082</v>
      </c>
      <c r="T14" s="26">
        <f>_xlfn.PERCENTILE.INC(E3:E118,P14)</f>
        <v>14.746396374294505</v>
      </c>
      <c r="U14" s="26">
        <f>_xlfn.PERCENTILE.INC(F3:F118,P14)</f>
        <v>-90.007967750962763</v>
      </c>
      <c r="V14" s="26">
        <f>_xlfn.PERCENTILE.INC(G3:G118,P14)</f>
        <v>-82.469650956736118</v>
      </c>
      <c r="W14" s="26">
        <f>_xlfn.PERCENTILE.INC(H3:H118,P14)</f>
        <v>-82.218714552140526</v>
      </c>
      <c r="X14" s="26">
        <f>_xlfn.PERCENTILE.INC(I3:I118,P14)</f>
        <v>-84.206626763326071</v>
      </c>
      <c r="Y14" s="26">
        <f>_xlfn.PERCENTILE.INC(J3:J118,P14)</f>
        <v>13.534384916401399</v>
      </c>
      <c r="Z14" s="26">
        <f>_xlfn.PERCENTILE.INC(K3:K118,P14)</f>
        <v>12.162542153458483</v>
      </c>
      <c r="AA14" s="26">
        <f>_xlfn.PERCENTILE.INC(L3:L118,P14)</f>
        <v>-92.389551969728089</v>
      </c>
      <c r="AB14" s="26">
        <f>_xlfn.PERCENTILE.INC(M3:M118,P14)</f>
        <v>-85.985894113176599</v>
      </c>
    </row>
    <row r="15" spans="1:28">
      <c r="A15" s="22" t="s">
        <v>83</v>
      </c>
      <c r="B15" s="26">
        <f>'Lab2'!J57</f>
        <v>14.753853439549175</v>
      </c>
      <c r="C15" s="26">
        <f>'Lab2'!J60</f>
        <v>9.2386094012981008</v>
      </c>
      <c r="D15" s="26">
        <f>'Lab2'!J63</f>
        <v>13.822057517617575</v>
      </c>
      <c r="E15" s="26">
        <f>'Lab2'!J66</f>
        <v>20.356426010245059</v>
      </c>
      <c r="F15" s="26">
        <f>'Lab2'!W57</f>
        <v>-87.71477998620125</v>
      </c>
      <c r="G15" s="26">
        <f>'Lab2'!W60</f>
        <v>-80.875648709930999</v>
      </c>
      <c r="H15" s="26">
        <f>'Lab2'!W63</f>
        <v>-81.004987714103507</v>
      </c>
      <c r="I15" s="26">
        <f>'Lab2'!W66</f>
        <v>-83.848793656220536</v>
      </c>
      <c r="J15" s="26">
        <f>'Lab2'!M57</f>
        <v>17.134741017706926</v>
      </c>
      <c r="K15" s="26">
        <f>'Lab2'!M60</f>
        <v>12.313448420831266</v>
      </c>
      <c r="L15" s="26">
        <f>'Lab2'!Z57</f>
        <v>-89.999064295872913</v>
      </c>
      <c r="M15" s="26">
        <f>'Lab2'!Z60</f>
        <v>-84.494987078291871</v>
      </c>
      <c r="P15" s="26">
        <v>0.6</v>
      </c>
      <c r="Q15" s="26">
        <f>_xlfn.PERCENTILE.INC(B3:B118,P15)</f>
        <v>11.708680841747768</v>
      </c>
      <c r="R15" s="26">
        <f>_xlfn.PERCENTILE.INC(C3:C118,P15)</f>
        <v>9.3390388288572925</v>
      </c>
      <c r="S15" s="26">
        <f>_xlfn.PERCENTILE.INC(D3:D118,P15)</f>
        <v>14.8367162099529</v>
      </c>
      <c r="T15" s="26">
        <f>_xlfn.PERCENTILE.INC(E3:E118,P15)</f>
        <v>15.361880094072426</v>
      </c>
      <c r="U15" s="26">
        <f>_xlfn.PERCENTILE.INC(F3:F118,P15)</f>
        <v>-89.707899718510305</v>
      </c>
      <c r="V15" s="26">
        <f>_xlfn.PERCENTILE.INC(G3:G118,P15)</f>
        <v>-82.090934477459911</v>
      </c>
      <c r="W15" s="26">
        <f>_xlfn.PERCENTILE.INC(H3:H118,P15)</f>
        <v>-82.136207101735678</v>
      </c>
      <c r="X15" s="26">
        <f>_xlfn.PERCENTILE.INC(I3:I118,P15)</f>
        <v>-84.175136901639789</v>
      </c>
      <c r="Y15" s="26">
        <f>_xlfn.PERCENTILE.INC(J3:J118,P15)</f>
        <v>13.707942110858404</v>
      </c>
      <c r="Z15" s="26">
        <f>_xlfn.PERCENTILE.INC(K3:K118,P15)</f>
        <v>12.240441319742041</v>
      </c>
      <c r="AA15" s="26">
        <f>_xlfn.PERCENTILE.INC(L3:L118,P15)</f>
        <v>-91.897929527459993</v>
      </c>
      <c r="AB15" s="26">
        <f>_xlfn.PERCENTILE.INC(M3:M118,P15)</f>
        <v>-85.893904602862889</v>
      </c>
    </row>
    <row r="16" spans="1:28">
      <c r="A16" s="22" t="s">
        <v>84</v>
      </c>
      <c r="B16" s="26">
        <f>'Lab2'!J74</f>
        <v>9.2622387554947192</v>
      </c>
      <c r="C16" s="68" t="s">
        <v>157</v>
      </c>
      <c r="D16" s="68" t="s">
        <v>157</v>
      </c>
      <c r="E16" s="68" t="s">
        <v>157</v>
      </c>
      <c r="F16" s="26">
        <f>'Lab2'!W74</f>
        <v>-89.680438516901276</v>
      </c>
      <c r="G16" s="68" t="s">
        <v>157</v>
      </c>
      <c r="H16" s="68" t="s">
        <v>157</v>
      </c>
      <c r="I16" s="68" t="s">
        <v>157</v>
      </c>
      <c r="J16" s="26">
        <f>'Lab2'!M74</f>
        <v>10.014418804206791</v>
      </c>
      <c r="K16" s="68" t="s">
        <v>157</v>
      </c>
      <c r="L16" s="26">
        <f>'Lab2'!Z74</f>
        <v>-92.589615455951119</v>
      </c>
      <c r="M16" s="68" t="s">
        <v>157</v>
      </c>
      <c r="P16" s="26">
        <v>0.65</v>
      </c>
      <c r="Q16" s="26">
        <f>_xlfn.PERCENTILE.INC(B3:B118,P16)</f>
        <v>11.807084561747212</v>
      </c>
      <c r="R16" s="26">
        <f>_xlfn.PERCENTILE.INC(C3:C118,P16)</f>
        <v>9.4707323106516004</v>
      </c>
      <c r="S16" s="26">
        <f>_xlfn.PERCENTILE.INC(D3:D118,P16)</f>
        <v>14.891561756665402</v>
      </c>
      <c r="T16" s="26">
        <f>_xlfn.PERCENTILE.INC(E3:E118,P16)</f>
        <v>16.11445174063282</v>
      </c>
      <c r="U16" s="26">
        <f>_xlfn.PERCENTILE.INC(F3:F118,P16)</f>
        <v>-89.512913394226004</v>
      </c>
      <c r="V16" s="26">
        <f>_xlfn.PERCENTILE.INC(G3:G118,P16)</f>
        <v>-81.860514805990434</v>
      </c>
      <c r="W16" s="26">
        <f>_xlfn.PERCENTILE.INC(H3:H118,P16)</f>
        <v>-82.046797825997757</v>
      </c>
      <c r="X16" s="26">
        <f>_xlfn.PERCENTILE.INC(I3:I118,P16)</f>
        <v>-83.776293783264833</v>
      </c>
      <c r="Y16" s="26">
        <f>_xlfn.PERCENTILE.INC(J3:J118,P16)</f>
        <v>13.756072049750019</v>
      </c>
      <c r="Z16" s="26">
        <f>_xlfn.PERCENTILE.INC(K3:K118,P16)</f>
        <v>12.329621351662771</v>
      </c>
      <c r="AA16" s="26">
        <f>_xlfn.PERCENTILE.INC(L3:L118,P16)</f>
        <v>-91.514301456016099</v>
      </c>
      <c r="AB16" s="26">
        <f>_xlfn.PERCENTILE.INC(M3:M118,P16)</f>
        <v>-85.674870232975707</v>
      </c>
    </row>
    <row r="17" spans="1:28">
      <c r="A17" s="22" t="s">
        <v>85</v>
      </c>
      <c r="B17" s="68">
        <f>'Lab3'!J6</f>
        <v>11.177201279893074</v>
      </c>
      <c r="C17" s="68" t="s">
        <v>157</v>
      </c>
      <c r="D17" s="68">
        <f>'Lab3'!J12</f>
        <v>18.329565369476988</v>
      </c>
      <c r="E17" s="68">
        <f>'Lab3'!J15</f>
        <v>16.674040900928748</v>
      </c>
      <c r="F17" s="68">
        <f>'Lab3'!W6</f>
        <v>-87.432929264831657</v>
      </c>
      <c r="G17" s="68" t="s">
        <v>157</v>
      </c>
      <c r="H17" s="68">
        <f>'Lab3'!W12</f>
        <v>-84.601080564975305</v>
      </c>
      <c r="I17" s="68">
        <f>'Lab3'!W15</f>
        <v>-85.490292814915421</v>
      </c>
      <c r="J17" s="68">
        <f>'Lab3'!M6</f>
        <v>13.668624187498562</v>
      </c>
      <c r="K17" s="68" t="s">
        <v>157</v>
      </c>
      <c r="L17" s="68">
        <f>'Lab3'!Z6</f>
        <v>-89.981238611470019</v>
      </c>
      <c r="M17" s="68" t="s">
        <v>157</v>
      </c>
      <c r="P17" s="26">
        <v>0.7</v>
      </c>
      <c r="Q17" s="26">
        <f>_xlfn.PERCENTILE.INC(B3:B118,P17)</f>
        <v>12.249326074885778</v>
      </c>
      <c r="R17" s="26">
        <f>_xlfn.PERCENTILE.INC(C3:C118,P17)</f>
        <v>9.8141415607962301</v>
      </c>
      <c r="S17" s="26">
        <f>_xlfn.PERCENTILE.INC(D3:D118,P17)</f>
        <v>15.151965569463194</v>
      </c>
      <c r="T17" s="26">
        <f>_xlfn.PERCENTILE.INC(E3:E118,P17)</f>
        <v>16.523930171288292</v>
      </c>
      <c r="U17" s="26">
        <f>_xlfn.PERCENTILE.INC(F3:F118,P17)</f>
        <v>-89.331943764443409</v>
      </c>
      <c r="V17" s="26">
        <f>_xlfn.PERCENTILE.INC(G3:G118,P17)</f>
        <v>-81.601137284204967</v>
      </c>
      <c r="W17" s="26">
        <f>_xlfn.PERCENTILE.INC(H3:H118,P17)</f>
        <v>-81.972852730720092</v>
      </c>
      <c r="X17" s="26">
        <f>_xlfn.PERCENTILE.INC(I3:I118,P17)</f>
        <v>-83.415799379035661</v>
      </c>
      <c r="Y17" s="26">
        <f>_xlfn.PERCENTILE.INC(J3:J118,P17)</f>
        <v>14.10612586360622</v>
      </c>
      <c r="Z17" s="26">
        <f>_xlfn.PERCENTILE.INC(K3:K118,P17)</f>
        <v>12.682579521580722</v>
      </c>
      <c r="AA17" s="26">
        <f>_xlfn.PERCENTILE.INC(L3:L118,P17)</f>
        <v>-90.989930654205452</v>
      </c>
      <c r="AB17" s="26">
        <f>_xlfn.PERCENTILE.INC(M3:M118,P17)</f>
        <v>-85.295073344802233</v>
      </c>
    </row>
    <row r="18" spans="1:28">
      <c r="A18" s="22" t="s">
        <v>86</v>
      </c>
      <c r="B18" s="68" t="s">
        <v>157</v>
      </c>
      <c r="C18" s="68">
        <f>'Lab3'!J26</f>
        <v>6.8353815931082575</v>
      </c>
      <c r="D18" s="68" t="s">
        <v>157</v>
      </c>
      <c r="E18" s="68" t="s">
        <v>157</v>
      </c>
      <c r="F18" s="68" t="s">
        <v>157</v>
      </c>
      <c r="G18" s="68">
        <f>'Lab3'!W26</f>
        <v>-84.697586584263505</v>
      </c>
      <c r="H18" s="68" t="s">
        <v>157</v>
      </c>
      <c r="I18" s="68" t="s">
        <v>157</v>
      </c>
      <c r="J18" s="68" t="s">
        <v>157</v>
      </c>
      <c r="K18" s="68">
        <f>'Lab3'!M26</f>
        <v>11.55163534347575</v>
      </c>
      <c r="L18" s="68" t="s">
        <v>157</v>
      </c>
      <c r="M18" s="68">
        <f>'Lab3'!Z26</f>
        <v>-88.812199026468846</v>
      </c>
      <c r="P18" s="26">
        <v>0.75</v>
      </c>
      <c r="Q18" s="26">
        <f>_xlfn.PERCENTILE.INC(B3:B118,P18)</f>
        <v>12.545669067414783</v>
      </c>
      <c r="R18" s="26">
        <f>_xlfn.PERCENTILE.INC(C3:C118,P18)</f>
        <v>10.113829888122989</v>
      </c>
      <c r="S18" s="26">
        <f>_xlfn.PERCENTILE.INC(D3:D118,P18)</f>
        <v>15.482290166663962</v>
      </c>
      <c r="T18" s="26">
        <f>_xlfn.PERCENTILE.INC(E3:E118,P18)</f>
        <v>16.638691555439834</v>
      </c>
      <c r="U18" s="26">
        <f>_xlfn.PERCENTILE.INC(F3:F118,P18)</f>
        <v>-88.970607626378282</v>
      </c>
      <c r="V18" s="26">
        <f>_xlfn.PERCENTILE.INC(G3:G118,P18)</f>
        <v>-81.357843609824386</v>
      </c>
      <c r="W18" s="26">
        <f>_xlfn.PERCENTILE.INC(H3:H118,P18)</f>
        <v>-81.531704162560573</v>
      </c>
      <c r="X18" s="26">
        <f>_xlfn.PERCENTILE.INC(I3:I118,P18)</f>
        <v>-83.276908234571152</v>
      </c>
      <c r="Y18" s="26">
        <f>_xlfn.PERCENTILE.INC(J3:J118,P18)</f>
        <v>14.498388283253604</v>
      </c>
      <c r="Z18" s="26">
        <f>_xlfn.PERCENTILE.INC(K3:K118,P18)</f>
        <v>13.028838553694399</v>
      </c>
      <c r="AA18" s="26">
        <f>_xlfn.PERCENTILE.INC(L3:L118,P18)</f>
        <v>-90.762097751819013</v>
      </c>
      <c r="AB18" s="26">
        <f>_xlfn.PERCENTILE.INC(M3:M118,P18)</f>
        <v>-84.795561029353706</v>
      </c>
    </row>
    <row r="19" spans="1:28">
      <c r="A19" s="22" t="s">
        <v>87</v>
      </c>
      <c r="B19" s="68">
        <f>'Lab3'!J40</f>
        <v>14.404848623735509</v>
      </c>
      <c r="C19" s="68">
        <f>'Lab3'!J43</f>
        <v>12.424632886857045</v>
      </c>
      <c r="D19" s="68">
        <f>'Lab3'!J46</f>
        <v>17.989556831626086</v>
      </c>
      <c r="E19" s="68">
        <f>'Lab3'!J49</f>
        <v>15.535039130040326</v>
      </c>
      <c r="F19" s="68">
        <f>'Lab3'!W40</f>
        <v>-91.737836942919841</v>
      </c>
      <c r="G19" s="68">
        <f>'Lab3'!W43</f>
        <v>-86.345513954307123</v>
      </c>
      <c r="H19" s="68">
        <f>'Lab3'!W46</f>
        <v>-85.498837785126113</v>
      </c>
      <c r="I19" s="68">
        <f>'Lab3'!W49</f>
        <v>-85.315747713406495</v>
      </c>
      <c r="J19" s="68">
        <f>'Lab3'!M40</f>
        <v>17.6342152862684</v>
      </c>
      <c r="K19" s="68">
        <f>'Lab3'!M43</f>
        <v>14.039539630389374</v>
      </c>
      <c r="L19" s="68">
        <f>'Lab3'!Z40</f>
        <v>-95.019811927623039</v>
      </c>
      <c r="M19" s="68">
        <f>'Lab3'!Z43</f>
        <v>-88.363008975688672</v>
      </c>
      <c r="P19" s="26">
        <v>0.8</v>
      </c>
      <c r="Q19" s="26">
        <f>_xlfn.PERCENTILE.INC(B3:B118,P19)</f>
        <v>12.718687945118704</v>
      </c>
      <c r="R19" s="26">
        <f>_xlfn.PERCENTILE.INC(C3:C118,P19)</f>
        <v>10.209077499889222</v>
      </c>
      <c r="S19" s="26">
        <f>_xlfn.PERCENTILE.INC(D3:D118,P19)</f>
        <v>15.703249971376858</v>
      </c>
      <c r="T19" s="26">
        <f>_xlfn.PERCENTILE.INC(E3:E118,P19)</f>
        <v>17.079874354247053</v>
      </c>
      <c r="U19" s="26">
        <f>_xlfn.PERCENTILE.INC(F3:F118,P19)</f>
        <v>-87.871849037309175</v>
      </c>
      <c r="V19" s="26">
        <f>_xlfn.PERCENTILE.INC(G3:G118,P19)</f>
        <v>-80.776251658344052</v>
      </c>
      <c r="W19" s="26">
        <f>_xlfn.PERCENTILE.INC(H3:H118,P19)</f>
        <v>-81.08772508697011</v>
      </c>
      <c r="X19" s="26">
        <f>_xlfn.PERCENTILE.INC(I3:I118,P19)</f>
        <v>-82.8262411224582</v>
      </c>
      <c r="Y19" s="26">
        <f>_xlfn.PERCENTILE.INC(J3:J118,P19)</f>
        <v>15.270884378362636</v>
      </c>
      <c r="Z19" s="26">
        <f>_xlfn.PERCENTILE.INC(K3:K118,P19)</f>
        <v>13.079376793390308</v>
      </c>
      <c r="AA19" s="26">
        <f>_xlfn.PERCENTILE.INC(L3:L118,P19)</f>
        <v>-90.504229998825835</v>
      </c>
      <c r="AB19" s="26">
        <f>_xlfn.PERCENTILE.INC(M3:M118,P19)</f>
        <v>-84.641816237415611</v>
      </c>
    </row>
    <row r="20" spans="1:28">
      <c r="A20" s="22" t="s">
        <v>88</v>
      </c>
      <c r="B20" s="68">
        <f>'Lab3'!J57</f>
        <v>12.326154734180289</v>
      </c>
      <c r="C20" s="68">
        <f>'Lab3'!J60</f>
        <v>10.185428699892116</v>
      </c>
      <c r="D20" s="97">
        <f>'Lab3'!J63</f>
        <v>11.466339577950862</v>
      </c>
      <c r="E20" s="68" t="s">
        <v>157</v>
      </c>
      <c r="F20" s="68">
        <f>'Lab3'!W57</f>
        <v>-90.194320635186656</v>
      </c>
      <c r="G20" s="68">
        <f>'Lab3'!W60</f>
        <v>-78.174247870547603</v>
      </c>
      <c r="H20" s="68">
        <f>'Lab3'!W63</f>
        <v>-82.249247203712912</v>
      </c>
      <c r="I20" s="68" t="s">
        <v>157</v>
      </c>
      <c r="J20" s="68">
        <f>'Lab3'!M57</f>
        <v>16.137779418851991</v>
      </c>
      <c r="K20" s="68">
        <f>'Lab3'!M60</f>
        <v>13.391040668771668</v>
      </c>
      <c r="L20" s="68">
        <f>'Lab3'!Z57</f>
        <v>-93.475704516302173</v>
      </c>
      <c r="M20" s="68">
        <f>'Lab3'!Z60</f>
        <v>-82.023736008018744</v>
      </c>
      <c r="P20" s="26">
        <v>0.85</v>
      </c>
      <c r="Q20" s="26">
        <f>_xlfn.PERCENTILE.INC(B3:B118,P20)</f>
        <v>13.112061077693289</v>
      </c>
      <c r="R20" s="26">
        <f>_xlfn.PERCENTILE.INC(C3:C118,P20)</f>
        <v>10.298582860231937</v>
      </c>
      <c r="S20" s="26">
        <f>_xlfn.PERCENTILE.INC(D3:D118,P20)</f>
        <v>16.223100937492426</v>
      </c>
      <c r="T20" s="26">
        <f>_xlfn.PERCENTILE.INC(E3:E118,P20)</f>
        <v>17.853335326295383</v>
      </c>
      <c r="U20" s="26">
        <f>_xlfn.PERCENTILE.INC(F3:F118,P20)</f>
        <v>-87.647108129548286</v>
      </c>
      <c r="V20" s="26">
        <f>_xlfn.PERCENTILE.INC(G3:G118,P20)</f>
        <v>-80.598775468001918</v>
      </c>
      <c r="W20" s="26">
        <f>_xlfn.PERCENTILE.INC(H3:H118,P20)</f>
        <v>-80.723095097533758</v>
      </c>
      <c r="X20" s="26">
        <f>_xlfn.PERCENTILE.INC(I3:I118,P20)</f>
        <v>-82.373617544500377</v>
      </c>
      <c r="Y20" s="26">
        <f>_xlfn.PERCENTILE.INC(J3:J118,P20)</f>
        <v>16.237865969064149</v>
      </c>
      <c r="Z20" s="26">
        <f>_xlfn.PERCENTILE.INC(K3:K118,P20)</f>
        <v>13.259027460072307</v>
      </c>
      <c r="AA20" s="26">
        <f>_xlfn.PERCENTILE.INC(L3:L118,P20)</f>
        <v>-89.992825306331895</v>
      </c>
      <c r="AB20" s="26">
        <f>_xlfn.PERCENTILE.INC(M3:M118,P20)</f>
        <v>-84.394603878903183</v>
      </c>
    </row>
    <row r="21" spans="1:28">
      <c r="A21" s="22" t="s">
        <v>89</v>
      </c>
      <c r="B21" s="68">
        <f>'Lab3'!J74</f>
        <v>11.455899816688165</v>
      </c>
      <c r="C21" s="68">
        <f>'Lab3'!J77</f>
        <v>8.3102259877503108</v>
      </c>
      <c r="D21" s="68" t="s">
        <v>157</v>
      </c>
      <c r="E21" s="68" t="s">
        <v>157</v>
      </c>
      <c r="F21" s="68">
        <f>'Lab3'!W74</f>
        <v>-91.485558138491768</v>
      </c>
      <c r="G21" s="68">
        <f>'Lab3'!W77</f>
        <v>-82.731342173513127</v>
      </c>
      <c r="H21" s="68" t="s">
        <v>157</v>
      </c>
      <c r="I21" s="68" t="s">
        <v>157</v>
      </c>
      <c r="J21" s="68">
        <f>'Lab3'!M74</f>
        <v>13.201648973383717</v>
      </c>
      <c r="K21" s="68">
        <f>'Lab3'!M77</f>
        <v>13.024867921070575</v>
      </c>
      <c r="L21" s="68">
        <f>'Lab3'!Z74</f>
        <v>-94.95536507471769</v>
      </c>
      <c r="M21" s="68">
        <f>'Lab3'!Z77</f>
        <v>-86.513089826983503</v>
      </c>
      <c r="P21" s="26">
        <v>0.9</v>
      </c>
      <c r="Q21" s="26">
        <f>_xlfn.PERCENTILE.INC(B3:B118,P21)</f>
        <v>13.699448116049668</v>
      </c>
      <c r="R21" s="26">
        <f>_xlfn.PERCENTILE.INC(C3:C118,P21)</f>
        <v>10.564319854026053</v>
      </c>
      <c r="S21" s="26">
        <f>_xlfn.PERCENTILE.INC(D3:D118,P21)</f>
        <v>16.683076568620855</v>
      </c>
      <c r="T21" s="26">
        <f>_xlfn.PERCENTILE.INC(E3:E118,P21)</f>
        <v>18.207659670882766</v>
      </c>
      <c r="U21" s="26">
        <f>_xlfn.PERCENTILE.INC(F3:F118,P21)</f>
        <v>-87.45014333331109</v>
      </c>
      <c r="V21" s="26">
        <f>_xlfn.PERCENTILE.INC(G3:G118,P21)</f>
        <v>-80.076652877498347</v>
      </c>
      <c r="W21" s="26">
        <f>_xlfn.PERCENTILE.INC(H3:H118,P21)</f>
        <v>-80.400257339872525</v>
      </c>
      <c r="X21" s="26">
        <f>_xlfn.PERCENTILE.INC(I3:I118,P21)</f>
        <v>-80.904767121158898</v>
      </c>
      <c r="Y21" s="26">
        <f>_xlfn.PERCENTILE.INC(J3:J118,P21)</f>
        <v>16.954641224901646</v>
      </c>
      <c r="Z21" s="26">
        <f>_xlfn.PERCENTILE.INC(K3:K118,P21)</f>
        <v>13.451243890027577</v>
      </c>
      <c r="AA21" s="26">
        <f>_xlfn.PERCENTILE.INC(L3:L118,P21)</f>
        <v>-89.349998172426936</v>
      </c>
      <c r="AB21" s="26">
        <f>_xlfn.PERCENTILE.INC(M3:M118,P21)</f>
        <v>-83.80400161774341</v>
      </c>
    </row>
    <row r="22" spans="1:28">
      <c r="A22" s="22" t="s">
        <v>90</v>
      </c>
      <c r="B22" s="68" t="s">
        <v>157</v>
      </c>
      <c r="C22" s="97">
        <f>'Lab3'!J94</f>
        <v>10.199790249562772</v>
      </c>
      <c r="D22" s="68">
        <f>'Lab3'!J97</f>
        <v>11.434127596733951</v>
      </c>
      <c r="E22" s="68">
        <f>'Lab3'!J100</f>
        <v>11.926507626800372</v>
      </c>
      <c r="F22" s="68" t="s">
        <v>157</v>
      </c>
      <c r="G22" s="68">
        <f>'Lab3'!W94</f>
        <v>-84.101879601809287</v>
      </c>
      <c r="H22" s="68">
        <f>'Lab3'!W97</f>
        <v>-78.366211754673031</v>
      </c>
      <c r="I22" s="68">
        <f>'Lab3'!W100</f>
        <v>-79.488663014399464</v>
      </c>
      <c r="J22" s="68" t="s">
        <v>157</v>
      </c>
      <c r="K22" s="97">
        <f>'Lab3'!M94</f>
        <v>13.06463003750415</v>
      </c>
      <c r="L22" s="68" t="s">
        <v>157</v>
      </c>
      <c r="M22" s="68">
        <f>'Lab3'!Z94</f>
        <v>-86.374173122639604</v>
      </c>
      <c r="P22" s="26">
        <v>0.95</v>
      </c>
      <c r="Q22" s="26">
        <f>_xlfn.PERCENTILE.INC(B3:B118,P22)</f>
        <v>14.34358844980944</v>
      </c>
      <c r="R22" s="26">
        <f>_xlfn.PERCENTILE.INC(C3:C118,P22)</f>
        <v>10.867742398793361</v>
      </c>
      <c r="S22" s="26">
        <f>_xlfn.PERCENTILE.INC(D3:D118,P22)</f>
        <v>17.589661450674392</v>
      </c>
      <c r="T22" s="26">
        <f>_xlfn.PERCENTILE.INC(E3:E118,P22)</f>
        <v>18.489612412480035</v>
      </c>
      <c r="U22" s="26">
        <f>_xlfn.PERCENTILE.INC(F3:F118,P22)</f>
        <v>-86.167642205858357</v>
      </c>
      <c r="V22" s="26">
        <f>_xlfn.PERCENTILE.INC(G3:G118,P22)</f>
        <v>-79.722438533250994</v>
      </c>
      <c r="W22" s="26">
        <f>_xlfn.PERCENTILE.INC(H3:H118,P22)</f>
        <v>-79.312405830662513</v>
      </c>
      <c r="X22" s="26">
        <f>_xlfn.PERCENTILE.INC(I3:I118,P22)</f>
        <v>-79.502815665065938</v>
      </c>
      <c r="Y22" s="26">
        <f>_xlfn.PERCENTILE.INC(J3:J118,P22)</f>
        <v>17.40786476437442</v>
      </c>
      <c r="Z22" s="26">
        <f>_xlfn.PERCENTILE.INC(K3:K118,P22)</f>
        <v>14.210573873013537</v>
      </c>
      <c r="AA22" s="26">
        <f>_xlfn.PERCENTILE.INC(L3:L118,P22)</f>
        <v>-88.804588885380866</v>
      </c>
      <c r="AB22" s="26">
        <f>_xlfn.PERCENTILE.INC(M3:M118,P22)</f>
        <v>-82.763955302168512</v>
      </c>
    </row>
    <row r="23" spans="1:28">
      <c r="A23" s="22" t="s">
        <v>91</v>
      </c>
      <c r="B23" s="68">
        <f>'Lab3'!J108</f>
        <v>11.138768831238156</v>
      </c>
      <c r="C23" s="68">
        <f>'Lab3'!J111</f>
        <v>6.8347562784725326</v>
      </c>
      <c r="D23" s="68">
        <f>'Lab3'!J114</f>
        <v>14.237594272782806</v>
      </c>
      <c r="E23" s="68">
        <f>'Lab3'!J117</f>
        <v>14.241910872654683</v>
      </c>
      <c r="F23" s="68">
        <f>'Lab3'!W108</f>
        <v>-85.712142274190711</v>
      </c>
      <c r="G23" s="68">
        <f>'Lab3'!W111</f>
        <v>-80.854301830507751</v>
      </c>
      <c r="H23" s="68">
        <f>'Lab3'!W114</f>
        <v>-79.220361160424503</v>
      </c>
      <c r="I23" s="68">
        <f>'Lab3'!W117</f>
        <v>-81.735896897529528</v>
      </c>
      <c r="J23" s="68">
        <f>'Lab3'!M108</f>
        <v>12.631441001506955</v>
      </c>
      <c r="K23" s="68">
        <f>'Lab3'!M111</f>
        <v>9.4569125607848008</v>
      </c>
      <c r="L23" s="68">
        <f>'Lab3'!Z108</f>
        <v>-88.31511738812209</v>
      </c>
      <c r="M23" s="68">
        <f>'Lab3'!Z111</f>
        <v>-83.18391150443388</v>
      </c>
      <c r="P23" s="26">
        <v>1</v>
      </c>
      <c r="Q23" s="26">
        <f>_xlfn.PERCENTILE.INC(B3:B118,P23)</f>
        <v>17.19217532920738</v>
      </c>
      <c r="R23" s="26">
        <f>_xlfn.PERCENTILE.INC(C3:C118,P23)</f>
        <v>13.009758180017004</v>
      </c>
      <c r="S23" s="26">
        <f>_xlfn.PERCENTILE.INC(D3:D118,P23)</f>
        <v>18.329565369476988</v>
      </c>
      <c r="T23" s="26">
        <f>_xlfn.PERCENTILE.INC(E3:E118,P23)</f>
        <v>20.356426010245059</v>
      </c>
      <c r="U23" s="26">
        <f>_xlfn.PERCENTILE.INC(F3:F118,P23)</f>
        <v>-85.413265089057049</v>
      </c>
      <c r="V23" s="26">
        <f>_xlfn.PERCENTILE.INC(G3:G118,P23)</f>
        <v>-78.174247870547603</v>
      </c>
      <c r="W23" s="26">
        <f>_xlfn.PERCENTILE.INC(H3:H118,P23)</f>
        <v>-78.366211754673031</v>
      </c>
      <c r="X23" s="26">
        <f>_xlfn.PERCENTILE.INC(I3:I118,P23)</f>
        <v>-78.405263001492386</v>
      </c>
      <c r="Y23" s="26">
        <f>_xlfn.PERCENTILE.INC(J3:J118,P23)</f>
        <v>20.907205460132925</v>
      </c>
      <c r="Z23" s="26">
        <f>_xlfn.PERCENTILE.INC(K3:K118,P23)</f>
        <v>15.487043751311557</v>
      </c>
      <c r="AA23" s="26">
        <f>_xlfn.PERCENTILE.INC(L3:L118,P23)</f>
        <v>-87.211343006405087</v>
      </c>
      <c r="AB23" s="26">
        <f>_xlfn.PERCENTILE.INC(M3:M118,P23)</f>
        <v>-82.023736008018744</v>
      </c>
    </row>
    <row r="24" spans="1:28">
      <c r="A24" s="22" t="s">
        <v>92</v>
      </c>
      <c r="B24" s="68">
        <f>'Lab3'!J125</f>
        <v>12.705032521216463</v>
      </c>
      <c r="C24" s="68">
        <f>'Lab3'!J128</f>
        <v>7.2637727850907083</v>
      </c>
      <c r="D24" s="68">
        <f>'Lab3'!J131</f>
        <v>14.630707299781477</v>
      </c>
      <c r="E24" s="97">
        <f>'Lab3'!J134</f>
        <v>16.083575875461573</v>
      </c>
      <c r="F24" s="68">
        <f>'Lab3'!W125</f>
        <v>-91.853105330497385</v>
      </c>
      <c r="G24" s="68">
        <f>'Lab3'!W128</f>
        <v>-83.186907513015299</v>
      </c>
      <c r="H24" s="68">
        <f>'Lab3'!W131</f>
        <v>-82.143148263180763</v>
      </c>
      <c r="I24" s="68">
        <f>'Lab3'!W134</f>
        <v>-86.963251970046343</v>
      </c>
      <c r="J24" s="68">
        <f>'Lab3'!M125</f>
        <v>13.73277653536123</v>
      </c>
      <c r="K24" s="68">
        <f>'Lab3'!M128</f>
        <v>10.630378801909924</v>
      </c>
      <c r="L24" s="68">
        <f>'Lab3'!Z125</f>
        <v>-94.336088864017782</v>
      </c>
      <c r="M24" s="68">
        <f>'Lab3'!Z128</f>
        <v>-86.043056416581408</v>
      </c>
    </row>
    <row r="25" spans="1:28">
      <c r="A25" s="22" t="s">
        <v>93</v>
      </c>
      <c r="B25" s="68">
        <f>'Lab3'!J142</f>
        <v>12.711757391020273</v>
      </c>
      <c r="C25" s="68" t="s">
        <v>157</v>
      </c>
      <c r="D25" s="68">
        <f>'Lab3'!J148</f>
        <v>15.746526257936699</v>
      </c>
      <c r="E25" s="68">
        <f>'Lab3'!J151</f>
        <v>17.324687839891407</v>
      </c>
      <c r="F25" s="68">
        <f>'Lab3'!W142</f>
        <v>-90.246760940376362</v>
      </c>
      <c r="G25" s="68" t="s">
        <v>157</v>
      </c>
      <c r="H25" s="68">
        <f>'Lab3'!W148</f>
        <v>-86.330548659093935</v>
      </c>
      <c r="I25" s="68">
        <f>'Lab3'!W151</f>
        <v>-85.424216510839528</v>
      </c>
      <c r="J25" s="68">
        <f>'Lab3'!M142</f>
        <v>13.933894774233638</v>
      </c>
      <c r="K25" s="68" t="s">
        <v>157</v>
      </c>
      <c r="L25" s="68">
        <f>'Lab3'!Z142</f>
        <v>-93.544806942363493</v>
      </c>
      <c r="M25" s="68" t="s">
        <v>157</v>
      </c>
    </row>
    <row r="26" spans="1:28">
      <c r="A26" s="22" t="s">
        <v>94</v>
      </c>
      <c r="B26" s="68" t="s">
        <v>157</v>
      </c>
      <c r="C26" s="68">
        <f>'Lab3'!J162</f>
        <v>9.9895988754506178</v>
      </c>
      <c r="D26" s="68" t="s">
        <v>157</v>
      </c>
      <c r="E26" s="68" t="s">
        <v>157</v>
      </c>
      <c r="F26" s="68" t="s">
        <v>157</v>
      </c>
      <c r="G26" s="68">
        <f>'Lab3'!W162</f>
        <v>-84.335592820623603</v>
      </c>
      <c r="H26" s="68" t="s">
        <v>157</v>
      </c>
      <c r="I26" s="68" t="s">
        <v>157</v>
      </c>
      <c r="J26" s="68" t="s">
        <v>157</v>
      </c>
      <c r="K26" s="68">
        <f>'Lab3'!M162</f>
        <v>12.263427367752174</v>
      </c>
      <c r="L26" s="68" t="s">
        <v>157</v>
      </c>
      <c r="M26" s="68">
        <f>'Lab3'!Z162</f>
        <v>-86.648824564568599</v>
      </c>
    </row>
    <row r="27" spans="1:28">
      <c r="A27" s="22" t="s">
        <v>95</v>
      </c>
      <c r="B27" s="68">
        <f>'Lab3'!J176</f>
        <v>12.062990163575023</v>
      </c>
      <c r="C27" s="68">
        <f>'Lab3'!J179</f>
        <v>9.617306714338099</v>
      </c>
      <c r="D27" s="68">
        <f>'Lab3'!J182</f>
        <v>14.842797911408871</v>
      </c>
      <c r="E27" s="68" t="s">
        <v>157</v>
      </c>
      <c r="F27" s="68">
        <f>'Lab3'!W176</f>
        <v>-90.341374184555917</v>
      </c>
      <c r="G27" s="68">
        <f>'Lab3'!W179</f>
        <v>-83.680743735471665</v>
      </c>
      <c r="H27" s="68">
        <f>'Lab3'!W182</f>
        <v>-83.358777648057924</v>
      </c>
      <c r="I27" s="68" t="s">
        <v>157</v>
      </c>
      <c r="J27" s="68">
        <f>'Lab3'!M176</f>
        <v>13.772644111239742</v>
      </c>
      <c r="K27" s="68">
        <f>'Lab3'!M179</f>
        <v>13.028838553694399</v>
      </c>
      <c r="L27" s="68">
        <f>'Lab3'!Z176</f>
        <v>-94.714555951321429</v>
      </c>
      <c r="M27" s="68">
        <f>'Lab3'!Z179</f>
        <v>-86.633830949741963</v>
      </c>
    </row>
    <row r="28" spans="1:28">
      <c r="A28" s="22" t="s">
        <v>96</v>
      </c>
      <c r="B28" s="68">
        <f>'Lab3'!J193</f>
        <v>11.801264385178234</v>
      </c>
      <c r="C28" s="68" t="s">
        <v>157</v>
      </c>
      <c r="D28" s="68">
        <f>'Lab3'!J199</f>
        <v>17.174333621523097</v>
      </c>
      <c r="E28" s="68">
        <f>'Lab3'!J202</f>
        <v>17.210315602110317</v>
      </c>
      <c r="F28" s="68">
        <f>'Lab3'!W193</f>
        <v>-89.897563665544524</v>
      </c>
      <c r="G28" s="68" t="s">
        <v>157</v>
      </c>
      <c r="H28" s="68">
        <f>'Lab3'!W199</f>
        <v>-85.530743101888604</v>
      </c>
      <c r="I28" s="68">
        <f>'Lab3'!W202</f>
        <v>-86.666838139351427</v>
      </c>
      <c r="J28" s="68">
        <f>'Lab3'!M193</f>
        <v>13.527549542891027</v>
      </c>
      <c r="K28" s="68" t="s">
        <v>157</v>
      </c>
      <c r="L28" s="68">
        <f>'Lab3'!Z193</f>
        <v>-94.025464118151817</v>
      </c>
      <c r="M28" s="68" t="s">
        <v>157</v>
      </c>
    </row>
    <row r="29" spans="1:28">
      <c r="A29" s="22" t="s">
        <v>97</v>
      </c>
      <c r="B29" s="68">
        <f>'Lab3'!J210</f>
        <v>11.80739088682979</v>
      </c>
      <c r="C29" s="68" t="s">
        <v>157</v>
      </c>
      <c r="D29" s="68">
        <f>'Lab3'!J216</f>
        <v>12.588816561199103</v>
      </c>
      <c r="E29" s="68">
        <f>'Lab3'!J219</f>
        <v>12.477685977409454</v>
      </c>
      <c r="F29" s="68">
        <f>'Lab3'!W210</f>
        <v>-90.959915158074494</v>
      </c>
      <c r="G29" s="68" t="s">
        <v>157</v>
      </c>
      <c r="H29" s="68">
        <f>'Lab3'!W216</f>
        <v>-83.77322395995337</v>
      </c>
      <c r="I29" s="68">
        <f>'Lab3'!W219</f>
        <v>-83.283937688616959</v>
      </c>
      <c r="J29" s="68">
        <f>'Lab3'!M210</f>
        <v>13.213476219002464</v>
      </c>
      <c r="K29" s="68" t="s">
        <v>157</v>
      </c>
      <c r="L29" s="68">
        <f>'Lab3'!Z210</f>
        <v>-94.907387535375562</v>
      </c>
      <c r="M29" s="68" t="s">
        <v>157</v>
      </c>
    </row>
    <row r="30" spans="1:28">
      <c r="A30" s="22" t="s">
        <v>98</v>
      </c>
      <c r="B30" s="68">
        <f>'Lab3'!J227</f>
        <v>12.240789557186387</v>
      </c>
      <c r="C30" s="68" t="s">
        <v>157</v>
      </c>
      <c r="D30" s="68">
        <f>'Lab3'!J233</f>
        <v>12.852554136103908</v>
      </c>
      <c r="E30" s="68">
        <f>'Lab3'!J236</f>
        <v>11.03182924457106</v>
      </c>
      <c r="F30" s="68">
        <f>'Lab3'!W227</f>
        <v>-90.297760224973374</v>
      </c>
      <c r="G30" s="68" t="s">
        <v>157</v>
      </c>
      <c r="H30" s="68">
        <f>'Lab3'!W233</f>
        <v>-81.782359390075484</v>
      </c>
      <c r="I30" s="68">
        <f>'Lab3'!W236</f>
        <v>-82.8262411224582</v>
      </c>
      <c r="J30" s="68">
        <f>'Lab3'!M227</f>
        <v>13.257329174149213</v>
      </c>
      <c r="K30" s="68" t="s">
        <v>157</v>
      </c>
      <c r="L30" s="68">
        <f>'Lab3'!Z227</f>
        <v>-94.129740119000843</v>
      </c>
      <c r="M30" s="68" t="s">
        <v>157</v>
      </c>
    </row>
    <row r="31" spans="1:28">
      <c r="A31" s="22" t="s">
        <v>99</v>
      </c>
      <c r="B31" s="68">
        <f>'Lab3'!J244</f>
        <v>11.71775642291612</v>
      </c>
      <c r="C31" s="68" t="s">
        <v>157</v>
      </c>
      <c r="D31" s="68">
        <f>'Lab3'!J250</f>
        <v>13.293180899389876</v>
      </c>
      <c r="E31" s="68">
        <f>'Lab3'!J253</f>
        <v>13.066073420473785</v>
      </c>
      <c r="F31" s="68">
        <f>'Lab3'!W244</f>
        <v>-85.961724907126069</v>
      </c>
      <c r="G31" s="68" t="s">
        <v>157</v>
      </c>
      <c r="H31" s="68">
        <f>'Lab3'!W250</f>
        <v>-82.035228219003628</v>
      </c>
      <c r="I31" s="68">
        <f>'Lab3'!W253</f>
        <v>-83.558794164397696</v>
      </c>
      <c r="J31" s="68">
        <f>'Lab3'!M244</f>
        <v>13.111881974988455</v>
      </c>
      <c r="K31" s="68" t="s">
        <v>157</v>
      </c>
      <c r="L31" s="68">
        <f>'Lab3'!Z244</f>
        <v>-88.732557316406613</v>
      </c>
      <c r="M31" s="68" t="s">
        <v>157</v>
      </c>
    </row>
    <row r="32" spans="1:28">
      <c r="A32" s="22" t="s">
        <v>100</v>
      </c>
      <c r="B32" s="68">
        <f>'Lab3'!J261</f>
        <v>11.757388197161253</v>
      </c>
      <c r="C32" s="68" t="s">
        <v>157</v>
      </c>
      <c r="D32" s="68">
        <f>'Lab3'!J267</f>
        <v>13.324469379877584</v>
      </c>
      <c r="E32" s="68">
        <f>'Lab3'!J270</f>
        <v>12.793587631867462</v>
      </c>
      <c r="F32" s="68">
        <f>'Lab3'!W261</f>
        <v>-87.871875880884772</v>
      </c>
      <c r="G32" s="68" t="s">
        <v>157</v>
      </c>
      <c r="H32" s="68">
        <f>'Lab3'!W267</f>
        <v>-79.355667273597561</v>
      </c>
      <c r="I32" s="68">
        <f>'Lab3'!W270</f>
        <v>-80.679650912007318</v>
      </c>
      <c r="J32" s="68">
        <f>'Lab3'!M261</f>
        <v>11.940972726009662</v>
      </c>
      <c r="K32" s="68" t="s">
        <v>157</v>
      </c>
      <c r="L32" s="68">
        <f>'Lab3'!Z261</f>
        <v>-90.772207716979409</v>
      </c>
      <c r="M32" s="68" t="s">
        <v>157</v>
      </c>
    </row>
    <row r="33" spans="1:13">
      <c r="A33" s="22" t="s">
        <v>101</v>
      </c>
      <c r="B33" s="68">
        <f>'Lab3'!J278</f>
        <v>12.478068449934057</v>
      </c>
      <c r="C33" s="97">
        <f>'Lab3'!J281</f>
        <v>7.7105596381023878</v>
      </c>
      <c r="D33" s="68">
        <f>'Lab3'!J284</f>
        <v>14.301528872152595</v>
      </c>
      <c r="E33" s="68">
        <f>'Lab3'!J287</f>
        <v>15.435654758055771</v>
      </c>
      <c r="F33" s="68">
        <f>'Lab3'!W278</f>
        <v>-87.475964436030225</v>
      </c>
      <c r="G33" s="68">
        <f>'Lab3'!W281</f>
        <v>-81.759508173044679</v>
      </c>
      <c r="H33" s="68">
        <f>'Lab3'!W284</f>
        <v>-84.472809376737729</v>
      </c>
      <c r="I33" s="68">
        <f>'Lab3'!W287</f>
        <v>-84.188426430042171</v>
      </c>
      <c r="J33" s="68">
        <f>'Lab3'!M278</f>
        <v>13.573118699626836</v>
      </c>
      <c r="K33" s="68">
        <f>'Lab3'!M281</f>
        <v>11.256529035871928</v>
      </c>
      <c r="L33" s="68">
        <f>'Lab3'!Z278</f>
        <v>-90.494900961666559</v>
      </c>
      <c r="M33" s="68">
        <f>'Lab3'!Z281</f>
        <v>-86.292247560121567</v>
      </c>
    </row>
    <row r="34" spans="1:13">
      <c r="A34" s="22" t="s">
        <v>102</v>
      </c>
      <c r="B34" s="68">
        <f>'Lab3'!J295</f>
        <v>11.044943098137686</v>
      </c>
      <c r="C34" s="68" t="s">
        <v>157</v>
      </c>
      <c r="D34" s="68">
        <f>'Lab3'!J301</f>
        <v>11.984390150471086</v>
      </c>
      <c r="E34" s="68">
        <f>'Lab3'!J304</f>
        <v>13.965315148426649</v>
      </c>
      <c r="F34" s="68">
        <f>'Lab3'!W295</f>
        <v>-88.359084617608303</v>
      </c>
      <c r="G34" s="68" t="s">
        <v>157</v>
      </c>
      <c r="H34" s="68">
        <f>'Lab3'!W301</f>
        <v>-80.384766405934641</v>
      </c>
      <c r="I34" s="68">
        <f>'Lab3'!W304</f>
        <v>-79.545273617065348</v>
      </c>
      <c r="J34" s="68">
        <f>'Lab3'!M295</f>
        <v>12.794415925206044</v>
      </c>
      <c r="K34" s="68" t="s">
        <v>157</v>
      </c>
      <c r="L34" s="68">
        <f>'Lab3'!Z295</f>
        <v>-91.516003212171086</v>
      </c>
      <c r="M34" s="68" t="s">
        <v>157</v>
      </c>
    </row>
    <row r="35" spans="1:13">
      <c r="A35" s="22" t="s">
        <v>103</v>
      </c>
      <c r="B35" s="26">
        <f>'Lab4'!J6</f>
        <v>11.292560396009341</v>
      </c>
      <c r="C35" s="26">
        <f>'Lab4'!J9</f>
        <v>9.3709551903124968</v>
      </c>
      <c r="D35" s="26">
        <f>'Lab4'!J12</f>
        <v>13.65448823454753</v>
      </c>
      <c r="E35" s="26">
        <f>'Lab4'!J15</f>
        <v>9.7296713890648192</v>
      </c>
      <c r="F35" s="26">
        <f>'Lab4'!W6</f>
        <v>-89.524655385892203</v>
      </c>
      <c r="G35" s="26">
        <f>'Lab4'!W9</f>
        <v>-82.526229202757577</v>
      </c>
      <c r="H35" s="26">
        <f>'Lab4'!W12</f>
        <v>-81.412851026909124</v>
      </c>
      <c r="I35" s="26">
        <f>'Lab4'!W15</f>
        <v>-85.735037443994798</v>
      </c>
      <c r="J35" s="26">
        <f>'Lab4'!M6</f>
        <v>14.692954351369718</v>
      </c>
      <c r="K35" s="26">
        <f>'Lab4'!M9</f>
        <v>12.069240233026875</v>
      </c>
      <c r="L35" s="68" t="s">
        <v>157</v>
      </c>
      <c r="M35" s="26">
        <f>'Lab4'!Z9</f>
        <v>-85.030893669308597</v>
      </c>
    </row>
    <row r="36" spans="1:13">
      <c r="A36" s="22" t="s">
        <v>104</v>
      </c>
      <c r="B36" s="26">
        <f>'Lab4'!J23</f>
        <v>6.4121333577994939</v>
      </c>
      <c r="C36" s="26">
        <f>'Lab4'!J26</f>
        <v>6.2706600498471019</v>
      </c>
      <c r="D36" s="26">
        <f>'Lab4'!J29</f>
        <v>7.4093234331803393</v>
      </c>
      <c r="E36" s="26">
        <f>'Lab4'!J32</f>
        <v>9.2870813977176212</v>
      </c>
      <c r="F36" s="26">
        <f>'Lab4'!W23</f>
        <v>-92.428996811809597</v>
      </c>
      <c r="G36" s="26">
        <f>'Lab4'!W26</f>
        <v>-85.45653593768219</v>
      </c>
      <c r="H36" s="26">
        <f>'Lab4'!W29</f>
        <v>-83.999032555088959</v>
      </c>
      <c r="I36" s="26">
        <f>'Lab4'!W32</f>
        <v>-84.710023946301135</v>
      </c>
      <c r="J36" s="26">
        <f>'Lab4'!M23</f>
        <v>7.5013274124730875</v>
      </c>
      <c r="K36" s="26">
        <f>'Lab4'!M26</f>
        <v>7.8943838908097677</v>
      </c>
      <c r="L36" s="68" t="s">
        <v>157</v>
      </c>
      <c r="M36" s="26">
        <f>'Lab4'!Z26</f>
        <v>-86.57621350800234</v>
      </c>
    </row>
    <row r="37" spans="1:13">
      <c r="A37" s="22" t="s">
        <v>105</v>
      </c>
      <c r="B37" s="26">
        <f>'Lab4'!J40</f>
        <v>13.00485933189753</v>
      </c>
      <c r="C37" s="26">
        <f>'Lab4'!J43</f>
        <v>10.247318550160642</v>
      </c>
      <c r="D37" s="26">
        <f>'Lab4'!J46</f>
        <v>14.863297587858892</v>
      </c>
      <c r="E37" s="26">
        <f>'Lab4'!J49</f>
        <v>13.595216567618888</v>
      </c>
      <c r="F37" s="26">
        <f>'Lab4'!W40</f>
        <v>-91.008891834551108</v>
      </c>
      <c r="G37" s="26">
        <f>'Lab4'!W43</f>
        <v>-81.847525223900291</v>
      </c>
      <c r="H37" s="26">
        <f>'Lab4'!W46</f>
        <v>-84.27930529287508</v>
      </c>
      <c r="I37" s="68" t="s">
        <v>157</v>
      </c>
      <c r="J37" s="26">
        <f>'Lab4'!M40</f>
        <v>12.996382910782295</v>
      </c>
      <c r="K37" s="26">
        <f>'Lab4'!M43</f>
        <v>11.43075183908527</v>
      </c>
      <c r="L37" s="26">
        <f>'Lab4'!Z40</f>
        <v>-92.393618909348646</v>
      </c>
      <c r="M37" s="26">
        <f>'Lab4'!Z43</f>
        <v>-82.890413022926765</v>
      </c>
    </row>
    <row r="38" spans="1:13">
      <c r="A38" s="22" t="s">
        <v>106</v>
      </c>
      <c r="B38" s="68" t="s">
        <v>157</v>
      </c>
      <c r="C38" s="26">
        <f>'Lab4'!J60</f>
        <v>10.609935610441429</v>
      </c>
      <c r="D38" s="26">
        <f>'Lab4'!J63</f>
        <v>14.314740557381567</v>
      </c>
      <c r="E38" s="26">
        <f>'Lab4'!J66</f>
        <v>12.322958787328464</v>
      </c>
      <c r="F38" s="68" t="s">
        <v>157</v>
      </c>
      <c r="G38" s="26">
        <f>'Lab4'!W60</f>
        <v>-83.078300074282822</v>
      </c>
      <c r="H38" s="26">
        <f>'Lab4'!W63</f>
        <v>-82.152846856266848</v>
      </c>
      <c r="I38" s="26">
        <f>'Lab4'!W66</f>
        <v>-82.770836948055006</v>
      </c>
      <c r="J38" s="68" t="s">
        <v>157</v>
      </c>
      <c r="K38" s="26">
        <f>'Lab4'!M60</f>
        <v>13.096206120833077</v>
      </c>
      <c r="L38" s="68" t="s">
        <v>157</v>
      </c>
      <c r="M38" s="26">
        <f>'Lab4'!Z60</f>
        <v>-85.359685189114245</v>
      </c>
    </row>
    <row r="39" spans="1:13">
      <c r="A39" s="22" t="s">
        <v>107</v>
      </c>
      <c r="B39" s="26">
        <f>'Lab4'!J74</f>
        <v>8.8708919759244367</v>
      </c>
      <c r="C39" s="68" t="s">
        <v>157</v>
      </c>
      <c r="D39" s="26">
        <f>'Lab4'!J80</f>
        <v>12.358563864282567</v>
      </c>
      <c r="E39" s="26">
        <f>'Lab4'!J83</f>
        <v>11.46865959126789</v>
      </c>
      <c r="F39" s="26">
        <f>'Lab4'!W74</f>
        <v>-91.183865791834762</v>
      </c>
      <c r="G39" s="68" t="s">
        <v>157</v>
      </c>
      <c r="H39" s="26">
        <f>'Lab4'!W80</f>
        <v>-83.648196546594676</v>
      </c>
      <c r="I39" s="26">
        <f>'Lab4'!W83</f>
        <v>-86.493177966399742</v>
      </c>
      <c r="J39" s="68" t="s">
        <v>157</v>
      </c>
      <c r="K39" s="68" t="s">
        <v>157</v>
      </c>
      <c r="L39" s="68" t="s">
        <v>157</v>
      </c>
      <c r="M39" s="68" t="s">
        <v>157</v>
      </c>
    </row>
    <row r="40" spans="1:13">
      <c r="A40" s="22" t="s">
        <v>108</v>
      </c>
      <c r="B40" s="26">
        <f>'Lab4'!J91</f>
        <v>11.672378517074362</v>
      </c>
      <c r="C40" s="26">
        <f>'Lab4'!J94</f>
        <v>8.7746810755891644</v>
      </c>
      <c r="D40" s="26">
        <f>'Lab4'!J97</f>
        <v>15.151965569463194</v>
      </c>
      <c r="E40" s="68" t="s">
        <v>157</v>
      </c>
      <c r="F40" s="26">
        <f>'Lab4'!W91</f>
        <v>-90.230675259336778</v>
      </c>
      <c r="G40" s="68" t="s">
        <v>157</v>
      </c>
      <c r="H40" s="26">
        <f>'Lab4'!W97</f>
        <v>-82.198359451092259</v>
      </c>
      <c r="I40" s="68" t="s">
        <v>157</v>
      </c>
      <c r="J40" s="68" t="s">
        <v>157</v>
      </c>
      <c r="K40" s="68" t="s">
        <v>157</v>
      </c>
      <c r="L40" s="68" t="s">
        <v>157</v>
      </c>
      <c r="M40" s="68" t="s">
        <v>157</v>
      </c>
    </row>
    <row r="41" spans="1:13">
      <c r="A41" s="22" t="s">
        <v>109</v>
      </c>
      <c r="B41" s="26">
        <f>'Lab4'!J108</f>
        <v>10.704575996077612</v>
      </c>
      <c r="C41" s="26">
        <f>'Lab4'!J111</f>
        <v>9.1354335244439646</v>
      </c>
      <c r="D41" s="26">
        <f>'Lab4'!J114</f>
        <v>14.919825925471912</v>
      </c>
      <c r="E41" s="68" t="s">
        <v>157</v>
      </c>
      <c r="F41" s="26">
        <f>'Lab4'!W108</f>
        <v>-91.424914400231017</v>
      </c>
      <c r="G41" s="26">
        <f>'Lab4'!W111</f>
        <v>-82.954988298647095</v>
      </c>
      <c r="H41" s="26">
        <f>'Lab4'!W114</f>
        <v>-83.602930028735173</v>
      </c>
      <c r="I41" s="68" t="s">
        <v>157</v>
      </c>
      <c r="J41" s="68" t="s">
        <v>157</v>
      </c>
      <c r="K41" s="26">
        <f>'Lab4'!M111</f>
        <v>11.627452013145662</v>
      </c>
      <c r="L41" s="68" t="s">
        <v>157</v>
      </c>
      <c r="M41" s="26">
        <f>'Lab4'!Z111</f>
        <v>-84.738855167096659</v>
      </c>
    </row>
    <row r="42" spans="1:13">
      <c r="A42" s="22" t="s">
        <v>110</v>
      </c>
      <c r="B42" s="26">
        <f>'Lab4'!J125</f>
        <v>11.128691623778057</v>
      </c>
      <c r="C42" s="26">
        <f>'Lab4'!J128</f>
        <v>10.195385345546581</v>
      </c>
      <c r="D42" s="26">
        <f>'Lab4'!J131</f>
        <v>13.766754869472633</v>
      </c>
      <c r="E42" s="26">
        <f>'Lab4'!J134</f>
        <v>16.445480088301501</v>
      </c>
      <c r="F42" s="26">
        <f>'Lab4'!W125</f>
        <v>-91.911094895641526</v>
      </c>
      <c r="G42" s="68" t="s">
        <v>157</v>
      </c>
      <c r="H42" s="26">
        <f>'Lab4'!W131</f>
        <v>-82.88130025488654</v>
      </c>
      <c r="I42" s="68" t="s">
        <v>157</v>
      </c>
      <c r="J42" s="68" t="s">
        <v>157</v>
      </c>
      <c r="K42" s="26">
        <f>'Lab4'!M128</f>
        <v>12.205732393658346</v>
      </c>
      <c r="L42" s="68" t="s">
        <v>157</v>
      </c>
      <c r="M42" s="26">
        <f>'Lab4'!Z128</f>
        <v>-87.177525035622224</v>
      </c>
    </row>
    <row r="43" spans="1:13">
      <c r="A43" s="22" t="s">
        <v>111</v>
      </c>
      <c r="B43" s="26">
        <f>'Lab4'!J142</f>
        <v>10.38332515803444</v>
      </c>
      <c r="C43" s="26">
        <f>'Lab4'!J145</f>
        <v>9.8501581379517518</v>
      </c>
      <c r="D43" s="26">
        <f>'Lab4'!J148</f>
        <v>15.025030860868451</v>
      </c>
      <c r="E43" s="26">
        <f>'Lab4'!J151</f>
        <v>14.217669406334949</v>
      </c>
      <c r="F43" s="68" t="s">
        <v>157</v>
      </c>
      <c r="G43" s="68" t="s">
        <v>157</v>
      </c>
      <c r="H43" s="68" t="s">
        <v>157</v>
      </c>
      <c r="I43" s="68" t="s">
        <v>157</v>
      </c>
      <c r="J43" s="26">
        <f>'Lab4'!M142</f>
        <v>14.210227958452098</v>
      </c>
      <c r="K43" s="26">
        <f>'Lab4'!M145</f>
        <v>12.306963013591556</v>
      </c>
      <c r="L43" s="26">
        <f>'Lab4'!Z142</f>
        <v>-90.767512159218953</v>
      </c>
      <c r="M43" s="26">
        <f>'Lab4'!Z145</f>
        <v>-86.25265207755497</v>
      </c>
    </row>
    <row r="44" spans="1:13">
      <c r="A44" s="22" t="s">
        <v>112</v>
      </c>
      <c r="B44" s="68" t="s">
        <v>157</v>
      </c>
      <c r="C44" s="26">
        <f>'Lab4'!J162</f>
        <v>9.3915273652414069</v>
      </c>
      <c r="D44" s="26">
        <f>'Lab4'!J165</f>
        <v>16.555616228967104</v>
      </c>
      <c r="E44" s="26">
        <f>'Lab4'!J168</f>
        <v>14.892194308811376</v>
      </c>
      <c r="F44" s="68" t="s">
        <v>157</v>
      </c>
      <c r="G44" s="68" t="s">
        <v>157</v>
      </c>
      <c r="H44" s="68" t="s">
        <v>157</v>
      </c>
      <c r="I44" s="68" t="s">
        <v>157</v>
      </c>
      <c r="J44" s="68" t="s">
        <v>157</v>
      </c>
      <c r="K44" s="26">
        <f>'Lab4'!M162</f>
        <v>10.29428331935075</v>
      </c>
      <c r="L44" s="68" t="s">
        <v>157</v>
      </c>
      <c r="M44" s="68" t="s">
        <v>157</v>
      </c>
    </row>
    <row r="45" spans="1:13">
      <c r="A45" s="22" t="s">
        <v>113</v>
      </c>
      <c r="B45" s="68" t="s">
        <v>157</v>
      </c>
      <c r="C45" s="26">
        <f>'Lab4'!J179</f>
        <v>8.9200217323686086</v>
      </c>
      <c r="D45" s="26">
        <f>'Lab4'!J182</f>
        <v>12.277564433333122</v>
      </c>
      <c r="E45" s="68" t="s">
        <v>157</v>
      </c>
      <c r="F45" s="68" t="s">
        <v>157</v>
      </c>
      <c r="G45" s="68" t="s">
        <v>157</v>
      </c>
      <c r="H45" s="68" t="s">
        <v>157</v>
      </c>
      <c r="I45" s="68" t="s">
        <v>157</v>
      </c>
      <c r="J45" s="68" t="s">
        <v>157</v>
      </c>
      <c r="K45" s="26">
        <f>'Lab4'!M179</f>
        <v>12.185867633566385</v>
      </c>
      <c r="L45" s="68" t="s">
        <v>157</v>
      </c>
      <c r="M45" s="26">
        <f>'Lab4'!Z179</f>
        <v>-86.958219250582886</v>
      </c>
    </row>
    <row r="46" spans="1:13">
      <c r="A46" s="22" t="s">
        <v>114</v>
      </c>
      <c r="B46" s="68" t="s">
        <v>157</v>
      </c>
      <c r="C46" s="26">
        <f>'Lab4'!J196</f>
        <v>6.5110933898349295</v>
      </c>
      <c r="D46" s="26">
        <f>'Lab4'!J199</f>
        <v>13.620142904292514</v>
      </c>
      <c r="E46" s="26">
        <f>'Lab4'!J202</f>
        <v>14.242363543593983</v>
      </c>
      <c r="F46" s="68" t="s">
        <v>157</v>
      </c>
      <c r="G46" s="68" t="s">
        <v>157</v>
      </c>
      <c r="H46" s="68" t="s">
        <v>157</v>
      </c>
      <c r="I46" s="68" t="s">
        <v>157</v>
      </c>
      <c r="J46" s="68" t="s">
        <v>157</v>
      </c>
      <c r="K46" s="26">
        <f>'Lab4'!M196</f>
        <v>9.5935234496317392</v>
      </c>
      <c r="L46" s="68" t="s">
        <v>157</v>
      </c>
      <c r="M46" s="68" t="s">
        <v>157</v>
      </c>
    </row>
    <row r="47" spans="1:13">
      <c r="A47" s="22" t="s">
        <v>115</v>
      </c>
      <c r="B47" s="68">
        <f>'Lab5'!J6</f>
        <v>11.213579900471849</v>
      </c>
      <c r="C47" s="68">
        <f>'Lab5'!J9</f>
        <v>10.042231076353861</v>
      </c>
      <c r="D47" s="68" t="s">
        <v>157</v>
      </c>
      <c r="E47" s="68">
        <f>'Lab5'!J15</f>
        <v>9.6053011761439109</v>
      </c>
      <c r="F47" s="68">
        <f>'Lab5'!W6</f>
        <v>-87.552022047425623</v>
      </c>
      <c r="G47" s="68">
        <f>'Lab5'!W9</f>
        <v>-83.520230866465539</v>
      </c>
      <c r="H47" s="68" t="s">
        <v>157</v>
      </c>
      <c r="I47" s="68">
        <f>'Lab5'!W15</f>
        <v>-84.20919108115109</v>
      </c>
      <c r="J47" s="68">
        <f>'Lab5'!M6</f>
        <v>16.156162319385469</v>
      </c>
      <c r="K47" s="68">
        <f>'Lab5'!M9</f>
        <v>12.831633123743787</v>
      </c>
      <c r="L47" s="68">
        <f>'Lab5'!Z6</f>
        <v>-92.405773731542013</v>
      </c>
      <c r="M47" s="68">
        <f>'Lab5'!Z9</f>
        <v>-85.641449667050779</v>
      </c>
    </row>
    <row r="48" spans="1:13">
      <c r="A48" s="22" t="s">
        <v>116</v>
      </c>
      <c r="B48" s="68" t="s">
        <v>157</v>
      </c>
      <c r="C48" s="68" t="s">
        <v>157</v>
      </c>
      <c r="D48" s="68" t="s">
        <v>157</v>
      </c>
      <c r="E48" s="68" t="s">
        <v>157</v>
      </c>
      <c r="F48" s="68">
        <f>'Lab5'!W23</f>
        <v>-87.358233495865278</v>
      </c>
      <c r="G48" s="68" t="s">
        <v>157</v>
      </c>
      <c r="H48" s="68" t="s">
        <v>157</v>
      </c>
      <c r="I48" s="68" t="s">
        <v>157</v>
      </c>
      <c r="J48" s="68">
        <f>'Lab5'!M23</f>
        <v>16.589339949565773</v>
      </c>
      <c r="K48" s="68" t="s">
        <v>157</v>
      </c>
      <c r="L48" s="68">
        <f>'Lab5'!Z23</f>
        <v>-88.876345554758061</v>
      </c>
      <c r="M48" s="68" t="s">
        <v>157</v>
      </c>
    </row>
    <row r="49" spans="1:13">
      <c r="A49" s="22" t="s">
        <v>117</v>
      </c>
      <c r="B49" s="68" t="s">
        <v>157</v>
      </c>
      <c r="C49" s="68" t="s">
        <v>157</v>
      </c>
      <c r="D49" s="68" t="s">
        <v>157</v>
      </c>
      <c r="E49" s="68" t="s">
        <v>157</v>
      </c>
      <c r="F49" s="68">
        <f>'Lab5'!W40</f>
        <v>-86.991311400787481</v>
      </c>
      <c r="G49" s="68" t="s">
        <v>157</v>
      </c>
      <c r="H49" s="68" t="s">
        <v>157</v>
      </c>
      <c r="I49" s="68" t="s">
        <v>157</v>
      </c>
      <c r="J49" s="68">
        <f>'Lab5'!M40</f>
        <v>16.530853399146736</v>
      </c>
      <c r="K49" s="68" t="s">
        <v>157</v>
      </c>
      <c r="L49" s="68">
        <f>'Lab5'!Z40</f>
        <v>-89.888146754753762</v>
      </c>
      <c r="M49" s="68" t="s">
        <v>157</v>
      </c>
    </row>
    <row r="50" spans="1:13">
      <c r="A50" s="22" t="s">
        <v>118</v>
      </c>
      <c r="B50" s="68">
        <f>'Lab5'!J57</f>
        <v>11.004627031232042</v>
      </c>
      <c r="C50" s="68">
        <f>'Lab5'!J60</f>
        <v>9.5046772872559675</v>
      </c>
      <c r="D50" s="68">
        <f>'Lab5'!J63</f>
        <v>14.8367162099529</v>
      </c>
      <c r="E50" s="68">
        <f>'Lab5'!J66</f>
        <v>17.985497197896379</v>
      </c>
      <c r="F50" s="68">
        <f>'Lab5'!W57</f>
        <v>-85.413265089057049</v>
      </c>
      <c r="G50" s="68">
        <f>'Lab5'!W60</f>
        <v>-80.542799377973196</v>
      </c>
      <c r="H50" s="68">
        <f>'Lab5'!W63</f>
        <v>-80.732671327599348</v>
      </c>
      <c r="I50" s="68">
        <f>'Lab5'!W66</f>
        <v>-83.428891207433665</v>
      </c>
      <c r="J50" s="68">
        <f>'Lab5'!M57</f>
        <v>11.730075926740602</v>
      </c>
      <c r="K50" s="68">
        <f>'Lab5'!M60</f>
        <v>14.199924794419235</v>
      </c>
      <c r="L50" s="68">
        <f>'Lab5'!Z57</f>
        <v>-88.863523805450711</v>
      </c>
      <c r="M50" s="68">
        <f>'Lab5'!Z60</f>
        <v>-85.715181498387793</v>
      </c>
    </row>
    <row r="51" spans="1:13">
      <c r="A51" s="22" t="s">
        <v>119</v>
      </c>
      <c r="B51" s="26">
        <f>'Lab5'!J74</f>
        <v>13.19977159698073</v>
      </c>
      <c r="C51" s="26">
        <f>'Lab5'!J77</f>
        <v>10.995843705885646</v>
      </c>
      <c r="D51" s="68" t="s">
        <v>157</v>
      </c>
      <c r="E51" s="68" t="s">
        <v>157</v>
      </c>
      <c r="F51" s="26">
        <f>'Lab5'!W74</f>
        <v>-85.895699027050938</v>
      </c>
      <c r="G51" s="26">
        <f>'Lab5'!W77</f>
        <v>-83.555819449849267</v>
      </c>
      <c r="H51" s="68" t="s">
        <v>157</v>
      </c>
      <c r="I51" s="26">
        <f>'Lab5'!W83</f>
        <v>-78.405263001492386</v>
      </c>
      <c r="J51" s="26">
        <f>'Lab5'!M74</f>
        <v>13.742513090349336</v>
      </c>
      <c r="K51" s="68" t="s">
        <v>157</v>
      </c>
      <c r="L51" s="26">
        <f>'Lab5'!Z74</f>
        <v>-87.211343006405087</v>
      </c>
      <c r="M51" s="26">
        <f>'Lab5'!Z77</f>
        <v>-85.893904602862889</v>
      </c>
    </row>
    <row r="52" spans="1:13">
      <c r="A52" s="22" t="s">
        <v>120</v>
      </c>
      <c r="B52" s="26">
        <f>'Lab5'!J91</f>
        <v>10.890507694330926</v>
      </c>
      <c r="C52" s="26">
        <f>'Lab5'!J94</f>
        <v>6.7945833780253988</v>
      </c>
      <c r="D52" s="26">
        <f>'Lab5'!J97</f>
        <v>15.612423300850484</v>
      </c>
      <c r="E52" s="26">
        <f>'Lab5'!J100</f>
        <v>16.638691555439834</v>
      </c>
      <c r="F52" s="26">
        <f>'Lab5'!W91</f>
        <v>-89.726207186249667</v>
      </c>
      <c r="G52" s="26">
        <f>'Lab5'!W94</f>
        <v>-85.223371223591954</v>
      </c>
      <c r="H52" s="26">
        <f>'Lab5'!W97</f>
        <v>-81.531704162560573</v>
      </c>
      <c r="I52" s="26">
        <f>'Lab5'!W100</f>
        <v>-83.274565083222555</v>
      </c>
      <c r="J52" s="26">
        <f>'Lab5'!M91</f>
        <v>11.696591423907945</v>
      </c>
      <c r="K52" s="26">
        <f>'Lab5'!M94</f>
        <v>9.8617051080259195</v>
      </c>
      <c r="L52" s="26">
        <f>'Lab5'!Z91</f>
        <v>-91.504658171137848</v>
      </c>
      <c r="M52" s="26">
        <f>'Lab5'!Z94</f>
        <v>-89.506825687429171</v>
      </c>
    </row>
    <row r="53" spans="1:13">
      <c r="A53" s="22" t="s">
        <v>121</v>
      </c>
      <c r="B53" s="26">
        <f>'Lab5'!J108</f>
        <v>9.0209135532877163</v>
      </c>
      <c r="C53" s="68" t="s">
        <v>157</v>
      </c>
      <c r="D53" s="26">
        <f>'Lab5'!J114</f>
        <v>12.150679387712204</v>
      </c>
      <c r="E53" s="26">
        <f>'Lab5'!J117</f>
        <v>10.952012324909742</v>
      </c>
      <c r="F53" s="26">
        <f>'Lab5'!W108</f>
        <v>-90.349051875091618</v>
      </c>
      <c r="G53" s="68" t="s">
        <v>157</v>
      </c>
      <c r="H53" s="26">
        <f>'Lab5'!W114</f>
        <v>-82.361368642119402</v>
      </c>
      <c r="I53" s="26">
        <f>'Lab5'!W117</f>
        <v>-84.205771990717736</v>
      </c>
      <c r="J53" s="26">
        <f>'Lab5'!M108</f>
        <v>9.8510227335593683</v>
      </c>
      <c r="K53" s="68" t="s">
        <v>157</v>
      </c>
      <c r="L53" s="26">
        <f>'Lab5'!Z108</f>
        <v>-93.237746804224003</v>
      </c>
      <c r="M53" s="68" t="s">
        <v>157</v>
      </c>
    </row>
    <row r="54" spans="1:13">
      <c r="A54" s="22" t="s">
        <v>122</v>
      </c>
      <c r="B54" s="26">
        <f>'Lab5'!J125</f>
        <v>15.340124134791399</v>
      </c>
      <c r="C54" s="68" t="s">
        <v>157</v>
      </c>
      <c r="D54" s="68" t="s">
        <v>157</v>
      </c>
      <c r="E54" s="68" t="s">
        <v>157</v>
      </c>
      <c r="F54" s="26">
        <f>'Lab5'!W125</f>
        <v>-89.465636393873226</v>
      </c>
      <c r="G54" s="68" t="s">
        <v>157</v>
      </c>
      <c r="H54" s="68" t="s">
        <v>157</v>
      </c>
      <c r="I54" s="68" t="s">
        <v>157</v>
      </c>
      <c r="J54" s="26">
        <f>'Lab5'!M125</f>
        <v>19.341095483817913</v>
      </c>
      <c r="K54" s="68" t="s">
        <v>157</v>
      </c>
      <c r="L54" s="26">
        <f>'Lab5'!Z125</f>
        <v>-91.83996867359167</v>
      </c>
      <c r="M54" s="68" t="s">
        <v>157</v>
      </c>
    </row>
    <row r="55" spans="1:13">
      <c r="A55" s="22" t="s">
        <v>123</v>
      </c>
      <c r="B55" s="26">
        <f>'Lab5'!J142</f>
        <v>13.341891934814321</v>
      </c>
      <c r="C55" s="26">
        <f>'Lab5'!J145</f>
        <v>7.3601873490204994</v>
      </c>
      <c r="D55" s="26">
        <f>'Lab5'!J148</f>
        <v>15.392430933633934</v>
      </c>
      <c r="E55" s="26">
        <f>'Lab5'!J151</f>
        <v>13.565214150860559</v>
      </c>
      <c r="F55" s="26">
        <f>'Lab5'!W142</f>
        <v>-88.970607626378282</v>
      </c>
      <c r="G55" s="26">
        <f>'Lab5'!W145</f>
        <v>-80.328290586257808</v>
      </c>
      <c r="H55" s="26">
        <f>'Lab5'!W148</f>
        <v>-81.011108544810142</v>
      </c>
      <c r="I55" s="26">
        <f>'Lab5'!W151</f>
        <v>-83.402707550637643</v>
      </c>
      <c r="J55" s="26">
        <f>'Lab5'!M142</f>
        <v>16.222445578007171</v>
      </c>
      <c r="K55" s="26">
        <f>'Lab5'!M145</f>
        <v>10.734527068819533</v>
      </c>
      <c r="L55" s="26">
        <f>'Lab5'!Z142</f>
        <v>-90.773478241418374</v>
      </c>
      <c r="M55" s="26">
        <f>'Lab5'!Z145</f>
        <v>-82.384582139893737</v>
      </c>
    </row>
    <row r="56" spans="1:13">
      <c r="A56" s="22" t="s">
        <v>124</v>
      </c>
      <c r="B56" s="26">
        <f>'Lab6'!J6</f>
        <v>12.662474701959143</v>
      </c>
      <c r="C56" s="26">
        <f>'Lab6'!J9</f>
        <v>8.8167222177608195</v>
      </c>
      <c r="D56" s="68" t="s">
        <v>157</v>
      </c>
      <c r="E56" s="26">
        <f>'Lab6'!J15</f>
        <v>13.796842884428218</v>
      </c>
      <c r="F56" s="26">
        <f>'Lab6'!W6</f>
        <v>-91.904477635390407</v>
      </c>
      <c r="G56" s="26">
        <f>'Lab6'!W9</f>
        <v>-80.724218210234909</v>
      </c>
      <c r="H56" s="68" t="s">
        <v>157</v>
      </c>
      <c r="I56" s="26">
        <f>'Lab6'!W15</f>
        <v>-84.175136901639789</v>
      </c>
      <c r="J56" s="68" t="s">
        <v>157</v>
      </c>
      <c r="K56" s="26">
        <f>'Lab6'!M9</f>
        <v>12.353880747910031</v>
      </c>
      <c r="L56" s="68" t="s">
        <v>157</v>
      </c>
      <c r="M56" s="26">
        <f>'Lab6'!Z9</f>
        <v>-84.541986917984829</v>
      </c>
    </row>
    <row r="57" spans="1:13">
      <c r="A57" s="22" t="s">
        <v>125</v>
      </c>
      <c r="B57" s="26">
        <f>'Lab6'!J23</f>
        <v>12.992230785858629</v>
      </c>
      <c r="C57" s="26">
        <f>'Lab6'!J26</f>
        <v>5.7829100743511264</v>
      </c>
      <c r="D57" s="26">
        <f>'Lab6'!J29</f>
        <v>12.243717832851749</v>
      </c>
      <c r="E57" s="26">
        <f>'Lab6'!J32</f>
        <v>10.326842260234859</v>
      </c>
      <c r="F57" s="26">
        <f>'Lab6'!W23</f>
        <v>-89.210405699003957</v>
      </c>
      <c r="G57" s="26">
        <f>'Lab6'!W26</f>
        <v>-79.547223936192012</v>
      </c>
      <c r="H57" s="26">
        <f>'Lab6'!W29</f>
        <v>-79.523760689522746</v>
      </c>
      <c r="I57" s="26">
        <f>'Lab6'!W32</f>
        <v>-84.629073816280368</v>
      </c>
      <c r="J57" s="26">
        <f>'Lab6'!M23</f>
        <v>14.454006387881515</v>
      </c>
      <c r="K57" s="26">
        <f>'Lab6'!M26</f>
        <v>9.1530953460713125</v>
      </c>
      <c r="L57" s="26">
        <f>'Lab6'!Z23</f>
        <v>-91.494986284041971</v>
      </c>
      <c r="M57" s="26">
        <f>'Lab6'!Z26</f>
        <v>-84.361142812440278</v>
      </c>
    </row>
    <row r="58" spans="1:13">
      <c r="A58" s="22" t="s">
        <v>212</v>
      </c>
      <c r="B58" s="26">
        <f>'Lab6'!J40</f>
        <v>13.996447464228401</v>
      </c>
      <c r="C58" s="26">
        <f>'Lab6'!J43</f>
        <v>9.7601166950629494</v>
      </c>
      <c r="D58" s="26">
        <f>'Lab6'!J46</f>
        <v>13.861505140501693</v>
      </c>
      <c r="E58" s="26">
        <f>'Lab6'!J49</f>
        <v>12.133827088033001</v>
      </c>
      <c r="F58" s="26">
        <f>'Lab6'!W40</f>
        <v>-87.871741663006787</v>
      </c>
      <c r="G58" s="26">
        <f>'Lab6'!W43</f>
        <v>-81.67481091490545</v>
      </c>
      <c r="H58" s="26">
        <f>'Lab6'!W46</f>
        <v>-79.247513666259934</v>
      </c>
      <c r="I58" s="26">
        <f>'Lab6'!W49</f>
        <v>-78.802202915864797</v>
      </c>
      <c r="J58" s="26">
        <f>'Lab6'!M40</f>
        <v>13.717771591698364</v>
      </c>
      <c r="K58" s="26">
        <f>'Lab6'!M43</f>
        <v>10.539207004612814</v>
      </c>
      <c r="L58" s="26">
        <f>'Lab6'!Z40</f>
        <v>-89.290203885501739</v>
      </c>
      <c r="M58" s="26">
        <f>'Lab6'!Z43</f>
        <v>-84.676068924339859</v>
      </c>
    </row>
    <row r="59" spans="1:13">
      <c r="A59" s="22" t="s">
        <v>126</v>
      </c>
      <c r="B59" s="68" t="s">
        <v>157</v>
      </c>
      <c r="C59" s="68" t="s">
        <v>157</v>
      </c>
      <c r="D59" s="26">
        <f>'Lab6'!J63</f>
        <v>10.132594595125106</v>
      </c>
      <c r="E59" s="68" t="s">
        <v>157</v>
      </c>
      <c r="F59" s="68" t="s">
        <v>157</v>
      </c>
      <c r="G59" s="68" t="s">
        <v>157</v>
      </c>
      <c r="H59" s="26">
        <f>'Lab6'!W63</f>
        <v>-85.02470161114428</v>
      </c>
      <c r="I59" s="68" t="s">
        <v>157</v>
      </c>
      <c r="J59" s="68" t="s">
        <v>157</v>
      </c>
      <c r="K59" s="26">
        <f>'Lab6'!M60</f>
        <v>10.932095161963399</v>
      </c>
      <c r="L59" s="68" t="s">
        <v>157</v>
      </c>
      <c r="M59" s="26">
        <f>'Lab6'!Z60</f>
        <v>-84.271528159985849</v>
      </c>
    </row>
    <row r="60" spans="1:13">
      <c r="A60" s="22" t="s">
        <v>127</v>
      </c>
      <c r="B60" s="26">
        <f>'Lab6'!J74</f>
        <v>9.707504683792024</v>
      </c>
      <c r="C60" s="26">
        <f>'Lab6'!J77</f>
        <v>9.3485299091758698</v>
      </c>
      <c r="D60" s="26">
        <f>'Lab6'!J80</f>
        <v>15.572149399693988</v>
      </c>
      <c r="E60" s="68" t="s">
        <v>157</v>
      </c>
      <c r="F60" s="26">
        <f>'Lab6'!W74</f>
        <v>-92.298522712808264</v>
      </c>
      <c r="G60" s="26">
        <f>'Lab6'!W77</f>
        <v>-84.235640124481563</v>
      </c>
      <c r="H60" s="26">
        <f>'Lab6'!W80</f>
        <v>-84.183691161054867</v>
      </c>
      <c r="I60" s="68" t="s">
        <v>157</v>
      </c>
      <c r="J60" s="68" t="s">
        <v>157</v>
      </c>
      <c r="K60" s="26">
        <f>'Lab6'!M77</f>
        <v>11.711223467498883</v>
      </c>
      <c r="L60" s="68" t="s">
        <v>157</v>
      </c>
      <c r="M60" s="26">
        <f>'Lab6'!Z77</f>
        <v>-86.56276753897869</v>
      </c>
    </row>
    <row r="61" spans="1:13">
      <c r="A61" s="22" t="s">
        <v>259</v>
      </c>
      <c r="B61" s="26">
        <f>'Lab6'!J91</f>
        <v>8.3580179820564613</v>
      </c>
      <c r="C61" s="26">
        <f>'Lab6'!J94</f>
        <v>7.9752896457577034</v>
      </c>
      <c r="D61" s="26">
        <f>'Lab6'!J97</f>
        <v>9.8678363614488003</v>
      </c>
      <c r="E61" s="26">
        <f>'Lab6'!J100</f>
        <v>9.4751870727567855</v>
      </c>
      <c r="F61" s="26">
        <f>'Lab6'!W91</f>
        <v>-91.646645372469123</v>
      </c>
      <c r="G61" s="26">
        <f>'Lab6'!W94</f>
        <v>-79.952787591808189</v>
      </c>
      <c r="H61" s="26">
        <f>'Lab6'!W97</f>
        <v>-82.736757298741196</v>
      </c>
      <c r="I61" s="26">
        <f>'Lab6'!W100</f>
        <v>-85.283877362439398</v>
      </c>
      <c r="J61" s="68" t="s">
        <v>157</v>
      </c>
      <c r="K61" s="26">
        <f>'Lab6'!M94</f>
        <v>11.065660229673478</v>
      </c>
      <c r="L61" s="68" t="s">
        <v>157</v>
      </c>
      <c r="M61" s="26">
        <f>'Lab6'!Z94</f>
        <v>-84.031619544044887</v>
      </c>
    </row>
    <row r="62" spans="1:13">
      <c r="A62" s="22" t="s">
        <v>260</v>
      </c>
      <c r="B62" s="68" t="s">
        <v>157</v>
      </c>
      <c r="C62" s="68" t="s">
        <v>157</v>
      </c>
      <c r="D62" s="26">
        <f>'Lab6'!J114</f>
        <v>16.683076568620855</v>
      </c>
      <c r="E62" s="68" t="s">
        <v>157</v>
      </c>
      <c r="F62" s="68" t="s">
        <v>157</v>
      </c>
      <c r="G62" s="68" t="s">
        <v>157</v>
      </c>
      <c r="H62" s="26">
        <f>'Lab6'!W114</f>
        <v>-83.463388589325263</v>
      </c>
      <c r="I62" s="68" t="s">
        <v>157</v>
      </c>
      <c r="J62" s="68" t="s">
        <v>157</v>
      </c>
      <c r="K62" s="68" t="s">
        <v>157</v>
      </c>
      <c r="L62" s="68" t="s">
        <v>157</v>
      </c>
      <c r="M62" s="68" t="s">
        <v>157</v>
      </c>
    </row>
    <row r="63" spans="1:13">
      <c r="A63" s="22" t="s">
        <v>261</v>
      </c>
      <c r="B63" s="26">
        <f>'Lab6'!J125</f>
        <v>8.4926645138212749</v>
      </c>
      <c r="C63" s="26">
        <f>'Lab6'!J128</f>
        <v>6.7462891168995807</v>
      </c>
      <c r="D63" s="26">
        <f>'Lab6'!J131</f>
        <v>11.232265694704953</v>
      </c>
      <c r="E63" s="68" t="s">
        <v>157</v>
      </c>
      <c r="F63" s="26">
        <f>'Lab6'!W125</f>
        <v>-91.576864681929152</v>
      </c>
      <c r="G63" s="26">
        <f>'Lab6'!W128</f>
        <v>-82.173542773265069</v>
      </c>
      <c r="H63" s="26">
        <f>'Lab6'!W131</f>
        <v>-83.743770351289143</v>
      </c>
      <c r="I63" s="68" t="s">
        <v>157</v>
      </c>
      <c r="J63" s="68" t="s">
        <v>157</v>
      </c>
      <c r="K63" s="26">
        <f>'Lab6'!M128</f>
        <v>9.8307024048867486</v>
      </c>
      <c r="L63" s="68" t="s">
        <v>157</v>
      </c>
      <c r="M63" s="26">
        <f>'Lab6'!Z128</f>
        <v>-87.174732294035294</v>
      </c>
    </row>
    <row r="64" spans="1:13">
      <c r="A64" s="22" t="s">
        <v>262</v>
      </c>
      <c r="B64" s="68" t="s">
        <v>157</v>
      </c>
      <c r="C64" s="68" t="s">
        <v>157</v>
      </c>
      <c r="D64" s="26">
        <f>'Lab6'!J148</f>
        <v>16.438978003017599</v>
      </c>
      <c r="E64" s="68" t="s">
        <v>157</v>
      </c>
      <c r="F64" s="68" t="s">
        <v>157</v>
      </c>
      <c r="G64" s="68" t="s">
        <v>157</v>
      </c>
      <c r="H64" s="26">
        <f>'Lab6'!W148</f>
        <v>-82.766483207553193</v>
      </c>
      <c r="I64" s="68" t="s">
        <v>157</v>
      </c>
      <c r="J64" s="68" t="s">
        <v>157</v>
      </c>
      <c r="K64" s="68" t="s">
        <v>157</v>
      </c>
      <c r="L64" s="68" t="s">
        <v>157</v>
      </c>
      <c r="M64" s="68" t="s">
        <v>157</v>
      </c>
    </row>
    <row r="65" spans="1:13">
      <c r="A65" s="22" t="s">
        <v>263</v>
      </c>
      <c r="B65" s="68" t="s">
        <v>157</v>
      </c>
      <c r="C65" s="26">
        <f>'Lab6'!J162</f>
        <v>10.223008375378896</v>
      </c>
      <c r="D65" s="68" t="s">
        <v>157</v>
      </c>
      <c r="E65" s="68" t="s">
        <v>157</v>
      </c>
      <c r="F65" s="68" t="s">
        <v>157</v>
      </c>
      <c r="G65" s="26">
        <f>'Lab6'!W162</f>
        <v>-82.709626747016728</v>
      </c>
      <c r="H65" s="68" t="s">
        <v>157</v>
      </c>
      <c r="I65" s="68" t="s">
        <v>157</v>
      </c>
      <c r="J65" s="26">
        <f>'Lab6'!M159</f>
        <v>11.041629462427942</v>
      </c>
      <c r="K65" s="26">
        <f>'Lab6'!M162</f>
        <v>13.330511017035651</v>
      </c>
      <c r="L65" s="26">
        <f>'Lab6'!Z159</f>
        <v>-93.464196625848018</v>
      </c>
      <c r="M65" s="26">
        <f>'Lab6'!Z162</f>
        <v>-84.814462983439384</v>
      </c>
    </row>
    <row r="66" spans="1:13">
      <c r="A66" s="22" t="s">
        <v>264</v>
      </c>
      <c r="B66" s="26">
        <f>'Lab6'!J176</f>
        <v>10.008619289421755</v>
      </c>
      <c r="C66" s="26">
        <f>'Lab6'!J179</f>
        <v>7.2656725316919317</v>
      </c>
      <c r="D66" s="68" t="s">
        <v>157</v>
      </c>
      <c r="E66" s="26">
        <f>'Lab6'!J185</f>
        <v>18.327208479936665</v>
      </c>
      <c r="F66" s="26">
        <f>'Lab6'!W176</f>
        <v>-88.261115909778326</v>
      </c>
      <c r="G66" s="26">
        <f>'Lab6'!W179</f>
        <v>-80.633625838366271</v>
      </c>
      <c r="H66" s="68" t="s">
        <v>157</v>
      </c>
      <c r="I66" s="26">
        <f>'Lab6'!W185</f>
        <v>-81.129883330310463</v>
      </c>
      <c r="J66" s="26">
        <f>'Lab6'!M176</f>
        <v>10.235357939120897</v>
      </c>
      <c r="K66" s="26">
        <f>'Lab6'!M179</f>
        <v>10.492520086438271</v>
      </c>
      <c r="L66" s="26">
        <f>'Lab6'!Z176</f>
        <v>-90.305217080865617</v>
      </c>
      <c r="M66" s="26">
        <f>'Lab6'!Z179</f>
        <v>-84.641816237415611</v>
      </c>
    </row>
    <row r="67" spans="1:13">
      <c r="A67" s="22" t="s">
        <v>265</v>
      </c>
      <c r="B67" s="68" t="s">
        <v>157</v>
      </c>
      <c r="C67" s="68" t="s">
        <v>157</v>
      </c>
      <c r="D67" s="26">
        <f>'Lab6'!J199</f>
        <v>12.438789913145738</v>
      </c>
      <c r="E67" s="68" t="s">
        <v>157</v>
      </c>
      <c r="F67" s="68" t="s">
        <v>157</v>
      </c>
      <c r="G67" s="68" t="s">
        <v>157</v>
      </c>
      <c r="H67" s="26">
        <f>'Lab6'!W199</f>
        <v>-84.817505278555018</v>
      </c>
      <c r="I67" s="68" t="s">
        <v>157</v>
      </c>
      <c r="J67" s="68" t="s">
        <v>157</v>
      </c>
      <c r="K67" s="68" t="s">
        <v>157</v>
      </c>
      <c r="L67" s="68" t="s">
        <v>157</v>
      </c>
      <c r="M67" s="68" t="s">
        <v>157</v>
      </c>
    </row>
    <row r="68" spans="1:13">
      <c r="A68" s="22" t="s">
        <v>266</v>
      </c>
      <c r="B68" s="26">
        <f>'Lab6'!J210</f>
        <v>8.4350921606550617</v>
      </c>
      <c r="C68" s="68" t="s">
        <v>157</v>
      </c>
      <c r="D68" s="68" t="s">
        <v>157</v>
      </c>
      <c r="E68" s="26">
        <f>'Lab6'!J219</f>
        <v>13.056947991685382</v>
      </c>
      <c r="F68" s="26">
        <f>'Lab6'!W210</f>
        <v>-90.304602814359342</v>
      </c>
      <c r="G68" s="68" t="s">
        <v>157</v>
      </c>
      <c r="H68" s="68" t="s">
        <v>157</v>
      </c>
      <c r="I68" s="26">
        <f>'Lab6'!W219</f>
        <v>-82.586191093490669</v>
      </c>
      <c r="J68" s="26">
        <f>'Lab6'!M210</f>
        <v>12.061328365697314</v>
      </c>
      <c r="K68" s="68" t="s">
        <v>157</v>
      </c>
      <c r="L68" s="26">
        <f>'Lab6'!Z210</f>
        <v>-92.918838739602734</v>
      </c>
      <c r="M68" s="68" t="s">
        <v>157</v>
      </c>
    </row>
    <row r="69" spans="1:13">
      <c r="A69" s="22" t="s">
        <v>267</v>
      </c>
      <c r="B69" s="68" t="s">
        <v>157</v>
      </c>
      <c r="C69" s="26">
        <f>'Lab6'!J230</f>
        <v>4.170791996635173</v>
      </c>
      <c r="D69" s="26">
        <f>'Lab6'!J233</f>
        <v>8.5370970145499765</v>
      </c>
      <c r="E69" s="68" t="s">
        <v>157</v>
      </c>
      <c r="F69" s="68" t="s">
        <v>157</v>
      </c>
      <c r="G69" s="26">
        <f>'Lab6'!W230</f>
        <v>-81.464481269399599</v>
      </c>
      <c r="H69" s="26">
        <f>'Lab6'!W233</f>
        <v>-81.910612774129859</v>
      </c>
      <c r="I69" s="68" t="s">
        <v>157</v>
      </c>
      <c r="J69" s="68" t="s">
        <v>157</v>
      </c>
      <c r="K69" s="68" t="s">
        <v>157</v>
      </c>
      <c r="L69" s="68" t="s">
        <v>157</v>
      </c>
      <c r="M69" s="68" t="s">
        <v>157</v>
      </c>
    </row>
    <row r="70" spans="1:13">
      <c r="A70" s="22" t="s">
        <v>268</v>
      </c>
      <c r="B70" s="26">
        <f>'Lab7'!J6</f>
        <v>4.6243740037293959</v>
      </c>
      <c r="C70" s="26">
        <f>'Lab7'!J9</f>
        <v>7.8961842445674737</v>
      </c>
      <c r="D70" s="68" t="s">
        <v>157</v>
      </c>
      <c r="E70" s="68" t="s">
        <v>157</v>
      </c>
      <c r="F70" s="26">
        <f>'Lab7'!W6</f>
        <v>-91.365411796813817</v>
      </c>
      <c r="G70" s="26">
        <f>'Lab7'!W9</f>
        <v>-82.46394113694538</v>
      </c>
      <c r="H70" s="68" t="s">
        <v>157</v>
      </c>
      <c r="I70" s="68" t="s">
        <v>157</v>
      </c>
      <c r="J70" s="68" t="s">
        <v>157</v>
      </c>
      <c r="K70" s="26">
        <f>'Lab7'!M9</f>
        <v>10.715773315153763</v>
      </c>
      <c r="L70" s="68" t="s">
        <v>157</v>
      </c>
      <c r="M70" s="26">
        <f>'Lab7'!Z9</f>
        <v>-86.236511283544729</v>
      </c>
    </row>
    <row r="71" spans="1:13">
      <c r="A71" s="22" t="s">
        <v>269</v>
      </c>
      <c r="B71" s="26">
        <f>'Lab7'!J23</f>
        <v>8.5334763465906907</v>
      </c>
      <c r="C71" s="26">
        <f>'Lab7'!J26</f>
        <v>6.7879032230249523</v>
      </c>
      <c r="D71" s="68" t="s">
        <v>157</v>
      </c>
      <c r="E71" s="68" t="s">
        <v>157</v>
      </c>
      <c r="F71" s="26">
        <f>'Lab7'!W23</f>
        <v>-92.089576736083927</v>
      </c>
      <c r="G71" s="26">
        <f>'Lab7'!W26</f>
        <v>-80.612769490509095</v>
      </c>
      <c r="H71" s="68" t="s">
        <v>157</v>
      </c>
      <c r="I71" s="68" t="s">
        <v>157</v>
      </c>
      <c r="J71" s="68" t="s">
        <v>157</v>
      </c>
      <c r="K71" s="26">
        <f>'Lab7'!M26</f>
        <v>10.01770993477162</v>
      </c>
      <c r="L71" s="68" t="s">
        <v>157</v>
      </c>
      <c r="M71" s="26">
        <f>'Lab7'!Z26</f>
        <v>-85.661433144505011</v>
      </c>
    </row>
    <row r="72" spans="1:13">
      <c r="A72" s="22" t="s">
        <v>270</v>
      </c>
      <c r="B72" s="26">
        <f>'Lab7'!J40</f>
        <v>9.174136548211008</v>
      </c>
      <c r="C72" s="68" t="s">
        <v>157</v>
      </c>
      <c r="D72" s="68" t="s">
        <v>157</v>
      </c>
      <c r="E72" s="68" t="s">
        <v>157</v>
      </c>
      <c r="F72" s="26">
        <f>'Lab7'!W40</f>
        <v>-93.474494254285759</v>
      </c>
      <c r="G72" s="68" t="s">
        <v>157</v>
      </c>
      <c r="H72" s="68" t="s">
        <v>157</v>
      </c>
      <c r="I72" s="68" t="s">
        <v>157</v>
      </c>
      <c r="J72" s="68" t="s">
        <v>157</v>
      </c>
      <c r="K72" s="68" t="s">
        <v>157</v>
      </c>
      <c r="L72" s="68" t="s">
        <v>157</v>
      </c>
      <c r="M72" s="68" t="s">
        <v>157</v>
      </c>
    </row>
    <row r="73" spans="1:13">
      <c r="A73" s="22" t="s">
        <v>271</v>
      </c>
      <c r="B73" s="26">
        <f>'Lab7'!J57</f>
        <v>9.2327644092178804</v>
      </c>
      <c r="C73" s="26">
        <f>'Lab7'!J60</f>
        <v>8.0505330196950489</v>
      </c>
      <c r="D73" s="68" t="s">
        <v>157</v>
      </c>
      <c r="E73" s="68" t="s">
        <v>157</v>
      </c>
      <c r="F73" s="26">
        <f>'Lab7'!W57</f>
        <v>-92.624357580895222</v>
      </c>
      <c r="G73" s="26">
        <f>'Lab7'!W60</f>
        <v>-82.614562456686542</v>
      </c>
      <c r="H73" s="68" t="s">
        <v>157</v>
      </c>
      <c r="I73" s="68" t="s">
        <v>157</v>
      </c>
      <c r="J73" s="68" t="s">
        <v>157</v>
      </c>
      <c r="K73" s="26">
        <f>'Lab7'!M60</f>
        <v>11.403701611405063</v>
      </c>
      <c r="L73" s="68" t="s">
        <v>157</v>
      </c>
      <c r="M73" s="26">
        <f>'Lab7'!Z60</f>
        <v>-86.45950317683554</v>
      </c>
    </row>
    <row r="74" spans="1:13">
      <c r="A74" s="22" t="s">
        <v>272</v>
      </c>
      <c r="B74" s="26">
        <f>'Lab7'!J74</f>
        <v>11.334783097878322</v>
      </c>
      <c r="C74" s="26">
        <f>'Lab7'!J77</f>
        <v>10.335108368073083</v>
      </c>
      <c r="D74" s="26">
        <f>'Lab7'!J80</f>
        <v>15.234252343070798</v>
      </c>
      <c r="E74" s="68" t="s">
        <v>157</v>
      </c>
      <c r="F74" s="26">
        <f>'Lab7'!W74</f>
        <v>-89.505085399781862</v>
      </c>
      <c r="G74" s="26">
        <f>'Lab7'!W77</f>
        <v>-85.262037265088594</v>
      </c>
      <c r="H74" s="26">
        <f>'Lab7'!W80</f>
        <v>-82.01434603511359</v>
      </c>
      <c r="I74" s="68" t="s">
        <v>157</v>
      </c>
      <c r="J74" s="26">
        <f>'Lab7'!M74</f>
        <v>13.111020627507788</v>
      </c>
      <c r="K74" s="26">
        <f>'Lab7'!M77</f>
        <v>13.297028415111338</v>
      </c>
      <c r="L74" s="26">
        <f>'Lab7'!Z74</f>
        <v>-92.312280116937472</v>
      </c>
      <c r="M74" s="26">
        <f>'Lab7'!Z77</f>
        <v>-87.242876827314433</v>
      </c>
    </row>
    <row r="75" spans="1:13">
      <c r="A75" s="22" t="s">
        <v>273</v>
      </c>
      <c r="B75" s="26">
        <f>'Lab7'!J91</f>
        <v>4.8796611681027082</v>
      </c>
      <c r="C75" s="26">
        <f>'Lab7'!J94</f>
        <v>8.4947555727003774</v>
      </c>
      <c r="D75" s="26">
        <f>'Lab7'!J97</f>
        <v>4.796819344405475</v>
      </c>
      <c r="E75" s="26">
        <f>'Lab7'!J100</f>
        <v>6.9642773243592888</v>
      </c>
      <c r="F75" s="26">
        <f>'Lab7'!W91</f>
        <v>-87.71049885096339</v>
      </c>
      <c r="G75" s="26">
        <f>'Lab7'!W94</f>
        <v>-78.981183968329432</v>
      </c>
      <c r="H75" s="26">
        <f>'Lab7'!W97</f>
        <v>-80.462221075624029</v>
      </c>
      <c r="I75" s="26">
        <f>'Lab7'!W100</f>
        <v>-84.01541289769726</v>
      </c>
      <c r="J75" s="26">
        <f>'Lab7'!M91</f>
        <v>11.232995057948212</v>
      </c>
      <c r="K75" s="26">
        <f>'Lab7'!M94</f>
        <v>13.070061133184653</v>
      </c>
      <c r="L75" s="26">
        <f>'Lab7'!Z91</f>
        <v>-90.541546147462924</v>
      </c>
      <c r="M75" s="26">
        <f>'Lab7'!Z94</f>
        <v>-83.576383691441919</v>
      </c>
    </row>
    <row r="76" spans="1:13">
      <c r="A76" s="22" t="s">
        <v>274</v>
      </c>
      <c r="B76" s="26">
        <f>'Lab7'!J108</f>
        <v>12.729083776266354</v>
      </c>
      <c r="C76" s="26">
        <f>'Lab7'!J111</f>
        <v>8.2831953294300646</v>
      </c>
      <c r="D76" s="68" t="s">
        <v>157</v>
      </c>
      <c r="E76" s="68" t="s">
        <v>157</v>
      </c>
      <c r="F76" s="26">
        <f>'Lab7'!W108</f>
        <v>-89.451465909276436</v>
      </c>
      <c r="G76" s="26">
        <f>'Lab7'!W111</f>
        <v>-81.490626838154242</v>
      </c>
      <c r="H76" s="68" t="s">
        <v>157</v>
      </c>
      <c r="I76" s="68" t="s">
        <v>157</v>
      </c>
      <c r="J76" s="26">
        <f>'Lab7'!M108</f>
        <v>14.094558964178901</v>
      </c>
      <c r="K76" s="26">
        <f>'Lab7'!M111</f>
        <v>12.205962247726843</v>
      </c>
      <c r="L76" s="26">
        <f>'Lab7'!Z108</f>
        <v>-92.616954304631122</v>
      </c>
      <c r="M76" s="26">
        <f>'Lab7'!Z111</f>
        <v>-85.939930288423341</v>
      </c>
    </row>
    <row r="77" spans="1:13">
      <c r="A77" s="22" t="s">
        <v>275</v>
      </c>
      <c r="B77" s="26">
        <f>'Lab7'!J125</f>
        <v>11.027640861325573</v>
      </c>
      <c r="C77" s="26">
        <f>'Lab7'!J128</f>
        <v>10.356597459712118</v>
      </c>
      <c r="D77" s="68" t="s">
        <v>157</v>
      </c>
      <c r="E77" s="26">
        <f>'Lab7'!J134</f>
        <v>15.066781438139053</v>
      </c>
      <c r="F77" s="26">
        <f>'Lab7'!W125</f>
        <v>-92.446021870623852</v>
      </c>
      <c r="G77" s="26">
        <f>'Lab7'!W128</f>
        <v>-85.397165235400308</v>
      </c>
      <c r="H77" s="26">
        <f>'Lab7'!W131</f>
        <v>-82.093076253974274</v>
      </c>
      <c r="I77" s="26">
        <f>'Lab7'!W134</f>
        <v>-86.889050624785327</v>
      </c>
      <c r="J77" s="68" t="s">
        <v>157</v>
      </c>
      <c r="K77" s="26">
        <f>'Lab7'!M128</f>
        <v>13.081705708441721</v>
      </c>
      <c r="L77" s="68" t="s">
        <v>157</v>
      </c>
      <c r="M77" s="26">
        <f>'Lab7'!Z128</f>
        <v>-87.639785148929207</v>
      </c>
    </row>
    <row r="78" spans="1:13">
      <c r="A78" s="22" t="s">
        <v>276</v>
      </c>
      <c r="B78" s="26">
        <f>'Lab7'!J142</f>
        <v>7.1843065610401489</v>
      </c>
      <c r="C78" s="26">
        <f>'Lab7'!J145</f>
        <v>10.853508920227553</v>
      </c>
      <c r="D78" s="68" t="s">
        <v>157</v>
      </c>
      <c r="E78" s="26">
        <f>'Lab7'!J151</f>
        <v>18.114485808333868</v>
      </c>
      <c r="F78" s="26">
        <f>'Lab7'!W142</f>
        <v>-90.319730408311031</v>
      </c>
      <c r="G78" s="26">
        <f>'Lab7'!W145</f>
        <v>-83.857919831930332</v>
      </c>
      <c r="H78" s="26">
        <f>'Lab7'!W148</f>
        <v>-82.108442455955313</v>
      </c>
      <c r="I78" s="26">
        <f>'Lab7'!W151</f>
        <v>-84.476236095271531</v>
      </c>
      <c r="J78" s="26">
        <f>'Lab7'!M142</f>
        <v>11.24430039066208</v>
      </c>
      <c r="K78" s="26">
        <f>'Lab7'!M145</f>
        <v>15.23679036020148</v>
      </c>
      <c r="L78" s="26">
        <f>'Lab7'!Z142</f>
        <v>-92.637907223161363</v>
      </c>
      <c r="M78" s="26">
        <f>'Lab7'!Z145</f>
        <v>-87.801114735473021</v>
      </c>
    </row>
    <row r="79" spans="1:13">
      <c r="A79" s="22" t="s">
        <v>277</v>
      </c>
      <c r="B79" s="26">
        <f>'Lab7'!J159</f>
        <v>7.2429261978982238</v>
      </c>
      <c r="C79" s="26">
        <f>'Lab7'!J162</f>
        <v>7.8782900703841063</v>
      </c>
      <c r="D79" s="68" t="s">
        <v>157</v>
      </c>
      <c r="E79" s="68" t="s">
        <v>157</v>
      </c>
      <c r="F79" s="26">
        <f>'Lab7'!W159</f>
        <v>-89.852601971032612</v>
      </c>
      <c r="G79" s="26">
        <f>'Lab7'!W162</f>
        <v>-82.478215686422232</v>
      </c>
      <c r="H79" s="26">
        <f>'Lab7'!W165</f>
        <v>-84.577605155300347</v>
      </c>
      <c r="I79" s="68" t="s">
        <v>157</v>
      </c>
      <c r="J79" s="26">
        <f>'Lab7'!M159</f>
        <v>8.5084437565825883</v>
      </c>
      <c r="K79" s="26">
        <f>'Lab7'!M162</f>
        <v>11.122772898247717</v>
      </c>
      <c r="L79" s="26">
        <f>'Lab7'!Z159</f>
        <v>-92.859483459662457</v>
      </c>
      <c r="M79" s="26">
        <f>'Lab7'!Z162</f>
        <v>-86.559800579658926</v>
      </c>
    </row>
    <row r="80" spans="1:13">
      <c r="A80" s="22" t="s">
        <v>278</v>
      </c>
      <c r="B80" s="26">
        <f>'Lab7'!J176</f>
        <v>10.727864018182737</v>
      </c>
      <c r="C80" s="26">
        <f>'Lab7'!J179</f>
        <v>5.7837760883111278</v>
      </c>
      <c r="D80" s="68" t="s">
        <v>157</v>
      </c>
      <c r="E80" s="68" t="s">
        <v>157</v>
      </c>
      <c r="F80" s="26">
        <f>'Lab7'!W176</f>
        <v>-90.404445607048444</v>
      </c>
      <c r="G80" s="26">
        <f>'Lab7'!W179</f>
        <v>-84.558942099569919</v>
      </c>
      <c r="H80" s="26">
        <f>'Lab7'!W182</f>
        <v>-84.516608238119176</v>
      </c>
      <c r="I80" s="26">
        <f>'Lab7'!W185</f>
        <v>-85.653513137275752</v>
      </c>
      <c r="J80" s="26">
        <f>'Lab7'!M176</f>
        <v>11.829587895300119</v>
      </c>
      <c r="K80" s="26">
        <f>'Lab7'!M179</f>
        <v>9.5573793340000055</v>
      </c>
      <c r="L80" s="26">
        <f>'Lab7'!Z176</f>
        <v>-93.65061723241368</v>
      </c>
      <c r="M80" s="26">
        <f>'Lab7'!Z179</f>
        <v>-86.61517235006778</v>
      </c>
    </row>
    <row r="81" spans="1:13">
      <c r="A81" s="22" t="s">
        <v>279</v>
      </c>
      <c r="B81" s="26">
        <f>'Lab7'!J193</f>
        <v>11.306744141168426</v>
      </c>
      <c r="C81" s="26">
        <f>'Lab7'!J196</f>
        <v>6.1140374532270769</v>
      </c>
      <c r="D81" s="68" t="s">
        <v>157</v>
      </c>
      <c r="E81" s="26">
        <f>'Lab7'!J202</f>
        <v>9.2584014702312913</v>
      </c>
      <c r="F81" s="26">
        <f>'Lab7'!W193</f>
        <v>-90.035568772317319</v>
      </c>
      <c r="G81" s="26">
        <f>'Lab7'!W196</f>
        <v>-81.357843609824386</v>
      </c>
      <c r="H81" s="26">
        <f>'Lab7'!W199</f>
        <v>-80.684790177271395</v>
      </c>
      <c r="I81" s="26">
        <f>'Lab7'!W202</f>
        <v>-85.262752933304697</v>
      </c>
      <c r="J81" s="26">
        <f>'Lab7'!M193</f>
        <v>11.803247413645341</v>
      </c>
      <c r="K81" s="26">
        <f>'Lab7'!M196</f>
        <v>9.1842496665260214</v>
      </c>
      <c r="L81" s="26">
        <f>'Lab7'!Z193</f>
        <v>-91.984870808262471</v>
      </c>
      <c r="M81" s="26">
        <f>'Lab7'!Z196</f>
        <v>-85.230461500490236</v>
      </c>
    </row>
    <row r="82" spans="1:13">
      <c r="A82" s="22" t="s">
        <v>280</v>
      </c>
      <c r="B82" s="26">
        <f>'Lab7'!J210</f>
        <v>9.9312377550431705</v>
      </c>
      <c r="C82" s="26">
        <f>'Lab7'!J213</f>
        <v>5.8217797897462393</v>
      </c>
      <c r="D82" s="26">
        <f>'Lab7'!J216</f>
        <v>13.353886853470557</v>
      </c>
      <c r="E82" s="68" t="s">
        <v>157</v>
      </c>
      <c r="F82" s="26">
        <f>'Lab7'!W210</f>
        <v>-87.525027128414834</v>
      </c>
      <c r="G82" s="26">
        <f>'Lab7'!W213</f>
        <v>-85.15242155874293</v>
      </c>
      <c r="H82" s="26">
        <f>'Lab7'!W216</f>
        <v>-82.020967640156087</v>
      </c>
      <c r="I82" s="26">
        <f>'Lab7'!W219</f>
        <v>-83.045807101842598</v>
      </c>
      <c r="J82" s="26">
        <f>'Lab7'!M210</f>
        <v>10.405296458330422</v>
      </c>
      <c r="K82" s="26">
        <f>'Lab7'!M213</f>
        <v>8.8053195125563501</v>
      </c>
      <c r="L82" s="26">
        <f>'Lab7'!Z210</f>
        <v>-90.745854529619209</v>
      </c>
      <c r="M82" s="26">
        <f>'Lab7'!Z213</f>
        <v>-89.129481328166833</v>
      </c>
    </row>
    <row r="83" spans="1:13">
      <c r="A83" s="22" t="s">
        <v>281</v>
      </c>
      <c r="B83" s="26">
        <f>'Lab7'!J227</f>
        <v>8.9860516661861425</v>
      </c>
      <c r="C83" s="26">
        <f>'Lab7'!J230</f>
        <v>8.5654238523752806</v>
      </c>
      <c r="D83" s="68" t="s">
        <v>157</v>
      </c>
      <c r="E83" s="26">
        <f>'Lab7'!J236</f>
        <v>16.633795204157668</v>
      </c>
      <c r="F83" s="26">
        <f>'Lab7'!W227</f>
        <v>-90.117875898720513</v>
      </c>
      <c r="G83" s="26">
        <f>'Lab7'!W230</f>
        <v>-85.000389366351044</v>
      </c>
      <c r="H83" s="68" t="s">
        <v>157</v>
      </c>
      <c r="I83" s="26">
        <f>'Lab7'!W236</f>
        <v>-84.563549379486375</v>
      </c>
      <c r="J83" s="26">
        <f>'Lab7'!M227</f>
        <v>9.3909889934356183</v>
      </c>
      <c r="K83" s="26">
        <f>'Lab7'!M230</f>
        <v>11.872306475891673</v>
      </c>
      <c r="L83" s="26">
        <f>'Lab7'!Z227</f>
        <v>-92.624983212095856</v>
      </c>
      <c r="M83" s="26">
        <f>'Lab7'!Z230</f>
        <v>-88.976539220457227</v>
      </c>
    </row>
    <row r="84" spans="1:13">
      <c r="A84" s="95"/>
      <c r="B84" s="95"/>
      <c r="C84" s="95"/>
      <c r="D84" s="95"/>
      <c r="E84" s="95"/>
      <c r="F84" s="96"/>
      <c r="G84" s="96"/>
      <c r="H84" s="96"/>
      <c r="I84" s="96"/>
      <c r="J84" s="96"/>
      <c r="K84" s="96"/>
      <c r="L84" s="96"/>
      <c r="M84" s="96"/>
    </row>
    <row r="85" spans="1:13">
      <c r="F85" s="16"/>
      <c r="G85" s="16"/>
      <c r="H85" s="16"/>
      <c r="I85" s="16"/>
      <c r="J85" s="16"/>
      <c r="K85" s="16"/>
      <c r="L85" s="16"/>
      <c r="M85" s="16"/>
    </row>
    <row r="86" spans="1:13">
      <c r="F86" s="16"/>
      <c r="G86" s="16"/>
      <c r="H86" s="16"/>
      <c r="I86" s="16"/>
      <c r="J86" s="16"/>
      <c r="K86" s="16"/>
      <c r="L86" s="16"/>
      <c r="M86" s="16"/>
    </row>
    <row r="87" spans="1:13">
      <c r="F87" s="16"/>
      <c r="G87" s="16"/>
      <c r="H87" s="16"/>
      <c r="I87" s="16"/>
      <c r="J87" s="16"/>
      <c r="K87" s="16"/>
      <c r="L87" s="16"/>
      <c r="M87" s="16"/>
    </row>
    <row r="88" spans="1:13">
      <c r="F88" s="16"/>
      <c r="G88" s="16"/>
      <c r="H88" s="16"/>
      <c r="I88" s="16"/>
      <c r="J88" s="16"/>
      <c r="K88" s="16"/>
      <c r="L88" s="16"/>
      <c r="M88" s="16"/>
    </row>
    <row r="89" spans="1:13">
      <c r="F89" s="16"/>
      <c r="G89" s="16"/>
      <c r="H89" s="16"/>
      <c r="I89" s="16"/>
      <c r="J89" s="16"/>
      <c r="K89" s="16"/>
      <c r="L89" s="16"/>
      <c r="M89" s="16"/>
    </row>
    <row r="90" spans="1:13">
      <c r="F90" s="16"/>
      <c r="G90" s="16"/>
      <c r="H90" s="16"/>
      <c r="I90" s="16"/>
      <c r="J90" s="16"/>
      <c r="K90" s="16"/>
      <c r="L90" s="16"/>
      <c r="M90" s="16"/>
    </row>
    <row r="91" spans="1:13">
      <c r="F91" s="16"/>
      <c r="G91" s="16"/>
      <c r="H91" s="16"/>
      <c r="I91" s="16"/>
      <c r="J91" s="16"/>
      <c r="K91" s="16"/>
      <c r="L91" s="16"/>
      <c r="M91" s="16"/>
    </row>
    <row r="92" spans="1:13">
      <c r="F92" s="16"/>
      <c r="G92" s="16"/>
      <c r="H92" s="16"/>
      <c r="I92" s="16"/>
      <c r="J92" s="16"/>
      <c r="K92" s="16"/>
      <c r="L92" s="16"/>
      <c r="M92" s="16"/>
    </row>
    <row r="93" spans="1:13" s="20" customFormat="1">
      <c r="A93" s="23"/>
      <c r="B93" s="23"/>
      <c r="C93" s="23"/>
      <c r="D93" s="23"/>
      <c r="E93" s="23"/>
      <c r="F93" s="48"/>
      <c r="G93" s="48"/>
      <c r="H93" s="48"/>
      <c r="I93" s="48"/>
      <c r="J93" s="48"/>
      <c r="K93" s="48"/>
      <c r="L93" s="48"/>
      <c r="M93" s="48"/>
    </row>
    <row r="94" spans="1:13">
      <c r="F94" s="16"/>
      <c r="G94" s="16"/>
      <c r="H94" s="16"/>
      <c r="I94" s="16"/>
      <c r="J94" s="16"/>
      <c r="K94" s="16"/>
      <c r="L94" s="16"/>
      <c r="M94" s="16"/>
    </row>
    <row r="95" spans="1:13">
      <c r="F95" s="16"/>
      <c r="G95" s="16"/>
      <c r="H95" s="16"/>
      <c r="I95" s="16"/>
      <c r="J95" s="16"/>
      <c r="K95" s="16"/>
      <c r="L95" s="16"/>
      <c r="M95" s="16"/>
    </row>
    <row r="96" spans="1:13">
      <c r="F96" s="16"/>
      <c r="G96" s="16"/>
      <c r="H96" s="16"/>
      <c r="I96" s="16"/>
      <c r="J96" s="16"/>
      <c r="K96" s="16"/>
      <c r="L96" s="16"/>
      <c r="M96" s="16"/>
    </row>
    <row r="97" spans="6:13">
      <c r="F97" s="16"/>
      <c r="G97" s="16"/>
      <c r="H97" s="16"/>
      <c r="I97" s="16"/>
      <c r="J97" s="16"/>
      <c r="K97" s="16"/>
      <c r="L97" s="16"/>
      <c r="M97" s="16"/>
    </row>
    <row r="98" spans="6:13">
      <c r="F98" s="16"/>
      <c r="G98" s="16"/>
      <c r="H98" s="16"/>
      <c r="I98" s="16"/>
      <c r="J98" s="16"/>
      <c r="K98" s="16"/>
      <c r="L98" s="16"/>
      <c r="M98" s="16"/>
    </row>
    <row r="99" spans="6:13">
      <c r="F99" s="16"/>
      <c r="G99" s="16"/>
      <c r="H99" s="16"/>
      <c r="I99" s="16"/>
      <c r="J99" s="16"/>
      <c r="K99" s="16"/>
      <c r="L99" s="16"/>
      <c r="M99" s="16"/>
    </row>
    <row r="100" spans="6:13">
      <c r="F100" s="16"/>
      <c r="G100" s="16"/>
      <c r="H100" s="16"/>
      <c r="I100" s="16"/>
      <c r="J100" s="16"/>
      <c r="K100" s="16"/>
      <c r="L100" s="16"/>
      <c r="M100" s="16"/>
    </row>
    <row r="101" spans="6:13">
      <c r="F101" s="16"/>
      <c r="G101" s="16"/>
      <c r="H101" s="16"/>
      <c r="I101" s="16"/>
      <c r="J101" s="16"/>
      <c r="K101" s="16"/>
      <c r="L101" s="16"/>
      <c r="M101" s="16"/>
    </row>
    <row r="102" spans="6:13">
      <c r="F102" s="16"/>
      <c r="G102" s="16"/>
      <c r="H102" s="16"/>
      <c r="I102" s="16"/>
      <c r="J102" s="16"/>
      <c r="K102" s="16"/>
      <c r="L102" s="16"/>
      <c r="M102" s="16"/>
    </row>
    <row r="103" spans="6:13">
      <c r="F103" s="16"/>
      <c r="G103" s="16"/>
      <c r="H103" s="16"/>
      <c r="I103" s="16"/>
      <c r="J103" s="16"/>
      <c r="K103" s="16"/>
      <c r="L103" s="16"/>
      <c r="M103" s="16"/>
    </row>
    <row r="104" spans="6:13">
      <c r="F104" s="16"/>
      <c r="G104" s="16"/>
      <c r="H104" s="16"/>
      <c r="I104" s="16"/>
      <c r="J104" s="16"/>
      <c r="K104" s="16"/>
      <c r="L104" s="16"/>
      <c r="M104" s="16"/>
    </row>
    <row r="105" spans="6:13">
      <c r="F105" s="16"/>
      <c r="G105" s="16"/>
      <c r="H105" s="16"/>
      <c r="I105" s="16"/>
      <c r="J105" s="16"/>
      <c r="K105" s="16"/>
      <c r="L105" s="16"/>
      <c r="M105" s="16"/>
    </row>
    <row r="106" spans="6:13">
      <c r="F106" s="16"/>
      <c r="G106" s="16"/>
      <c r="H106" s="16"/>
      <c r="I106" s="16"/>
      <c r="J106" s="16"/>
      <c r="K106" s="16"/>
      <c r="L106" s="16"/>
      <c r="M106" s="16"/>
    </row>
    <row r="107" spans="6:13">
      <c r="F107" s="16"/>
      <c r="G107" s="16"/>
      <c r="H107" s="16"/>
      <c r="I107" s="16"/>
      <c r="J107" s="16"/>
      <c r="K107" s="16"/>
      <c r="L107" s="16"/>
      <c r="M107" s="16"/>
    </row>
    <row r="108" spans="6:13">
      <c r="F108" s="16"/>
      <c r="G108" s="16"/>
      <c r="H108" s="16"/>
      <c r="I108" s="16"/>
      <c r="J108" s="16"/>
      <c r="K108" s="16"/>
      <c r="L108" s="16"/>
      <c r="M108" s="16"/>
    </row>
    <row r="109" spans="6:13">
      <c r="F109" s="16"/>
      <c r="G109" s="16"/>
      <c r="H109" s="16"/>
      <c r="I109" s="16"/>
      <c r="J109" s="16"/>
      <c r="K109" s="16"/>
      <c r="L109" s="16"/>
      <c r="M109" s="16"/>
    </row>
    <row r="110" spans="6:13">
      <c r="F110" s="16"/>
      <c r="G110" s="16"/>
      <c r="H110" s="16"/>
      <c r="I110" s="16"/>
      <c r="J110" s="16"/>
      <c r="K110" s="16"/>
      <c r="L110" s="16"/>
      <c r="M110" s="16"/>
    </row>
    <row r="111" spans="6:13">
      <c r="F111" s="16"/>
      <c r="G111" s="16"/>
      <c r="H111" s="16"/>
      <c r="I111" s="16"/>
      <c r="J111" s="16"/>
      <c r="K111" s="16"/>
      <c r="L111" s="16"/>
      <c r="M111" s="16"/>
    </row>
    <row r="112" spans="6:13">
      <c r="F112" s="16"/>
      <c r="G112" s="16"/>
      <c r="H112" s="16"/>
      <c r="I112" s="16"/>
      <c r="J112" s="16"/>
      <c r="K112" s="16"/>
      <c r="L112" s="16"/>
      <c r="M112" s="16"/>
    </row>
    <row r="113" spans="6:13">
      <c r="F113" s="16"/>
      <c r="G113" s="16"/>
      <c r="H113" s="16"/>
      <c r="I113" s="16"/>
      <c r="J113" s="16"/>
      <c r="K113" s="16"/>
      <c r="L113" s="16"/>
      <c r="M113" s="16"/>
    </row>
    <row r="114" spans="6:13">
      <c r="F114" s="16"/>
      <c r="G114" s="16"/>
      <c r="H114" s="16"/>
      <c r="I114" s="16"/>
      <c r="J114" s="16"/>
      <c r="K114" s="16"/>
      <c r="L114" s="16"/>
      <c r="M114" s="16"/>
    </row>
    <row r="115" spans="6:13">
      <c r="F115" s="16"/>
      <c r="G115" s="16"/>
      <c r="H115" s="16"/>
      <c r="I115" s="16"/>
      <c r="J115" s="16"/>
      <c r="K115" s="16"/>
      <c r="L115" s="16"/>
      <c r="M115" s="16"/>
    </row>
    <row r="116" spans="6:13">
      <c r="F116" s="16"/>
      <c r="G116" s="16"/>
      <c r="H116" s="16"/>
      <c r="I116" s="16"/>
      <c r="J116" s="16"/>
      <c r="K116" s="16"/>
      <c r="L116" s="16"/>
      <c r="M116" s="16"/>
    </row>
    <row r="117" spans="6:13">
      <c r="F117" s="16"/>
      <c r="G117" s="16"/>
      <c r="H117" s="16"/>
      <c r="I117" s="16"/>
      <c r="J117" s="16"/>
      <c r="K117" s="16"/>
      <c r="L117" s="16"/>
      <c r="M117" s="16"/>
    </row>
    <row r="118" spans="6:13">
      <c r="F118" s="16"/>
      <c r="G118" s="16"/>
      <c r="H118" s="16"/>
      <c r="I118" s="16"/>
      <c r="J118" s="16"/>
      <c r="K118" s="16"/>
      <c r="L118" s="16"/>
      <c r="M118" s="16"/>
    </row>
    <row r="119" spans="6:13">
      <c r="F119" s="16"/>
      <c r="G119" s="16"/>
      <c r="H119" s="16"/>
      <c r="I119" s="16"/>
      <c r="J119" s="16"/>
      <c r="K119" s="16"/>
      <c r="L119" s="16"/>
      <c r="M119" s="16"/>
    </row>
    <row r="120" spans="6:13">
      <c r="F120" s="16"/>
      <c r="G120" s="16"/>
      <c r="H120" s="16"/>
      <c r="I120" s="16"/>
      <c r="J120" s="16"/>
      <c r="K120" s="16"/>
      <c r="L120" s="16"/>
      <c r="M120" s="16"/>
    </row>
    <row r="121" spans="6:13">
      <c r="F121" s="16"/>
      <c r="G121" s="16"/>
      <c r="H121" s="16"/>
      <c r="I121" s="16"/>
      <c r="J121" s="16"/>
      <c r="K121" s="16"/>
      <c r="L121" s="16"/>
      <c r="M121" s="16"/>
    </row>
    <row r="122" spans="6:13">
      <c r="F122" s="16"/>
      <c r="G122" s="16"/>
      <c r="H122" s="16"/>
      <c r="I122" s="16"/>
      <c r="J122" s="16"/>
      <c r="K122" s="16"/>
      <c r="L122" s="16"/>
      <c r="M122" s="16"/>
    </row>
    <row r="123" spans="6:13">
      <c r="F123" s="16"/>
      <c r="G123" s="16"/>
      <c r="H123" s="16"/>
      <c r="I123" s="16"/>
      <c r="J123" s="16"/>
      <c r="K123" s="16"/>
      <c r="L123" s="16"/>
      <c r="M123" s="16"/>
    </row>
    <row r="124" spans="6:13">
      <c r="F124" s="16"/>
      <c r="G124" s="16"/>
      <c r="H124" s="16"/>
      <c r="I124" s="16"/>
      <c r="J124" s="16"/>
      <c r="K124" s="16"/>
      <c r="L124" s="16"/>
      <c r="M124" s="16"/>
    </row>
    <row r="125" spans="6:13">
      <c r="F125" s="16"/>
      <c r="G125" s="16"/>
      <c r="H125" s="16"/>
      <c r="I125" s="16"/>
      <c r="J125" s="16"/>
      <c r="K125" s="16"/>
      <c r="L125" s="16"/>
      <c r="M125" s="16"/>
    </row>
    <row r="126" spans="6:13">
      <c r="F126" s="16"/>
      <c r="G126" s="16"/>
      <c r="H126" s="16"/>
      <c r="I126" s="16"/>
      <c r="J126" s="16"/>
      <c r="K126" s="16"/>
      <c r="L126" s="16"/>
      <c r="M126" s="16"/>
    </row>
    <row r="127" spans="6:13">
      <c r="F127" s="16"/>
      <c r="G127" s="16"/>
      <c r="H127" s="16"/>
      <c r="I127" s="16"/>
      <c r="J127" s="16"/>
      <c r="K127" s="16"/>
      <c r="L127" s="16"/>
      <c r="M127" s="16"/>
    </row>
    <row r="128" spans="6:13">
      <c r="F128" s="16"/>
      <c r="G128" s="16"/>
      <c r="H128" s="16"/>
      <c r="I128" s="16"/>
      <c r="J128" s="16"/>
      <c r="K128" s="16"/>
      <c r="L128" s="16"/>
      <c r="M128" s="16"/>
    </row>
    <row r="129" spans="6:13">
      <c r="F129" s="16"/>
      <c r="G129" s="16"/>
      <c r="H129" s="16"/>
      <c r="I129" s="16"/>
      <c r="J129" s="16"/>
      <c r="K129" s="16"/>
      <c r="L129" s="16"/>
      <c r="M129" s="16"/>
    </row>
    <row r="130" spans="6:13">
      <c r="F130" s="16"/>
      <c r="G130" s="16"/>
      <c r="H130" s="16"/>
      <c r="I130" s="16"/>
      <c r="J130" s="16"/>
      <c r="K130" s="16"/>
      <c r="L130" s="16"/>
      <c r="M130" s="16"/>
    </row>
    <row r="131" spans="6:13">
      <c r="F131" s="16"/>
      <c r="G131" s="16"/>
      <c r="H131" s="16"/>
      <c r="I131" s="16"/>
      <c r="J131" s="16"/>
      <c r="K131" s="16"/>
      <c r="L131" s="16"/>
      <c r="M131" s="16"/>
    </row>
    <row r="132" spans="6:13">
      <c r="F132" s="16"/>
      <c r="G132" s="16"/>
      <c r="H132" s="16"/>
      <c r="I132" s="16"/>
      <c r="J132" s="16"/>
      <c r="K132" s="16"/>
      <c r="L132" s="16"/>
      <c r="M132" s="16"/>
    </row>
    <row r="133" spans="6:13">
      <c r="F133" s="16"/>
      <c r="G133" s="16"/>
      <c r="H133" s="16"/>
      <c r="I133" s="16"/>
      <c r="J133" s="16"/>
      <c r="K133" s="16"/>
      <c r="L133" s="16"/>
      <c r="M133" s="16"/>
    </row>
    <row r="134" spans="6:13">
      <c r="F134" s="16"/>
      <c r="G134" s="16"/>
      <c r="H134" s="16"/>
      <c r="I134" s="16"/>
      <c r="J134" s="16"/>
      <c r="K134" s="16"/>
      <c r="L134" s="16"/>
      <c r="M134" s="16"/>
    </row>
    <row r="135" spans="6:13">
      <c r="F135" s="16"/>
      <c r="G135" s="16"/>
      <c r="H135" s="16"/>
      <c r="I135" s="16"/>
      <c r="J135" s="16"/>
      <c r="K135" s="16"/>
      <c r="L135" s="16"/>
      <c r="M135" s="16"/>
    </row>
    <row r="136" spans="6:13">
      <c r="F136" s="16"/>
      <c r="G136" s="16"/>
      <c r="H136" s="16"/>
      <c r="I136" s="16"/>
      <c r="J136" s="16"/>
      <c r="K136" s="16"/>
      <c r="L136" s="16"/>
      <c r="M136" s="16"/>
    </row>
    <row r="137" spans="6:13">
      <c r="F137" s="16"/>
      <c r="G137" s="16"/>
      <c r="H137" s="16"/>
      <c r="I137" s="16"/>
      <c r="J137" s="16"/>
      <c r="K137" s="16"/>
      <c r="L137" s="16"/>
      <c r="M137" s="16"/>
    </row>
    <row r="138" spans="6:13">
      <c r="F138" s="16"/>
      <c r="G138" s="16"/>
      <c r="H138" s="16"/>
      <c r="I138" s="16"/>
      <c r="J138" s="16"/>
      <c r="K138" s="16"/>
      <c r="L138" s="16"/>
      <c r="M138" s="16"/>
    </row>
    <row r="139" spans="6:13">
      <c r="F139" s="16"/>
      <c r="G139" s="16"/>
      <c r="H139" s="16"/>
      <c r="I139" s="16"/>
      <c r="J139" s="16"/>
      <c r="K139" s="16"/>
      <c r="L139" s="16"/>
      <c r="M139" s="16"/>
    </row>
    <row r="140" spans="6:13">
      <c r="F140" s="16"/>
      <c r="G140" s="16"/>
      <c r="H140" s="16"/>
      <c r="I140" s="16"/>
      <c r="J140" s="16"/>
      <c r="K140" s="16"/>
      <c r="L140" s="16"/>
      <c r="M140" s="16"/>
    </row>
    <row r="141" spans="6:13">
      <c r="F141" s="16"/>
      <c r="G141" s="16"/>
      <c r="H141" s="16"/>
      <c r="I141" s="16"/>
      <c r="J141" s="16"/>
      <c r="K141" s="16"/>
      <c r="L141" s="16"/>
      <c r="M141" s="16"/>
    </row>
    <row r="142" spans="6:13">
      <c r="F142" s="16"/>
      <c r="G142" s="16"/>
      <c r="H142" s="16"/>
      <c r="I142" s="16"/>
      <c r="J142" s="16"/>
      <c r="K142" s="16"/>
      <c r="L142" s="16"/>
      <c r="M142" s="16"/>
    </row>
    <row r="143" spans="6:13">
      <c r="F143" s="16"/>
      <c r="G143" s="16"/>
      <c r="H143" s="16"/>
      <c r="I143" s="16"/>
      <c r="J143" s="16"/>
      <c r="K143" s="16"/>
      <c r="L143" s="16"/>
      <c r="M143" s="16"/>
    </row>
    <row r="144" spans="6:13">
      <c r="F144" s="16"/>
      <c r="G144" s="16"/>
      <c r="H144" s="16"/>
      <c r="I144" s="16"/>
      <c r="J144" s="16"/>
      <c r="K144" s="16"/>
      <c r="L144" s="16"/>
      <c r="M144" s="16"/>
    </row>
    <row r="145" spans="6:13">
      <c r="F145" s="16"/>
      <c r="G145" s="16"/>
      <c r="H145" s="16"/>
      <c r="I145" s="16"/>
      <c r="J145" s="16"/>
      <c r="K145" s="16"/>
      <c r="L145" s="16"/>
      <c r="M145" s="16"/>
    </row>
    <row r="146" spans="6:13">
      <c r="F146" s="16"/>
      <c r="G146" s="16"/>
      <c r="H146" s="16"/>
      <c r="I146" s="16"/>
      <c r="J146" s="16"/>
      <c r="K146" s="16"/>
      <c r="L146" s="16"/>
      <c r="M146" s="16"/>
    </row>
    <row r="147" spans="6:13">
      <c r="F147" s="16"/>
      <c r="G147" s="16"/>
      <c r="H147" s="16"/>
      <c r="I147" s="16"/>
      <c r="J147" s="16"/>
      <c r="K147" s="16"/>
      <c r="L147" s="16"/>
      <c r="M147" s="16"/>
    </row>
    <row r="148" spans="6:13">
      <c r="F148" s="16"/>
      <c r="G148" s="16"/>
      <c r="H148" s="16"/>
      <c r="I148" s="16"/>
      <c r="J148" s="16"/>
      <c r="K148" s="16"/>
      <c r="L148" s="16"/>
      <c r="M148" s="16"/>
    </row>
    <row r="149" spans="6:13">
      <c r="F149" s="16"/>
      <c r="G149" s="16"/>
      <c r="H149" s="16"/>
      <c r="I149" s="16"/>
      <c r="J149" s="16"/>
      <c r="K149" s="16"/>
      <c r="L149" s="16"/>
      <c r="M149" s="16"/>
    </row>
    <row r="150" spans="6:13">
      <c r="F150" s="16"/>
      <c r="G150" s="16"/>
      <c r="H150" s="16"/>
      <c r="I150" s="16"/>
      <c r="J150" s="16"/>
      <c r="K150" s="16"/>
      <c r="L150" s="16"/>
      <c r="M150" s="16"/>
    </row>
    <row r="151" spans="6:13">
      <c r="F151" s="16"/>
      <c r="G151" s="16"/>
      <c r="H151" s="16"/>
      <c r="I151" s="16"/>
      <c r="J151" s="16"/>
      <c r="K151" s="16"/>
      <c r="L151" s="16"/>
      <c r="M151" s="16"/>
    </row>
    <row r="152" spans="6:13">
      <c r="F152" s="16"/>
      <c r="G152" s="16"/>
      <c r="H152" s="16"/>
      <c r="I152" s="16"/>
      <c r="J152" s="16"/>
      <c r="K152" s="16"/>
      <c r="L152" s="16"/>
      <c r="M152" s="16"/>
    </row>
    <row r="153" spans="6:13">
      <c r="F153" s="16"/>
      <c r="G153" s="16"/>
      <c r="H153" s="16"/>
      <c r="I153" s="16"/>
      <c r="J153" s="16"/>
      <c r="K153" s="16"/>
      <c r="L153" s="16"/>
      <c r="M153" s="16"/>
    </row>
    <row r="154" spans="6:13">
      <c r="F154" s="16"/>
      <c r="G154" s="16"/>
      <c r="H154" s="16"/>
      <c r="I154" s="16"/>
      <c r="J154" s="16"/>
      <c r="K154" s="16"/>
      <c r="L154" s="16"/>
      <c r="M154" s="16"/>
    </row>
    <row r="155" spans="6:13">
      <c r="F155" s="16"/>
      <c r="G155" s="16"/>
      <c r="H155" s="16"/>
      <c r="I155" s="16"/>
      <c r="J155" s="16"/>
      <c r="K155" s="16"/>
      <c r="L155" s="16"/>
      <c r="M155" s="16"/>
    </row>
    <row r="156" spans="6:13">
      <c r="F156" s="16"/>
      <c r="G156" s="16"/>
      <c r="H156" s="16"/>
      <c r="I156" s="16"/>
      <c r="J156" s="16"/>
      <c r="K156" s="16"/>
      <c r="L156" s="16"/>
      <c r="M156" s="16"/>
    </row>
    <row r="157" spans="6:13">
      <c r="F157" s="16"/>
      <c r="G157" s="16"/>
      <c r="H157" s="16"/>
      <c r="I157" s="16"/>
      <c r="J157" s="16"/>
      <c r="K157" s="16"/>
      <c r="L157" s="16"/>
      <c r="M157" s="16"/>
    </row>
    <row r="158" spans="6:13">
      <c r="F158" s="16"/>
      <c r="G158" s="16"/>
      <c r="H158" s="16"/>
      <c r="I158" s="16"/>
      <c r="J158" s="16"/>
      <c r="K158" s="16"/>
      <c r="L158" s="16"/>
      <c r="M158" s="16"/>
    </row>
    <row r="159" spans="6:13">
      <c r="F159" s="16"/>
      <c r="G159" s="16"/>
      <c r="H159" s="16"/>
      <c r="I159" s="16"/>
      <c r="J159" s="16"/>
      <c r="K159" s="16"/>
      <c r="L159" s="16"/>
      <c r="M159" s="16"/>
    </row>
    <row r="160" spans="6:13">
      <c r="F160" s="16"/>
      <c r="G160" s="16"/>
      <c r="H160" s="16"/>
      <c r="I160" s="16"/>
      <c r="J160" s="16"/>
      <c r="K160" s="16"/>
      <c r="L160" s="16"/>
      <c r="M160" s="16"/>
    </row>
    <row r="161" spans="6:13">
      <c r="F161" s="16"/>
      <c r="G161" s="16"/>
      <c r="H161" s="16"/>
      <c r="I161" s="16"/>
      <c r="J161" s="16"/>
      <c r="K161" s="16"/>
      <c r="L161" s="16"/>
      <c r="M161" s="16"/>
    </row>
    <row r="162" spans="6:13">
      <c r="F162" s="16"/>
      <c r="G162" s="16"/>
      <c r="H162" s="16"/>
      <c r="I162" s="16"/>
      <c r="J162" s="16"/>
      <c r="K162" s="16"/>
      <c r="L162" s="16"/>
      <c r="M162" s="16"/>
    </row>
    <row r="163" spans="6:13">
      <c r="F163" s="16"/>
      <c r="G163" s="16"/>
      <c r="H163" s="16"/>
      <c r="I163" s="16"/>
      <c r="J163" s="16"/>
      <c r="K163" s="16"/>
      <c r="L163" s="16"/>
      <c r="M163" s="16"/>
    </row>
    <row r="164" spans="6:13">
      <c r="F164" s="16"/>
      <c r="G164" s="16"/>
      <c r="H164" s="16"/>
      <c r="I164" s="16"/>
      <c r="J164" s="16"/>
      <c r="K164" s="16"/>
      <c r="L164" s="16"/>
      <c r="M164" s="16"/>
    </row>
    <row r="165" spans="6:13">
      <c r="F165" s="16"/>
      <c r="G165" s="16"/>
      <c r="H165" s="16"/>
      <c r="I165" s="16"/>
      <c r="J165" s="16"/>
      <c r="K165" s="16"/>
      <c r="L165" s="16"/>
      <c r="M165" s="16"/>
    </row>
    <row r="166" spans="6:13">
      <c r="F166" s="16"/>
      <c r="G166" s="16"/>
      <c r="H166" s="16"/>
      <c r="I166" s="16"/>
      <c r="J166" s="16"/>
      <c r="K166" s="16"/>
      <c r="L166" s="16"/>
      <c r="M166" s="16"/>
    </row>
    <row r="167" spans="6:13">
      <c r="F167" s="16"/>
      <c r="G167" s="16"/>
      <c r="H167" s="16"/>
      <c r="I167" s="16"/>
      <c r="J167" s="16"/>
      <c r="K167" s="16"/>
      <c r="L167" s="16"/>
      <c r="M167" s="16"/>
    </row>
    <row r="168" spans="6:13">
      <c r="F168" s="16"/>
      <c r="G168" s="16"/>
      <c r="H168" s="16"/>
      <c r="I168" s="16"/>
      <c r="J168" s="16"/>
      <c r="K168" s="16"/>
      <c r="L168" s="16"/>
      <c r="M168" s="16"/>
    </row>
    <row r="169" spans="6:13">
      <c r="F169" s="16"/>
      <c r="G169" s="16"/>
      <c r="H169" s="16"/>
      <c r="I169" s="16"/>
      <c r="J169" s="16"/>
      <c r="K169" s="16"/>
      <c r="L169" s="16"/>
      <c r="M169" s="16"/>
    </row>
    <row r="170" spans="6:13">
      <c r="F170" s="16"/>
      <c r="G170" s="16"/>
      <c r="H170" s="16"/>
      <c r="I170" s="16"/>
      <c r="J170" s="16"/>
      <c r="K170" s="16"/>
      <c r="L170" s="16"/>
      <c r="M170" s="16"/>
    </row>
    <row r="171" spans="6:13">
      <c r="F171" s="16"/>
      <c r="G171" s="16"/>
      <c r="H171" s="16"/>
      <c r="I171" s="16"/>
      <c r="J171" s="16"/>
      <c r="K171" s="16"/>
      <c r="L171" s="16"/>
      <c r="M171" s="16"/>
    </row>
    <row r="172" spans="6:13">
      <c r="F172" s="16"/>
      <c r="G172" s="16"/>
      <c r="H172" s="16"/>
      <c r="I172" s="16"/>
      <c r="J172" s="16"/>
      <c r="K172" s="16"/>
      <c r="L172" s="16"/>
      <c r="M172" s="16"/>
    </row>
    <row r="173" spans="6:13">
      <c r="F173" s="16"/>
      <c r="G173" s="16"/>
      <c r="H173" s="16"/>
      <c r="I173" s="16"/>
      <c r="J173" s="16"/>
      <c r="K173" s="16"/>
      <c r="L173" s="16"/>
      <c r="M173" s="16"/>
    </row>
    <row r="174" spans="6:13">
      <c r="F174" s="16"/>
      <c r="G174" s="16"/>
      <c r="H174" s="16"/>
      <c r="I174" s="16"/>
      <c r="J174" s="16"/>
      <c r="K174" s="16"/>
      <c r="L174" s="16"/>
      <c r="M174" s="16"/>
    </row>
    <row r="175" spans="6:13">
      <c r="F175" s="16"/>
      <c r="G175" s="16"/>
      <c r="H175" s="16"/>
      <c r="I175" s="16"/>
      <c r="J175" s="16"/>
      <c r="K175" s="16"/>
      <c r="L175" s="16"/>
      <c r="M175" s="16"/>
    </row>
    <row r="176" spans="6:13">
      <c r="F176" s="16"/>
      <c r="G176" s="16"/>
      <c r="H176" s="16"/>
      <c r="I176" s="16"/>
      <c r="J176" s="16"/>
      <c r="K176" s="16"/>
      <c r="L176" s="16"/>
      <c r="M176" s="16"/>
    </row>
    <row r="177" spans="6:13">
      <c r="F177" s="16"/>
      <c r="G177" s="16"/>
      <c r="H177" s="16"/>
      <c r="I177" s="16"/>
      <c r="J177" s="16"/>
      <c r="K177" s="16"/>
      <c r="L177" s="16"/>
      <c r="M177" s="16"/>
    </row>
    <row r="178" spans="6:13">
      <c r="F178" s="16"/>
      <c r="G178" s="16"/>
      <c r="H178" s="16"/>
      <c r="I178" s="16"/>
      <c r="J178" s="16"/>
      <c r="K178" s="16"/>
      <c r="L178" s="16"/>
      <c r="M178" s="16"/>
    </row>
    <row r="179" spans="6:13">
      <c r="F179" s="16"/>
      <c r="G179" s="16"/>
      <c r="H179" s="16"/>
      <c r="I179" s="16"/>
      <c r="J179" s="16"/>
      <c r="K179" s="16"/>
      <c r="L179" s="16"/>
      <c r="M179" s="16"/>
    </row>
    <row r="180" spans="6:13">
      <c r="F180" s="16"/>
      <c r="G180" s="16"/>
      <c r="H180" s="16"/>
      <c r="I180" s="16"/>
      <c r="J180" s="16"/>
      <c r="K180" s="16"/>
      <c r="L180" s="16"/>
      <c r="M180" s="16"/>
    </row>
    <row r="181" spans="6:13">
      <c r="F181" s="16"/>
      <c r="G181" s="16"/>
      <c r="H181" s="16"/>
      <c r="I181" s="16"/>
      <c r="J181" s="16"/>
      <c r="K181" s="16"/>
      <c r="L181" s="16"/>
      <c r="M181" s="16"/>
    </row>
    <row r="182" spans="6:13">
      <c r="F182" s="16"/>
      <c r="G182" s="16"/>
      <c r="H182" s="16"/>
      <c r="I182" s="16"/>
      <c r="J182" s="16"/>
      <c r="K182" s="16"/>
      <c r="L182" s="16"/>
      <c r="M182" s="16"/>
    </row>
    <row r="183" spans="6:13">
      <c r="F183" s="16"/>
      <c r="G183" s="16"/>
      <c r="H183" s="16"/>
      <c r="I183" s="16"/>
      <c r="J183" s="16"/>
      <c r="K183" s="16"/>
      <c r="L183" s="16"/>
      <c r="M183" s="16"/>
    </row>
    <row r="184" spans="6:13">
      <c r="F184" s="16"/>
      <c r="G184" s="16"/>
      <c r="H184" s="16"/>
      <c r="I184" s="16"/>
      <c r="J184" s="16"/>
      <c r="K184" s="16"/>
      <c r="L184" s="16"/>
      <c r="M184" s="16"/>
    </row>
    <row r="185" spans="6:13">
      <c r="F185" s="16"/>
      <c r="G185" s="16"/>
      <c r="H185" s="16"/>
      <c r="I185" s="16"/>
      <c r="J185" s="16"/>
      <c r="K185" s="16"/>
      <c r="L185" s="16"/>
      <c r="M185" s="16"/>
    </row>
    <row r="186" spans="6:13">
      <c r="F186" s="16"/>
      <c r="G186" s="16"/>
      <c r="H186" s="16"/>
      <c r="I186" s="16"/>
      <c r="J186" s="16"/>
      <c r="K186" s="16"/>
      <c r="L186" s="16"/>
      <c r="M186" s="16"/>
    </row>
    <row r="187" spans="6:13">
      <c r="F187" s="16"/>
      <c r="G187" s="16"/>
      <c r="H187" s="16"/>
      <c r="I187" s="16"/>
      <c r="J187" s="16"/>
      <c r="K187" s="16"/>
      <c r="L187" s="16"/>
      <c r="M187" s="16"/>
    </row>
    <row r="188" spans="6:13">
      <c r="F188" s="16"/>
      <c r="G188" s="16"/>
      <c r="H188" s="16"/>
      <c r="I188" s="16"/>
      <c r="J188" s="16"/>
      <c r="K188" s="16"/>
      <c r="L188" s="16"/>
      <c r="M188" s="16"/>
    </row>
    <row r="189" spans="6:13">
      <c r="F189" s="16"/>
      <c r="G189" s="16"/>
      <c r="H189" s="16"/>
      <c r="I189" s="16"/>
      <c r="J189" s="16"/>
      <c r="K189" s="16"/>
      <c r="L189" s="16"/>
      <c r="M189" s="16"/>
    </row>
    <row r="190" spans="6:13">
      <c r="F190" s="16"/>
      <c r="G190" s="16"/>
      <c r="H190" s="16"/>
      <c r="I190" s="16"/>
      <c r="J190" s="16"/>
      <c r="K190" s="16"/>
      <c r="L190" s="16"/>
      <c r="M190" s="16"/>
    </row>
    <row r="191" spans="6:13">
      <c r="F191" s="16"/>
      <c r="G191" s="16"/>
      <c r="H191" s="16"/>
      <c r="I191" s="16"/>
      <c r="J191" s="16"/>
      <c r="K191" s="16"/>
      <c r="L191" s="16"/>
      <c r="M191" s="16"/>
    </row>
    <row r="192" spans="6:13">
      <c r="F192" s="16"/>
      <c r="G192" s="16"/>
      <c r="H192" s="16"/>
      <c r="I192" s="16"/>
      <c r="J192" s="16"/>
      <c r="K192" s="16"/>
      <c r="L192" s="16"/>
      <c r="M192" s="16"/>
    </row>
    <row r="193" spans="6:13">
      <c r="F193" s="16"/>
      <c r="G193" s="16"/>
      <c r="H193" s="16"/>
      <c r="I193" s="16"/>
      <c r="J193" s="16"/>
      <c r="K193" s="16"/>
      <c r="L193" s="16"/>
      <c r="M193" s="16"/>
    </row>
    <row r="194" spans="6:13">
      <c r="F194" s="16"/>
      <c r="G194" s="16"/>
      <c r="H194" s="16"/>
      <c r="I194" s="16"/>
      <c r="J194" s="16"/>
      <c r="K194" s="16"/>
      <c r="L194" s="16"/>
      <c r="M194" s="16"/>
    </row>
    <row r="195" spans="6:13">
      <c r="F195" s="16"/>
      <c r="G195" s="16"/>
      <c r="H195" s="16"/>
      <c r="I195" s="16"/>
      <c r="J195" s="16"/>
      <c r="K195" s="16"/>
      <c r="L195" s="16"/>
      <c r="M195" s="16"/>
    </row>
    <row r="196" spans="6:13">
      <c r="F196" s="16"/>
      <c r="G196" s="16"/>
      <c r="H196" s="16"/>
      <c r="I196" s="16"/>
      <c r="J196" s="16"/>
      <c r="K196" s="16"/>
      <c r="L196" s="16"/>
      <c r="M196" s="16"/>
    </row>
    <row r="197" spans="6:13">
      <c r="F197" s="16"/>
      <c r="G197" s="16"/>
      <c r="H197" s="16"/>
      <c r="I197" s="16"/>
      <c r="J197" s="16"/>
      <c r="K197" s="16"/>
      <c r="L197" s="16"/>
      <c r="M197" s="16"/>
    </row>
    <row r="198" spans="6:13">
      <c r="F198" s="16"/>
      <c r="G198" s="16"/>
      <c r="H198" s="16"/>
      <c r="I198" s="16"/>
      <c r="J198" s="16"/>
      <c r="K198" s="16"/>
      <c r="L198" s="16"/>
      <c r="M198" s="16"/>
    </row>
    <row r="199" spans="6:13">
      <c r="F199" s="16"/>
      <c r="G199" s="16"/>
      <c r="H199" s="16"/>
      <c r="I199" s="16"/>
      <c r="J199" s="16"/>
      <c r="K199" s="16"/>
      <c r="L199" s="16"/>
      <c r="M199" s="16"/>
    </row>
    <row r="200" spans="6:13">
      <c r="F200" s="16"/>
      <c r="G200" s="16"/>
      <c r="H200" s="16"/>
      <c r="I200" s="16"/>
      <c r="J200" s="16"/>
      <c r="K200" s="16"/>
      <c r="L200" s="16"/>
      <c r="M200" s="16"/>
    </row>
    <row r="201" spans="6:13">
      <c r="F201" s="16"/>
      <c r="G201" s="16"/>
      <c r="H201" s="16"/>
      <c r="I201" s="16"/>
      <c r="J201" s="16"/>
      <c r="K201" s="16"/>
      <c r="L201" s="16"/>
      <c r="M201" s="16"/>
    </row>
    <row r="202" spans="6:13">
      <c r="F202" s="16"/>
      <c r="G202" s="16"/>
      <c r="H202" s="16"/>
      <c r="I202" s="16"/>
      <c r="J202" s="16"/>
      <c r="K202" s="16"/>
      <c r="L202" s="16"/>
      <c r="M202" s="16"/>
    </row>
    <row r="203" spans="6:13">
      <c r="F203" s="16"/>
      <c r="G203" s="16"/>
      <c r="H203" s="16"/>
      <c r="I203" s="16"/>
      <c r="J203" s="16"/>
      <c r="K203" s="16"/>
      <c r="L203" s="16"/>
      <c r="M203" s="16"/>
    </row>
    <row r="204" spans="6:13">
      <c r="F204" s="16"/>
      <c r="G204" s="16"/>
      <c r="H204" s="16"/>
      <c r="I204" s="16"/>
      <c r="J204" s="16"/>
      <c r="K204" s="16"/>
      <c r="L204" s="16"/>
      <c r="M204" s="16"/>
    </row>
    <row r="205" spans="6:13">
      <c r="F205" s="16"/>
      <c r="G205" s="16"/>
      <c r="H205" s="16"/>
      <c r="I205" s="16"/>
      <c r="J205" s="16"/>
      <c r="K205" s="16"/>
      <c r="L205" s="16"/>
      <c r="M205" s="16"/>
    </row>
    <row r="206" spans="6:13">
      <c r="F206" s="16"/>
      <c r="G206" s="16"/>
      <c r="H206" s="16"/>
      <c r="I206" s="16"/>
      <c r="J206" s="16"/>
      <c r="K206" s="16"/>
      <c r="L206" s="16"/>
      <c r="M206" s="16"/>
    </row>
    <row r="207" spans="6:13">
      <c r="F207" s="16"/>
      <c r="G207" s="16"/>
      <c r="H207" s="16"/>
      <c r="I207" s="16"/>
      <c r="J207" s="16"/>
      <c r="K207" s="16"/>
      <c r="L207" s="16"/>
      <c r="M207" s="16"/>
    </row>
    <row r="208" spans="6:13">
      <c r="F208" s="16"/>
      <c r="G208" s="16"/>
      <c r="H208" s="16"/>
      <c r="I208" s="16"/>
      <c r="J208" s="16"/>
      <c r="K208" s="16"/>
      <c r="L208" s="16"/>
      <c r="M208" s="16"/>
    </row>
    <row r="209" spans="6:13">
      <c r="F209" s="16"/>
      <c r="G209" s="16"/>
      <c r="H209" s="16"/>
      <c r="I209" s="16"/>
      <c r="J209" s="16"/>
      <c r="K209" s="16"/>
      <c r="L209" s="16"/>
      <c r="M209" s="16"/>
    </row>
    <row r="210" spans="6:13">
      <c r="F210" s="16"/>
      <c r="G210" s="16"/>
      <c r="H210" s="16"/>
      <c r="I210" s="16"/>
      <c r="J210" s="16"/>
      <c r="K210" s="16"/>
      <c r="L210" s="16"/>
      <c r="M210" s="16"/>
    </row>
    <row r="211" spans="6:13">
      <c r="F211" s="16"/>
      <c r="G211" s="16"/>
      <c r="H211" s="16"/>
      <c r="I211" s="16"/>
      <c r="J211" s="16"/>
      <c r="K211" s="16"/>
      <c r="L211" s="16"/>
      <c r="M211" s="16"/>
    </row>
    <row r="212" spans="6:13">
      <c r="F212" s="16"/>
      <c r="G212" s="16"/>
      <c r="H212" s="16"/>
      <c r="I212" s="16"/>
      <c r="J212" s="16"/>
      <c r="K212" s="16"/>
      <c r="L212" s="16"/>
      <c r="M212" s="16"/>
    </row>
    <row r="213" spans="6:13">
      <c r="F213" s="16"/>
      <c r="G213" s="16"/>
      <c r="H213" s="16"/>
      <c r="I213" s="16"/>
      <c r="J213" s="16"/>
      <c r="K213" s="16"/>
      <c r="L213" s="16"/>
      <c r="M213" s="16"/>
    </row>
    <row r="214" spans="6:13">
      <c r="F214" s="16"/>
      <c r="G214" s="16"/>
      <c r="H214" s="16"/>
      <c r="I214" s="16"/>
      <c r="J214" s="16"/>
      <c r="K214" s="16"/>
      <c r="L214" s="16"/>
      <c r="M214" s="16"/>
    </row>
    <row r="215" spans="6:13">
      <c r="F215" s="16"/>
      <c r="G215" s="16"/>
      <c r="H215" s="16"/>
      <c r="I215" s="16"/>
      <c r="J215" s="16"/>
      <c r="K215" s="16"/>
      <c r="L215" s="16"/>
      <c r="M215" s="16"/>
    </row>
    <row r="216" spans="6:13">
      <c r="F216" s="16"/>
      <c r="G216" s="16"/>
      <c r="H216" s="16"/>
      <c r="I216" s="16"/>
      <c r="J216" s="16"/>
      <c r="K216" s="16"/>
      <c r="L216" s="16"/>
      <c r="M216" s="16"/>
    </row>
    <row r="217" spans="6:13">
      <c r="F217" s="16"/>
      <c r="G217" s="16"/>
      <c r="H217" s="16"/>
      <c r="I217" s="16"/>
      <c r="J217" s="16"/>
      <c r="K217" s="16"/>
      <c r="L217" s="16"/>
      <c r="M217" s="16"/>
    </row>
    <row r="218" spans="6:13">
      <c r="F218" s="16"/>
      <c r="G218" s="16"/>
      <c r="H218" s="16"/>
      <c r="I218" s="16"/>
      <c r="J218" s="16"/>
      <c r="K218" s="16"/>
      <c r="L218" s="16"/>
      <c r="M218" s="16"/>
    </row>
    <row r="219" spans="6:13">
      <c r="F219" s="16"/>
      <c r="G219" s="16"/>
      <c r="H219" s="16"/>
      <c r="I219" s="16"/>
      <c r="J219" s="16"/>
      <c r="K219" s="16"/>
      <c r="L219" s="16"/>
      <c r="M219" s="16"/>
    </row>
    <row r="220" spans="6:13">
      <c r="F220" s="16"/>
      <c r="G220" s="16"/>
      <c r="H220" s="16"/>
      <c r="I220" s="16"/>
      <c r="J220" s="16"/>
      <c r="K220" s="16"/>
      <c r="L220" s="16"/>
      <c r="M220" s="16"/>
    </row>
    <row r="221" spans="6:13">
      <c r="F221" s="16"/>
      <c r="G221" s="16"/>
      <c r="H221" s="16"/>
      <c r="I221" s="16"/>
      <c r="J221" s="16"/>
      <c r="K221" s="16"/>
      <c r="L221" s="16"/>
      <c r="M221" s="16"/>
    </row>
    <row r="222" spans="6:13">
      <c r="F222" s="16"/>
      <c r="G222" s="16"/>
      <c r="H222" s="16"/>
      <c r="I222" s="16"/>
      <c r="J222" s="16"/>
      <c r="K222" s="16"/>
      <c r="L222" s="16"/>
      <c r="M222" s="16"/>
    </row>
    <row r="223" spans="6:13">
      <c r="F223" s="16"/>
      <c r="G223" s="16"/>
      <c r="H223" s="16"/>
      <c r="I223" s="16"/>
      <c r="J223" s="16"/>
      <c r="K223" s="16"/>
      <c r="L223" s="16"/>
      <c r="M223" s="16"/>
    </row>
    <row r="224" spans="6:13">
      <c r="F224" s="16"/>
      <c r="G224" s="16"/>
      <c r="H224" s="16"/>
      <c r="I224" s="16"/>
      <c r="J224" s="16"/>
      <c r="K224" s="16"/>
      <c r="L224" s="16"/>
      <c r="M224" s="16"/>
    </row>
    <row r="225" spans="6:13">
      <c r="F225" s="16"/>
      <c r="G225" s="16"/>
      <c r="H225" s="16"/>
      <c r="I225" s="16"/>
      <c r="J225" s="16"/>
      <c r="K225" s="16"/>
      <c r="L225" s="16"/>
      <c r="M225" s="16"/>
    </row>
    <row r="226" spans="6:13">
      <c r="F226" s="16"/>
      <c r="G226" s="16"/>
      <c r="H226" s="16"/>
      <c r="I226" s="16"/>
      <c r="J226" s="16"/>
      <c r="K226" s="16"/>
      <c r="L226" s="16"/>
      <c r="M226" s="16"/>
    </row>
    <row r="227" spans="6:13">
      <c r="F227" s="16"/>
      <c r="G227" s="16"/>
      <c r="H227" s="16"/>
      <c r="I227" s="16"/>
      <c r="J227" s="16"/>
      <c r="K227" s="16"/>
      <c r="L227" s="16"/>
      <c r="M227" s="16"/>
    </row>
    <row r="228" spans="6:13">
      <c r="F228" s="16"/>
      <c r="G228" s="16"/>
      <c r="H228" s="16"/>
      <c r="I228" s="16"/>
      <c r="J228" s="16"/>
      <c r="K228" s="16"/>
      <c r="L228" s="16"/>
      <c r="M228" s="16"/>
    </row>
    <row r="229" spans="6:13">
      <c r="F229" s="16"/>
      <c r="G229" s="16"/>
      <c r="H229" s="16"/>
      <c r="I229" s="16"/>
      <c r="J229" s="16"/>
      <c r="K229" s="16"/>
      <c r="L229" s="16"/>
      <c r="M229" s="16"/>
    </row>
    <row r="230" spans="6:13">
      <c r="F230" s="16"/>
      <c r="G230" s="16"/>
      <c r="H230" s="16"/>
      <c r="I230" s="16"/>
      <c r="J230" s="16"/>
      <c r="K230" s="16"/>
      <c r="L230" s="16"/>
      <c r="M230" s="16"/>
    </row>
    <row r="231" spans="6:13">
      <c r="F231" s="16"/>
      <c r="G231" s="16"/>
      <c r="H231" s="16"/>
      <c r="I231" s="16"/>
      <c r="J231" s="16"/>
      <c r="K231" s="16"/>
      <c r="L231" s="16"/>
      <c r="M231" s="16"/>
    </row>
    <row r="232" spans="6:13">
      <c r="F232" s="16"/>
      <c r="G232" s="16"/>
      <c r="H232" s="16"/>
      <c r="I232" s="16"/>
      <c r="J232" s="16"/>
      <c r="K232" s="16"/>
      <c r="L232" s="16"/>
      <c r="M232" s="16"/>
    </row>
    <row r="233" spans="6:13">
      <c r="F233" s="16"/>
      <c r="G233" s="16"/>
      <c r="H233" s="16"/>
      <c r="I233" s="16"/>
      <c r="J233" s="16"/>
      <c r="K233" s="16"/>
      <c r="L233" s="16"/>
      <c r="M233" s="16"/>
    </row>
    <row r="234" spans="6:13">
      <c r="F234" s="16"/>
      <c r="G234" s="16"/>
      <c r="H234" s="16"/>
      <c r="I234" s="16"/>
      <c r="J234" s="16"/>
      <c r="K234" s="16"/>
      <c r="L234" s="16"/>
      <c r="M234" s="16"/>
    </row>
    <row r="235" spans="6:13">
      <c r="F235" s="16"/>
      <c r="G235" s="16"/>
      <c r="H235" s="16"/>
      <c r="I235" s="16"/>
      <c r="J235" s="16"/>
      <c r="K235" s="16"/>
      <c r="L235" s="16"/>
      <c r="M235" s="16"/>
    </row>
    <row r="236" spans="6:13">
      <c r="F236" s="16"/>
      <c r="G236" s="16"/>
      <c r="H236" s="16"/>
      <c r="I236" s="16"/>
      <c r="J236" s="16"/>
      <c r="K236" s="16"/>
      <c r="L236" s="16"/>
      <c r="M236" s="16"/>
    </row>
    <row r="237" spans="6:13">
      <c r="F237" s="16"/>
      <c r="G237" s="16"/>
      <c r="H237" s="16"/>
      <c r="I237" s="16"/>
      <c r="J237" s="16"/>
      <c r="K237" s="16"/>
      <c r="L237" s="16"/>
      <c r="M237" s="16"/>
    </row>
    <row r="238" spans="6:13">
      <c r="F238" s="16"/>
      <c r="G238" s="16"/>
      <c r="H238" s="16"/>
      <c r="I238" s="16"/>
      <c r="J238" s="16"/>
      <c r="K238" s="16"/>
      <c r="L238" s="16"/>
      <c r="M238" s="16"/>
    </row>
    <row r="239" spans="6:13">
      <c r="F239" s="16"/>
      <c r="G239" s="16"/>
      <c r="H239" s="16"/>
      <c r="I239" s="16"/>
      <c r="J239" s="16"/>
      <c r="K239" s="16"/>
      <c r="L239" s="16"/>
      <c r="M239" s="16"/>
    </row>
    <row r="240" spans="6:13">
      <c r="F240" s="16"/>
      <c r="G240" s="16"/>
      <c r="H240" s="16"/>
      <c r="I240" s="16"/>
      <c r="J240" s="16"/>
      <c r="K240" s="16"/>
      <c r="L240" s="16"/>
      <c r="M240" s="16"/>
    </row>
    <row r="241" spans="6:13">
      <c r="F241" s="16"/>
      <c r="G241" s="16"/>
      <c r="H241" s="16"/>
      <c r="I241" s="16"/>
      <c r="J241" s="16"/>
      <c r="K241" s="16"/>
      <c r="L241" s="16"/>
      <c r="M241" s="16"/>
    </row>
    <row r="242" spans="6:13">
      <c r="F242" s="16"/>
      <c r="G242" s="16"/>
      <c r="H242" s="16"/>
      <c r="I242" s="16"/>
      <c r="J242" s="16"/>
      <c r="K242" s="16"/>
      <c r="L242" s="16"/>
      <c r="M242" s="16"/>
    </row>
    <row r="243" spans="6:13">
      <c r="F243" s="16"/>
      <c r="G243" s="16"/>
      <c r="H243" s="16"/>
      <c r="I243" s="16"/>
      <c r="J243" s="16"/>
      <c r="K243" s="16"/>
      <c r="L243" s="16"/>
      <c r="M243" s="16"/>
    </row>
    <row r="244" spans="6:13">
      <c r="F244" s="16"/>
      <c r="G244" s="16"/>
      <c r="H244" s="16"/>
      <c r="I244" s="16"/>
      <c r="J244" s="16"/>
      <c r="K244" s="16"/>
      <c r="L244" s="16"/>
      <c r="M244" s="16"/>
    </row>
    <row r="245" spans="6:13">
      <c r="F245" s="16"/>
      <c r="G245" s="16"/>
      <c r="H245" s="16"/>
      <c r="I245" s="16"/>
      <c r="J245" s="16"/>
      <c r="K245" s="16"/>
      <c r="L245" s="16"/>
      <c r="M245" s="16"/>
    </row>
    <row r="246" spans="6:13">
      <c r="F246" s="16"/>
      <c r="G246" s="16"/>
      <c r="H246" s="16"/>
      <c r="I246" s="16"/>
      <c r="J246" s="16"/>
      <c r="K246" s="16"/>
      <c r="L246" s="16"/>
      <c r="M246" s="16"/>
    </row>
    <row r="247" spans="6:13">
      <c r="F247" s="16"/>
      <c r="G247" s="16"/>
      <c r="H247" s="16"/>
      <c r="I247" s="16"/>
      <c r="J247" s="16"/>
      <c r="K247" s="16"/>
      <c r="L247" s="16"/>
      <c r="M247" s="16"/>
    </row>
    <row r="248" spans="6:13">
      <c r="F248" s="16"/>
      <c r="G248" s="16"/>
      <c r="H248" s="16"/>
      <c r="I248" s="16"/>
      <c r="J248" s="16"/>
      <c r="K248" s="16"/>
      <c r="L248" s="16"/>
      <c r="M248" s="16"/>
    </row>
    <row r="249" spans="6:13">
      <c r="F249" s="16"/>
      <c r="G249" s="16"/>
      <c r="H249" s="16"/>
      <c r="I249" s="16"/>
      <c r="J249" s="16"/>
      <c r="K249" s="16"/>
      <c r="L249" s="16"/>
      <c r="M249" s="16"/>
    </row>
    <row r="250" spans="6:13">
      <c r="F250" s="16"/>
      <c r="G250" s="16"/>
      <c r="H250" s="16"/>
      <c r="I250" s="16"/>
      <c r="J250" s="16"/>
      <c r="K250" s="16"/>
      <c r="L250" s="16"/>
      <c r="M250" s="16"/>
    </row>
    <row r="251" spans="6:13">
      <c r="F251" s="16"/>
      <c r="G251" s="16"/>
      <c r="H251" s="16"/>
      <c r="I251" s="16"/>
      <c r="J251" s="16"/>
      <c r="K251" s="16"/>
      <c r="L251" s="16"/>
      <c r="M251" s="16"/>
    </row>
    <row r="252" spans="6:13">
      <c r="F252" s="16"/>
      <c r="G252" s="16"/>
      <c r="H252" s="16"/>
      <c r="I252" s="16"/>
      <c r="J252" s="16"/>
      <c r="K252" s="16"/>
      <c r="L252" s="16"/>
      <c r="M252" s="16"/>
    </row>
    <row r="253" spans="6:13">
      <c r="F253" s="16"/>
      <c r="G253" s="16"/>
      <c r="H253" s="16"/>
      <c r="I253" s="16"/>
      <c r="J253" s="16"/>
      <c r="K253" s="16"/>
      <c r="L253" s="16"/>
      <c r="M253" s="16"/>
    </row>
    <row r="254" spans="6:13">
      <c r="F254" s="16"/>
      <c r="G254" s="16"/>
      <c r="H254" s="16"/>
      <c r="I254" s="16"/>
      <c r="J254" s="16"/>
      <c r="K254" s="16"/>
      <c r="L254" s="16"/>
      <c r="M254" s="16"/>
    </row>
    <row r="255" spans="6:13">
      <c r="F255" s="16"/>
      <c r="G255" s="16"/>
      <c r="H255" s="16"/>
      <c r="I255" s="16"/>
      <c r="J255" s="16"/>
      <c r="K255" s="16"/>
      <c r="L255" s="16"/>
      <c r="M255" s="16"/>
    </row>
    <row r="256" spans="6:13">
      <c r="F256" s="16"/>
      <c r="G256" s="16"/>
      <c r="H256" s="16"/>
      <c r="I256" s="16"/>
      <c r="J256" s="16"/>
      <c r="K256" s="16"/>
      <c r="L256" s="16"/>
      <c r="M256" s="16"/>
    </row>
    <row r="257" spans="6:13">
      <c r="F257" s="16"/>
      <c r="G257" s="16"/>
      <c r="H257" s="16"/>
      <c r="I257" s="16"/>
      <c r="J257" s="16"/>
      <c r="K257" s="16"/>
      <c r="L257" s="16"/>
      <c r="M257" s="16"/>
    </row>
    <row r="258" spans="6:13">
      <c r="F258" s="16"/>
      <c r="G258" s="16"/>
      <c r="H258" s="16"/>
      <c r="I258" s="16"/>
      <c r="J258" s="16"/>
      <c r="K258" s="16"/>
      <c r="L258" s="16"/>
      <c r="M258" s="16"/>
    </row>
    <row r="259" spans="6:13">
      <c r="F259" s="16"/>
      <c r="G259" s="16"/>
      <c r="H259" s="16"/>
      <c r="I259" s="16"/>
      <c r="J259" s="16"/>
      <c r="K259" s="16"/>
      <c r="L259" s="16"/>
      <c r="M259" s="16"/>
    </row>
    <row r="260" spans="6:13">
      <c r="F260" s="16"/>
      <c r="G260" s="16"/>
      <c r="H260" s="16"/>
      <c r="I260" s="16"/>
      <c r="J260" s="16"/>
      <c r="K260" s="16"/>
      <c r="L260" s="16"/>
      <c r="M260" s="16"/>
    </row>
    <row r="261" spans="6:13">
      <c r="F261" s="16"/>
      <c r="G261" s="16"/>
      <c r="H261" s="16"/>
      <c r="I261" s="16"/>
      <c r="J261" s="16"/>
      <c r="K261" s="16"/>
      <c r="L261" s="16"/>
      <c r="M261" s="16"/>
    </row>
    <row r="262" spans="6:13">
      <c r="F262" s="16"/>
      <c r="G262" s="16"/>
      <c r="H262" s="16"/>
      <c r="I262" s="16"/>
      <c r="J262" s="16"/>
      <c r="K262" s="16"/>
      <c r="L262" s="16"/>
      <c r="M262" s="16"/>
    </row>
    <row r="263" spans="6:13">
      <c r="F263" s="16"/>
      <c r="G263" s="16"/>
      <c r="H263" s="16"/>
      <c r="I263" s="16"/>
      <c r="J263" s="16"/>
      <c r="K263" s="16"/>
      <c r="L263" s="16"/>
      <c r="M263" s="16"/>
    </row>
    <row r="264" spans="6:13">
      <c r="F264" s="16"/>
      <c r="G264" s="16"/>
      <c r="H264" s="16"/>
      <c r="I264" s="16"/>
      <c r="J264" s="16"/>
      <c r="K264" s="16"/>
      <c r="L264" s="16"/>
      <c r="M264" s="16"/>
    </row>
    <row r="265" spans="6:13">
      <c r="F265" s="16"/>
      <c r="G265" s="16"/>
      <c r="H265" s="16"/>
      <c r="I265" s="16"/>
      <c r="J265" s="16"/>
      <c r="K265" s="16"/>
      <c r="L265" s="16"/>
      <c r="M265" s="16"/>
    </row>
    <row r="266" spans="6:13">
      <c r="F266" s="16"/>
      <c r="G266" s="16"/>
      <c r="H266" s="16"/>
      <c r="I266" s="16"/>
      <c r="J266" s="16"/>
      <c r="K266" s="16"/>
      <c r="L266" s="16"/>
      <c r="M266" s="16"/>
    </row>
    <row r="267" spans="6:13">
      <c r="F267" s="16"/>
      <c r="G267" s="16"/>
      <c r="H267" s="16"/>
      <c r="I267" s="16"/>
      <c r="J267" s="16"/>
      <c r="K267" s="16"/>
      <c r="L267" s="16"/>
      <c r="M267" s="16"/>
    </row>
    <row r="268" spans="6:13">
      <c r="F268" s="16"/>
      <c r="G268" s="16"/>
      <c r="H268" s="16"/>
      <c r="I268" s="16"/>
      <c r="J268" s="16"/>
      <c r="K268" s="16"/>
      <c r="L268" s="16"/>
      <c r="M268" s="16"/>
    </row>
    <row r="269" spans="6:13">
      <c r="F269" s="16"/>
      <c r="G269" s="16"/>
      <c r="H269" s="16"/>
      <c r="I269" s="16"/>
      <c r="J269" s="16"/>
      <c r="K269" s="16"/>
      <c r="L269" s="16"/>
      <c r="M269" s="16"/>
    </row>
    <row r="270" spans="6:13">
      <c r="F270" s="16"/>
      <c r="G270" s="16"/>
      <c r="H270" s="16"/>
      <c r="I270" s="16"/>
      <c r="J270" s="16"/>
      <c r="K270" s="16"/>
      <c r="L270" s="16"/>
      <c r="M270" s="16"/>
    </row>
    <row r="271" spans="6:13">
      <c r="F271" s="16"/>
      <c r="G271" s="16"/>
      <c r="H271" s="16"/>
      <c r="I271" s="16"/>
      <c r="J271" s="16"/>
      <c r="K271" s="16"/>
      <c r="L271" s="16"/>
      <c r="M271" s="16"/>
    </row>
    <row r="272" spans="6:13">
      <c r="F272" s="16"/>
      <c r="G272" s="16"/>
      <c r="H272" s="16"/>
      <c r="I272" s="16"/>
      <c r="J272" s="16"/>
      <c r="K272" s="16"/>
      <c r="L272" s="16"/>
      <c r="M272" s="16"/>
    </row>
    <row r="273" spans="6:13">
      <c r="F273" s="16"/>
      <c r="G273" s="16"/>
      <c r="H273" s="16"/>
      <c r="I273" s="16"/>
      <c r="J273" s="16"/>
      <c r="K273" s="16"/>
      <c r="L273" s="16"/>
      <c r="M273" s="16"/>
    </row>
    <row r="274" spans="6:13">
      <c r="F274" s="16"/>
      <c r="G274" s="16"/>
      <c r="H274" s="16"/>
      <c r="I274" s="16"/>
      <c r="J274" s="16"/>
      <c r="K274" s="16"/>
      <c r="L274" s="16"/>
      <c r="M274" s="16"/>
    </row>
    <row r="275" spans="6:13">
      <c r="F275" s="16"/>
      <c r="G275" s="16"/>
      <c r="H275" s="16"/>
      <c r="I275" s="16"/>
      <c r="J275" s="16"/>
      <c r="K275" s="16"/>
      <c r="L275" s="16"/>
      <c r="M275" s="16"/>
    </row>
    <row r="276" spans="6:13">
      <c r="F276" s="16"/>
      <c r="G276" s="16"/>
      <c r="H276" s="16"/>
      <c r="I276" s="16"/>
      <c r="J276" s="16"/>
      <c r="K276" s="16"/>
      <c r="L276" s="16"/>
      <c r="M276" s="16"/>
    </row>
    <row r="277" spans="6:13">
      <c r="F277" s="16"/>
      <c r="G277" s="16"/>
      <c r="H277" s="16"/>
      <c r="I277" s="16"/>
      <c r="J277" s="16"/>
      <c r="K277" s="16"/>
      <c r="L277" s="16"/>
      <c r="M277" s="16"/>
    </row>
    <row r="278" spans="6:13">
      <c r="F278" s="16"/>
      <c r="G278" s="16"/>
      <c r="H278" s="16"/>
      <c r="I278" s="16"/>
      <c r="J278" s="16"/>
      <c r="K278" s="16"/>
      <c r="L278" s="16"/>
      <c r="M278" s="16"/>
    </row>
    <row r="279" spans="6:13">
      <c r="F279" s="16"/>
      <c r="G279" s="16"/>
      <c r="H279" s="16"/>
      <c r="I279" s="16"/>
      <c r="J279" s="16"/>
      <c r="K279" s="16"/>
      <c r="L279" s="16"/>
      <c r="M279" s="16"/>
    </row>
    <row r="280" spans="6:13">
      <c r="F280" s="16"/>
      <c r="G280" s="16"/>
      <c r="H280" s="16"/>
      <c r="I280" s="16"/>
      <c r="J280" s="16"/>
      <c r="K280" s="16"/>
      <c r="L280" s="16"/>
      <c r="M280" s="16"/>
    </row>
    <row r="281" spans="6:13">
      <c r="F281" s="16"/>
      <c r="G281" s="16"/>
      <c r="H281" s="16"/>
      <c r="I281" s="16"/>
      <c r="J281" s="16"/>
      <c r="K281" s="16"/>
      <c r="L281" s="16"/>
      <c r="M281" s="16"/>
    </row>
    <row r="282" spans="6:13">
      <c r="F282" s="16"/>
      <c r="G282" s="16"/>
      <c r="H282" s="16"/>
      <c r="I282" s="16"/>
      <c r="J282" s="16"/>
      <c r="K282" s="16"/>
      <c r="L282" s="16"/>
      <c r="M282" s="16"/>
    </row>
    <row r="283" spans="6:13">
      <c r="F283" s="16"/>
      <c r="G283" s="16"/>
      <c r="H283" s="16"/>
      <c r="I283" s="16"/>
      <c r="J283" s="16"/>
      <c r="K283" s="16"/>
      <c r="L283" s="16"/>
      <c r="M283" s="16"/>
    </row>
    <row r="284" spans="6:13">
      <c r="F284" s="16"/>
      <c r="G284" s="16"/>
      <c r="H284" s="16"/>
      <c r="I284" s="16"/>
      <c r="J284" s="16"/>
      <c r="K284" s="16"/>
      <c r="L284" s="16"/>
      <c r="M284" s="16"/>
    </row>
    <row r="285" spans="6:13">
      <c r="F285" s="16"/>
      <c r="G285" s="16"/>
      <c r="H285" s="16"/>
      <c r="I285" s="16"/>
      <c r="J285" s="16"/>
      <c r="K285" s="16"/>
      <c r="L285" s="16"/>
      <c r="M285" s="16"/>
    </row>
    <row r="286" spans="6:13">
      <c r="F286" s="16"/>
      <c r="G286" s="16"/>
      <c r="H286" s="16"/>
      <c r="I286" s="16"/>
      <c r="J286" s="16"/>
      <c r="K286" s="16"/>
      <c r="L286" s="16"/>
      <c r="M286" s="16"/>
    </row>
    <row r="287" spans="6:13">
      <c r="F287" s="16"/>
      <c r="G287" s="16"/>
      <c r="H287" s="16"/>
      <c r="I287" s="16"/>
      <c r="J287" s="16"/>
      <c r="K287" s="16"/>
      <c r="L287" s="16"/>
      <c r="M287" s="16"/>
    </row>
    <row r="288" spans="6:13">
      <c r="F288" s="16"/>
      <c r="G288" s="16"/>
      <c r="H288" s="16"/>
      <c r="I288" s="16"/>
      <c r="J288" s="16"/>
      <c r="K288" s="16"/>
      <c r="L288" s="16"/>
      <c r="M288" s="16"/>
    </row>
    <row r="289" spans="6:13">
      <c r="F289" s="16"/>
      <c r="G289" s="16"/>
      <c r="H289" s="16"/>
      <c r="I289" s="16"/>
      <c r="J289" s="16"/>
      <c r="K289" s="16"/>
      <c r="L289" s="16"/>
      <c r="M289" s="16"/>
    </row>
    <row r="290" spans="6:13">
      <c r="F290" s="16"/>
      <c r="G290" s="16"/>
      <c r="H290" s="16"/>
      <c r="I290" s="16"/>
      <c r="J290" s="16"/>
      <c r="K290" s="16"/>
      <c r="L290" s="16"/>
      <c r="M290" s="16"/>
    </row>
    <row r="291" spans="6:13">
      <c r="F291" s="16"/>
      <c r="G291" s="16"/>
      <c r="H291" s="16"/>
      <c r="I291" s="16"/>
      <c r="J291" s="16"/>
      <c r="K291" s="16"/>
      <c r="L291" s="16"/>
      <c r="M291" s="16"/>
    </row>
    <row r="292" spans="6:13">
      <c r="F292" s="16"/>
      <c r="G292" s="16"/>
      <c r="H292" s="16"/>
      <c r="I292" s="16"/>
      <c r="J292" s="16"/>
      <c r="K292" s="16"/>
      <c r="L292" s="16"/>
      <c r="M292" s="16"/>
    </row>
    <row r="293" spans="6:13">
      <c r="F293" s="16"/>
      <c r="G293" s="16"/>
      <c r="H293" s="16"/>
      <c r="I293" s="16"/>
      <c r="J293" s="16"/>
      <c r="K293" s="16"/>
      <c r="L293" s="16"/>
      <c r="M293" s="16"/>
    </row>
    <row r="294" spans="6:13">
      <c r="F294" s="16"/>
      <c r="G294" s="16"/>
      <c r="H294" s="16"/>
      <c r="I294" s="16"/>
      <c r="J294" s="16"/>
      <c r="K294" s="16"/>
      <c r="L294" s="16"/>
      <c r="M294" s="16"/>
    </row>
    <row r="295" spans="6:13">
      <c r="F295" s="16"/>
      <c r="G295" s="16"/>
      <c r="H295" s="16"/>
      <c r="I295" s="16"/>
      <c r="J295" s="16"/>
      <c r="K295" s="16"/>
      <c r="L295" s="16"/>
      <c r="M295" s="16"/>
    </row>
    <row r="296" spans="6:13">
      <c r="F296" s="16"/>
      <c r="G296" s="16"/>
      <c r="H296" s="16"/>
      <c r="I296" s="16"/>
      <c r="J296" s="16"/>
      <c r="K296" s="16"/>
      <c r="L296" s="16"/>
      <c r="M296" s="16"/>
    </row>
    <row r="297" spans="6:13">
      <c r="F297" s="16"/>
      <c r="G297" s="16"/>
      <c r="H297" s="16"/>
      <c r="I297" s="16"/>
      <c r="J297" s="16"/>
      <c r="K297" s="16"/>
      <c r="L297" s="16"/>
      <c r="M297" s="16"/>
    </row>
    <row r="298" spans="6:13">
      <c r="F298" s="16"/>
      <c r="G298" s="16"/>
      <c r="H298" s="16"/>
      <c r="I298" s="16"/>
      <c r="J298" s="16"/>
      <c r="K298" s="16"/>
      <c r="L298" s="16"/>
      <c r="M298" s="16"/>
    </row>
    <row r="299" spans="6:13">
      <c r="F299" s="16"/>
      <c r="G299" s="16"/>
      <c r="H299" s="16"/>
      <c r="I299" s="16"/>
      <c r="J299" s="16"/>
      <c r="K299" s="16"/>
      <c r="L299" s="16"/>
      <c r="M299" s="16"/>
    </row>
    <row r="300" spans="6:13">
      <c r="F300" s="16"/>
      <c r="G300" s="16"/>
      <c r="H300" s="16"/>
      <c r="I300" s="16"/>
      <c r="J300" s="16"/>
      <c r="K300" s="16"/>
      <c r="L300" s="16"/>
      <c r="M300" s="16"/>
    </row>
    <row r="301" spans="6:13">
      <c r="F301" s="16"/>
      <c r="G301" s="16"/>
      <c r="H301" s="16"/>
      <c r="I301" s="16"/>
      <c r="J301" s="16"/>
      <c r="K301" s="16"/>
      <c r="L301" s="16"/>
      <c r="M301" s="16"/>
    </row>
    <row r="302" spans="6:13">
      <c r="F302" s="16"/>
      <c r="G302" s="16"/>
      <c r="H302" s="16"/>
      <c r="I302" s="16"/>
      <c r="J302" s="16"/>
      <c r="K302" s="16"/>
      <c r="L302" s="16"/>
      <c r="M302" s="16"/>
    </row>
    <row r="303" spans="6:13">
      <c r="F303" s="16"/>
      <c r="G303" s="16"/>
      <c r="H303" s="16"/>
      <c r="I303" s="16"/>
      <c r="J303" s="16"/>
      <c r="K303" s="16"/>
      <c r="L303" s="16"/>
      <c r="M303" s="16"/>
    </row>
    <row r="304" spans="6:13">
      <c r="F304" s="16"/>
      <c r="G304" s="16"/>
      <c r="H304" s="16"/>
      <c r="I304" s="16"/>
      <c r="J304" s="16"/>
      <c r="K304" s="16"/>
      <c r="L304" s="16"/>
      <c r="M304" s="16"/>
    </row>
    <row r="305" spans="6:13">
      <c r="F305" s="16"/>
      <c r="G305" s="16"/>
      <c r="H305" s="16"/>
      <c r="I305" s="16"/>
      <c r="J305" s="16"/>
      <c r="K305" s="16"/>
      <c r="L305" s="16"/>
      <c r="M305" s="16"/>
    </row>
    <row r="306" spans="6:13">
      <c r="F306" s="16"/>
      <c r="G306" s="16"/>
      <c r="H306" s="16"/>
      <c r="I306" s="16"/>
      <c r="J306" s="16"/>
      <c r="K306" s="16"/>
      <c r="L306" s="16"/>
      <c r="M306" s="16"/>
    </row>
    <row r="307" spans="6:13">
      <c r="F307" s="16"/>
      <c r="G307" s="16"/>
      <c r="H307" s="16"/>
      <c r="I307" s="16"/>
      <c r="J307" s="16"/>
      <c r="K307" s="16"/>
      <c r="L307" s="16"/>
      <c r="M307" s="16"/>
    </row>
    <row r="308" spans="6:13">
      <c r="F308" s="16"/>
      <c r="G308" s="16"/>
      <c r="H308" s="16"/>
      <c r="I308" s="16"/>
      <c r="J308" s="16"/>
      <c r="K308" s="16"/>
      <c r="L308" s="16"/>
      <c r="M308" s="16"/>
    </row>
    <row r="309" spans="6:13">
      <c r="F309" s="16"/>
      <c r="G309" s="16"/>
      <c r="H309" s="16"/>
      <c r="I309" s="16"/>
      <c r="J309" s="16"/>
      <c r="K309" s="16"/>
      <c r="L309" s="16"/>
      <c r="M309" s="16"/>
    </row>
    <row r="310" spans="6:13">
      <c r="F310" s="16"/>
      <c r="G310" s="16"/>
      <c r="H310" s="16"/>
      <c r="I310" s="16"/>
      <c r="J310" s="16"/>
      <c r="K310" s="16"/>
      <c r="L310" s="16"/>
      <c r="M310" s="16"/>
    </row>
    <row r="311" spans="6:13">
      <c r="F311" s="16"/>
      <c r="G311" s="16"/>
      <c r="H311" s="16"/>
      <c r="I311" s="16"/>
      <c r="J311" s="16"/>
      <c r="K311" s="16"/>
      <c r="L311" s="16"/>
      <c r="M311" s="16"/>
    </row>
    <row r="312" spans="6:13">
      <c r="F312" s="16"/>
      <c r="G312" s="16"/>
      <c r="H312" s="16"/>
      <c r="I312" s="16"/>
      <c r="J312" s="16"/>
      <c r="K312" s="16"/>
      <c r="L312" s="16"/>
      <c r="M312" s="16"/>
    </row>
    <row r="313" spans="6:13">
      <c r="F313" s="16"/>
      <c r="G313" s="16"/>
      <c r="H313" s="16"/>
      <c r="I313" s="16"/>
      <c r="J313" s="16"/>
      <c r="K313" s="16"/>
      <c r="L313" s="16"/>
      <c r="M313" s="16"/>
    </row>
    <row r="314" spans="6:13">
      <c r="F314" s="16"/>
      <c r="G314" s="16"/>
      <c r="H314" s="16"/>
      <c r="I314" s="16"/>
      <c r="J314" s="16"/>
      <c r="K314" s="16"/>
      <c r="L314" s="16"/>
      <c r="M314" s="16"/>
    </row>
    <row r="315" spans="6:13">
      <c r="F315" s="16"/>
      <c r="G315" s="16"/>
      <c r="H315" s="16"/>
      <c r="I315" s="16"/>
      <c r="J315" s="16"/>
      <c r="K315" s="16"/>
      <c r="L315" s="16"/>
      <c r="M315" s="16"/>
    </row>
    <row r="316" spans="6:13">
      <c r="F316" s="16"/>
      <c r="G316" s="16"/>
      <c r="H316" s="16"/>
      <c r="I316" s="16"/>
      <c r="J316" s="16"/>
      <c r="K316" s="16"/>
      <c r="L316" s="16"/>
      <c r="M316" s="16"/>
    </row>
    <row r="317" spans="6:13">
      <c r="F317" s="16"/>
      <c r="G317" s="16"/>
      <c r="H317" s="16"/>
      <c r="I317" s="16"/>
      <c r="J317" s="16"/>
      <c r="K317" s="16"/>
      <c r="L317" s="16"/>
      <c r="M317" s="16"/>
    </row>
    <row r="318" spans="6:13">
      <c r="F318" s="16"/>
      <c r="G318" s="16"/>
      <c r="H318" s="16"/>
      <c r="I318" s="16"/>
      <c r="J318" s="16"/>
      <c r="K318" s="16"/>
      <c r="L318" s="16"/>
      <c r="M318" s="16"/>
    </row>
    <row r="319" spans="6:13">
      <c r="F319" s="16"/>
      <c r="G319" s="16"/>
      <c r="H319" s="16"/>
      <c r="I319" s="16"/>
      <c r="J319" s="16"/>
      <c r="K319" s="16"/>
      <c r="L319" s="16"/>
      <c r="M319" s="16"/>
    </row>
    <row r="320" spans="6:13">
      <c r="F320" s="16"/>
      <c r="G320" s="16"/>
      <c r="H320" s="16"/>
      <c r="I320" s="16"/>
      <c r="J320" s="16"/>
      <c r="K320" s="16"/>
      <c r="L320" s="16"/>
      <c r="M320" s="16"/>
    </row>
    <row r="321" spans="6:13">
      <c r="F321" s="16"/>
      <c r="G321" s="16"/>
      <c r="H321" s="16"/>
      <c r="I321" s="16"/>
      <c r="J321" s="16"/>
      <c r="K321" s="16"/>
      <c r="L321" s="16"/>
      <c r="M321" s="16"/>
    </row>
    <row r="322" spans="6:13">
      <c r="F322" s="16"/>
      <c r="G322" s="16"/>
      <c r="H322" s="16"/>
      <c r="I322" s="16"/>
      <c r="J322" s="16"/>
      <c r="K322" s="16"/>
      <c r="L322" s="16"/>
      <c r="M322" s="16"/>
    </row>
    <row r="323" spans="6:13">
      <c r="F323" s="16"/>
      <c r="G323" s="16"/>
      <c r="H323" s="16"/>
      <c r="I323" s="16"/>
      <c r="J323" s="16"/>
      <c r="K323" s="16"/>
      <c r="L323" s="16"/>
      <c r="M323" s="16"/>
    </row>
    <row r="324" spans="6:13">
      <c r="F324" s="16"/>
      <c r="G324" s="16"/>
      <c r="H324" s="16"/>
      <c r="I324" s="16"/>
      <c r="J324" s="16"/>
      <c r="K324" s="16"/>
      <c r="L324" s="16"/>
      <c r="M324" s="16"/>
    </row>
    <row r="325" spans="6:13">
      <c r="F325" s="16"/>
      <c r="G325" s="16"/>
      <c r="H325" s="16"/>
      <c r="I325" s="16"/>
      <c r="J325" s="16"/>
      <c r="K325" s="16"/>
      <c r="L325" s="16"/>
      <c r="M325" s="16"/>
    </row>
    <row r="326" spans="6:13">
      <c r="F326" s="16"/>
      <c r="G326" s="16"/>
      <c r="H326" s="16"/>
      <c r="I326" s="16"/>
      <c r="J326" s="16"/>
      <c r="K326" s="16"/>
      <c r="L326" s="16"/>
      <c r="M326" s="16"/>
    </row>
    <row r="327" spans="6:13">
      <c r="F327" s="16"/>
      <c r="G327" s="16"/>
      <c r="H327" s="16"/>
      <c r="I327" s="16"/>
      <c r="J327" s="16"/>
      <c r="K327" s="16"/>
      <c r="L327" s="16"/>
      <c r="M327" s="16"/>
    </row>
    <row r="328" spans="6:13">
      <c r="F328" s="16"/>
      <c r="G328" s="16"/>
      <c r="H328" s="16"/>
      <c r="I328" s="16"/>
      <c r="J328" s="16"/>
      <c r="K328" s="16"/>
      <c r="L328" s="16"/>
      <c r="M328" s="16"/>
    </row>
    <row r="329" spans="6:13">
      <c r="F329" s="16"/>
      <c r="G329" s="16"/>
      <c r="H329" s="16"/>
      <c r="I329" s="16"/>
      <c r="J329" s="16"/>
      <c r="K329" s="16"/>
      <c r="L329" s="16"/>
      <c r="M329" s="16"/>
    </row>
    <row r="330" spans="6:13">
      <c r="F330" s="16"/>
      <c r="G330" s="16"/>
      <c r="H330" s="16"/>
      <c r="I330" s="16"/>
      <c r="J330" s="16"/>
      <c r="K330" s="16"/>
      <c r="L330" s="16"/>
      <c r="M330" s="16"/>
    </row>
    <row r="331" spans="6:13">
      <c r="F331" s="16"/>
      <c r="G331" s="16"/>
      <c r="H331" s="16"/>
      <c r="I331" s="16"/>
      <c r="J331" s="16"/>
      <c r="K331" s="16"/>
      <c r="L331" s="16"/>
      <c r="M331" s="16"/>
    </row>
    <row r="332" spans="6:13">
      <c r="F332" s="16"/>
      <c r="G332" s="16"/>
      <c r="H332" s="16"/>
      <c r="I332" s="16"/>
      <c r="J332" s="16"/>
      <c r="K332" s="16"/>
      <c r="L332" s="16"/>
      <c r="M332" s="16"/>
    </row>
    <row r="333" spans="6:13">
      <c r="F333" s="16"/>
      <c r="G333" s="16"/>
      <c r="H333" s="16"/>
      <c r="I333" s="16"/>
      <c r="J333" s="16"/>
      <c r="K333" s="16"/>
      <c r="L333" s="16"/>
      <c r="M333" s="16"/>
    </row>
    <row r="334" spans="6:13">
      <c r="F334" s="16"/>
      <c r="G334" s="16"/>
      <c r="H334" s="16"/>
      <c r="I334" s="16"/>
      <c r="J334" s="16"/>
      <c r="K334" s="16"/>
      <c r="L334" s="16"/>
      <c r="M334" s="16"/>
    </row>
    <row r="335" spans="6:13">
      <c r="F335" s="16"/>
      <c r="G335" s="16"/>
      <c r="H335" s="16"/>
      <c r="I335" s="16"/>
      <c r="J335" s="16"/>
      <c r="K335" s="16"/>
      <c r="L335" s="16"/>
      <c r="M335" s="16"/>
    </row>
    <row r="336" spans="6:13">
      <c r="F336" s="16"/>
      <c r="G336" s="16"/>
      <c r="H336" s="16"/>
      <c r="I336" s="16"/>
      <c r="J336" s="16"/>
      <c r="K336" s="16"/>
      <c r="L336" s="16"/>
      <c r="M336" s="16"/>
    </row>
    <row r="337" spans="6:13">
      <c r="F337" s="16"/>
      <c r="G337" s="16"/>
      <c r="H337" s="16"/>
      <c r="I337" s="16"/>
      <c r="J337" s="16"/>
      <c r="K337" s="16"/>
      <c r="L337" s="16"/>
      <c r="M337" s="16"/>
    </row>
    <row r="338" spans="6:13">
      <c r="F338" s="16"/>
      <c r="G338" s="16"/>
      <c r="H338" s="16"/>
      <c r="I338" s="16"/>
      <c r="J338" s="16"/>
      <c r="K338" s="16"/>
      <c r="L338" s="16"/>
      <c r="M338" s="16"/>
    </row>
    <row r="339" spans="6:13">
      <c r="F339" s="16"/>
      <c r="G339" s="16"/>
      <c r="H339" s="16"/>
      <c r="I339" s="16"/>
      <c r="J339" s="16"/>
      <c r="K339" s="16"/>
      <c r="L339" s="16"/>
      <c r="M339" s="16"/>
    </row>
    <row r="340" spans="6:13">
      <c r="F340" s="16"/>
      <c r="G340" s="16"/>
      <c r="H340" s="16"/>
      <c r="I340" s="16"/>
      <c r="J340" s="16"/>
      <c r="K340" s="16"/>
      <c r="L340" s="16"/>
      <c r="M340" s="16"/>
    </row>
    <row r="341" spans="6:13">
      <c r="F341" s="16"/>
      <c r="G341" s="16"/>
      <c r="H341" s="16"/>
      <c r="I341" s="16"/>
      <c r="J341" s="16"/>
      <c r="K341" s="16"/>
      <c r="L341" s="16"/>
      <c r="M341" s="16"/>
    </row>
    <row r="342" spans="6:13">
      <c r="F342" s="16"/>
      <c r="G342" s="16"/>
      <c r="H342" s="16"/>
      <c r="I342" s="16"/>
      <c r="J342" s="16"/>
      <c r="K342" s="16"/>
      <c r="L342" s="16"/>
      <c r="M342" s="16"/>
    </row>
    <row r="343" spans="6:13">
      <c r="F343" s="16"/>
      <c r="G343" s="16"/>
      <c r="H343" s="16"/>
      <c r="I343" s="16"/>
      <c r="J343" s="16"/>
      <c r="K343" s="16"/>
      <c r="L343" s="16"/>
      <c r="M343" s="16"/>
    </row>
    <row r="344" spans="6:13">
      <c r="F344" s="16"/>
      <c r="G344" s="16"/>
      <c r="H344" s="16"/>
      <c r="I344" s="16"/>
      <c r="J344" s="16"/>
      <c r="K344" s="16"/>
      <c r="L344" s="16"/>
      <c r="M344" s="16"/>
    </row>
    <row r="345" spans="6:13">
      <c r="F345" s="16"/>
      <c r="G345" s="16"/>
      <c r="H345" s="16"/>
      <c r="I345" s="16"/>
      <c r="J345" s="16"/>
      <c r="K345" s="16"/>
      <c r="L345" s="16"/>
      <c r="M345" s="16"/>
    </row>
    <row r="346" spans="6:13">
      <c r="F346" s="16"/>
      <c r="G346" s="16"/>
      <c r="H346" s="16"/>
      <c r="I346" s="16"/>
      <c r="J346" s="16"/>
      <c r="K346" s="16"/>
      <c r="L346" s="16"/>
      <c r="M346" s="16"/>
    </row>
    <row r="347" spans="6:13">
      <c r="F347" s="16"/>
      <c r="G347" s="16"/>
      <c r="H347" s="16"/>
      <c r="I347" s="16"/>
      <c r="J347" s="16"/>
      <c r="K347" s="16"/>
      <c r="L347" s="16"/>
      <c r="M347" s="16"/>
    </row>
    <row r="348" spans="6:13">
      <c r="F348" s="16"/>
      <c r="G348" s="16"/>
      <c r="H348" s="16"/>
      <c r="I348" s="16"/>
      <c r="J348" s="16"/>
      <c r="K348" s="16"/>
      <c r="L348" s="16"/>
      <c r="M348" s="16"/>
    </row>
    <row r="349" spans="6:13">
      <c r="F349" s="16"/>
      <c r="G349" s="16"/>
      <c r="H349" s="16"/>
      <c r="I349" s="16"/>
      <c r="J349" s="16"/>
      <c r="K349" s="16"/>
      <c r="L349" s="16"/>
      <c r="M349" s="16"/>
    </row>
    <row r="350" spans="6:13">
      <c r="F350" s="16"/>
      <c r="G350" s="16"/>
      <c r="H350" s="16"/>
      <c r="I350" s="16"/>
      <c r="J350" s="16"/>
      <c r="K350" s="16"/>
      <c r="L350" s="16"/>
      <c r="M350" s="16"/>
    </row>
    <row r="351" spans="6:13">
      <c r="F351" s="16"/>
      <c r="G351" s="16"/>
      <c r="H351" s="16"/>
      <c r="I351" s="16"/>
      <c r="J351" s="16"/>
      <c r="K351" s="16"/>
      <c r="L351" s="16"/>
      <c r="M351" s="16"/>
    </row>
    <row r="352" spans="6:13">
      <c r="F352" s="16"/>
      <c r="G352" s="16"/>
      <c r="H352" s="16"/>
      <c r="I352" s="16"/>
      <c r="J352" s="16"/>
      <c r="K352" s="16"/>
      <c r="L352" s="16"/>
      <c r="M352" s="16"/>
    </row>
    <row r="353" spans="6:13">
      <c r="F353" s="16"/>
      <c r="G353" s="16"/>
      <c r="H353" s="16"/>
      <c r="I353" s="16"/>
      <c r="J353" s="16"/>
      <c r="K353" s="16"/>
      <c r="L353" s="16"/>
      <c r="M353" s="16"/>
    </row>
    <row r="354" spans="6:13">
      <c r="F354" s="16"/>
      <c r="G354" s="16"/>
      <c r="H354" s="16"/>
      <c r="I354" s="16"/>
      <c r="J354" s="16"/>
      <c r="K354" s="16"/>
      <c r="L354" s="16"/>
      <c r="M354" s="16"/>
    </row>
    <row r="355" spans="6:13">
      <c r="F355" s="16"/>
      <c r="G355" s="16"/>
      <c r="H355" s="16"/>
      <c r="I355" s="16"/>
      <c r="J355" s="16"/>
      <c r="K355" s="16"/>
      <c r="L355" s="16"/>
      <c r="M355" s="16"/>
    </row>
    <row r="356" spans="6:13">
      <c r="F356" s="16"/>
      <c r="G356" s="16"/>
      <c r="H356" s="16"/>
      <c r="I356" s="16"/>
      <c r="J356" s="16"/>
      <c r="K356" s="16"/>
      <c r="L356" s="16"/>
      <c r="M356" s="16"/>
    </row>
    <row r="357" spans="6:13">
      <c r="F357" s="16"/>
      <c r="G357" s="16"/>
      <c r="H357" s="16"/>
      <c r="I357" s="16"/>
      <c r="J357" s="16"/>
      <c r="K357" s="16"/>
      <c r="L357" s="16"/>
      <c r="M357" s="16"/>
    </row>
    <row r="358" spans="6:13">
      <c r="F358" s="16"/>
      <c r="G358" s="16"/>
      <c r="H358" s="16"/>
      <c r="I358" s="16"/>
      <c r="J358" s="16"/>
      <c r="K358" s="16"/>
      <c r="L358" s="16"/>
      <c r="M358" s="16"/>
    </row>
    <row r="359" spans="6:13">
      <c r="F359" s="16"/>
      <c r="G359" s="16"/>
      <c r="H359" s="16"/>
      <c r="I359" s="16"/>
      <c r="J359" s="16"/>
      <c r="K359" s="16"/>
      <c r="L359" s="16"/>
      <c r="M359" s="16"/>
    </row>
    <row r="360" spans="6:13">
      <c r="F360" s="16"/>
      <c r="G360" s="16"/>
      <c r="H360" s="16"/>
      <c r="I360" s="16"/>
      <c r="J360" s="16"/>
      <c r="K360" s="16"/>
      <c r="L360" s="16"/>
      <c r="M360" s="16"/>
    </row>
    <row r="361" spans="6:13">
      <c r="F361" s="16"/>
      <c r="G361" s="16"/>
      <c r="H361" s="16"/>
      <c r="I361" s="16"/>
      <c r="J361" s="16"/>
      <c r="K361" s="16"/>
      <c r="L361" s="16"/>
      <c r="M361" s="16"/>
    </row>
    <row r="362" spans="6:13">
      <c r="F362" s="16"/>
      <c r="G362" s="16"/>
      <c r="H362" s="16"/>
      <c r="I362" s="16"/>
      <c r="J362" s="16"/>
      <c r="K362" s="16"/>
      <c r="L362" s="16"/>
      <c r="M362" s="16"/>
    </row>
    <row r="363" spans="6:13">
      <c r="F363" s="16"/>
      <c r="G363" s="16"/>
      <c r="H363" s="16"/>
      <c r="I363" s="16"/>
      <c r="J363" s="16"/>
      <c r="K363" s="16"/>
      <c r="L363" s="16"/>
      <c r="M363" s="16"/>
    </row>
    <row r="364" spans="6:13">
      <c r="F364" s="16"/>
      <c r="G364" s="16"/>
      <c r="H364" s="16"/>
      <c r="I364" s="16"/>
      <c r="J364" s="16"/>
      <c r="K364" s="16"/>
      <c r="L364" s="16"/>
      <c r="M364" s="16"/>
    </row>
    <row r="365" spans="6:13">
      <c r="F365" s="16"/>
      <c r="G365" s="16"/>
      <c r="H365" s="16"/>
      <c r="I365" s="16"/>
      <c r="J365" s="16"/>
      <c r="K365" s="16"/>
      <c r="L365" s="16"/>
      <c r="M365" s="16"/>
    </row>
    <row r="366" spans="6:13">
      <c r="F366" s="16"/>
      <c r="G366" s="16"/>
      <c r="H366" s="16"/>
      <c r="I366" s="16"/>
      <c r="J366" s="16"/>
      <c r="K366" s="16"/>
      <c r="L366" s="16"/>
      <c r="M366" s="16"/>
    </row>
    <row r="367" spans="6:13">
      <c r="F367" s="16"/>
      <c r="G367" s="16"/>
      <c r="H367" s="16"/>
      <c r="I367" s="16"/>
      <c r="J367" s="16"/>
      <c r="K367" s="16"/>
      <c r="L367" s="16"/>
      <c r="M367" s="16"/>
    </row>
    <row r="368" spans="6:13">
      <c r="F368" s="16"/>
      <c r="G368" s="16"/>
      <c r="H368" s="16"/>
      <c r="I368" s="16"/>
      <c r="J368" s="16"/>
      <c r="K368" s="16"/>
      <c r="L368" s="16"/>
      <c r="M368" s="16"/>
    </row>
    <row r="369" spans="6:13">
      <c r="F369" s="16"/>
      <c r="G369" s="16"/>
      <c r="H369" s="16"/>
      <c r="I369" s="16"/>
      <c r="J369" s="16"/>
      <c r="K369" s="16"/>
      <c r="L369" s="16"/>
      <c r="M369" s="16"/>
    </row>
    <row r="370" spans="6:13">
      <c r="F370" s="16"/>
      <c r="G370" s="16"/>
      <c r="H370" s="16"/>
      <c r="I370" s="16"/>
      <c r="J370" s="16"/>
      <c r="K370" s="16"/>
      <c r="L370" s="16"/>
      <c r="M370" s="16"/>
    </row>
    <row r="371" spans="6:13">
      <c r="F371" s="16"/>
      <c r="G371" s="16"/>
      <c r="H371" s="16"/>
      <c r="I371" s="16"/>
      <c r="J371" s="16"/>
      <c r="K371" s="16"/>
      <c r="L371" s="16"/>
      <c r="M371" s="16"/>
    </row>
    <row r="372" spans="6:13">
      <c r="F372" s="16"/>
      <c r="G372" s="16"/>
      <c r="H372" s="16"/>
      <c r="I372" s="16"/>
      <c r="J372" s="16"/>
      <c r="K372" s="16"/>
      <c r="L372" s="16"/>
      <c r="M372" s="16"/>
    </row>
    <row r="373" spans="6:13">
      <c r="F373" s="16"/>
      <c r="G373" s="16"/>
      <c r="H373" s="16"/>
      <c r="I373" s="16"/>
      <c r="J373" s="16"/>
      <c r="K373" s="16"/>
      <c r="L373" s="16"/>
      <c r="M373" s="16"/>
    </row>
    <row r="374" spans="6:13">
      <c r="F374" s="16"/>
      <c r="G374" s="16"/>
      <c r="H374" s="16"/>
      <c r="I374" s="16"/>
      <c r="J374" s="16"/>
      <c r="K374" s="16"/>
      <c r="L374" s="16"/>
      <c r="M374" s="16"/>
    </row>
    <row r="375" spans="6:13">
      <c r="F375" s="16"/>
      <c r="G375" s="16"/>
      <c r="H375" s="16"/>
      <c r="I375" s="16"/>
      <c r="J375" s="16"/>
      <c r="K375" s="16"/>
      <c r="L375" s="16"/>
      <c r="M375" s="16"/>
    </row>
    <row r="376" spans="6:13">
      <c r="F376" s="16"/>
      <c r="G376" s="16"/>
      <c r="H376" s="16"/>
      <c r="I376" s="16"/>
      <c r="J376" s="16"/>
      <c r="K376" s="16"/>
      <c r="L376" s="16"/>
      <c r="M376" s="16"/>
    </row>
    <row r="377" spans="6:13">
      <c r="F377" s="16"/>
      <c r="G377" s="16"/>
      <c r="H377" s="16"/>
      <c r="I377" s="16"/>
      <c r="J377" s="16"/>
      <c r="K377" s="16"/>
      <c r="L377" s="16"/>
      <c r="M377" s="16"/>
    </row>
    <row r="378" spans="6:13">
      <c r="F378" s="16"/>
      <c r="G378" s="16"/>
      <c r="H378" s="16"/>
      <c r="I378" s="16"/>
      <c r="J378" s="16"/>
      <c r="K378" s="16"/>
      <c r="L378" s="16"/>
      <c r="M378" s="16"/>
    </row>
    <row r="379" spans="6:13">
      <c r="F379" s="16"/>
      <c r="G379" s="16"/>
      <c r="H379" s="16"/>
      <c r="I379" s="16"/>
      <c r="J379" s="16"/>
      <c r="K379" s="16"/>
      <c r="L379" s="16"/>
      <c r="M379" s="16"/>
    </row>
    <row r="380" spans="6:13">
      <c r="F380" s="16"/>
      <c r="G380" s="16"/>
      <c r="H380" s="16"/>
      <c r="I380" s="16"/>
      <c r="J380" s="16"/>
      <c r="K380" s="16"/>
      <c r="L380" s="16"/>
      <c r="M380" s="16"/>
    </row>
    <row r="381" spans="6:13">
      <c r="F381" s="16"/>
      <c r="G381" s="16"/>
      <c r="H381" s="16"/>
      <c r="I381" s="16"/>
      <c r="J381" s="16"/>
      <c r="K381" s="16"/>
      <c r="L381" s="16"/>
      <c r="M381" s="16"/>
    </row>
    <row r="382" spans="6:13">
      <c r="F382" s="16"/>
      <c r="G382" s="16"/>
      <c r="H382" s="16"/>
      <c r="I382" s="16"/>
      <c r="J382" s="16"/>
      <c r="K382" s="16"/>
      <c r="L382" s="16"/>
      <c r="M382" s="16"/>
    </row>
    <row r="383" spans="6:13">
      <c r="F383" s="16"/>
      <c r="G383" s="16"/>
      <c r="H383" s="16"/>
      <c r="I383" s="16"/>
      <c r="J383" s="16"/>
      <c r="K383" s="16"/>
      <c r="L383" s="16"/>
      <c r="M383" s="16"/>
    </row>
    <row r="384" spans="6:13">
      <c r="F384" s="16"/>
      <c r="G384" s="16"/>
      <c r="H384" s="16"/>
      <c r="I384" s="16"/>
      <c r="J384" s="16"/>
      <c r="K384" s="16"/>
      <c r="L384" s="16"/>
      <c r="M384" s="16"/>
    </row>
    <row r="385" spans="6:13">
      <c r="F385" s="16"/>
      <c r="G385" s="16"/>
      <c r="H385" s="16"/>
      <c r="I385" s="16"/>
      <c r="J385" s="16"/>
      <c r="K385" s="16"/>
      <c r="L385" s="16"/>
      <c r="M385" s="16"/>
    </row>
    <row r="386" spans="6:13">
      <c r="F386" s="16"/>
      <c r="G386" s="16"/>
      <c r="H386" s="16"/>
      <c r="I386" s="16"/>
      <c r="J386" s="16"/>
      <c r="K386" s="16"/>
      <c r="L386" s="16"/>
      <c r="M386" s="16"/>
    </row>
    <row r="387" spans="6:13">
      <c r="F387" s="16"/>
      <c r="G387" s="16"/>
      <c r="H387" s="16"/>
      <c r="I387" s="16"/>
      <c r="J387" s="16"/>
      <c r="K387" s="16"/>
      <c r="L387" s="16"/>
      <c r="M387" s="16"/>
    </row>
    <row r="388" spans="6:13">
      <c r="F388" s="16"/>
      <c r="G388" s="16"/>
      <c r="H388" s="16"/>
      <c r="I388" s="16"/>
      <c r="J388" s="16"/>
      <c r="K388" s="16"/>
      <c r="L388" s="16"/>
      <c r="M388" s="16"/>
    </row>
    <row r="389" spans="6:13">
      <c r="F389" s="16"/>
      <c r="G389" s="16"/>
      <c r="H389" s="16"/>
      <c r="I389" s="16"/>
      <c r="J389" s="16"/>
      <c r="K389" s="16"/>
      <c r="L389" s="16"/>
      <c r="M389" s="16"/>
    </row>
    <row r="390" spans="6:13">
      <c r="F390" s="16"/>
      <c r="G390" s="16"/>
      <c r="H390" s="16"/>
      <c r="I390" s="16"/>
      <c r="J390" s="16"/>
      <c r="K390" s="16"/>
      <c r="L390" s="16"/>
      <c r="M390" s="16"/>
    </row>
    <row r="391" spans="6:13">
      <c r="F391" s="16"/>
      <c r="G391" s="16"/>
      <c r="H391" s="16"/>
      <c r="I391" s="16"/>
      <c r="J391" s="16"/>
      <c r="K391" s="16"/>
      <c r="L391" s="16"/>
      <c r="M391" s="16"/>
    </row>
    <row r="392" spans="6:13">
      <c r="F392" s="16"/>
      <c r="G392" s="16"/>
      <c r="H392" s="16"/>
      <c r="I392" s="16"/>
      <c r="J392" s="16"/>
      <c r="K392" s="16"/>
      <c r="L392" s="16"/>
      <c r="M392" s="16"/>
    </row>
    <row r="393" spans="6:13">
      <c r="F393" s="16"/>
      <c r="G393" s="16"/>
      <c r="H393" s="16"/>
      <c r="I393" s="16"/>
      <c r="J393" s="16"/>
      <c r="K393" s="16"/>
      <c r="L393" s="16"/>
      <c r="M393" s="16"/>
    </row>
    <row r="394" spans="6:13">
      <c r="F394" s="16"/>
      <c r="G394" s="16"/>
      <c r="H394" s="16"/>
      <c r="I394" s="16"/>
      <c r="J394" s="16"/>
      <c r="K394" s="16"/>
      <c r="L394" s="16"/>
      <c r="M394" s="16"/>
    </row>
    <row r="395" spans="6:13">
      <c r="F395" s="16"/>
      <c r="G395" s="16"/>
      <c r="H395" s="16"/>
      <c r="I395" s="16"/>
      <c r="J395" s="16"/>
      <c r="K395" s="16"/>
      <c r="L395" s="16"/>
      <c r="M395" s="16"/>
    </row>
    <row r="396" spans="6:13">
      <c r="F396" s="16"/>
      <c r="G396" s="16"/>
      <c r="H396" s="16"/>
      <c r="I396" s="16"/>
      <c r="J396" s="16"/>
      <c r="K396" s="16"/>
      <c r="L396" s="16"/>
      <c r="M396" s="16"/>
    </row>
    <row r="397" spans="6:13">
      <c r="F397" s="16"/>
      <c r="G397" s="16"/>
      <c r="H397" s="16"/>
      <c r="I397" s="16"/>
      <c r="J397" s="16"/>
      <c r="K397" s="16"/>
      <c r="L397" s="16"/>
      <c r="M397" s="16"/>
    </row>
    <row r="398" spans="6:13">
      <c r="F398" s="16"/>
      <c r="G398" s="16"/>
      <c r="H398" s="16"/>
      <c r="I398" s="16"/>
      <c r="J398" s="16"/>
      <c r="K398" s="16"/>
      <c r="L398" s="16"/>
      <c r="M398" s="16"/>
    </row>
    <row r="399" spans="6:13">
      <c r="F399" s="16"/>
      <c r="G399" s="16"/>
      <c r="H399" s="16"/>
      <c r="I399" s="16"/>
      <c r="J399" s="16"/>
      <c r="K399" s="16"/>
      <c r="L399" s="16"/>
      <c r="M399" s="16"/>
    </row>
    <row r="400" spans="6:13">
      <c r="F400" s="16"/>
      <c r="G400" s="16"/>
      <c r="H400" s="16"/>
      <c r="I400" s="16"/>
      <c r="J400" s="16"/>
      <c r="K400" s="16"/>
      <c r="L400" s="16"/>
      <c r="M400" s="16"/>
    </row>
    <row r="401" spans="6:13">
      <c r="F401" s="16"/>
      <c r="G401" s="16"/>
      <c r="H401" s="16"/>
      <c r="I401" s="16"/>
      <c r="J401" s="16"/>
      <c r="K401" s="16"/>
      <c r="L401" s="16"/>
      <c r="M401" s="16"/>
    </row>
    <row r="402" spans="6:13">
      <c r="F402" s="16"/>
      <c r="G402" s="16"/>
      <c r="H402" s="16"/>
      <c r="I402" s="16"/>
      <c r="J402" s="16"/>
      <c r="K402" s="16"/>
      <c r="L402" s="16"/>
      <c r="M402" s="16"/>
    </row>
    <row r="403" spans="6:13">
      <c r="F403" s="16"/>
      <c r="G403" s="16"/>
      <c r="H403" s="16"/>
      <c r="I403" s="16"/>
      <c r="J403" s="16"/>
      <c r="K403" s="16"/>
      <c r="L403" s="16"/>
      <c r="M403" s="16"/>
    </row>
    <row r="404" spans="6:13">
      <c r="F404" s="16"/>
      <c r="G404" s="16"/>
      <c r="H404" s="16"/>
      <c r="I404" s="16"/>
      <c r="J404" s="16"/>
      <c r="K404" s="16"/>
      <c r="L404" s="16"/>
      <c r="M404" s="16"/>
    </row>
    <row r="405" spans="6:13">
      <c r="F405" s="16"/>
      <c r="G405" s="16"/>
      <c r="H405" s="16"/>
      <c r="I405" s="16"/>
      <c r="J405" s="16"/>
      <c r="K405" s="16"/>
      <c r="L405" s="16"/>
      <c r="M405" s="16"/>
    </row>
    <row r="406" spans="6:13">
      <c r="F406" s="16"/>
      <c r="G406" s="16"/>
      <c r="H406" s="16"/>
      <c r="I406" s="16"/>
      <c r="J406" s="16"/>
      <c r="K406" s="16"/>
      <c r="L406" s="16"/>
      <c r="M406" s="16"/>
    </row>
    <row r="407" spans="6:13">
      <c r="F407" s="16"/>
      <c r="G407" s="16"/>
      <c r="H407" s="16"/>
      <c r="I407" s="16"/>
      <c r="J407" s="16"/>
      <c r="K407" s="16"/>
      <c r="L407" s="16"/>
      <c r="M407" s="16"/>
    </row>
    <row r="408" spans="6:13">
      <c r="F408" s="16"/>
      <c r="G408" s="16"/>
      <c r="H408" s="16"/>
      <c r="I408" s="16"/>
      <c r="J408" s="16"/>
      <c r="K408" s="16"/>
      <c r="L408" s="16"/>
      <c r="M408" s="16"/>
    </row>
    <row r="409" spans="6:13">
      <c r="F409" s="16"/>
      <c r="G409" s="16"/>
      <c r="H409" s="16"/>
      <c r="I409" s="16"/>
      <c r="J409" s="16"/>
      <c r="K409" s="16"/>
      <c r="L409" s="16"/>
      <c r="M409" s="16"/>
    </row>
    <row r="410" spans="6:13">
      <c r="F410" s="16"/>
      <c r="G410" s="16"/>
      <c r="H410" s="16"/>
      <c r="I410" s="16"/>
      <c r="J410" s="16"/>
      <c r="K410" s="16"/>
      <c r="L410" s="16"/>
      <c r="M410" s="16"/>
    </row>
    <row r="411" spans="6:13">
      <c r="F411" s="16"/>
      <c r="G411" s="16"/>
      <c r="H411" s="16"/>
      <c r="I411" s="16"/>
      <c r="J411" s="16"/>
      <c r="K411" s="16"/>
      <c r="L411" s="16"/>
      <c r="M411" s="16"/>
    </row>
    <row r="412" spans="6:13">
      <c r="F412" s="16"/>
      <c r="G412" s="16"/>
      <c r="H412" s="16"/>
      <c r="I412" s="16"/>
      <c r="J412" s="16"/>
      <c r="K412" s="16"/>
      <c r="L412" s="16"/>
      <c r="M412" s="16"/>
    </row>
    <row r="413" spans="6:13">
      <c r="F413" s="16"/>
      <c r="G413" s="16"/>
      <c r="H413" s="16"/>
      <c r="I413" s="16"/>
      <c r="J413" s="16"/>
      <c r="K413" s="16"/>
      <c r="L413" s="16"/>
      <c r="M413" s="16"/>
    </row>
    <row r="414" spans="6:13">
      <c r="F414" s="16"/>
      <c r="G414" s="16"/>
      <c r="H414" s="16"/>
      <c r="I414" s="16"/>
      <c r="J414" s="16"/>
      <c r="K414" s="16"/>
      <c r="L414" s="16"/>
      <c r="M414" s="16"/>
    </row>
    <row r="415" spans="6:13">
      <c r="F415" s="16"/>
      <c r="G415" s="16"/>
      <c r="H415" s="16"/>
      <c r="I415" s="16"/>
      <c r="J415" s="16"/>
      <c r="K415" s="16"/>
      <c r="L415" s="16"/>
      <c r="M415" s="16"/>
    </row>
    <row r="416" spans="6:13">
      <c r="F416" s="16"/>
      <c r="G416" s="16"/>
      <c r="H416" s="16"/>
      <c r="I416" s="16"/>
      <c r="J416" s="16"/>
      <c r="K416" s="16"/>
      <c r="L416" s="16"/>
      <c r="M416" s="16"/>
    </row>
    <row r="417" spans="6:13">
      <c r="F417" s="16"/>
      <c r="G417" s="16"/>
      <c r="H417" s="16"/>
      <c r="I417" s="16"/>
      <c r="J417" s="16"/>
      <c r="K417" s="16"/>
      <c r="L417" s="16"/>
      <c r="M417" s="16"/>
    </row>
    <row r="418" spans="6:13">
      <c r="F418" s="16"/>
      <c r="G418" s="16"/>
      <c r="H418" s="16"/>
      <c r="I418" s="16"/>
      <c r="J418" s="16"/>
      <c r="K418" s="16"/>
      <c r="L418" s="16"/>
      <c r="M418" s="16"/>
    </row>
    <row r="419" spans="6:13">
      <c r="F419" s="16"/>
      <c r="G419" s="16"/>
      <c r="H419" s="16"/>
      <c r="I419" s="16"/>
      <c r="J419" s="16"/>
      <c r="K419" s="16"/>
      <c r="L419" s="16"/>
      <c r="M419" s="16"/>
    </row>
    <row r="420" spans="6:13">
      <c r="F420" s="16"/>
      <c r="G420" s="16"/>
      <c r="H420" s="16"/>
      <c r="I420" s="16"/>
      <c r="J420" s="16"/>
      <c r="K420" s="16"/>
      <c r="L420" s="16"/>
      <c r="M420" s="16"/>
    </row>
    <row r="421" spans="6:13">
      <c r="F421" s="16"/>
      <c r="G421" s="16"/>
      <c r="H421" s="16"/>
      <c r="I421" s="16"/>
      <c r="J421" s="16"/>
      <c r="K421" s="16"/>
      <c r="L421" s="16"/>
      <c r="M421" s="16"/>
    </row>
    <row r="422" spans="6:13">
      <c r="F422" s="16"/>
      <c r="G422" s="16"/>
      <c r="H422" s="16"/>
      <c r="I422" s="16"/>
      <c r="J422" s="16"/>
      <c r="K422" s="16"/>
      <c r="L422" s="16"/>
      <c r="M422" s="16"/>
    </row>
    <row r="423" spans="6:13">
      <c r="F423" s="16"/>
      <c r="G423" s="16"/>
      <c r="H423" s="16"/>
      <c r="I423" s="16"/>
      <c r="J423" s="16"/>
      <c r="K423" s="16"/>
      <c r="L423" s="16"/>
      <c r="M423" s="16"/>
    </row>
    <row r="424" spans="6:13">
      <c r="F424" s="16"/>
      <c r="G424" s="16"/>
      <c r="H424" s="16"/>
      <c r="I424" s="16"/>
      <c r="J424" s="16"/>
      <c r="K424" s="16"/>
      <c r="L424" s="16"/>
      <c r="M424" s="16"/>
    </row>
    <row r="425" spans="6:13">
      <c r="F425" s="16"/>
      <c r="G425" s="16"/>
      <c r="H425" s="16"/>
      <c r="I425" s="16"/>
      <c r="J425" s="16"/>
      <c r="K425" s="16"/>
      <c r="L425" s="16"/>
      <c r="M425" s="16"/>
    </row>
    <row r="426" spans="6:13">
      <c r="F426" s="16"/>
      <c r="G426" s="16"/>
      <c r="H426" s="16"/>
      <c r="I426" s="16"/>
      <c r="J426" s="16"/>
      <c r="K426" s="16"/>
      <c r="L426" s="16"/>
      <c r="M426" s="16"/>
    </row>
    <row r="427" spans="6:13">
      <c r="F427" s="16"/>
      <c r="G427" s="16"/>
      <c r="H427" s="16"/>
      <c r="I427" s="16"/>
      <c r="J427" s="16"/>
      <c r="K427" s="16"/>
      <c r="L427" s="16"/>
      <c r="M427" s="16"/>
    </row>
    <row r="428" spans="6:13">
      <c r="F428" s="16"/>
      <c r="G428" s="16"/>
      <c r="H428" s="16"/>
      <c r="I428" s="16"/>
      <c r="J428" s="16"/>
      <c r="K428" s="16"/>
      <c r="L428" s="16"/>
      <c r="M428" s="16"/>
    </row>
    <row r="429" spans="6:13">
      <c r="F429" s="16"/>
      <c r="G429" s="16"/>
      <c r="H429" s="16"/>
      <c r="I429" s="16"/>
      <c r="J429" s="16"/>
      <c r="K429" s="16"/>
      <c r="L429" s="16"/>
      <c r="M429" s="16"/>
    </row>
    <row r="430" spans="6:13">
      <c r="F430" s="16"/>
      <c r="G430" s="16"/>
      <c r="H430" s="16"/>
      <c r="I430" s="16"/>
      <c r="J430" s="16"/>
      <c r="K430" s="16"/>
      <c r="L430" s="16"/>
      <c r="M430" s="16"/>
    </row>
    <row r="431" spans="6:13">
      <c r="F431" s="16"/>
      <c r="G431" s="16"/>
      <c r="H431" s="16"/>
      <c r="I431" s="16"/>
      <c r="J431" s="16"/>
      <c r="K431" s="16"/>
      <c r="L431" s="16"/>
      <c r="M431" s="16"/>
    </row>
    <row r="432" spans="6:13">
      <c r="F432" s="16"/>
      <c r="G432" s="16"/>
      <c r="H432" s="16"/>
      <c r="I432" s="16"/>
      <c r="J432" s="16"/>
      <c r="K432" s="16"/>
      <c r="L432" s="16"/>
      <c r="M432" s="16"/>
    </row>
    <row r="433" spans="6:13">
      <c r="F433" s="16"/>
      <c r="G433" s="16"/>
      <c r="H433" s="16"/>
      <c r="I433" s="16"/>
      <c r="J433" s="16"/>
      <c r="K433" s="16"/>
      <c r="L433" s="16"/>
      <c r="M433" s="16"/>
    </row>
    <row r="434" spans="6:13">
      <c r="F434" s="16"/>
      <c r="G434" s="16"/>
      <c r="H434" s="16"/>
      <c r="I434" s="16"/>
      <c r="J434" s="16"/>
      <c r="K434" s="16"/>
      <c r="L434" s="16"/>
      <c r="M434" s="16"/>
    </row>
    <row r="435" spans="6:13">
      <c r="F435" s="16"/>
      <c r="G435" s="16"/>
      <c r="H435" s="16"/>
      <c r="I435" s="16"/>
      <c r="J435" s="16"/>
      <c r="K435" s="16"/>
      <c r="L435" s="16"/>
      <c r="M435" s="16"/>
    </row>
    <row r="436" spans="6:13">
      <c r="F436" s="16"/>
      <c r="G436" s="16"/>
      <c r="H436" s="16"/>
      <c r="I436" s="16"/>
      <c r="J436" s="16"/>
      <c r="K436" s="16"/>
      <c r="L436" s="16"/>
      <c r="M436" s="16"/>
    </row>
    <row r="437" spans="6:13">
      <c r="F437" s="16"/>
      <c r="G437" s="16"/>
      <c r="H437" s="16"/>
      <c r="I437" s="16"/>
      <c r="J437" s="16"/>
      <c r="K437" s="16"/>
      <c r="L437" s="16"/>
      <c r="M437" s="16"/>
    </row>
    <row r="438" spans="6:13">
      <c r="F438" s="16"/>
      <c r="G438" s="16"/>
      <c r="H438" s="16"/>
      <c r="I438" s="16"/>
      <c r="J438" s="16"/>
      <c r="K438" s="16"/>
      <c r="L438" s="16"/>
      <c r="M438" s="16"/>
    </row>
    <row r="439" spans="6:13">
      <c r="F439" s="16"/>
      <c r="G439" s="16"/>
      <c r="H439" s="16"/>
      <c r="I439" s="16"/>
      <c r="J439" s="16"/>
      <c r="K439" s="16"/>
      <c r="L439" s="16"/>
      <c r="M439" s="16"/>
    </row>
    <row r="440" spans="6:13">
      <c r="F440" s="16"/>
      <c r="G440" s="16"/>
      <c r="H440" s="16"/>
      <c r="I440" s="16"/>
      <c r="J440" s="16"/>
      <c r="K440" s="16"/>
      <c r="L440" s="16"/>
      <c r="M440" s="16"/>
    </row>
    <row r="441" spans="6:13">
      <c r="F441" s="16"/>
      <c r="G441" s="16"/>
      <c r="H441" s="16"/>
      <c r="I441" s="16"/>
      <c r="J441" s="16"/>
      <c r="K441" s="16"/>
      <c r="L441" s="16"/>
      <c r="M441" s="16"/>
    </row>
    <row r="442" spans="6:13">
      <c r="F442" s="16"/>
      <c r="G442" s="16"/>
      <c r="H442" s="16"/>
      <c r="I442" s="16"/>
      <c r="J442" s="16"/>
      <c r="K442" s="16"/>
      <c r="L442" s="16"/>
      <c r="M442" s="16"/>
    </row>
    <row r="443" spans="6:13">
      <c r="F443" s="16"/>
      <c r="G443" s="16"/>
      <c r="H443" s="16"/>
      <c r="I443" s="16"/>
      <c r="J443" s="16"/>
      <c r="K443" s="16"/>
      <c r="L443" s="16"/>
      <c r="M443" s="16"/>
    </row>
    <row r="444" spans="6:13">
      <c r="F444" s="16"/>
      <c r="G444" s="16"/>
      <c r="H444" s="16"/>
      <c r="I444" s="16"/>
      <c r="J444" s="16"/>
      <c r="K444" s="16"/>
      <c r="L444" s="16"/>
      <c r="M444" s="16"/>
    </row>
    <row r="445" spans="6:13">
      <c r="F445" s="16"/>
      <c r="G445" s="16"/>
      <c r="H445" s="16"/>
      <c r="I445" s="16"/>
      <c r="J445" s="16"/>
      <c r="K445" s="16"/>
      <c r="L445" s="16"/>
      <c r="M445" s="16"/>
    </row>
    <row r="446" spans="6:13">
      <c r="F446" s="16"/>
      <c r="G446" s="16"/>
      <c r="H446" s="16"/>
      <c r="I446" s="16"/>
      <c r="J446" s="16"/>
      <c r="K446" s="16"/>
      <c r="L446" s="16"/>
      <c r="M446" s="16"/>
    </row>
    <row r="447" spans="6:13">
      <c r="F447" s="16"/>
      <c r="G447" s="16"/>
      <c r="H447" s="16"/>
      <c r="I447" s="16"/>
      <c r="J447" s="16"/>
      <c r="K447" s="16"/>
      <c r="L447" s="16"/>
      <c r="M447" s="16"/>
    </row>
    <row r="448" spans="6:13">
      <c r="F448" s="16"/>
      <c r="G448" s="16"/>
      <c r="H448" s="16"/>
      <c r="I448" s="16"/>
      <c r="J448" s="16"/>
      <c r="K448" s="16"/>
      <c r="L448" s="16"/>
      <c r="M448" s="16"/>
    </row>
    <row r="449" spans="6:13">
      <c r="F449" s="16"/>
      <c r="G449" s="16"/>
      <c r="H449" s="16"/>
      <c r="I449" s="16"/>
      <c r="J449" s="16"/>
      <c r="K449" s="16"/>
      <c r="L449" s="16"/>
      <c r="M449" s="16"/>
    </row>
    <row r="450" spans="6:13">
      <c r="F450" s="16"/>
      <c r="G450" s="16"/>
      <c r="H450" s="16"/>
      <c r="I450" s="16"/>
      <c r="J450" s="16"/>
      <c r="K450" s="16"/>
      <c r="L450" s="16"/>
      <c r="M450" s="16"/>
    </row>
    <row r="451" spans="6:13">
      <c r="F451" s="16"/>
      <c r="G451" s="16"/>
      <c r="H451" s="16"/>
      <c r="I451" s="16"/>
      <c r="J451" s="16"/>
      <c r="K451" s="16"/>
      <c r="L451" s="16"/>
      <c r="M451" s="16"/>
    </row>
    <row r="452" spans="6:13">
      <c r="F452" s="16"/>
      <c r="G452" s="16"/>
      <c r="H452" s="16"/>
      <c r="I452" s="16"/>
      <c r="J452" s="16"/>
      <c r="K452" s="16"/>
      <c r="L452" s="16"/>
      <c r="M452" s="16"/>
    </row>
    <row r="453" spans="6:13">
      <c r="F453" s="16"/>
      <c r="G453" s="16"/>
      <c r="H453" s="16"/>
      <c r="I453" s="16"/>
      <c r="J453" s="16"/>
      <c r="K453" s="16"/>
      <c r="L453" s="16"/>
      <c r="M453" s="16"/>
    </row>
    <row r="454" spans="6:13">
      <c r="F454" s="16"/>
      <c r="G454" s="16"/>
      <c r="H454" s="16"/>
      <c r="I454" s="16"/>
      <c r="J454" s="16"/>
      <c r="K454" s="16"/>
      <c r="L454" s="16"/>
      <c r="M454" s="16"/>
    </row>
    <row r="455" spans="6:13">
      <c r="F455" s="16"/>
      <c r="G455" s="16"/>
      <c r="H455" s="16"/>
      <c r="I455" s="16"/>
      <c r="J455" s="16"/>
      <c r="K455" s="16"/>
      <c r="L455" s="16"/>
      <c r="M455" s="16"/>
    </row>
    <row r="456" spans="6:13">
      <c r="F456" s="16"/>
      <c r="G456" s="16"/>
      <c r="H456" s="16"/>
      <c r="I456" s="16"/>
      <c r="J456" s="16"/>
      <c r="K456" s="16"/>
      <c r="L456" s="16"/>
      <c r="M456" s="16"/>
    </row>
    <row r="457" spans="6:13">
      <c r="F457" s="16"/>
      <c r="G457" s="16"/>
      <c r="H457" s="16"/>
      <c r="I457" s="16"/>
      <c r="J457" s="16"/>
      <c r="K457" s="16"/>
      <c r="L457" s="16"/>
      <c r="M457" s="16"/>
    </row>
    <row r="458" spans="6:13">
      <c r="F458" s="16"/>
      <c r="G458" s="16"/>
      <c r="H458" s="16"/>
      <c r="I458" s="16"/>
      <c r="J458" s="16"/>
      <c r="K458" s="16"/>
      <c r="L458" s="16"/>
      <c r="M458" s="16"/>
    </row>
    <row r="459" spans="6:13">
      <c r="F459" s="16"/>
      <c r="G459" s="16"/>
      <c r="H459" s="16"/>
      <c r="I459" s="16"/>
      <c r="J459" s="16"/>
      <c r="K459" s="16"/>
      <c r="L459" s="16"/>
      <c r="M459" s="16"/>
    </row>
    <row r="460" spans="6:13">
      <c r="F460" s="16"/>
      <c r="G460" s="16"/>
      <c r="H460" s="16"/>
      <c r="I460" s="16"/>
      <c r="J460" s="16"/>
      <c r="K460" s="16"/>
      <c r="L460" s="16"/>
      <c r="M460" s="16"/>
    </row>
    <row r="461" spans="6:13">
      <c r="F461" s="16"/>
      <c r="G461" s="16"/>
      <c r="H461" s="16"/>
      <c r="I461" s="16"/>
      <c r="J461" s="16"/>
      <c r="K461" s="16"/>
      <c r="L461" s="16"/>
      <c r="M461" s="16"/>
    </row>
    <row r="462" spans="6:13">
      <c r="F462" s="16"/>
      <c r="G462" s="16"/>
      <c r="H462" s="16"/>
      <c r="I462" s="16"/>
      <c r="J462" s="16"/>
      <c r="K462" s="16"/>
      <c r="L462" s="16"/>
      <c r="M462" s="16"/>
    </row>
    <row r="463" spans="6:13">
      <c r="F463" s="16"/>
      <c r="G463" s="16"/>
      <c r="H463" s="16"/>
      <c r="I463" s="16"/>
      <c r="J463" s="16"/>
      <c r="K463" s="16"/>
      <c r="L463" s="16"/>
      <c r="M463" s="16"/>
    </row>
    <row r="464" spans="6:13">
      <c r="F464" s="16"/>
      <c r="G464" s="16"/>
      <c r="H464" s="16"/>
      <c r="I464" s="16"/>
      <c r="J464" s="16"/>
      <c r="K464" s="16"/>
      <c r="L464" s="16"/>
      <c r="M464" s="16"/>
    </row>
    <row r="465" spans="6:13">
      <c r="F465" s="16"/>
      <c r="G465" s="16"/>
      <c r="H465" s="16"/>
      <c r="I465" s="16"/>
      <c r="J465" s="16"/>
      <c r="K465" s="16"/>
      <c r="L465" s="16"/>
      <c r="M465" s="16"/>
    </row>
    <row r="466" spans="6:13">
      <c r="F466" s="16"/>
      <c r="G466" s="16"/>
      <c r="H466" s="16"/>
      <c r="I466" s="16"/>
      <c r="J466" s="16"/>
      <c r="K466" s="16"/>
      <c r="L466" s="16"/>
      <c r="M466" s="16"/>
    </row>
    <row r="467" spans="6:13">
      <c r="F467" s="16"/>
      <c r="G467" s="16"/>
      <c r="H467" s="16"/>
      <c r="I467" s="16"/>
      <c r="J467" s="16"/>
      <c r="K467" s="16"/>
      <c r="L467" s="16"/>
      <c r="M467" s="16"/>
    </row>
    <row r="468" spans="6:13">
      <c r="F468" s="16"/>
      <c r="G468" s="16"/>
      <c r="H468" s="16"/>
      <c r="I468" s="16"/>
      <c r="J468" s="16"/>
      <c r="K468" s="16"/>
      <c r="L468" s="16"/>
      <c r="M468" s="16"/>
    </row>
    <row r="469" spans="6:13">
      <c r="F469" s="16"/>
      <c r="G469" s="16"/>
      <c r="H469" s="16"/>
      <c r="I469" s="16"/>
      <c r="J469" s="16"/>
      <c r="K469" s="16"/>
      <c r="L469" s="16"/>
      <c r="M469" s="16"/>
    </row>
    <row r="470" spans="6:13">
      <c r="F470" s="16"/>
      <c r="G470" s="16"/>
      <c r="H470" s="16"/>
      <c r="I470" s="16"/>
      <c r="J470" s="16"/>
      <c r="K470" s="16"/>
      <c r="L470" s="16"/>
      <c r="M470" s="16"/>
    </row>
    <row r="471" spans="6:13">
      <c r="F471" s="16"/>
      <c r="G471" s="16"/>
      <c r="H471" s="16"/>
      <c r="I471" s="16"/>
      <c r="J471" s="16"/>
      <c r="K471" s="16"/>
      <c r="L471" s="16"/>
      <c r="M471" s="16"/>
    </row>
    <row r="472" spans="6:13">
      <c r="F472" s="16"/>
      <c r="G472" s="16"/>
      <c r="H472" s="16"/>
      <c r="I472" s="16"/>
      <c r="J472" s="16"/>
      <c r="K472" s="16"/>
      <c r="L472" s="16"/>
      <c r="M472" s="16"/>
    </row>
    <row r="473" spans="6:13">
      <c r="F473" s="16"/>
      <c r="G473" s="16"/>
      <c r="H473" s="16"/>
      <c r="I473" s="16"/>
      <c r="J473" s="16"/>
      <c r="K473" s="16"/>
      <c r="L473" s="16"/>
      <c r="M473" s="16"/>
    </row>
    <row r="474" spans="6:13">
      <c r="F474" s="16"/>
      <c r="G474" s="16"/>
      <c r="H474" s="16"/>
      <c r="I474" s="16"/>
      <c r="J474" s="16"/>
      <c r="K474" s="16"/>
      <c r="L474" s="16"/>
      <c r="M474" s="16"/>
    </row>
    <row r="475" spans="6:13">
      <c r="F475" s="16"/>
      <c r="G475" s="16"/>
      <c r="H475" s="16"/>
      <c r="I475" s="16"/>
      <c r="J475" s="16"/>
      <c r="K475" s="16"/>
      <c r="L475" s="16"/>
      <c r="M475" s="16"/>
    </row>
    <row r="476" spans="6:13">
      <c r="F476" s="16"/>
      <c r="G476" s="16"/>
      <c r="H476" s="16"/>
      <c r="I476" s="16"/>
      <c r="J476" s="16"/>
      <c r="K476" s="16"/>
      <c r="L476" s="16"/>
      <c r="M476" s="16"/>
    </row>
    <row r="477" spans="6:13">
      <c r="F477" s="16"/>
      <c r="G477" s="16"/>
      <c r="H477" s="16"/>
      <c r="I477" s="16"/>
      <c r="J477" s="16"/>
      <c r="K477" s="16"/>
      <c r="L477" s="16"/>
      <c r="M477" s="16"/>
    </row>
    <row r="478" spans="6:13">
      <c r="F478" s="16"/>
      <c r="G478" s="16"/>
      <c r="H478" s="16"/>
      <c r="I478" s="16"/>
      <c r="J478" s="16"/>
      <c r="K478" s="16"/>
      <c r="L478" s="16"/>
      <c r="M478" s="16"/>
    </row>
    <row r="479" spans="6:13">
      <c r="F479" s="16"/>
      <c r="G479" s="16"/>
      <c r="H479" s="16"/>
      <c r="I479" s="16"/>
      <c r="J479" s="16"/>
      <c r="K479" s="16"/>
      <c r="L479" s="16"/>
      <c r="M479" s="16"/>
    </row>
    <row r="480" spans="6:13">
      <c r="F480" s="16"/>
      <c r="G480" s="16"/>
      <c r="H480" s="16"/>
      <c r="I480" s="16"/>
      <c r="J480" s="16"/>
      <c r="K480" s="16"/>
      <c r="L480" s="16"/>
      <c r="M480" s="16"/>
    </row>
    <row r="481" spans="6:13">
      <c r="F481" s="16"/>
      <c r="G481" s="16"/>
      <c r="H481" s="16"/>
      <c r="I481" s="16"/>
      <c r="J481" s="16"/>
      <c r="K481" s="16"/>
      <c r="L481" s="16"/>
      <c r="M481" s="16"/>
    </row>
    <row r="482" spans="6:13">
      <c r="F482" s="16"/>
      <c r="G482" s="16"/>
      <c r="H482" s="16"/>
      <c r="I482" s="16"/>
      <c r="J482" s="16"/>
      <c r="K482" s="16"/>
      <c r="L482" s="16"/>
      <c r="M482" s="16"/>
    </row>
    <row r="483" spans="6:13">
      <c r="F483" s="16"/>
      <c r="G483" s="16"/>
      <c r="H483" s="16"/>
      <c r="I483" s="16"/>
      <c r="J483" s="16"/>
      <c r="K483" s="16"/>
      <c r="L483" s="16"/>
      <c r="M483" s="16"/>
    </row>
    <row r="484" spans="6:13">
      <c r="F484" s="16"/>
      <c r="G484" s="16"/>
      <c r="H484" s="16"/>
      <c r="I484" s="16"/>
      <c r="J484" s="16"/>
      <c r="K484" s="16"/>
      <c r="L484" s="16"/>
      <c r="M484" s="16"/>
    </row>
    <row r="485" spans="6:13">
      <c r="F485" s="16"/>
      <c r="G485" s="16"/>
      <c r="H485" s="16"/>
      <c r="I485" s="16"/>
      <c r="J485" s="16"/>
      <c r="K485" s="16"/>
      <c r="L485" s="16"/>
      <c r="M485" s="16"/>
    </row>
    <row r="486" spans="6:13">
      <c r="F486" s="16"/>
      <c r="G486" s="16"/>
      <c r="H486" s="16"/>
      <c r="I486" s="16"/>
      <c r="J486" s="16"/>
      <c r="K486" s="16"/>
      <c r="L486" s="16"/>
      <c r="M486" s="16"/>
    </row>
    <row r="487" spans="6:13">
      <c r="F487" s="16"/>
      <c r="G487" s="16"/>
      <c r="H487" s="16"/>
      <c r="I487" s="16"/>
      <c r="J487" s="16"/>
      <c r="K487" s="16"/>
      <c r="L487" s="16"/>
      <c r="M487" s="16"/>
    </row>
    <row r="488" spans="6:13">
      <c r="F488" s="16"/>
      <c r="G488" s="16"/>
      <c r="H488" s="16"/>
      <c r="I488" s="16"/>
      <c r="J488" s="16"/>
      <c r="K488" s="16"/>
      <c r="L488" s="16"/>
      <c r="M488" s="16"/>
    </row>
    <row r="489" spans="6:13">
      <c r="F489" s="16"/>
      <c r="G489" s="16"/>
      <c r="H489" s="16"/>
      <c r="I489" s="16"/>
      <c r="J489" s="16"/>
      <c r="K489" s="16"/>
      <c r="L489" s="16"/>
      <c r="M489" s="16"/>
    </row>
    <row r="490" spans="6:13">
      <c r="F490" s="16"/>
      <c r="G490" s="16"/>
      <c r="H490" s="16"/>
      <c r="I490" s="16"/>
      <c r="J490" s="16"/>
      <c r="K490" s="16"/>
      <c r="L490" s="16"/>
      <c r="M490" s="16"/>
    </row>
    <row r="491" spans="6:13">
      <c r="F491" s="16"/>
      <c r="G491" s="16"/>
      <c r="H491" s="16"/>
      <c r="I491" s="16"/>
      <c r="J491" s="16"/>
      <c r="K491" s="16"/>
      <c r="L491" s="16"/>
      <c r="M491" s="16"/>
    </row>
    <row r="492" spans="6:13">
      <c r="F492" s="16"/>
      <c r="G492" s="16"/>
      <c r="H492" s="16"/>
      <c r="I492" s="16"/>
      <c r="J492" s="16"/>
      <c r="K492" s="16"/>
      <c r="L492" s="16"/>
      <c r="M492" s="16"/>
    </row>
    <row r="493" spans="6:13">
      <c r="F493" s="16"/>
      <c r="G493" s="16"/>
      <c r="H493" s="16"/>
      <c r="I493" s="16"/>
      <c r="J493" s="16"/>
      <c r="K493" s="16"/>
      <c r="L493" s="16"/>
      <c r="M493" s="16"/>
    </row>
    <row r="494" spans="6:13">
      <c r="F494" s="16"/>
      <c r="G494" s="16"/>
      <c r="H494" s="16"/>
      <c r="I494" s="16"/>
      <c r="J494" s="16"/>
      <c r="K494" s="16"/>
      <c r="L494" s="16"/>
      <c r="M494" s="16"/>
    </row>
    <row r="495" spans="6:13">
      <c r="F495" s="16"/>
      <c r="G495" s="16"/>
      <c r="H495" s="16"/>
      <c r="I495" s="16"/>
      <c r="J495" s="16"/>
      <c r="K495" s="16"/>
      <c r="L495" s="16"/>
      <c r="M495" s="16"/>
    </row>
    <row r="496" spans="6:13">
      <c r="F496" s="16"/>
      <c r="G496" s="16"/>
      <c r="H496" s="16"/>
      <c r="I496" s="16"/>
      <c r="J496" s="16"/>
      <c r="K496" s="16"/>
      <c r="L496" s="16"/>
      <c r="M496" s="16"/>
    </row>
    <row r="497" spans="6:13">
      <c r="F497" s="16"/>
      <c r="G497" s="16"/>
      <c r="H497" s="16"/>
      <c r="I497" s="16"/>
      <c r="J497" s="16"/>
      <c r="K497" s="16"/>
      <c r="L497" s="16"/>
      <c r="M497" s="16"/>
    </row>
    <row r="498" spans="6:13">
      <c r="F498" s="16"/>
      <c r="G498" s="16"/>
      <c r="H498" s="16"/>
      <c r="I498" s="16"/>
      <c r="J498" s="16"/>
      <c r="K498" s="16"/>
      <c r="L498" s="16"/>
      <c r="M498" s="16"/>
    </row>
    <row r="499" spans="6:13">
      <c r="F499" s="16"/>
      <c r="G499" s="16"/>
      <c r="H499" s="16"/>
      <c r="I499" s="16"/>
      <c r="J499" s="16"/>
      <c r="K499" s="16"/>
      <c r="L499" s="16"/>
      <c r="M499" s="16"/>
    </row>
    <row r="500" spans="6:13">
      <c r="F500" s="16"/>
      <c r="G500" s="16"/>
      <c r="H500" s="16"/>
      <c r="I500" s="16"/>
      <c r="J500" s="16"/>
      <c r="K500" s="16"/>
      <c r="L500" s="16"/>
      <c r="M500" s="16"/>
    </row>
    <row r="501" spans="6:13">
      <c r="F501" s="16"/>
      <c r="G501" s="16"/>
      <c r="H501" s="16"/>
      <c r="I501" s="16"/>
      <c r="J501" s="16"/>
      <c r="K501" s="16"/>
      <c r="L501" s="16"/>
      <c r="M501" s="16"/>
    </row>
    <row r="502" spans="6:13">
      <c r="F502" s="16"/>
      <c r="G502" s="16"/>
      <c r="H502" s="16"/>
      <c r="I502" s="16"/>
      <c r="J502" s="16"/>
      <c r="K502" s="16"/>
      <c r="L502" s="16"/>
      <c r="M502" s="16"/>
    </row>
    <row r="503" spans="6:13">
      <c r="F503" s="16"/>
      <c r="G503" s="16"/>
      <c r="H503" s="16"/>
      <c r="I503" s="16"/>
      <c r="J503" s="16"/>
      <c r="K503" s="16"/>
      <c r="L503" s="16"/>
      <c r="M503" s="16"/>
    </row>
    <row r="504" spans="6:13">
      <c r="F504" s="16"/>
      <c r="G504" s="16"/>
      <c r="H504" s="16"/>
      <c r="I504" s="16"/>
      <c r="J504" s="16"/>
      <c r="K504" s="16"/>
      <c r="L504" s="16"/>
      <c r="M504" s="16"/>
    </row>
    <row r="505" spans="6:13">
      <c r="F505" s="16"/>
      <c r="G505" s="16"/>
      <c r="H505" s="16"/>
      <c r="I505" s="16"/>
      <c r="J505" s="16"/>
      <c r="K505" s="16"/>
      <c r="L505" s="16"/>
      <c r="M505" s="16"/>
    </row>
    <row r="506" spans="6:13">
      <c r="F506" s="16"/>
      <c r="G506" s="16"/>
      <c r="H506" s="16"/>
      <c r="I506" s="16"/>
      <c r="J506" s="16"/>
      <c r="K506" s="16"/>
      <c r="L506" s="16"/>
      <c r="M506" s="16"/>
    </row>
    <row r="507" spans="6:13">
      <c r="F507" s="16"/>
      <c r="G507" s="16"/>
      <c r="H507" s="16"/>
      <c r="I507" s="16"/>
      <c r="J507" s="16"/>
      <c r="K507" s="16"/>
      <c r="L507" s="16"/>
      <c r="M507" s="16"/>
    </row>
    <row r="508" spans="6:13">
      <c r="F508" s="16"/>
      <c r="G508" s="16"/>
      <c r="H508" s="16"/>
      <c r="I508" s="16"/>
      <c r="J508" s="16"/>
      <c r="K508" s="16"/>
      <c r="L508" s="16"/>
      <c r="M508" s="16"/>
    </row>
    <row r="509" spans="6:13">
      <c r="F509" s="16"/>
      <c r="G509" s="16"/>
      <c r="H509" s="16"/>
      <c r="I509" s="16"/>
      <c r="J509" s="16"/>
      <c r="K509" s="16"/>
      <c r="L509" s="16"/>
      <c r="M509" s="16"/>
    </row>
    <row r="510" spans="6:13">
      <c r="F510" s="16"/>
      <c r="G510" s="16"/>
      <c r="H510" s="16"/>
      <c r="I510" s="16"/>
      <c r="J510" s="16"/>
      <c r="K510" s="16"/>
      <c r="L510" s="16"/>
      <c r="M510" s="16"/>
    </row>
    <row r="511" spans="6:13">
      <c r="F511" s="16"/>
      <c r="G511" s="16"/>
      <c r="H511" s="16"/>
      <c r="I511" s="16"/>
      <c r="J511" s="16"/>
      <c r="K511" s="16"/>
      <c r="L511" s="16"/>
      <c r="M511" s="16"/>
    </row>
    <row r="512" spans="6:13">
      <c r="F512" s="16"/>
      <c r="G512" s="16"/>
      <c r="H512" s="16"/>
      <c r="I512" s="16"/>
      <c r="J512" s="16"/>
      <c r="K512" s="16"/>
      <c r="L512" s="16"/>
      <c r="M512" s="16"/>
    </row>
    <row r="513" spans="6:13">
      <c r="F513" s="16"/>
      <c r="G513" s="16"/>
      <c r="H513" s="16"/>
      <c r="I513" s="16"/>
      <c r="J513" s="16"/>
      <c r="K513" s="16"/>
      <c r="L513" s="16"/>
      <c r="M513" s="16"/>
    </row>
    <row r="514" spans="6:13">
      <c r="F514" s="16"/>
      <c r="G514" s="16"/>
      <c r="H514" s="16"/>
      <c r="I514" s="16"/>
      <c r="J514" s="16"/>
      <c r="K514" s="16"/>
      <c r="L514" s="16"/>
      <c r="M514" s="16"/>
    </row>
    <row r="515" spans="6:13">
      <c r="F515" s="16"/>
      <c r="G515" s="16"/>
      <c r="H515" s="16"/>
      <c r="I515" s="16"/>
      <c r="J515" s="16"/>
      <c r="K515" s="16"/>
      <c r="L515" s="16"/>
      <c r="M515" s="16"/>
    </row>
    <row r="516" spans="6:13">
      <c r="F516" s="16"/>
      <c r="G516" s="16"/>
      <c r="H516" s="16"/>
      <c r="I516" s="16"/>
      <c r="J516" s="16"/>
      <c r="K516" s="16"/>
      <c r="L516" s="16"/>
      <c r="M516" s="16"/>
    </row>
    <row r="517" spans="6:13">
      <c r="F517" s="16"/>
      <c r="G517" s="16"/>
      <c r="H517" s="16"/>
      <c r="I517" s="16"/>
      <c r="J517" s="16"/>
      <c r="K517" s="16"/>
      <c r="L517" s="16"/>
      <c r="M517" s="16"/>
    </row>
    <row r="518" spans="6:13">
      <c r="F518" s="16"/>
      <c r="G518" s="16"/>
      <c r="H518" s="16"/>
      <c r="I518" s="16"/>
      <c r="J518" s="16"/>
      <c r="K518" s="16"/>
      <c r="L518" s="16"/>
      <c r="M518" s="16"/>
    </row>
    <row r="519" spans="6:13">
      <c r="F519" s="16"/>
      <c r="G519" s="16"/>
      <c r="H519" s="16"/>
      <c r="I519" s="16"/>
      <c r="J519" s="16"/>
      <c r="K519" s="16"/>
      <c r="L519" s="16"/>
      <c r="M519" s="16"/>
    </row>
    <row r="520" spans="6:13">
      <c r="F520" s="16"/>
      <c r="G520" s="16"/>
      <c r="H520" s="16"/>
      <c r="I520" s="16"/>
      <c r="J520" s="16"/>
      <c r="K520" s="16"/>
      <c r="L520" s="16"/>
      <c r="M520" s="16"/>
    </row>
    <row r="521" spans="6:13">
      <c r="F521" s="16"/>
      <c r="G521" s="16"/>
      <c r="H521" s="16"/>
      <c r="I521" s="16"/>
      <c r="J521" s="16"/>
      <c r="K521" s="16"/>
      <c r="L521" s="16"/>
      <c r="M521" s="16"/>
    </row>
    <row r="522" spans="6:13">
      <c r="F522" s="16"/>
      <c r="G522" s="16"/>
      <c r="H522" s="16"/>
      <c r="I522" s="16"/>
      <c r="J522" s="16"/>
      <c r="K522" s="16"/>
      <c r="L522" s="16"/>
      <c r="M522" s="16"/>
    </row>
    <row r="523" spans="6:13">
      <c r="F523" s="16"/>
      <c r="G523" s="16"/>
      <c r="H523" s="16"/>
      <c r="I523" s="16"/>
      <c r="J523" s="16"/>
      <c r="K523" s="16"/>
      <c r="L523" s="16"/>
      <c r="M523" s="16"/>
    </row>
    <row r="524" spans="6:13">
      <c r="F524" s="16"/>
      <c r="G524" s="16"/>
      <c r="H524" s="16"/>
      <c r="I524" s="16"/>
      <c r="J524" s="16"/>
      <c r="K524" s="16"/>
      <c r="L524" s="16"/>
      <c r="M524" s="16"/>
    </row>
    <row r="525" spans="6:13">
      <c r="F525" s="16"/>
      <c r="G525" s="16"/>
      <c r="H525" s="16"/>
      <c r="I525" s="16"/>
      <c r="J525" s="16"/>
      <c r="K525" s="16"/>
      <c r="L525" s="16"/>
      <c r="M525" s="16"/>
    </row>
    <row r="526" spans="6:13">
      <c r="F526" s="16"/>
      <c r="G526" s="16"/>
      <c r="H526" s="16"/>
      <c r="I526" s="16"/>
      <c r="J526" s="16"/>
      <c r="K526" s="16"/>
      <c r="L526" s="16"/>
      <c r="M526" s="16"/>
    </row>
    <row r="527" spans="6:13">
      <c r="F527" s="16"/>
      <c r="G527" s="16"/>
      <c r="H527" s="16"/>
      <c r="I527" s="16"/>
      <c r="J527" s="16"/>
      <c r="K527" s="16"/>
      <c r="L527" s="16"/>
      <c r="M527" s="16"/>
    </row>
    <row r="528" spans="6:13">
      <c r="F528" s="16"/>
      <c r="G528" s="16"/>
      <c r="H528" s="16"/>
      <c r="I528" s="16"/>
      <c r="J528" s="16"/>
      <c r="K528" s="16"/>
      <c r="L528" s="16"/>
      <c r="M528" s="16"/>
    </row>
    <row r="529" spans="6:13">
      <c r="F529" s="16"/>
      <c r="G529" s="16"/>
      <c r="H529" s="16"/>
      <c r="I529" s="16"/>
      <c r="J529" s="16"/>
      <c r="K529" s="16"/>
      <c r="L529" s="16"/>
      <c r="M529" s="16"/>
    </row>
    <row r="530" spans="6:13">
      <c r="F530" s="16"/>
      <c r="G530" s="16"/>
      <c r="H530" s="16"/>
      <c r="I530" s="16"/>
      <c r="J530" s="16"/>
      <c r="K530" s="16"/>
      <c r="L530" s="16"/>
      <c r="M530" s="16"/>
    </row>
    <row r="531" spans="6:13">
      <c r="F531" s="16"/>
      <c r="G531" s="16"/>
      <c r="H531" s="16"/>
      <c r="I531" s="16"/>
      <c r="J531" s="16"/>
      <c r="K531" s="16"/>
      <c r="L531" s="16"/>
      <c r="M531" s="16"/>
    </row>
    <row r="532" spans="6:13">
      <c r="F532" s="16"/>
      <c r="G532" s="16"/>
      <c r="H532" s="16"/>
      <c r="I532" s="16"/>
      <c r="J532" s="16"/>
      <c r="K532" s="16"/>
      <c r="L532" s="16"/>
      <c r="M532" s="16"/>
    </row>
    <row r="533" spans="6:13">
      <c r="F533" s="16"/>
      <c r="G533" s="16"/>
      <c r="H533" s="16"/>
      <c r="I533" s="16"/>
      <c r="J533" s="16"/>
      <c r="K533" s="16"/>
      <c r="L533" s="16"/>
      <c r="M533" s="16"/>
    </row>
    <row r="534" spans="6:13">
      <c r="F534" s="16"/>
      <c r="G534" s="16"/>
      <c r="H534" s="16"/>
      <c r="I534" s="16"/>
      <c r="J534" s="16"/>
      <c r="K534" s="16"/>
      <c r="L534" s="16"/>
      <c r="M534" s="16"/>
    </row>
    <row r="535" spans="6:13">
      <c r="F535" s="16"/>
      <c r="G535" s="16"/>
      <c r="H535" s="16"/>
      <c r="I535" s="16"/>
      <c r="J535" s="16"/>
      <c r="K535" s="16"/>
      <c r="L535" s="16"/>
      <c r="M535" s="16"/>
    </row>
    <row r="536" spans="6:13">
      <c r="F536" s="16"/>
      <c r="G536" s="16"/>
      <c r="H536" s="16"/>
      <c r="I536" s="16"/>
      <c r="J536" s="16"/>
      <c r="K536" s="16"/>
      <c r="L536" s="16"/>
      <c r="M536" s="16"/>
    </row>
    <row r="537" spans="6:13">
      <c r="F537" s="16"/>
      <c r="G537" s="16"/>
      <c r="H537" s="16"/>
      <c r="I537" s="16"/>
      <c r="J537" s="16"/>
      <c r="K537" s="16"/>
      <c r="L537" s="16"/>
      <c r="M537" s="16"/>
    </row>
    <row r="538" spans="6:13">
      <c r="F538" s="16"/>
      <c r="G538" s="16"/>
      <c r="H538" s="16"/>
      <c r="I538" s="16"/>
      <c r="J538" s="16"/>
      <c r="K538" s="16"/>
      <c r="L538" s="16"/>
      <c r="M538" s="16"/>
    </row>
    <row r="539" spans="6:13">
      <c r="F539" s="16"/>
      <c r="G539" s="16"/>
      <c r="H539" s="16"/>
      <c r="I539" s="16"/>
      <c r="J539" s="16"/>
      <c r="K539" s="16"/>
      <c r="L539" s="16"/>
      <c r="M539" s="16"/>
    </row>
    <row r="540" spans="6:13">
      <c r="F540" s="16"/>
      <c r="G540" s="16"/>
      <c r="H540" s="16"/>
      <c r="I540" s="16"/>
      <c r="J540" s="16"/>
      <c r="K540" s="16"/>
      <c r="L540" s="16"/>
      <c r="M540" s="16"/>
    </row>
    <row r="541" spans="6:13">
      <c r="F541" s="16"/>
      <c r="G541" s="16"/>
      <c r="H541" s="16"/>
      <c r="I541" s="16"/>
      <c r="J541" s="16"/>
      <c r="K541" s="16"/>
      <c r="L541" s="16"/>
      <c r="M541" s="16"/>
    </row>
    <row r="542" spans="6:13">
      <c r="F542" s="16"/>
      <c r="G542" s="16"/>
      <c r="H542" s="16"/>
      <c r="I542" s="16"/>
      <c r="J542" s="16"/>
      <c r="K542" s="16"/>
      <c r="L542" s="16"/>
      <c r="M542" s="16"/>
    </row>
    <row r="543" spans="6:13">
      <c r="F543" s="16"/>
      <c r="G543" s="16"/>
      <c r="H543" s="16"/>
      <c r="I543" s="16"/>
      <c r="J543" s="16"/>
      <c r="K543" s="16"/>
      <c r="L543" s="16"/>
      <c r="M543" s="16"/>
    </row>
    <row r="544" spans="6:13">
      <c r="F544" s="16"/>
      <c r="G544" s="16"/>
      <c r="H544" s="16"/>
      <c r="I544" s="16"/>
      <c r="J544" s="16"/>
      <c r="K544" s="16"/>
      <c r="L544" s="16"/>
      <c r="M544" s="16"/>
    </row>
    <row r="545" spans="6:13">
      <c r="F545" s="16"/>
      <c r="G545" s="16"/>
      <c r="H545" s="16"/>
      <c r="I545" s="16"/>
      <c r="J545" s="16"/>
      <c r="K545" s="16"/>
      <c r="L545" s="16"/>
      <c r="M545" s="16"/>
    </row>
    <row r="546" spans="6:13">
      <c r="F546" s="16"/>
      <c r="G546" s="16"/>
      <c r="H546" s="16"/>
      <c r="I546" s="16"/>
      <c r="J546" s="16"/>
      <c r="K546" s="16"/>
      <c r="L546" s="16"/>
      <c r="M546" s="16"/>
    </row>
    <row r="547" spans="6:13">
      <c r="F547" s="16"/>
      <c r="G547" s="16"/>
      <c r="H547" s="16"/>
      <c r="I547" s="16"/>
      <c r="J547" s="16"/>
      <c r="K547" s="16"/>
      <c r="L547" s="16"/>
      <c r="M547" s="16"/>
    </row>
    <row r="548" spans="6:13">
      <c r="F548" s="16"/>
      <c r="G548" s="16"/>
      <c r="H548" s="16"/>
      <c r="I548" s="16"/>
      <c r="J548" s="16"/>
      <c r="K548" s="16"/>
      <c r="L548" s="16"/>
      <c r="M548" s="16"/>
    </row>
    <row r="549" spans="6:13">
      <c r="F549" s="16"/>
      <c r="G549" s="16"/>
      <c r="H549" s="16"/>
      <c r="I549" s="16"/>
      <c r="J549" s="16"/>
      <c r="K549" s="16"/>
      <c r="L549" s="16"/>
      <c r="M549" s="16"/>
    </row>
    <row r="550" spans="6:13">
      <c r="F550" s="16"/>
      <c r="G550" s="16"/>
      <c r="H550" s="16"/>
      <c r="I550" s="16"/>
      <c r="J550" s="16"/>
      <c r="K550" s="16"/>
      <c r="L550" s="16"/>
      <c r="M550" s="16"/>
    </row>
    <row r="551" spans="6:13">
      <c r="F551" s="16"/>
      <c r="G551" s="16"/>
      <c r="H551" s="16"/>
      <c r="I551" s="16"/>
      <c r="J551" s="16"/>
      <c r="K551" s="16"/>
      <c r="L551" s="16"/>
      <c r="M551" s="16"/>
    </row>
    <row r="552" spans="6:13">
      <c r="F552" s="16"/>
      <c r="G552" s="16"/>
      <c r="H552" s="16"/>
      <c r="I552" s="16"/>
      <c r="J552" s="16"/>
      <c r="K552" s="16"/>
      <c r="L552" s="16"/>
      <c r="M552" s="16"/>
    </row>
    <row r="553" spans="6:13">
      <c r="F553" s="16"/>
      <c r="G553" s="16"/>
      <c r="H553" s="16"/>
      <c r="I553" s="16"/>
      <c r="J553" s="16"/>
      <c r="K553" s="16"/>
      <c r="L553" s="16"/>
      <c r="M553" s="16"/>
    </row>
    <row r="554" spans="6:13">
      <c r="F554" s="16"/>
      <c r="G554" s="16"/>
      <c r="H554" s="16"/>
      <c r="I554" s="16"/>
      <c r="J554" s="16"/>
      <c r="K554" s="16"/>
      <c r="L554" s="16"/>
      <c r="M554" s="16"/>
    </row>
    <row r="555" spans="6:13">
      <c r="F555" s="16"/>
      <c r="G555" s="16"/>
      <c r="H555" s="16"/>
      <c r="I555" s="16"/>
      <c r="J555" s="16"/>
      <c r="K555" s="16"/>
      <c r="L555" s="16"/>
      <c r="M555" s="16"/>
    </row>
    <row r="556" spans="6:13">
      <c r="F556" s="16"/>
      <c r="G556" s="16"/>
      <c r="H556" s="16"/>
      <c r="I556" s="16"/>
      <c r="J556" s="16"/>
      <c r="K556" s="16"/>
      <c r="L556" s="16"/>
      <c r="M556" s="16"/>
    </row>
    <row r="557" spans="6:13">
      <c r="F557" s="16"/>
      <c r="G557" s="16"/>
      <c r="H557" s="16"/>
      <c r="I557" s="16"/>
      <c r="J557" s="16"/>
      <c r="K557" s="16"/>
      <c r="L557" s="16"/>
      <c r="M557" s="16"/>
    </row>
    <row r="558" spans="6:13">
      <c r="F558" s="16"/>
      <c r="G558" s="16"/>
      <c r="H558" s="16"/>
      <c r="I558" s="16"/>
      <c r="J558" s="16"/>
      <c r="K558" s="16"/>
      <c r="L558" s="16"/>
      <c r="M558" s="16"/>
    </row>
    <row r="559" spans="6:13">
      <c r="F559" s="16"/>
      <c r="G559" s="16"/>
      <c r="H559" s="16"/>
      <c r="I559" s="16"/>
      <c r="J559" s="16"/>
      <c r="K559" s="16"/>
      <c r="L559" s="16"/>
      <c r="M559" s="16"/>
    </row>
    <row r="560" spans="6:13">
      <c r="F560" s="16"/>
      <c r="G560" s="16"/>
      <c r="H560" s="16"/>
      <c r="I560" s="16"/>
      <c r="J560" s="16"/>
      <c r="K560" s="16"/>
      <c r="L560" s="16"/>
      <c r="M560" s="16"/>
    </row>
    <row r="561" spans="6:13">
      <c r="F561" s="16"/>
      <c r="G561" s="16"/>
      <c r="H561" s="16"/>
      <c r="I561" s="16"/>
      <c r="J561" s="16"/>
      <c r="K561" s="16"/>
      <c r="L561" s="16"/>
      <c r="M561" s="16"/>
    </row>
    <row r="562" spans="6:13">
      <c r="F562" s="16"/>
      <c r="G562" s="16"/>
      <c r="H562" s="16"/>
      <c r="I562" s="16"/>
      <c r="J562" s="16"/>
      <c r="K562" s="16"/>
      <c r="L562" s="16"/>
      <c r="M562" s="16"/>
    </row>
    <row r="563" spans="6:13">
      <c r="F563" s="16"/>
      <c r="G563" s="16"/>
      <c r="H563" s="16"/>
      <c r="I563" s="16"/>
      <c r="J563" s="16"/>
      <c r="K563" s="16"/>
      <c r="L563" s="16"/>
      <c r="M563" s="16"/>
    </row>
    <row r="564" spans="6:13">
      <c r="F564" s="16"/>
      <c r="G564" s="16"/>
      <c r="H564" s="16"/>
      <c r="I564" s="16"/>
      <c r="J564" s="16"/>
      <c r="K564" s="16"/>
      <c r="L564" s="16"/>
      <c r="M564" s="16"/>
    </row>
    <row r="565" spans="6:13">
      <c r="F565" s="16"/>
      <c r="G565" s="16"/>
      <c r="H565" s="16"/>
      <c r="I565" s="16"/>
      <c r="J565" s="16"/>
      <c r="K565" s="16"/>
      <c r="L565" s="16"/>
      <c r="M565" s="16"/>
    </row>
    <row r="566" spans="6:13">
      <c r="F566" s="16"/>
      <c r="G566" s="16"/>
      <c r="H566" s="16"/>
      <c r="I566" s="16"/>
      <c r="J566" s="16"/>
      <c r="K566" s="16"/>
      <c r="L566" s="16"/>
      <c r="M566" s="16"/>
    </row>
    <row r="567" spans="6:13">
      <c r="F567" s="16"/>
      <c r="G567" s="16"/>
      <c r="H567" s="16"/>
      <c r="I567" s="16"/>
      <c r="J567" s="16"/>
      <c r="K567" s="16"/>
      <c r="L567" s="16"/>
      <c r="M567" s="16"/>
    </row>
    <row r="568" spans="6:13">
      <c r="F568" s="16"/>
      <c r="G568" s="16"/>
      <c r="H568" s="16"/>
      <c r="I568" s="16"/>
      <c r="J568" s="16"/>
      <c r="K568" s="16"/>
      <c r="L568" s="16"/>
      <c r="M568" s="16"/>
    </row>
    <row r="569" spans="6:13">
      <c r="F569" s="16"/>
      <c r="G569" s="16"/>
      <c r="H569" s="16"/>
      <c r="I569" s="16"/>
      <c r="J569" s="16"/>
      <c r="K569" s="16"/>
      <c r="L569" s="16"/>
      <c r="M569" s="16"/>
    </row>
    <row r="570" spans="6:13">
      <c r="F570" s="16"/>
      <c r="G570" s="16"/>
      <c r="H570" s="16"/>
      <c r="I570" s="16"/>
      <c r="J570" s="16"/>
      <c r="K570" s="16"/>
      <c r="L570" s="16"/>
      <c r="M570" s="16"/>
    </row>
    <row r="571" spans="6:13">
      <c r="F571" s="16"/>
      <c r="G571" s="16"/>
      <c r="H571" s="16"/>
      <c r="I571" s="16"/>
      <c r="J571" s="16"/>
      <c r="K571" s="16"/>
      <c r="L571" s="16"/>
      <c r="M571" s="16"/>
    </row>
    <row r="572" spans="6:13">
      <c r="F572" s="16"/>
      <c r="G572" s="16"/>
      <c r="H572" s="16"/>
      <c r="I572" s="16"/>
      <c r="J572" s="16"/>
      <c r="K572" s="16"/>
      <c r="L572" s="16"/>
      <c r="M572" s="16"/>
    </row>
    <row r="573" spans="6:13">
      <c r="F573" s="16"/>
      <c r="G573" s="16"/>
      <c r="H573" s="16"/>
      <c r="I573" s="16"/>
      <c r="J573" s="16"/>
      <c r="K573" s="16"/>
      <c r="L573" s="16"/>
      <c r="M573" s="16"/>
    </row>
    <row r="574" spans="6:13">
      <c r="F574" s="16"/>
      <c r="G574" s="16"/>
      <c r="H574" s="16"/>
      <c r="I574" s="16"/>
      <c r="J574" s="16"/>
      <c r="K574" s="16"/>
      <c r="L574" s="16"/>
      <c r="M574" s="16"/>
    </row>
    <row r="575" spans="6:13">
      <c r="F575" s="16"/>
      <c r="G575" s="16"/>
      <c r="H575" s="16"/>
      <c r="I575" s="16"/>
      <c r="J575" s="16"/>
      <c r="K575" s="16"/>
      <c r="L575" s="16"/>
      <c r="M575" s="16"/>
    </row>
    <row r="576" spans="6:13">
      <c r="F576" s="16"/>
      <c r="G576" s="16"/>
      <c r="H576" s="16"/>
      <c r="I576" s="16"/>
      <c r="J576" s="16"/>
      <c r="K576" s="16"/>
      <c r="L576" s="16"/>
      <c r="M576" s="16"/>
    </row>
    <row r="577" spans="6:13">
      <c r="F577" s="16"/>
      <c r="G577" s="16"/>
      <c r="H577" s="16"/>
      <c r="I577" s="16"/>
      <c r="J577" s="16"/>
      <c r="K577" s="16"/>
      <c r="L577" s="16"/>
      <c r="M577" s="16"/>
    </row>
    <row r="578" spans="6:13">
      <c r="F578" s="16"/>
      <c r="G578" s="16"/>
      <c r="H578" s="16"/>
      <c r="I578" s="16"/>
      <c r="J578" s="16"/>
      <c r="K578" s="16"/>
      <c r="L578" s="16"/>
      <c r="M578" s="16"/>
    </row>
    <row r="579" spans="6:13">
      <c r="F579" s="16"/>
      <c r="G579" s="16"/>
      <c r="H579" s="16"/>
      <c r="I579" s="16"/>
      <c r="J579" s="16"/>
      <c r="K579" s="16"/>
      <c r="L579" s="16"/>
      <c r="M579" s="16"/>
    </row>
    <row r="580" spans="6:13">
      <c r="F580" s="16"/>
      <c r="G580" s="16"/>
      <c r="H580" s="16"/>
      <c r="I580" s="16"/>
      <c r="J580" s="16"/>
      <c r="K580" s="16"/>
      <c r="L580" s="16"/>
      <c r="M580" s="16"/>
    </row>
    <row r="581" spans="6:13">
      <c r="F581" s="16"/>
      <c r="G581" s="16"/>
      <c r="H581" s="16"/>
      <c r="I581" s="16"/>
      <c r="J581" s="16"/>
      <c r="K581" s="16"/>
      <c r="L581" s="16"/>
      <c r="M581" s="16"/>
    </row>
    <row r="582" spans="6:13">
      <c r="F582" s="16"/>
      <c r="G582" s="16"/>
      <c r="H582" s="16"/>
      <c r="I582" s="16"/>
      <c r="J582" s="16"/>
      <c r="K582" s="16"/>
      <c r="L582" s="16"/>
      <c r="M582" s="16"/>
    </row>
    <row r="583" spans="6:13">
      <c r="F583" s="16"/>
      <c r="G583" s="16"/>
      <c r="H583" s="16"/>
      <c r="I583" s="16"/>
      <c r="J583" s="16"/>
      <c r="K583" s="16"/>
      <c r="L583" s="16"/>
      <c r="M583" s="16"/>
    </row>
    <row r="584" spans="6:13">
      <c r="F584" s="16"/>
      <c r="G584" s="16"/>
      <c r="H584" s="16"/>
      <c r="I584" s="16"/>
      <c r="J584" s="16"/>
      <c r="K584" s="16"/>
      <c r="L584" s="16"/>
      <c r="M584" s="16"/>
    </row>
    <row r="585" spans="6:13">
      <c r="F585" s="16"/>
      <c r="G585" s="16"/>
      <c r="H585" s="16"/>
      <c r="I585" s="16"/>
      <c r="J585" s="16"/>
      <c r="K585" s="16"/>
      <c r="L585" s="16"/>
      <c r="M585" s="16"/>
    </row>
    <row r="586" spans="6:13">
      <c r="F586" s="16"/>
      <c r="G586" s="16"/>
      <c r="H586" s="16"/>
      <c r="I586" s="16"/>
      <c r="J586" s="16"/>
      <c r="K586" s="16"/>
      <c r="L586" s="16"/>
      <c r="M586" s="16"/>
    </row>
    <row r="587" spans="6:13">
      <c r="F587" s="16"/>
      <c r="G587" s="16"/>
      <c r="H587" s="16"/>
      <c r="I587" s="16"/>
      <c r="J587" s="16"/>
      <c r="K587" s="16"/>
      <c r="L587" s="16"/>
      <c r="M587" s="16"/>
    </row>
    <row r="588" spans="6:13">
      <c r="F588" s="16"/>
      <c r="G588" s="16"/>
      <c r="H588" s="16"/>
      <c r="I588" s="16"/>
      <c r="J588" s="16"/>
      <c r="K588" s="16"/>
      <c r="L588" s="16"/>
      <c r="M588" s="16"/>
    </row>
    <row r="589" spans="6:13">
      <c r="F589" s="16"/>
      <c r="G589" s="16"/>
      <c r="H589" s="16"/>
      <c r="I589" s="16"/>
      <c r="J589" s="16"/>
      <c r="K589" s="16"/>
      <c r="L589" s="16"/>
      <c r="M589" s="16"/>
    </row>
    <row r="590" spans="6:13">
      <c r="F590" s="16"/>
      <c r="G590" s="16"/>
      <c r="H590" s="16"/>
      <c r="I590" s="16"/>
      <c r="J590" s="16"/>
      <c r="K590" s="16"/>
      <c r="L590" s="16"/>
      <c r="M590" s="16"/>
    </row>
    <row r="591" spans="6:13">
      <c r="F591" s="16"/>
      <c r="G591" s="16"/>
      <c r="H591" s="16"/>
      <c r="I591" s="16"/>
      <c r="J591" s="16"/>
      <c r="K591" s="16"/>
      <c r="L591" s="16"/>
      <c r="M591" s="16"/>
    </row>
  </sheetData>
  <autoFilter ref="B2:M79" xr:uid="{A96D75AD-5289-440A-9990-74ECA2D16671}"/>
  <mergeCells count="5">
    <mergeCell ref="Q1:X1"/>
    <mergeCell ref="Y1:AB1"/>
    <mergeCell ref="B1:E1"/>
    <mergeCell ref="F1:I1"/>
    <mergeCell ref="J1:K1"/>
  </mergeCells>
  <phoneticPr fontId="23" type="noConversion"/>
  <pageMargins left="0.7" right="0.7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BE41-42BE-4EAA-ABFC-DBC984566E48}">
  <dimension ref="A1:AB59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26" sqref="X26"/>
    </sheetView>
  </sheetViews>
  <sheetFormatPr defaultRowHeight="15"/>
  <cols>
    <col min="1" max="1" width="9.7109375" style="22" customWidth="1"/>
    <col min="2" max="2" width="11.7109375" style="22" customWidth="1"/>
    <col min="3" max="3" width="11.42578125" style="22" customWidth="1"/>
    <col min="4" max="4" width="11.5703125" style="22" customWidth="1"/>
    <col min="5" max="5" width="11.42578125" style="22" customWidth="1"/>
    <col min="6" max="6" width="12.5703125" customWidth="1"/>
    <col min="7" max="7" width="12" customWidth="1"/>
    <col min="8" max="9" width="11" customWidth="1"/>
    <col min="10" max="10" width="10.85546875" customWidth="1"/>
    <col min="11" max="11" width="10" customWidth="1"/>
    <col min="12" max="12" width="10.140625" customWidth="1"/>
    <col min="13" max="13" width="11.28515625" customWidth="1"/>
    <col min="16" max="16" width="12" customWidth="1"/>
    <col min="17" max="17" width="9.5703125" customWidth="1"/>
    <col min="18" max="18" width="10.7109375" customWidth="1"/>
    <col min="19" max="19" width="9.7109375" customWidth="1"/>
    <col min="20" max="20" width="10.42578125" customWidth="1"/>
    <col min="21" max="21" width="9.85546875" customWidth="1"/>
    <col min="22" max="22" width="8.85546875" customWidth="1"/>
  </cols>
  <sheetData>
    <row r="1" spans="1:28" ht="22.5" customHeight="1">
      <c r="B1" s="114" t="s">
        <v>251</v>
      </c>
      <c r="C1" s="115"/>
      <c r="D1" s="115"/>
      <c r="E1" s="115"/>
      <c r="F1" s="116" t="s">
        <v>256</v>
      </c>
      <c r="G1" s="116"/>
      <c r="H1" s="116"/>
      <c r="I1" s="116"/>
      <c r="J1" s="117" t="s">
        <v>257</v>
      </c>
      <c r="K1" s="117"/>
      <c r="L1" s="94" t="s">
        <v>258</v>
      </c>
      <c r="M1" s="94"/>
      <c r="Q1" s="111" t="s">
        <v>180</v>
      </c>
      <c r="R1" s="112"/>
      <c r="S1" s="112"/>
      <c r="T1" s="112"/>
      <c r="U1" s="112"/>
      <c r="V1" s="112"/>
      <c r="W1" s="112"/>
      <c r="X1" s="112"/>
      <c r="Y1" s="113" t="s">
        <v>181</v>
      </c>
      <c r="Z1" s="113"/>
      <c r="AA1" s="113"/>
      <c r="AB1" s="113"/>
    </row>
    <row r="2" spans="1:28">
      <c r="A2" s="21" t="s">
        <v>129</v>
      </c>
      <c r="B2" s="21" t="s">
        <v>252</v>
      </c>
      <c r="C2" s="21" t="s">
        <v>253</v>
      </c>
      <c r="D2" s="21" t="s">
        <v>254</v>
      </c>
      <c r="E2" s="21" t="s">
        <v>255</v>
      </c>
      <c r="F2" s="64" t="s">
        <v>209</v>
      </c>
      <c r="G2" s="64" t="s">
        <v>211</v>
      </c>
      <c r="H2" s="64" t="s">
        <v>68</v>
      </c>
      <c r="I2" s="64" t="s">
        <v>70</v>
      </c>
      <c r="J2" s="47" t="s">
        <v>177</v>
      </c>
      <c r="K2" s="47" t="s">
        <v>178</v>
      </c>
      <c r="L2" s="65" t="s">
        <v>209</v>
      </c>
      <c r="M2" s="65" t="s">
        <v>179</v>
      </c>
      <c r="P2" s="15" t="s">
        <v>130</v>
      </c>
      <c r="Q2" s="21" t="s">
        <v>210</v>
      </c>
      <c r="R2" s="21" t="s">
        <v>178</v>
      </c>
      <c r="S2" s="15" t="s">
        <v>67</v>
      </c>
      <c r="T2" s="15" t="s">
        <v>69</v>
      </c>
      <c r="U2" s="64" t="s">
        <v>209</v>
      </c>
      <c r="V2" s="64" t="s">
        <v>211</v>
      </c>
      <c r="W2" s="64" t="s">
        <v>68</v>
      </c>
      <c r="X2" s="64" t="s">
        <v>70</v>
      </c>
      <c r="Y2" s="47" t="s">
        <v>177</v>
      </c>
      <c r="Z2" s="47" t="s">
        <v>178</v>
      </c>
      <c r="AA2" s="65" t="s">
        <v>209</v>
      </c>
      <c r="AB2" s="65" t="s">
        <v>179</v>
      </c>
    </row>
    <row r="3" spans="1:28">
      <c r="A3" s="22" t="s">
        <v>71</v>
      </c>
      <c r="B3" s="68">
        <f>'Lab1'!J6</f>
        <v>11.904941790367968</v>
      </c>
      <c r="C3" s="68" t="s">
        <v>157</v>
      </c>
      <c r="D3" s="68">
        <f>'Lab1'!J12</f>
        <v>18.312382438056986</v>
      </c>
      <c r="E3" s="68">
        <f>'Lab1'!J15</f>
        <v>14.649197751283259</v>
      </c>
      <c r="F3" s="68">
        <f>'Lab1'!W6</f>
        <v>-92.961121275061771</v>
      </c>
      <c r="G3" s="68" t="s">
        <v>157</v>
      </c>
      <c r="H3" s="68" t="s">
        <v>157</v>
      </c>
      <c r="I3" s="68">
        <f>'Lab1'!W15</f>
        <v>-87.74536674103777</v>
      </c>
      <c r="J3" s="68">
        <f>'Lab1'!M6</f>
        <v>13.509078015065938</v>
      </c>
      <c r="K3" s="68" t="s">
        <v>157</v>
      </c>
      <c r="L3" s="68">
        <f>'Lab1'!Z6</f>
        <v>-96.243342149189743</v>
      </c>
      <c r="M3" s="68" t="s">
        <v>157</v>
      </c>
      <c r="P3" s="26">
        <v>0</v>
      </c>
      <c r="Q3" s="26">
        <f>_xlfn.PERCENTILE.INC(B3:B118,P3)</f>
        <v>4.8796611681027082</v>
      </c>
      <c r="R3" s="26">
        <f>_xlfn.PERCENTILE.INC(C3:C118,P3)</f>
        <v>5.7829100743511264</v>
      </c>
      <c r="S3" s="26">
        <f>_xlfn.PERCENTILE.INC(D3:D118,P3)</f>
        <v>7.4093234331803393</v>
      </c>
      <c r="T3" s="26">
        <f>_xlfn.PERCENTILE.INC(E3:E118,P3)</f>
        <v>9.1757227566303854</v>
      </c>
      <c r="U3" s="26">
        <f>_xlfn.PERCENTILE.INC(F3:F118,P3)</f>
        <v>-93.474494254285759</v>
      </c>
      <c r="V3" s="26">
        <f>_xlfn.PERCENTILE.INC(G3:G118,P3)</f>
        <v>-86.345513954307123</v>
      </c>
      <c r="W3" s="26">
        <f>_xlfn.PERCENTILE.INC(H3:H118,P3)</f>
        <v>-86.330548659093935</v>
      </c>
      <c r="X3" s="26">
        <f>_xlfn.PERCENTILE.INC(I3:I118,P3)</f>
        <v>-87.74536674103777</v>
      </c>
      <c r="Y3" s="26">
        <f>_xlfn.PERCENTILE.INC(J3:J118,P3)</f>
        <v>8.5084437565825883</v>
      </c>
      <c r="Z3" s="26">
        <f>_xlfn.PERCENTILE.INC(K3:K118,P3)</f>
        <v>8.8053195125563501</v>
      </c>
      <c r="AA3" s="26">
        <f>_xlfn.PERCENTILE.INC(L3:L118,P3)</f>
        <v>-96.243342149189743</v>
      </c>
      <c r="AB3" s="26">
        <f>_xlfn.PERCENTILE.INC(M3:M118,P3)</f>
        <v>-89.506825687429171</v>
      </c>
    </row>
    <row r="4" spans="1:28">
      <c r="A4" s="22" t="s">
        <v>72</v>
      </c>
      <c r="B4" s="68">
        <f>'Lab1'!J23</f>
        <v>9.7596544535508265</v>
      </c>
      <c r="C4" s="68">
        <f>'Lab1'!J26</f>
        <v>10.282929071157159</v>
      </c>
      <c r="D4" s="68" t="s">
        <v>157</v>
      </c>
      <c r="E4" s="68">
        <f>'Lab1'!J32</f>
        <v>16.99291352233821</v>
      </c>
      <c r="F4" s="68">
        <f>'Lab1'!W23</f>
        <v>-89.102517005824623</v>
      </c>
      <c r="G4" s="68">
        <f>'Lab1'!W26</f>
        <v>-82.749375748056835</v>
      </c>
      <c r="H4" s="68" t="s">
        <v>157</v>
      </c>
      <c r="I4" s="68" t="s">
        <v>157</v>
      </c>
      <c r="J4" s="68">
        <f>'Lab1'!M23</f>
        <v>17.111198914331304</v>
      </c>
      <c r="K4" s="68">
        <f>'Lab1'!M26</f>
        <v>14.253170187390749</v>
      </c>
      <c r="L4" s="68">
        <f>'Lab1'!Z23</f>
        <v>-92.67541334579991</v>
      </c>
      <c r="M4" s="68">
        <f>'Lab1'!Z26</f>
        <v>-85.924831483083253</v>
      </c>
      <c r="P4" s="26">
        <v>0.05</v>
      </c>
      <c r="Q4" s="26">
        <f>_xlfn.PERCENTILE.INC(B3:B118,P4)</f>
        <v>7.2986807871061368</v>
      </c>
      <c r="R4" s="26">
        <f>_xlfn.PERCENTILE.INC(C3:C118,P4)</f>
        <v>6.055585920530909</v>
      </c>
      <c r="S4" s="26">
        <f>_xlfn.PERCENTILE.INC(D3:D118,P4)</f>
        <v>9.9737396549193225</v>
      </c>
      <c r="T4" s="26">
        <f>_xlfn.PERCENTILE.INC(E3:E118,P4)</f>
        <v>9.3435131002293712</v>
      </c>
      <c r="U4" s="26">
        <f>_xlfn.PERCENTILE.INC(F3:F118,P4)</f>
        <v>-92.606524009868082</v>
      </c>
      <c r="V4" s="26">
        <f>_xlfn.PERCENTILE.INC(G3:G118,P4)</f>
        <v>-85.457058338408856</v>
      </c>
      <c r="W4" s="26">
        <f>_xlfn.PERCENTILE.INC(H3:H118,P4)</f>
        <v>-85.514790443507366</v>
      </c>
      <c r="X4" s="26">
        <f>_xlfn.PERCENTILE.INC(I3:I118,P4)</f>
        <v>-87.086326128620129</v>
      </c>
      <c r="Y4" s="26">
        <f>_xlfn.PERCENTILE.INC(J3:J118,P4)</f>
        <v>9.9408905724154515</v>
      </c>
      <c r="Z4" s="26">
        <f>_xlfn.PERCENTILE.INC(K3:K118,P4)</f>
        <v>9.375113692507167</v>
      </c>
      <c r="AA4" s="26">
        <f>_xlfn.PERCENTILE.INC(L3:L118,P4)</f>
        <v>-95.536571593902877</v>
      </c>
      <c r="AB4" s="26">
        <f>_xlfn.PERCENTILE.INC(M3:M118,P4)</f>
        <v>-88.869718094364785</v>
      </c>
    </row>
    <row r="5" spans="1:28">
      <c r="A5" s="22" t="s">
        <v>73</v>
      </c>
      <c r="B5" s="68">
        <f>'Lab1'!J40</f>
        <v>13.794441039452007</v>
      </c>
      <c r="C5" s="68">
        <f>'Lab1'!J43</f>
        <v>10.552915914922208</v>
      </c>
      <c r="D5" s="68">
        <f>'Lab1'!J46</f>
        <v>16.007223871967248</v>
      </c>
      <c r="E5" s="68">
        <f>'Lab1'!J49</f>
        <v>16.237955201317806</v>
      </c>
      <c r="F5" s="68" t="s">
        <v>157</v>
      </c>
      <c r="G5" s="68">
        <f>'Lab1'!W43</f>
        <v>-85.457580739135523</v>
      </c>
      <c r="H5" s="68">
        <f>'Lab1'!W46</f>
        <v>-86.01272304196354</v>
      </c>
      <c r="I5" s="68">
        <f>'Lab1'!W49</f>
        <v>-87.677013875036351</v>
      </c>
      <c r="J5" s="68">
        <f>'Lab1'!M40</f>
        <v>17.28598371412382</v>
      </c>
      <c r="K5" s="68">
        <f>'Lab1'!M43</f>
        <v>13.541548721911443</v>
      </c>
      <c r="L5" s="68" t="s">
        <v>157</v>
      </c>
      <c r="M5" s="68">
        <f>'Lab1'!Z43</f>
        <v>-88.105781737163809</v>
      </c>
      <c r="P5" s="26">
        <v>0.1</v>
      </c>
      <c r="Q5" s="26">
        <f>_xlfn.PERCENTILE.INC(B3:B118,P5)</f>
        <v>8.4967456970982163</v>
      </c>
      <c r="R5" s="26">
        <f>_xlfn.PERCENTILE.INC(C3:C118,P5)</f>
        <v>6.6522108260737207</v>
      </c>
      <c r="S5" s="26">
        <f>_xlfn.PERCENTILE.INC(D3:D118,P5)</f>
        <v>11.320897661445109</v>
      </c>
      <c r="T5" s="26">
        <f>_xlfn.PERCENTILE.INC(E3:E118,P5)</f>
        <v>9.6799233038964552</v>
      </c>
      <c r="U5" s="26">
        <f>_xlfn.PERCENTILE.INC(F3:F118,P5)</f>
        <v>-92.273321484402175</v>
      </c>
      <c r="V5" s="26">
        <f>_xlfn.PERCENTILE.INC(G3:G118,P5)</f>
        <v>-85.262037265088594</v>
      </c>
      <c r="W5" s="26">
        <f>_xlfn.PERCENTILE.INC(H3:H118,P5)</f>
        <v>-84.817505278555018</v>
      </c>
      <c r="X5" s="26">
        <f>_xlfn.PERCENTILE.INC(I3:I118,P5)</f>
        <v>-86.822386879155161</v>
      </c>
      <c r="Y5" s="26">
        <f>_xlfn.PERCENTILE.INC(J3:J118,P5)</f>
        <v>10.415387086648634</v>
      </c>
      <c r="Z5" s="26">
        <f>_xlfn.PERCENTILE.INC(K3:K118,P5)</f>
        <v>9.6883950317337426</v>
      </c>
      <c r="AA5" s="26">
        <f>_xlfn.PERCENTILE.INC(L3:L118,P5)</f>
        <v>-94.961809760008222</v>
      </c>
      <c r="AB5" s="26">
        <f>_xlfn.PERCENTILE.INC(M3:M118,P5)</f>
        <v>-88.014381636656566</v>
      </c>
    </row>
    <row r="6" spans="1:28">
      <c r="A6" s="22" t="s">
        <v>74</v>
      </c>
      <c r="B6" s="68">
        <f>'Lab1'!J57</f>
        <v>13.798064502179892</v>
      </c>
      <c r="C6" s="68" t="s">
        <v>157</v>
      </c>
      <c r="D6" s="68">
        <f>'Lab1'!J63</f>
        <v>15.703249971376858</v>
      </c>
      <c r="E6" s="68">
        <f>'Lab1'!J66</f>
        <v>18.44073842530311</v>
      </c>
      <c r="F6" s="68">
        <f>'Lab1'!W57</f>
        <v>-92.979475212547968</v>
      </c>
      <c r="G6" s="68" t="s">
        <v>157</v>
      </c>
      <c r="H6" s="68">
        <f>'Lab1'!W63</f>
        <v>-84.6215531262377</v>
      </c>
      <c r="I6" s="68">
        <f>'Lab1'!W66</f>
        <v>-85.925470112062129</v>
      </c>
      <c r="J6" s="68">
        <f>'Lab1'!M57</f>
        <v>14.685392078077992</v>
      </c>
      <c r="K6" s="68" t="s">
        <v>157</v>
      </c>
      <c r="L6" s="68">
        <f>'Lab1'!Z57</f>
        <v>-95.743229165867447</v>
      </c>
      <c r="M6" s="68" t="s">
        <v>157</v>
      </c>
      <c r="P6" s="26">
        <v>0.15</v>
      </c>
      <c r="Q6" s="26">
        <f>_xlfn.PERCENTILE.INC(B3:B118,P6)</f>
        <v>8.8960027276845288</v>
      </c>
      <c r="R6" s="26">
        <f>_xlfn.PERCENTILE.INC(C3:C118,P6)</f>
        <v>6.810652538204252</v>
      </c>
      <c r="S6" s="26">
        <f>_xlfn.PERCENTILE.INC(D3:D118,P6)</f>
        <v>11.569949692454907</v>
      </c>
      <c r="T6" s="26">
        <f>_xlfn.PERCENTILE.INC(E3:E118,P6)</f>
        <v>10.889495318442252</v>
      </c>
      <c r="U6" s="26">
        <f>_xlfn.PERCENTILE.INC(F3:F118,P6)</f>
        <v>-92.036032183951207</v>
      </c>
      <c r="V6" s="26">
        <f>_xlfn.PERCENTILE.INC(G3:G118,P6)</f>
        <v>-85.076405462546987</v>
      </c>
      <c r="W6" s="26">
        <f>_xlfn.PERCENTILE.INC(H3:H118,P6)</f>
        <v>-84.611316845606495</v>
      </c>
      <c r="X6" s="26">
        <f>_xlfn.PERCENTILE.INC(I3:I118,P6)</f>
        <v>-86.23770943194782</v>
      </c>
      <c r="Y6" s="26">
        <f>_xlfn.PERCENTILE.INC(J3:J118,P6)</f>
        <v>11.085318291277614</v>
      </c>
      <c r="Z6" s="26">
        <f>_xlfn.PERCENTILE.INC(K3:K118,P6)</f>
        <v>9.89200156288104</v>
      </c>
      <c r="AA6" s="26">
        <f>_xlfn.PERCENTILE.INC(L3:L118,P6)</f>
        <v>-94.820323498128218</v>
      </c>
      <c r="AB6" s="26">
        <f>_xlfn.PERCENTILE.INC(M3:M118,P6)</f>
        <v>-87.540002117024869</v>
      </c>
    </row>
    <row r="7" spans="1:28">
      <c r="A7" s="22" t="s">
        <v>75</v>
      </c>
      <c r="B7" s="68">
        <f>'Lab1'!J74</f>
        <v>8.8801117385371846</v>
      </c>
      <c r="C7" s="68">
        <f>'Lab1'!J77</f>
        <v>9.0621192818757894</v>
      </c>
      <c r="D7" s="68" t="s">
        <v>157</v>
      </c>
      <c r="E7" s="68">
        <f>'Lab1'!J83</f>
        <v>9.1757227566303854</v>
      </c>
      <c r="F7" s="68">
        <f>'Lab1'!W74</f>
        <v>-91.32948270947827</v>
      </c>
      <c r="G7" s="68">
        <f>'Lab1'!W77</f>
        <v>-80.013743450308482</v>
      </c>
      <c r="H7" s="68" t="s">
        <v>157</v>
      </c>
      <c r="I7" s="68">
        <f>'Lab1'!W83</f>
        <v>-85.416366963107677</v>
      </c>
      <c r="J7" s="68">
        <f>'Lab1'!M74</f>
        <v>10.506202741512546</v>
      </c>
      <c r="K7" s="68">
        <f>'Lab1'!M77</f>
        <v>12.591898764465775</v>
      </c>
      <c r="L7" s="68">
        <f>'Lab1'!Z74</f>
        <v>-95.2839901170573</v>
      </c>
      <c r="M7" s="68">
        <f>'Lab1'!Z77</f>
        <v>-86.001215388094352</v>
      </c>
      <c r="P7" s="26">
        <v>0.2</v>
      </c>
      <c r="Q7" s="26">
        <f>_xlfn.PERCENTILE.INC(B3:B118,P7)</f>
        <v>9.1858621204123825</v>
      </c>
      <c r="R7" s="26">
        <f>_xlfn.PERCENTILE.INC(C3:C118,P7)</f>
        <v>7.083221193178284</v>
      </c>
      <c r="S7" s="26">
        <f>_xlfn.PERCENTILE.INC(D3:D118,P7)</f>
        <v>12.197719529938997</v>
      </c>
      <c r="T7" s="26">
        <f>_xlfn.PERCENTILE.INC(E3:E118,P7)</f>
        <v>11.560229198374387</v>
      </c>
      <c r="U7" s="26">
        <f>_xlfn.PERCENTILE.INC(F3:F118,P7)</f>
        <v>-91.806997975466373</v>
      </c>
      <c r="V7" s="26">
        <f>_xlfn.PERCENTILE.INC(G3:G118,P7)</f>
        <v>-84.558942099569919</v>
      </c>
      <c r="W7" s="26">
        <f>_xlfn.PERCENTILE.INC(H3:H118,P7)</f>
        <v>-84.516608238119176</v>
      </c>
      <c r="X7" s="26">
        <f>_xlfn.PERCENTILE.INC(I3:I118,P7)</f>
        <v>-85.739990181448036</v>
      </c>
      <c r="Y7" s="26">
        <f>_xlfn.PERCENTILE.INC(J3:J118,P7)</f>
        <v>11.334758597311254</v>
      </c>
      <c r="Z7" s="26">
        <f>_xlfn.PERCENTILE.INC(K3:K118,P7)</f>
        <v>10.452872733020767</v>
      </c>
      <c r="AA7" s="26">
        <f>_xlfn.PERCENTILE.INC(L3:L118,P7)</f>
        <v>-94.171009868004234</v>
      </c>
      <c r="AB7" s="26">
        <f>_xlfn.PERCENTILE.INC(M3:M118,P7)</f>
        <v>-87.175849390670066</v>
      </c>
    </row>
    <row r="8" spans="1:28">
      <c r="A8" s="22" t="s">
        <v>76</v>
      </c>
      <c r="B8" s="68">
        <f>'Lab1'!J91</f>
        <v>13.477797961444207</v>
      </c>
      <c r="C8" s="68">
        <f>'Lab1'!J94</f>
        <v>7.112361486996857</v>
      </c>
      <c r="D8" s="68">
        <f>'Lab1'!J97</f>
        <v>17.189766069722701</v>
      </c>
      <c r="E8" s="68">
        <f>'Lab1'!J100</f>
        <v>18.522195070597988</v>
      </c>
      <c r="F8" s="68">
        <f>'Lab1'!W91</f>
        <v>-89.670018551235273</v>
      </c>
      <c r="G8" s="68">
        <f>'Lab1'!W94</f>
        <v>-82.098995405973909</v>
      </c>
      <c r="H8" s="68">
        <f>'Lab1'!W97</f>
        <v>-81.202649900210048</v>
      </c>
      <c r="I8" s="68">
        <f>'Lab1'!W100</f>
        <v>-84.30432063240832</v>
      </c>
      <c r="J8" s="68">
        <f>'Lab1'!M91</f>
        <v>14.513182248377634</v>
      </c>
      <c r="K8" s="68">
        <f>'Lab1'!M94</f>
        <v>10.705543901125145</v>
      </c>
      <c r="L8" s="68">
        <f>'Lab1'!Z91</f>
        <v>-91.806719854246495</v>
      </c>
      <c r="M8" s="68">
        <f>'Lab1'!Z94</f>
        <v>-86.856984026867025</v>
      </c>
      <c r="P8" s="26">
        <v>0.25</v>
      </c>
      <c r="Q8" s="26">
        <f>_xlfn.PERCENTILE.INC(B3:B118,P8)</f>
        <v>9.7205421262317238</v>
      </c>
      <c r="R8" s="26">
        <f>_xlfn.PERCENTILE.INC(C3:C118,P8)</f>
        <v>7.2656725316919317</v>
      </c>
      <c r="S8" s="26">
        <f>_xlfn.PERCENTILE.INC(D3:D118,P8)</f>
        <v>12.277564433333122</v>
      </c>
      <c r="T8" s="26">
        <f>_xlfn.PERCENTILE.INC(E3:E118,P8)</f>
        <v>12.228392937680733</v>
      </c>
      <c r="U8" s="26">
        <f>_xlfn.PERCENTILE.INC(F3:F118,P8)</f>
        <v>-91.53121141021046</v>
      </c>
      <c r="V8" s="26">
        <f>_xlfn.PERCENTILE.INC(G3:G118,P8)</f>
        <v>-84.168759863145425</v>
      </c>
      <c r="W8" s="26">
        <f>_xlfn.PERCENTILE.INC(H3:H118,P8)</f>
        <v>-84.231498226964973</v>
      </c>
      <c r="X8" s="26">
        <f>_xlfn.PERCENTILE.INC(I3:I118,P8)</f>
        <v>-85.531097895505496</v>
      </c>
      <c r="Y8" s="26">
        <f>_xlfn.PERCENTILE.INC(J3:J118,P8)</f>
        <v>11.784954541919156</v>
      </c>
      <c r="Z8" s="26">
        <f>_xlfn.PERCENTILE.INC(K3:K118,P8)</f>
        <v>10.667961351517533</v>
      </c>
      <c r="AA8" s="26">
        <f>_xlfn.PERCENTILE.INC(L3:L118,P8)</f>
        <v>-93.931752396717286</v>
      </c>
      <c r="AB8" s="26">
        <f>_xlfn.PERCENTILE.INC(M3:M118,P8)</f>
        <v>-86.944482646067414</v>
      </c>
    </row>
    <row r="9" spans="1:28">
      <c r="A9" s="22" t="s">
        <v>77</v>
      </c>
      <c r="B9" s="68" t="s">
        <v>157</v>
      </c>
      <c r="C9" s="68">
        <f>'Lab1'!J111</f>
        <v>7.0759361197236412</v>
      </c>
      <c r="D9" s="68" t="s">
        <v>157</v>
      </c>
      <c r="E9" s="68" t="s">
        <v>157</v>
      </c>
      <c r="F9" s="68" t="s">
        <v>157</v>
      </c>
      <c r="G9" s="68">
        <f>'Lab1'!W111</f>
        <v>-79.839248264623649</v>
      </c>
      <c r="H9" s="68" t="s">
        <v>157</v>
      </c>
      <c r="I9" s="68" t="s">
        <v>157</v>
      </c>
      <c r="J9" s="68" t="s">
        <v>157</v>
      </c>
      <c r="K9" s="68">
        <f>'Lab1'!M111</f>
        <v>9.8780339660043097</v>
      </c>
      <c r="L9" s="68" t="s">
        <v>157</v>
      </c>
      <c r="M9" s="68">
        <f>'Lab1'!Z111</f>
        <v>-82.316737115494846</v>
      </c>
      <c r="P9" s="26">
        <v>0.3</v>
      </c>
      <c r="Q9" s="26">
        <f>_xlfn.PERCENTILE.INC(B3:B118,P9)</f>
        <v>10.121031050005561</v>
      </c>
      <c r="R9" s="26">
        <f>_xlfn.PERCENTILE.INC(C3:C118,P9)</f>
        <v>7.6809737044670543</v>
      </c>
      <c r="S9" s="26">
        <f>_xlfn.PERCENTILE.INC(D3:D118,P9)</f>
        <v>12.498800572367085</v>
      </c>
      <c r="T9" s="26">
        <f>_xlfn.PERCENTILE.INC(E3:E118,P9)</f>
        <v>12.463876208506575</v>
      </c>
      <c r="U9" s="26">
        <f>_xlfn.PERCENTILE.INC(F3:F118,P9)</f>
        <v>-91.343854344412492</v>
      </c>
      <c r="V9" s="26">
        <f>_xlfn.PERCENTILE.INC(G3:G118,P9)</f>
        <v>-83.680743735471665</v>
      </c>
      <c r="W9" s="26">
        <f>_xlfn.PERCENTILE.INC(H3:H118,P9)</f>
        <v>-83.77322395995337</v>
      </c>
      <c r="X9" s="26">
        <f>_xlfn.PERCENTILE.INC(I3:I118,P9)</f>
        <v>-85.417151917880858</v>
      </c>
      <c r="Y9" s="26">
        <f>_xlfn.PERCENTILE.INC(J3:J118,P9)</f>
        <v>11.945184216112608</v>
      </c>
      <c r="Z9" s="26">
        <f>_xlfn.PERCENTILE.INC(K3:K118,P9)</f>
        <v>10.737861446249864</v>
      </c>
      <c r="AA9" s="26">
        <f>_xlfn.PERCENTILE.INC(L3:L118,P9)</f>
        <v>-93.496435244120576</v>
      </c>
      <c r="AB9" s="26">
        <f>_xlfn.PERCENTILE.INC(M3:M118,P9)</f>
        <v>-86.669640510798445</v>
      </c>
    </row>
    <row r="10" spans="1:28">
      <c r="A10" s="22" t="s">
        <v>78</v>
      </c>
      <c r="B10" s="68" t="s">
        <v>157</v>
      </c>
      <c r="C10" s="68">
        <f>'Lab1'!J128</f>
        <v>9.3010745075829835</v>
      </c>
      <c r="D10" s="68" t="s">
        <v>157</v>
      </c>
      <c r="E10" s="68" t="s">
        <v>157</v>
      </c>
      <c r="F10" s="68" t="s">
        <v>157</v>
      </c>
      <c r="G10" s="68">
        <f>'Lab1'!W128</f>
        <v>-81.912473134351004</v>
      </c>
      <c r="H10" s="68" t="s">
        <v>157</v>
      </c>
      <c r="I10" s="68" t="s">
        <v>157</v>
      </c>
      <c r="J10" s="68" t="s">
        <v>157</v>
      </c>
      <c r="K10" s="68">
        <f>'Lab1'!M128</f>
        <v>12.645316121039958</v>
      </c>
      <c r="L10" s="68" t="s">
        <v>157</v>
      </c>
      <c r="M10" s="68">
        <f>'Lab1'!Z128</f>
        <v>-86.903272832520997</v>
      </c>
      <c r="P10" s="26">
        <v>0.35</v>
      </c>
      <c r="Q10" s="26">
        <f>_xlfn.PERCENTILE.INC(B3:B118,P10)</f>
        <v>10.712726803814405</v>
      </c>
      <c r="R10" s="26">
        <f>_xlfn.PERCENTILE.INC(C3:C118,P10)</f>
        <v>7.8890265748941264</v>
      </c>
      <c r="S10" s="26">
        <f>_xlfn.PERCENTILE.INC(D3:D118,P10)</f>
        <v>13.20505554673268</v>
      </c>
      <c r="T10" s="26">
        <f>_xlfn.PERCENTILE.INC(E3:E118,P10)</f>
        <v>13.057860534564222</v>
      </c>
      <c r="U10" s="26">
        <f>_xlfn.PERCENTILE.INC(F3:F118,P10)</f>
        <v>-91.013569810760814</v>
      </c>
      <c r="V10" s="26">
        <f>_xlfn.PERCENTILE.INC(G3:G118,P10)</f>
        <v>-83.353569189740426</v>
      </c>
      <c r="W10" s="26">
        <f>_xlfn.PERCENTILE.INC(H3:H118,P10)</f>
        <v>-83.625563287664932</v>
      </c>
      <c r="X10" s="26">
        <f>_xlfn.PERCENTILE.INC(I3:I118,P10)</f>
        <v>-85.282821140982662</v>
      </c>
      <c r="Y10" s="26">
        <f>_xlfn.PERCENTILE.INC(J3:J118,P10)</f>
        <v>12.545924106135507</v>
      </c>
      <c r="Z10" s="26">
        <f>_xlfn.PERCENTILE.INC(K3:K118,P10)</f>
        <v>11.052303722902471</v>
      </c>
      <c r="AA10" s="26">
        <f>_xlfn.PERCENTILE.INC(L3:L118,P10)</f>
        <v>-93.326789974784006</v>
      </c>
      <c r="AB10" s="26">
        <f>_xlfn.PERCENTILE.INC(M3:M118,P10)</f>
        <v>-86.593744986931782</v>
      </c>
    </row>
    <row r="11" spans="1:28">
      <c r="A11" s="22" t="s">
        <v>79</v>
      </c>
      <c r="B11" s="68" t="s">
        <v>157</v>
      </c>
      <c r="C11" s="68" t="s">
        <v>157</v>
      </c>
      <c r="D11" s="68" t="s">
        <v>157</v>
      </c>
      <c r="E11" s="68">
        <f>'Lab1'!J151</f>
        <v>18.177772468619288</v>
      </c>
      <c r="F11" s="68">
        <f>'Lab1'!W142</f>
        <v>-89.302063228235156</v>
      </c>
      <c r="G11" s="68">
        <f>'Lab1'!W145</f>
        <v>-82.860012065895873</v>
      </c>
      <c r="H11" s="68" t="s">
        <v>157</v>
      </c>
      <c r="I11" s="68" t="s">
        <v>157</v>
      </c>
      <c r="J11" s="68" t="s">
        <v>157</v>
      </c>
      <c r="K11" s="68" t="s">
        <v>157</v>
      </c>
      <c r="L11" s="68">
        <f>'Lab1'!Z142</f>
        <v>-93.342503475471062</v>
      </c>
      <c r="M11" s="68">
        <f>'Lab1'!Z145</f>
        <v>-87.104353107502149</v>
      </c>
      <c r="P11" s="26">
        <v>0.4</v>
      </c>
      <c r="Q11" s="26">
        <f>_xlfn.PERCENTILE.INC(B3:B118,P11)</f>
        <v>11.013832563269455</v>
      </c>
      <c r="R11" s="26">
        <f>_xlfn.PERCENTILE.INC(C3:C118,P11)</f>
        <v>8.1435979435890555</v>
      </c>
      <c r="S11" s="26">
        <f>_xlfn.PERCENTILE.INC(D3:D118,P11)</f>
        <v>13.40713806363495</v>
      </c>
      <c r="T11" s="26">
        <f>_xlfn.PERCENTILE.INC(E3:E118,P11)</f>
        <v>13.57721511756389</v>
      </c>
      <c r="U11" s="26">
        <f>_xlfn.PERCENTILE.INC(F3:F118,P11)</f>
        <v>-90.36013062148298</v>
      </c>
      <c r="V11" s="26">
        <f>_xlfn.PERCENTILE.INC(G3:G118,P11)</f>
        <v>-82.954988298647095</v>
      </c>
      <c r="W11" s="26">
        <f>_xlfn.PERCENTILE.INC(H3:H118,P11)</f>
        <v>-83.358777648057924</v>
      </c>
      <c r="X11" s="26">
        <f>_xlfn.PERCENTILE.INC(I3:I118,P11)</f>
        <v>-84.888916499252872</v>
      </c>
      <c r="Y11" s="26">
        <f>_xlfn.PERCENTILE.INC(J3:J118,P11)</f>
        <v>13.002174656317607</v>
      </c>
      <c r="Z11" s="26">
        <f>_xlfn.PERCENTILE.INC(K3:K118,P11)</f>
        <v>11.286702124555971</v>
      </c>
      <c r="AA11" s="26">
        <f>_xlfn.PERCENTILE.INC(L3:L118,P11)</f>
        <v>-92.883225571638562</v>
      </c>
      <c r="AB11" s="26">
        <f>_xlfn.PERCENTILE.INC(M3:M118,P11)</f>
        <v>-86.550458429123836</v>
      </c>
    </row>
    <row r="12" spans="1:28">
      <c r="A12" s="22" t="s">
        <v>80</v>
      </c>
      <c r="B12" s="68">
        <f>'Lab2'!J6</f>
        <v>10.60423976386371</v>
      </c>
      <c r="C12" s="68">
        <f>'Lab2'!J9</f>
        <v>7.6829569945919207</v>
      </c>
      <c r="D12" s="68" t="s">
        <v>157</v>
      </c>
      <c r="E12" s="26">
        <f>'Lab2'!J15</f>
        <v>19.284275481387859</v>
      </c>
      <c r="F12" s="68">
        <f>'Lab2'!W6</f>
        <v>-92.172516570777844</v>
      </c>
      <c r="G12" s="68">
        <f>'Lab2'!W9</f>
        <v>-85.751962556254909</v>
      </c>
      <c r="H12" s="26">
        <f>'Lab2'!W12</f>
        <v>-84.797296481787953</v>
      </c>
      <c r="I12" s="26">
        <f>'Lab2'!W15</f>
        <v>-85.747419287627906</v>
      </c>
      <c r="J12" s="68">
        <f>'Lab2'!M6</f>
        <v>11.108843045273591</v>
      </c>
      <c r="K12" s="68">
        <f>'Lab2'!M9</f>
        <v>10.751198955971192</v>
      </c>
      <c r="L12" s="68">
        <f>'Lab2'!Z6</f>
        <v>-95.747471977165773</v>
      </c>
      <c r="M12" s="68">
        <f>'Lab2'!Z9</f>
        <v>-87.534750378503588</v>
      </c>
      <c r="P12" s="26">
        <v>0.45</v>
      </c>
      <c r="Q12" s="26">
        <f>_xlfn.PERCENTILE.INC(B3:B118,P12)</f>
        <v>11.133226367135101</v>
      </c>
      <c r="R12" s="26">
        <f>_xlfn.PERCENTILE.INC(C3:C118,P12)</f>
        <v>8.5088892286353577</v>
      </c>
      <c r="S12" s="26">
        <f>_xlfn.PERCENTILE.INC(D3:D118,P12)</f>
        <v>13.721848215502591</v>
      </c>
      <c r="T12" s="26">
        <f>_xlfn.PERCENTILE.INC(E3:E118,P12)</f>
        <v>13.91477346922712</v>
      </c>
      <c r="U12" s="26">
        <f>_xlfn.PERCENTILE.INC(F3:F118,P12)</f>
        <v>-90.306115573754511</v>
      </c>
      <c r="V12" s="26">
        <f>_xlfn.PERCENTILE.INC(G3:G118,P12)</f>
        <v>-82.740358960784988</v>
      </c>
      <c r="W12" s="26">
        <f>_xlfn.PERCENTILE.INC(H3:H118,P12)</f>
        <v>-82.751620253147195</v>
      </c>
      <c r="X12" s="26">
        <f>_xlfn.PERCENTILE.INC(I3:I118,P12)</f>
        <v>-84.606140263402466</v>
      </c>
      <c r="Y12" s="26">
        <f>_xlfn.PERCENTILE.INC(J3:J118,P12)</f>
        <v>13.111838907614422</v>
      </c>
      <c r="Z12" s="26">
        <f>_xlfn.PERCENTILE.INC(K3:K118,P12)</f>
        <v>11.467016890402414</v>
      </c>
      <c r="AA12" s="26">
        <f>_xlfn.PERCENTILE.INC(L3:L118,P12)</f>
        <v>-92.637261022608087</v>
      </c>
      <c r="AB12" s="26">
        <f>_xlfn.PERCENTILE.INC(M3:M118,P12)</f>
        <v>-86.386972630768994</v>
      </c>
    </row>
    <row r="13" spans="1:28">
      <c r="A13" s="22" t="s">
        <v>81</v>
      </c>
      <c r="B13" s="26">
        <f>'Lab2'!J23</f>
        <v>11.198219152368814</v>
      </c>
      <c r="C13" s="26">
        <f>'Lab2'!J26</f>
        <v>7.6730405439675895</v>
      </c>
      <c r="D13" s="26">
        <f>'Lab2'!J29</f>
        <v>12.229079624756858</v>
      </c>
      <c r="E13" s="26">
        <f>'Lab2'!J32</f>
        <v>12.408637132895057</v>
      </c>
      <c r="F13" s="26">
        <f>'Lab2'!W23</f>
        <v>-91.024485088583447</v>
      </c>
      <c r="G13" s="26">
        <f>'Lab2'!W26</f>
        <v>-82.058690763403902</v>
      </c>
      <c r="H13" s="26">
        <f>'Lab2'!W29</f>
        <v>-82.647000723174315</v>
      </c>
      <c r="I13" s="26">
        <f>'Lab2'!W32</f>
        <v>-87.108045097780206</v>
      </c>
      <c r="J13" s="26">
        <f>'Lab2'!M23</f>
        <v>13.010862274620575</v>
      </c>
      <c r="K13" s="26">
        <f>'Lab2'!M26</f>
        <v>11.306817517012</v>
      </c>
      <c r="L13" s="26">
        <f>'Lab2'!Z23</f>
        <v>-94.096402300045114</v>
      </c>
      <c r="M13" s="26">
        <f>'Lab2'!Z26</f>
        <v>-85.888899200353734</v>
      </c>
      <c r="P13" s="26">
        <v>0.5</v>
      </c>
      <c r="Q13" s="26">
        <f>_xlfn.PERCENTILE.INC(B3:B118,P13)</f>
        <v>11.205899526420332</v>
      </c>
      <c r="R13" s="26">
        <f>_xlfn.PERCENTILE.INC(C3:C118,P13)</f>
        <v>8.8167222177608195</v>
      </c>
      <c r="S13" s="26">
        <f>_xlfn.PERCENTILE.INC(D3:D118,P13)</f>
        <v>13.861505140501693</v>
      </c>
      <c r="T13" s="26">
        <f>_xlfn.PERCENTILE.INC(E3:E118,P13)</f>
        <v>14.241910872654683</v>
      </c>
      <c r="U13" s="26">
        <f>_xlfn.PERCENTILE.INC(F3:F118,P13)</f>
        <v>-90.230675259336778</v>
      </c>
      <c r="V13" s="26">
        <f>_xlfn.PERCENTILE.INC(G3:G118,P13)</f>
        <v>-82.614562456686542</v>
      </c>
      <c r="W13" s="26">
        <f>_xlfn.PERCENTILE.INC(H3:H118,P13)</f>
        <v>-82.419885092487434</v>
      </c>
      <c r="X13" s="26">
        <f>_xlfn.PERCENTILE.INC(I3:I118,P13)</f>
        <v>-84.390278363839926</v>
      </c>
      <c r="Y13" s="26">
        <f>_xlfn.PERCENTILE.INC(J3:J118,P13)</f>
        <v>13.235402696575839</v>
      </c>
      <c r="Z13" s="26">
        <f>_xlfn.PERCENTILE.INC(K3:K118,P13)</f>
        <v>11.711223467498883</v>
      </c>
      <c r="AA13" s="26">
        <f>_xlfn.PERCENTILE.INC(L3:L118,P13)</f>
        <v>-92.603284880291113</v>
      </c>
      <c r="AB13" s="26">
        <f>_xlfn.PERCENTILE.INC(M3:M118,P13)</f>
        <v>-86.244581680549857</v>
      </c>
    </row>
    <row r="14" spans="1:28">
      <c r="A14" s="22" t="s">
        <v>82</v>
      </c>
      <c r="B14" s="26">
        <f>'Lab2'!J40</f>
        <v>12.506733855899997</v>
      </c>
      <c r="C14" s="26">
        <f>'Lab2'!J43</f>
        <v>10.64169223428024</v>
      </c>
      <c r="D14" s="26">
        <f>'Lab2'!J46</f>
        <v>11.343055653130147</v>
      </c>
      <c r="E14" s="26">
        <f>'Lab2'!J49</f>
        <v>16.576230226612822</v>
      </c>
      <c r="F14" s="26">
        <f>'Lab2'!W40</f>
        <v>-92.151822670080449</v>
      </c>
      <c r="G14" s="68" t="s">
        <v>157</v>
      </c>
      <c r="H14" s="26">
        <f>'Lab2'!W46</f>
        <v>-82.419885092487434</v>
      </c>
      <c r="I14" s="26">
        <f>'Lab2'!W49</f>
        <v>-84.933639637490813</v>
      </c>
      <c r="J14" s="26">
        <f>'Lab2'!M40</f>
        <v>11.955011026352818</v>
      </c>
      <c r="K14" s="26">
        <f>'Lab2'!M43</f>
        <v>13.20202602751376</v>
      </c>
      <c r="L14" s="26">
        <f>'Lab2'!Z40</f>
        <v>-94.877275254101107</v>
      </c>
      <c r="M14" s="68" t="s">
        <v>157</v>
      </c>
      <c r="P14" s="26">
        <v>0.55000000000000004</v>
      </c>
      <c r="Q14" s="26">
        <f>_xlfn.PERCENTILE.INC(B3:B118,P14)</f>
        <v>11.322165567358869</v>
      </c>
      <c r="R14" s="26">
        <f>_xlfn.PERCENTILE.INC(C3:C118,P14)</f>
        <v>9.1207706759303306</v>
      </c>
      <c r="S14" s="26">
        <f>_xlfn.PERCENTILE.INC(D3:D118,P14)</f>
        <v>14.306813546244184</v>
      </c>
      <c r="T14" s="26">
        <f>_xlfn.PERCENTILE.INC(E3:E118,P14)</f>
        <v>14.722096718541694</v>
      </c>
      <c r="U14" s="26">
        <f>_xlfn.PERCENTILE.INC(F3:F118,P14)</f>
        <v>-90.021768261640034</v>
      </c>
      <c r="V14" s="26">
        <f>_xlfn.PERCENTILE.INC(G3:G118,P14)</f>
        <v>-82.471078411683806</v>
      </c>
      <c r="W14" s="26">
        <f>_xlfn.PERCENTILE.INC(H3:H118,P14)</f>
        <v>-82.223803327402578</v>
      </c>
      <c r="X14" s="26">
        <f>_xlfn.PERCENTILE.INC(I3:I118,P14)</f>
        <v>-84.206968672369413</v>
      </c>
      <c r="Y14" s="26">
        <f>_xlfn.PERCENTILE.INC(J3:J118,P14)</f>
        <v>13.529828000727818</v>
      </c>
      <c r="Z14" s="26">
        <f>_xlfn.PERCENTILE.INC(K3:K118,P14)</f>
        <v>12.150879413404532</v>
      </c>
      <c r="AA14" s="26">
        <f>_xlfn.PERCENTILE.INC(L3:L118,P14)</f>
        <v>-92.394226650458307</v>
      </c>
      <c r="AB14" s="26">
        <f>_xlfn.PERCENTILE.INC(M3:M118,P14)</f>
        <v>-85.992022623143697</v>
      </c>
    </row>
    <row r="15" spans="1:28">
      <c r="A15" s="22" t="s">
        <v>83</v>
      </c>
      <c r="B15" s="26">
        <f>'Lab2'!J57</f>
        <v>14.753853439549175</v>
      </c>
      <c r="C15" s="26">
        <f>'Lab2'!J60</f>
        <v>9.2386094012981008</v>
      </c>
      <c r="D15" s="26">
        <f>'Lab2'!J63</f>
        <v>13.822057517617575</v>
      </c>
      <c r="E15" s="68" t="s">
        <v>157</v>
      </c>
      <c r="F15" s="26">
        <f>'Lab2'!W57</f>
        <v>-87.71477998620125</v>
      </c>
      <c r="G15" s="26">
        <f>'Lab2'!W60</f>
        <v>-80.875648709930999</v>
      </c>
      <c r="H15" s="26">
        <f>'Lab2'!W63</f>
        <v>-81.004987714103507</v>
      </c>
      <c r="I15" s="26">
        <f>'Lab2'!W66</f>
        <v>-83.848793656220536</v>
      </c>
      <c r="J15" s="26">
        <f>'Lab2'!M57</f>
        <v>17.134741017706926</v>
      </c>
      <c r="K15" s="26">
        <f>'Lab2'!M60</f>
        <v>12.313448420831266</v>
      </c>
      <c r="L15" s="26">
        <f>'Lab2'!Z57</f>
        <v>-89.999064295872913</v>
      </c>
      <c r="M15" s="26">
        <f>'Lab2'!Z60</f>
        <v>-84.494987078291871</v>
      </c>
      <c r="P15" s="26">
        <v>0.6</v>
      </c>
      <c r="Q15" s="26">
        <f>_xlfn.PERCENTILE.INC(B3:B118,P15)</f>
        <v>11.699605260579416</v>
      </c>
      <c r="R15" s="26">
        <f>_xlfn.PERCENTILE.INC(C3:C118,P15)</f>
        <v>9.3295477485387153</v>
      </c>
      <c r="S15" s="26">
        <f>_xlfn.PERCENTILE.INC(D3:D118,P15)</f>
        <v>14.795514427918615</v>
      </c>
      <c r="T15" s="26">
        <f>_xlfn.PERCENTILE.INC(E3:E118,P15)</f>
        <v>15.288105430089082</v>
      </c>
      <c r="U15" s="26">
        <f>_xlfn.PERCENTILE.INC(F3:F118,P15)</f>
        <v>-89.717053452379986</v>
      </c>
      <c r="V15" s="26">
        <f>_xlfn.PERCENTILE.INC(G3:G118,P15)</f>
        <v>-82.098995405973909</v>
      </c>
      <c r="W15" s="26">
        <f>_xlfn.PERCENTILE.INC(H3:H118,P15)</f>
        <v>-82.143148263180763</v>
      </c>
      <c r="X15" s="26">
        <f>_xlfn.PERCENTILE.INC(I3:I118,P15)</f>
        <v>-84.177794807320268</v>
      </c>
      <c r="Y15" s="26">
        <f>_xlfn.PERCENTILE.INC(J3:J118,P15)</f>
        <v>13.698112630018443</v>
      </c>
      <c r="Z15" s="26">
        <f>_xlfn.PERCENTILE.INC(K3:K118,P15)</f>
        <v>12.228948295736975</v>
      </c>
      <c r="AA15" s="26">
        <f>_xlfn.PERCENTILE.INC(L3:L118,P15)</f>
        <v>-91.926909954394148</v>
      </c>
      <c r="AB15" s="26">
        <f>_xlfn.PERCENTILE.INC(M3:M118,P15)</f>
        <v>-85.900089978906962</v>
      </c>
    </row>
    <row r="16" spans="1:28">
      <c r="A16" s="22" t="s">
        <v>84</v>
      </c>
      <c r="B16" s="26">
        <f>'Lab2'!J74</f>
        <v>9.2622387554947192</v>
      </c>
      <c r="C16" s="68" t="s">
        <v>157</v>
      </c>
      <c r="D16" s="68" t="s">
        <v>157</v>
      </c>
      <c r="E16" s="68" t="s">
        <v>157</v>
      </c>
      <c r="F16" s="26">
        <f>'Lab2'!W74</f>
        <v>-89.680438516901276</v>
      </c>
      <c r="G16" s="68" t="s">
        <v>157</v>
      </c>
      <c r="H16" s="68" t="s">
        <v>157</v>
      </c>
      <c r="I16" s="68" t="s">
        <v>157</v>
      </c>
      <c r="J16" s="26">
        <f>'Lab2'!M74</f>
        <v>10.014418804206791</v>
      </c>
      <c r="K16" s="68" t="s">
        <v>157</v>
      </c>
      <c r="L16" s="26">
        <f>'Lab2'!Z74</f>
        <v>-92.589615455951119</v>
      </c>
      <c r="M16" s="68" t="s">
        <v>157</v>
      </c>
      <c r="P16" s="26">
        <v>0.65</v>
      </c>
      <c r="Q16" s="26">
        <f>_xlfn.PERCENTILE.INC(B3:B118,P16)</f>
        <v>11.805246611251745</v>
      </c>
      <c r="R16" s="26">
        <f>_xlfn.PERCENTILE.INC(C3:C118,P16)</f>
        <v>9.4367873340472315</v>
      </c>
      <c r="S16" s="26">
        <f>_xlfn.PERCENTILE.INC(D3:D118,P16)</f>
        <v>14.874603255381496</v>
      </c>
      <c r="T16" s="26">
        <f>_xlfn.PERCENTILE.INC(E3:E118,P16)</f>
        <v>16.02872220091945</v>
      </c>
      <c r="U16" s="26">
        <f>_xlfn.PERCENTILE.INC(F3:F118,P16)</f>
        <v>-89.518784390059096</v>
      </c>
      <c r="V16" s="26">
        <f>_xlfn.PERCENTILE.INC(G3:G118,P16)</f>
        <v>-81.879999179125647</v>
      </c>
      <c r="W16" s="26">
        <f>_xlfn.PERCENTILE.INC(H3:H118,P16)</f>
        <v>-82.064152236488951</v>
      </c>
      <c r="X16" s="26">
        <f>_xlfn.PERCENTILE.INC(I3:I118,P16)</f>
        <v>-83.857124618294378</v>
      </c>
      <c r="Y16" s="26">
        <f>_xlfn.PERCENTILE.INC(J3:J118,P16)</f>
        <v>13.747032743482897</v>
      </c>
      <c r="Z16" s="26">
        <f>_xlfn.PERCENTILE.INC(K3:K118,P16)</f>
        <v>12.317491653539143</v>
      </c>
      <c r="AA16" s="26">
        <f>_xlfn.PERCENTILE.INC(L3:L118,P16)</f>
        <v>-91.559610708482396</v>
      </c>
      <c r="AB16" s="26">
        <f>_xlfn.PERCENTILE.INC(M3:M118,P16)</f>
        <v>-85.690994739140535</v>
      </c>
    </row>
    <row r="17" spans="1:28">
      <c r="A17" s="22" t="s">
        <v>85</v>
      </c>
      <c r="B17" s="68">
        <f>'Lab3'!J6</f>
        <v>11.177201279893074</v>
      </c>
      <c r="C17" s="68" t="s">
        <v>157</v>
      </c>
      <c r="D17" s="68" t="s">
        <v>157</v>
      </c>
      <c r="E17" s="68">
        <f>'Lab3'!J15</f>
        <v>16.674040900928748</v>
      </c>
      <c r="F17" s="68">
        <f>'Lab3'!W6</f>
        <v>-87.432929264831657</v>
      </c>
      <c r="G17" s="68" t="s">
        <v>157</v>
      </c>
      <c r="H17" s="68">
        <f>'Lab3'!W12</f>
        <v>-84.601080564975305</v>
      </c>
      <c r="I17" s="68">
        <f>'Lab3'!W15</f>
        <v>-85.490292814915421</v>
      </c>
      <c r="J17" s="68">
        <f>'Lab3'!M6</f>
        <v>13.668624187498562</v>
      </c>
      <c r="K17" s="68" t="s">
        <v>157</v>
      </c>
      <c r="L17" s="68">
        <f>'Lab3'!Z6</f>
        <v>-89.981238611470019</v>
      </c>
      <c r="M17" s="68" t="s">
        <v>157</v>
      </c>
      <c r="P17" s="26">
        <v>0.7</v>
      </c>
      <c r="Q17" s="26">
        <f>_xlfn.PERCENTILE.INC(B3:B118,P17)</f>
        <v>12.187449739102977</v>
      </c>
      <c r="R17" s="26">
        <f>_xlfn.PERCENTILE.INC(C3:C118,P17)</f>
        <v>9.7781249836407103</v>
      </c>
      <c r="S17" s="26">
        <f>_xlfn.PERCENTILE.INC(D3:D118,P17)</f>
        <v>15.101191686025295</v>
      </c>
      <c r="T17" s="26">
        <f>_xlfn.PERCENTILE.INC(E3:E118,P17)</f>
        <v>16.471630115963766</v>
      </c>
      <c r="U17" s="26">
        <f>_xlfn.PERCENTILE.INC(F3:F118,P17)</f>
        <v>-89.39170483685993</v>
      </c>
      <c r="V17" s="26">
        <f>_xlfn.PERCENTILE.INC(G3:G118,P17)</f>
        <v>-81.67481091490545</v>
      </c>
      <c r="W17" s="26">
        <f>_xlfn.PERCENTILE.INC(H3:H118,P17)</f>
        <v>-82.01434603511359</v>
      </c>
      <c r="X17" s="26">
        <f>_xlfn.PERCENTILE.INC(I3:I118,P17)</f>
        <v>-83.42627284175407</v>
      </c>
      <c r="Y17" s="26">
        <f>_xlfn.PERCENTILE.INC(J3:J118,P17)</f>
        <v>14.046359707195322</v>
      </c>
      <c r="Z17" s="26">
        <f>_xlfn.PERCENTILE.INC(K3:K118,P17)</f>
        <v>12.634632649725122</v>
      </c>
      <c r="AA17" s="26">
        <f>_xlfn.PERCENTILE.INC(L3:L118,P17)</f>
        <v>-91.278533871254893</v>
      </c>
      <c r="AB17" s="26">
        <f>_xlfn.PERCENTILE.INC(M3:M118,P17)</f>
        <v>-85.34676282025184</v>
      </c>
    </row>
    <row r="18" spans="1:28">
      <c r="A18" s="22" t="s">
        <v>86</v>
      </c>
      <c r="B18" s="68" t="s">
        <v>157</v>
      </c>
      <c r="C18" s="68">
        <f>'Lab3'!J26</f>
        <v>6.8353815931082575</v>
      </c>
      <c r="D18" s="68" t="s">
        <v>157</v>
      </c>
      <c r="E18" s="68" t="s">
        <v>157</v>
      </c>
      <c r="F18" s="68" t="s">
        <v>157</v>
      </c>
      <c r="G18" s="68">
        <f>'Lab3'!W26</f>
        <v>-84.697586584263505</v>
      </c>
      <c r="H18" s="68" t="s">
        <v>157</v>
      </c>
      <c r="I18" s="68" t="s">
        <v>157</v>
      </c>
      <c r="J18" s="68" t="s">
        <v>157</v>
      </c>
      <c r="K18" s="68">
        <f>'Lab3'!M26</f>
        <v>11.55163534347575</v>
      </c>
      <c r="L18" s="68" t="s">
        <v>157</v>
      </c>
      <c r="M18" s="68">
        <f>'Lab3'!Z26</f>
        <v>-88.812199026468846</v>
      </c>
      <c r="P18" s="26">
        <v>0.75</v>
      </c>
      <c r="Q18" s="26">
        <f>_xlfn.PERCENTILE.INC(B3:B118,P18)</f>
        <v>12.499567504408512</v>
      </c>
      <c r="R18" s="26">
        <f>_xlfn.PERCENTILE.INC(C3:C118,P18)</f>
        <v>10.042231076353861</v>
      </c>
      <c r="S18" s="26">
        <f>_xlfn.PERCENTILE.INC(D3:D118,P18)</f>
        <v>15.392430933633934</v>
      </c>
      <c r="T18" s="26">
        <f>_xlfn.PERCENTILE.INC(E3:E118,P18)</f>
        <v>16.636243379798749</v>
      </c>
      <c r="U18" s="26">
        <f>_xlfn.PERCENTILE.INC(F3:F118,P18)</f>
        <v>-89.036562316101453</v>
      </c>
      <c r="V18" s="26">
        <f>_xlfn.PERCENTILE.INC(G3:G118,P18)</f>
        <v>-81.411162439611985</v>
      </c>
      <c r="W18" s="26">
        <f>_xlfn.PERCENTILE.INC(H3:H118,P18)</f>
        <v>-81.657031776318036</v>
      </c>
      <c r="X18" s="26">
        <f>_xlfn.PERCENTILE.INC(I3:I118,P18)</f>
        <v>-83.281594537268361</v>
      </c>
      <c r="Y18" s="26">
        <f>_xlfn.PERCENTILE.INC(J3:J118,P18)</f>
        <v>14.468800353005545</v>
      </c>
      <c r="Z18" s="26">
        <f>_xlfn.PERCENTILE.INC(K3:K118,P18)</f>
        <v>13.026853237382486</v>
      </c>
      <c r="AA18" s="26">
        <f>_xlfn.PERCENTILE.INC(L3:L118,P18)</f>
        <v>-90.768686048659063</v>
      </c>
      <c r="AB18" s="26">
        <f>_xlfn.PERCENTILE.INC(M3:M118,P18)</f>
        <v>-84.868570654906691</v>
      </c>
    </row>
    <row r="19" spans="1:28">
      <c r="A19" s="22" t="s">
        <v>87</v>
      </c>
      <c r="B19" s="68">
        <f>'Lab3'!J40</f>
        <v>14.404848623735509</v>
      </c>
      <c r="C19" s="68">
        <f>'Lab3'!J43</f>
        <v>12.424632886857045</v>
      </c>
      <c r="D19" s="68">
        <f>'Lab3'!J46</f>
        <v>17.989556831626086</v>
      </c>
      <c r="E19" s="68">
        <f>'Lab3'!J49</f>
        <v>15.535039130040326</v>
      </c>
      <c r="F19" s="68">
        <f>'Lab3'!W40</f>
        <v>-91.737836942919841</v>
      </c>
      <c r="G19" s="68">
        <f>'Lab3'!W43</f>
        <v>-86.345513954307123</v>
      </c>
      <c r="H19" s="68">
        <f>'Lab3'!W46</f>
        <v>-85.498837785126113</v>
      </c>
      <c r="I19" s="68">
        <f>'Lab3'!W49</f>
        <v>-85.315747713406495</v>
      </c>
      <c r="J19" s="68">
        <f>'Lab3'!M40</f>
        <v>17.6342152862684</v>
      </c>
      <c r="K19" s="68">
        <f>'Lab3'!M43</f>
        <v>14.039539630389374</v>
      </c>
      <c r="L19" s="68">
        <f>'Lab3'!Z40</f>
        <v>-95.019811927623039</v>
      </c>
      <c r="M19" s="68">
        <f>'Lab3'!Z43</f>
        <v>-88.363008975688672</v>
      </c>
      <c r="P19" s="26">
        <v>0.8</v>
      </c>
      <c r="Q19" s="26">
        <f>_xlfn.PERCENTILE.INC(B3:B118,P19)</f>
        <v>12.71041241705951</v>
      </c>
      <c r="R19" s="26">
        <f>_xlfn.PERCENTILE.INC(C3:C118,P19)</f>
        <v>10.198909268759534</v>
      </c>
      <c r="S19" s="26">
        <f>_xlfn.PERCENTILE.INC(D3:D118,P19)</f>
        <v>15.648753969061033</v>
      </c>
      <c r="T19" s="26">
        <f>_xlfn.PERCENTILE.INC(E3:E118,P19)</f>
        <v>16.92913899805632</v>
      </c>
      <c r="U19" s="26">
        <f>_xlfn.PERCENTILE.INC(F3:F118,P19)</f>
        <v>-88.027571892442197</v>
      </c>
      <c r="V19" s="26">
        <f>_xlfn.PERCENTILE.INC(G3:G118,P19)</f>
        <v>-80.854301830507751</v>
      </c>
      <c r="W19" s="26">
        <f>_xlfn.PERCENTILE.INC(H3:H118,P19)</f>
        <v>-81.202649900210048</v>
      </c>
      <c r="X19" s="26">
        <f>_xlfn.PERCENTILE.INC(I3:I118,P19)</f>
        <v>-82.957980710088833</v>
      </c>
      <c r="Y19" s="26">
        <f>_xlfn.PERCENTILE.INC(J3:J118,P19)</f>
        <v>14.691441896711373</v>
      </c>
      <c r="Z19" s="26">
        <f>_xlfn.PERCENTILE.INC(K3:K118,P19)</f>
        <v>13.072390048236066</v>
      </c>
      <c r="AA19" s="26">
        <f>_xlfn.PERCENTILE.INC(L3:L118,P19)</f>
        <v>-90.532217110303648</v>
      </c>
      <c r="AB19" s="26">
        <f>_xlfn.PERCENTILE.INC(M3:M118,P19)</f>
        <v>-84.66236784957016</v>
      </c>
    </row>
    <row r="20" spans="1:28">
      <c r="A20" s="22" t="s">
        <v>88</v>
      </c>
      <c r="B20" s="68">
        <f>'Lab3'!J57</f>
        <v>12.326154734180289</v>
      </c>
      <c r="C20" s="68">
        <f>'Lab3'!J60</f>
        <v>10.185428699892116</v>
      </c>
      <c r="D20" s="97">
        <f>'Lab3'!J63</f>
        <v>11.466339577950862</v>
      </c>
      <c r="E20" s="68" t="s">
        <v>157</v>
      </c>
      <c r="F20" s="68">
        <f>'Lab3'!W57</f>
        <v>-90.194320635186656</v>
      </c>
      <c r="G20" s="68" t="s">
        <v>157</v>
      </c>
      <c r="H20" s="68">
        <f>'Lab3'!W63</f>
        <v>-82.249247203712912</v>
      </c>
      <c r="I20" s="68" t="s">
        <v>157</v>
      </c>
      <c r="J20" s="68">
        <f>'Lab3'!M57</f>
        <v>16.137779418851991</v>
      </c>
      <c r="K20" s="68">
        <f>'Lab3'!M60</f>
        <v>13.391040668771668</v>
      </c>
      <c r="L20" s="68">
        <f>'Lab3'!Z57</f>
        <v>-93.475704516302173</v>
      </c>
      <c r="M20" s="68" t="s">
        <v>157</v>
      </c>
      <c r="P20" s="26">
        <v>0.85</v>
      </c>
      <c r="Q20" s="26">
        <f>_xlfn.PERCENTILE.INC(B3:B118,P20)</f>
        <v>13.002965049991694</v>
      </c>
      <c r="R20" s="26">
        <f>_xlfn.PERCENTILE.INC(C3:C118,P20)</f>
        <v>10.268684862758553</v>
      </c>
      <c r="S20" s="26">
        <f>_xlfn.PERCENTILE.INC(D3:D118,P20)</f>
        <v>15.955084349161138</v>
      </c>
      <c r="T20" s="26">
        <f>_xlfn.PERCENTILE.INC(E3:E118,P20)</f>
        <v>17.390768775691907</v>
      </c>
      <c r="U20" s="26">
        <f>_xlfn.PERCENTILE.INC(F3:F118,P20)</f>
        <v>-87.711783191534749</v>
      </c>
      <c r="V20" s="26">
        <f>_xlfn.PERCENTILE.INC(G3:G118,P20)</f>
        <v>-80.623197664437683</v>
      </c>
      <c r="W20" s="26">
        <f>_xlfn.PERCENTILE.INC(H3:H118,P20)</f>
        <v>-80.868829520851421</v>
      </c>
      <c r="X20" s="26">
        <f>_xlfn.PERCENTILE.INC(I3:I118,P20)</f>
        <v>-82.669281728044623</v>
      </c>
      <c r="Y20" s="26">
        <f>_xlfn.PERCENTILE.INC(J3:J118,P20)</f>
        <v>16.179361459903067</v>
      </c>
      <c r="Z20" s="26">
        <f>_xlfn.PERCENTILE.INC(K3:K118,P20)</f>
        <v>13.191444036845692</v>
      </c>
      <c r="AA20" s="26">
        <f>_xlfn.PERCENTILE.INC(L3:L118,P20)</f>
        <v>-90.106217770620361</v>
      </c>
      <c r="AB20" s="26">
        <f>_xlfn.PERCENTILE.INC(M3:M118,P20)</f>
        <v>-84.48829486499929</v>
      </c>
    </row>
    <row r="21" spans="1:28">
      <c r="A21" s="22" t="s">
        <v>89</v>
      </c>
      <c r="B21" s="68">
        <f>'Lab3'!J74</f>
        <v>11.455899816688165</v>
      </c>
      <c r="C21" s="68">
        <f>'Lab3'!J77</f>
        <v>8.3102259877503108</v>
      </c>
      <c r="D21" s="68" t="s">
        <v>157</v>
      </c>
      <c r="E21" s="68" t="s">
        <v>157</v>
      </c>
      <c r="F21" s="68">
        <f>'Lab3'!W74</f>
        <v>-91.485558138491768</v>
      </c>
      <c r="G21" s="68">
        <f>'Lab3'!W77</f>
        <v>-82.731342173513127</v>
      </c>
      <c r="H21" s="68" t="s">
        <v>157</v>
      </c>
      <c r="I21" s="68" t="s">
        <v>157</v>
      </c>
      <c r="J21" s="68">
        <f>'Lab3'!M74</f>
        <v>13.201648973383717</v>
      </c>
      <c r="K21" s="68">
        <f>'Lab3'!M77</f>
        <v>13.024867921070575</v>
      </c>
      <c r="L21" s="68">
        <f>'Lab3'!Z74</f>
        <v>-94.95536507471769</v>
      </c>
      <c r="M21" s="68">
        <f>'Lab3'!Z77</f>
        <v>-86.513089826983503</v>
      </c>
      <c r="P21" s="26">
        <v>0.9</v>
      </c>
      <c r="Q21" s="26">
        <f>_xlfn.PERCENTILE.INC(B3:B118,P21)</f>
        <v>13.464207358781218</v>
      </c>
      <c r="R21" s="26">
        <f>_xlfn.PERCENTILE.INC(C3:C118,P21)</f>
        <v>10.435124841796153</v>
      </c>
      <c r="S21" s="26">
        <f>_xlfn.PERCENTILE.INC(D3:D118,P21)</f>
        <v>16.581108296897856</v>
      </c>
      <c r="T21" s="26">
        <f>_xlfn.PERCENTILE.INC(E3:E118,P21)</f>
        <v>18.139800472448037</v>
      </c>
      <c r="U21" s="26">
        <f>_xlfn.PERCENTILE.INC(F3:F118,P21)</f>
        <v>-87.485776974507147</v>
      </c>
      <c r="V21" s="26">
        <f>_xlfn.PERCENTILE.INC(G3:G118,P21)</f>
        <v>-80.328290586257808</v>
      </c>
      <c r="W21" s="26">
        <f>_xlfn.PERCENTILE.INC(H3:H118,P21)</f>
        <v>-80.462221075624029</v>
      </c>
      <c r="X21" s="26">
        <f>_xlfn.PERCENTILE.INC(I3:I118,P21)</f>
        <v>-81.311687400476174</v>
      </c>
      <c r="Y21" s="26">
        <f>_xlfn.PERCENTILE.INC(J3:J118,P21)</f>
        <v>16.583491294523867</v>
      </c>
      <c r="Z21" s="26">
        <f>_xlfn.PERCENTILE.INC(K3:K118,P21)</f>
        <v>13.36682880807726</v>
      </c>
      <c r="AA21" s="26">
        <f>_xlfn.PERCENTILE.INC(L3:L118,P21)</f>
        <v>-89.828352467828566</v>
      </c>
      <c r="AB21" s="26">
        <f>_xlfn.PERCENTILE.INC(M3:M118,P21)</f>
        <v>-84.103592128827174</v>
      </c>
    </row>
    <row r="22" spans="1:28">
      <c r="A22" s="22" t="s">
        <v>90</v>
      </c>
      <c r="B22" s="68" t="s">
        <v>157</v>
      </c>
      <c r="C22" s="97">
        <f>'Lab3'!J94</f>
        <v>10.199790249562772</v>
      </c>
      <c r="D22" s="68">
        <f>'Lab3'!J97</f>
        <v>11.434127596733951</v>
      </c>
      <c r="E22" s="68">
        <f>'Lab3'!J100</f>
        <v>11.926507626800372</v>
      </c>
      <c r="F22" s="68" t="s">
        <v>157</v>
      </c>
      <c r="G22" s="68">
        <f>'Lab3'!W94</f>
        <v>-84.101879601809287</v>
      </c>
      <c r="H22" s="68" t="s">
        <v>157</v>
      </c>
      <c r="I22" s="68">
        <f>'Lab3'!W100</f>
        <v>-79.488663014399464</v>
      </c>
      <c r="J22" s="68" t="s">
        <v>157</v>
      </c>
      <c r="K22" s="97">
        <f>'Lab3'!M94</f>
        <v>13.06463003750415</v>
      </c>
      <c r="L22" s="68" t="s">
        <v>157</v>
      </c>
      <c r="M22" s="68">
        <f>'Lab3'!Z94</f>
        <v>-86.374173122639604</v>
      </c>
      <c r="P22" s="26">
        <v>0.95</v>
      </c>
      <c r="Q22" s="26">
        <f>_xlfn.PERCENTILE.INC(B3:B118,P22)</f>
        <v>13.986528316125975</v>
      </c>
      <c r="R22" s="26">
        <f>_xlfn.PERCENTILE.INC(C3:C118,P22)</f>
        <v>10.684055571469703</v>
      </c>
      <c r="S22" s="26">
        <f>_xlfn.PERCENTILE.INC(D3:D118,P22)</f>
        <v>17.183593090442859</v>
      </c>
      <c r="T22" s="26">
        <f>_xlfn.PERCENTILE.INC(E3:E118,P22)</f>
        <v>18.406679441693175</v>
      </c>
      <c r="U22" s="26">
        <f>_xlfn.PERCENTILE.INC(F3:F118,P22)</f>
        <v>-87.028003610295258</v>
      </c>
      <c r="V22" s="26">
        <f>_xlfn.PERCENTILE.INC(G3:G118,P22)</f>
        <v>-79.896017928215912</v>
      </c>
      <c r="W22" s="26">
        <f>_xlfn.PERCENTILE.INC(H3:H118,P22)</f>
        <v>-79.439713981560146</v>
      </c>
      <c r="X22" s="26">
        <f>_xlfn.PERCENTILE.INC(I3:I118,P22)</f>
        <v>-79.715430211306639</v>
      </c>
      <c r="Y22" s="26">
        <f>_xlfn.PERCENTILE.INC(J3:J118,P22)</f>
        <v>17.202800231094528</v>
      </c>
      <c r="Z22" s="26">
        <f>_xlfn.PERCENTILE.INC(K3:K118,P22)</f>
        <v>14.087655179598332</v>
      </c>
      <c r="AA22" s="26">
        <f>_xlfn.PERCENTILE.INC(L3:L118,P22)</f>
        <v>-88.869293592639025</v>
      </c>
      <c r="AB22" s="26">
        <f>_xlfn.PERCENTILE.INC(M3:M118,P22)</f>
        <v>-83.081187035906396</v>
      </c>
    </row>
    <row r="23" spans="1:28">
      <c r="A23" s="22" t="s">
        <v>91</v>
      </c>
      <c r="B23" s="68">
        <f>'Lab3'!J108</f>
        <v>11.138768831238156</v>
      </c>
      <c r="C23" s="68">
        <f>'Lab3'!J111</f>
        <v>6.8347562784725326</v>
      </c>
      <c r="D23" s="68">
        <f>'Lab3'!J114</f>
        <v>14.237594272782806</v>
      </c>
      <c r="E23" s="68">
        <f>'Lab3'!J117</f>
        <v>14.241910872654683</v>
      </c>
      <c r="F23" s="68">
        <f>'Lab3'!W108</f>
        <v>-85.712142274190711</v>
      </c>
      <c r="G23" s="68">
        <f>'Lab3'!W111</f>
        <v>-80.854301830507751</v>
      </c>
      <c r="H23" s="68">
        <f>'Lab3'!W114</f>
        <v>-79.220361160424503</v>
      </c>
      <c r="I23" s="68">
        <f>'Lab3'!W117</f>
        <v>-81.735896897529528</v>
      </c>
      <c r="J23" s="68">
        <f>'Lab3'!M108</f>
        <v>12.631441001506955</v>
      </c>
      <c r="K23" s="68">
        <f>'Lab3'!M111</f>
        <v>9.4569125607848008</v>
      </c>
      <c r="L23" s="68">
        <f>'Lab3'!Z108</f>
        <v>-88.31511738812209</v>
      </c>
      <c r="M23" s="68">
        <f>'Lab3'!Z111</f>
        <v>-83.18391150443388</v>
      </c>
      <c r="P23" s="26">
        <v>1</v>
      </c>
      <c r="Q23" s="26">
        <f>_xlfn.PERCENTILE.INC(B3:B118,P23)</f>
        <v>15.340124134791399</v>
      </c>
      <c r="R23" s="26">
        <f>_xlfn.PERCENTILE.INC(C3:C118,P23)</f>
        <v>12.424632886857045</v>
      </c>
      <c r="S23" s="26">
        <f>_xlfn.PERCENTILE.INC(D3:D118,P23)</f>
        <v>18.312382438056986</v>
      </c>
      <c r="T23" s="26">
        <f>_xlfn.PERCENTILE.INC(E3:E118,P23)</f>
        <v>19.284275481387859</v>
      </c>
      <c r="U23" s="26">
        <f>_xlfn.PERCENTILE.INC(F3:F118,P23)</f>
        <v>-85.712142274190711</v>
      </c>
      <c r="V23" s="26">
        <f>_xlfn.PERCENTILE.INC(G3:G118,P23)</f>
        <v>-78.981183968329432</v>
      </c>
      <c r="W23" s="26">
        <f>_xlfn.PERCENTILE.INC(H3:H118,P23)</f>
        <v>-79.220361160424503</v>
      </c>
      <c r="X23" s="26">
        <f>_xlfn.PERCENTILE.INC(I3:I118,P23)</f>
        <v>-78.802202915864797</v>
      </c>
      <c r="Y23" s="26">
        <f>_xlfn.PERCENTILE.INC(J3:J118,P23)</f>
        <v>19.341095483817913</v>
      </c>
      <c r="Z23" s="26">
        <f>_xlfn.PERCENTILE.INC(K3:K118,P23)</f>
        <v>15.23679036020148</v>
      </c>
      <c r="AA23" s="26">
        <f>_xlfn.PERCENTILE.INC(L3:L118,P23)</f>
        <v>-88.31511738812209</v>
      </c>
      <c r="AB23" s="26">
        <f>_xlfn.PERCENTILE.INC(M3:M118,P23)</f>
        <v>-82.316737115494846</v>
      </c>
    </row>
    <row r="24" spans="1:28">
      <c r="A24" s="22" t="s">
        <v>92</v>
      </c>
      <c r="B24" s="68">
        <f>'Lab3'!J125</f>
        <v>12.705032521216463</v>
      </c>
      <c r="C24" s="68">
        <f>'Lab3'!J128</f>
        <v>7.2637727850907083</v>
      </c>
      <c r="D24" s="68">
        <f>'Lab3'!J131</f>
        <v>14.630707299781477</v>
      </c>
      <c r="E24" s="97">
        <f>'Lab3'!J134</f>
        <v>16.083575875461573</v>
      </c>
      <c r="F24" s="68">
        <f>'Lab3'!W125</f>
        <v>-91.853105330497385</v>
      </c>
      <c r="G24" s="68">
        <f>'Lab3'!W128</f>
        <v>-83.186907513015299</v>
      </c>
      <c r="H24" s="68">
        <f>'Lab3'!W131</f>
        <v>-82.143148263180763</v>
      </c>
      <c r="I24" s="68">
        <f>'Lab3'!W134</f>
        <v>-86.963251970046343</v>
      </c>
      <c r="J24" s="68">
        <f>'Lab3'!M125</f>
        <v>13.73277653536123</v>
      </c>
      <c r="K24" s="68">
        <f>'Lab3'!M128</f>
        <v>10.630378801909924</v>
      </c>
      <c r="L24" s="68">
        <f>'Lab3'!Z125</f>
        <v>-94.336088864017782</v>
      </c>
      <c r="M24" s="68">
        <f>'Lab3'!Z128</f>
        <v>-86.043056416581408</v>
      </c>
    </row>
    <row r="25" spans="1:28">
      <c r="A25" s="22" t="s">
        <v>93</v>
      </c>
      <c r="B25" s="68">
        <f>'Lab3'!J142</f>
        <v>12.711757391020273</v>
      </c>
      <c r="C25" s="68" t="s">
        <v>157</v>
      </c>
      <c r="D25" s="68">
        <f>'Lab3'!J148</f>
        <v>15.746526257936699</v>
      </c>
      <c r="E25" s="68">
        <f>'Lab3'!J151</f>
        <v>17.324687839891407</v>
      </c>
      <c r="F25" s="68">
        <f>'Lab3'!W142</f>
        <v>-90.246760940376362</v>
      </c>
      <c r="G25" s="68" t="s">
        <v>157</v>
      </c>
      <c r="H25" s="68">
        <f>'Lab3'!W148</f>
        <v>-86.330548659093935</v>
      </c>
      <c r="I25" s="68">
        <f>'Lab3'!W151</f>
        <v>-85.424216510839528</v>
      </c>
      <c r="J25" s="68">
        <f>'Lab3'!M142</f>
        <v>13.933894774233638</v>
      </c>
      <c r="K25" s="68" t="s">
        <v>157</v>
      </c>
      <c r="L25" s="68">
        <f>'Lab3'!Z142</f>
        <v>-93.544806942363493</v>
      </c>
      <c r="M25" s="68" t="s">
        <v>157</v>
      </c>
    </row>
    <row r="26" spans="1:28">
      <c r="A26" s="22" t="s">
        <v>94</v>
      </c>
      <c r="B26" s="68" t="s">
        <v>157</v>
      </c>
      <c r="C26" s="68">
        <f>'Lab3'!J162</f>
        <v>9.9895988754506178</v>
      </c>
      <c r="D26" s="68" t="s">
        <v>157</v>
      </c>
      <c r="E26" s="68" t="s">
        <v>157</v>
      </c>
      <c r="F26" s="68" t="s">
        <v>157</v>
      </c>
      <c r="G26" s="68">
        <f>'Lab3'!W162</f>
        <v>-84.335592820623603</v>
      </c>
      <c r="H26" s="68" t="s">
        <v>157</v>
      </c>
      <c r="I26" s="68" t="s">
        <v>157</v>
      </c>
      <c r="J26" s="68" t="s">
        <v>157</v>
      </c>
      <c r="K26" s="68">
        <f>'Lab3'!M162</f>
        <v>12.263427367752174</v>
      </c>
      <c r="L26" s="68" t="s">
        <v>157</v>
      </c>
      <c r="M26" s="68">
        <f>'Lab3'!Z162</f>
        <v>-86.648824564568599</v>
      </c>
    </row>
    <row r="27" spans="1:28">
      <c r="A27" s="22" t="s">
        <v>95</v>
      </c>
      <c r="B27" s="68">
        <f>'Lab3'!J176</f>
        <v>12.062990163575023</v>
      </c>
      <c r="C27" s="68">
        <f>'Lab3'!J179</f>
        <v>9.617306714338099</v>
      </c>
      <c r="D27" s="68">
        <f>'Lab3'!J182</f>
        <v>14.842797911408871</v>
      </c>
      <c r="E27" s="68" t="s">
        <v>157</v>
      </c>
      <c r="F27" s="68">
        <f>'Lab3'!W176</f>
        <v>-90.341374184555917</v>
      </c>
      <c r="G27" s="68">
        <f>'Lab3'!W179</f>
        <v>-83.680743735471665</v>
      </c>
      <c r="H27" s="68">
        <f>'Lab3'!W182</f>
        <v>-83.358777648057924</v>
      </c>
      <c r="I27" s="68" t="s">
        <v>157</v>
      </c>
      <c r="J27" s="68">
        <f>'Lab3'!M176</f>
        <v>13.772644111239742</v>
      </c>
      <c r="K27" s="68">
        <f>'Lab3'!M179</f>
        <v>13.028838553694399</v>
      </c>
      <c r="L27" s="68">
        <f>'Lab3'!Z176</f>
        <v>-94.714555951321429</v>
      </c>
      <c r="M27" s="68">
        <f>'Lab3'!Z179</f>
        <v>-86.633830949741963</v>
      </c>
    </row>
    <row r="28" spans="1:28">
      <c r="A28" s="22" t="s">
        <v>96</v>
      </c>
      <c r="B28" s="68">
        <f>'Lab3'!J193</f>
        <v>11.801264385178234</v>
      </c>
      <c r="C28" s="68" t="s">
        <v>157</v>
      </c>
      <c r="D28" s="68">
        <f>'Lab3'!J199</f>
        <v>17.174333621523097</v>
      </c>
      <c r="E28" s="68">
        <f>'Lab3'!J202</f>
        <v>17.210315602110317</v>
      </c>
      <c r="F28" s="68">
        <f>'Lab3'!W193</f>
        <v>-89.897563665544524</v>
      </c>
      <c r="G28" s="68" t="s">
        <v>157</v>
      </c>
      <c r="H28" s="68">
        <f>'Lab3'!W199</f>
        <v>-85.530743101888604</v>
      </c>
      <c r="I28" s="68">
        <f>'Lab3'!W202</f>
        <v>-86.666838139351427</v>
      </c>
      <c r="J28" s="68">
        <f>'Lab3'!M193</f>
        <v>13.527549542891027</v>
      </c>
      <c r="K28" s="68" t="s">
        <v>157</v>
      </c>
      <c r="L28" s="68">
        <f>'Lab3'!Z193</f>
        <v>-94.025464118151817</v>
      </c>
      <c r="M28" s="68" t="s">
        <v>157</v>
      </c>
    </row>
    <row r="29" spans="1:28">
      <c r="A29" s="22" t="s">
        <v>97</v>
      </c>
      <c r="B29" s="68">
        <f>'Lab3'!J210</f>
        <v>11.80739088682979</v>
      </c>
      <c r="C29" s="68" t="s">
        <v>157</v>
      </c>
      <c r="D29" s="68">
        <f>'Lab3'!J216</f>
        <v>12.588816561199103</v>
      </c>
      <c r="E29" s="68">
        <f>'Lab3'!J219</f>
        <v>12.477685977409454</v>
      </c>
      <c r="F29" s="68">
        <f>'Lab3'!W210</f>
        <v>-90.959915158074494</v>
      </c>
      <c r="G29" s="68" t="s">
        <v>157</v>
      </c>
      <c r="H29" s="68">
        <f>'Lab3'!W216</f>
        <v>-83.77322395995337</v>
      </c>
      <c r="I29" s="68">
        <f>'Lab3'!W219</f>
        <v>-83.283937688616959</v>
      </c>
      <c r="J29" s="68">
        <f>'Lab3'!M210</f>
        <v>13.213476219002464</v>
      </c>
      <c r="K29" s="68" t="s">
        <v>157</v>
      </c>
      <c r="L29" s="68">
        <f>'Lab3'!Z210</f>
        <v>-94.907387535375562</v>
      </c>
      <c r="M29" s="68" t="s">
        <v>157</v>
      </c>
    </row>
    <row r="30" spans="1:28">
      <c r="A30" s="22" t="s">
        <v>98</v>
      </c>
      <c r="B30" s="68">
        <f>'Lab3'!J227</f>
        <v>12.240789557186387</v>
      </c>
      <c r="C30" s="68" t="s">
        <v>157</v>
      </c>
      <c r="D30" s="68">
        <f>'Lab3'!J233</f>
        <v>12.852554136103908</v>
      </c>
      <c r="E30" s="68">
        <f>'Lab3'!J236</f>
        <v>11.03182924457106</v>
      </c>
      <c r="F30" s="68">
        <f>'Lab3'!W227</f>
        <v>-90.297760224973374</v>
      </c>
      <c r="G30" s="68" t="s">
        <v>157</v>
      </c>
      <c r="H30" s="68">
        <f>'Lab3'!W233</f>
        <v>-81.782359390075484</v>
      </c>
      <c r="I30" s="68">
        <f>'Lab3'!W236</f>
        <v>-82.8262411224582</v>
      </c>
      <c r="J30" s="68">
        <f>'Lab3'!M227</f>
        <v>13.257329174149213</v>
      </c>
      <c r="K30" s="68" t="s">
        <v>157</v>
      </c>
      <c r="L30" s="68">
        <f>'Lab3'!Z227</f>
        <v>-94.129740119000843</v>
      </c>
      <c r="M30" s="68" t="s">
        <v>157</v>
      </c>
    </row>
    <row r="31" spans="1:28">
      <c r="A31" s="22" t="s">
        <v>99</v>
      </c>
      <c r="B31" s="68">
        <f>'Lab3'!J244</f>
        <v>11.71775642291612</v>
      </c>
      <c r="C31" s="68" t="s">
        <v>157</v>
      </c>
      <c r="D31" s="68">
        <f>'Lab3'!J250</f>
        <v>13.293180899389876</v>
      </c>
      <c r="E31" s="68">
        <f>'Lab3'!J253</f>
        <v>13.066073420473785</v>
      </c>
      <c r="F31" s="68">
        <f>'Lab3'!W244</f>
        <v>-85.961724907126069</v>
      </c>
      <c r="G31" s="68" t="s">
        <v>157</v>
      </c>
      <c r="H31" s="68">
        <f>'Lab3'!W250</f>
        <v>-82.035228219003628</v>
      </c>
      <c r="I31" s="68">
        <f>'Lab3'!W253</f>
        <v>-83.558794164397696</v>
      </c>
      <c r="J31" s="68">
        <f>'Lab3'!M244</f>
        <v>13.111881974988455</v>
      </c>
      <c r="K31" s="68" t="s">
        <v>157</v>
      </c>
      <c r="L31" s="68">
        <f>'Lab3'!Z244</f>
        <v>-88.732557316406613</v>
      </c>
      <c r="M31" s="68" t="s">
        <v>157</v>
      </c>
    </row>
    <row r="32" spans="1:28">
      <c r="A32" s="22" t="s">
        <v>100</v>
      </c>
      <c r="B32" s="68">
        <f>'Lab3'!J261</f>
        <v>11.757388197161253</v>
      </c>
      <c r="C32" s="68" t="s">
        <v>157</v>
      </c>
      <c r="D32" s="68">
        <f>'Lab3'!J267</f>
        <v>13.324469379877584</v>
      </c>
      <c r="E32" s="68">
        <f>'Lab3'!J270</f>
        <v>12.793587631867462</v>
      </c>
      <c r="F32" s="68">
        <f>'Lab3'!W261</f>
        <v>-87.871875880884772</v>
      </c>
      <c r="G32" s="68" t="s">
        <v>157</v>
      </c>
      <c r="H32" s="68">
        <f>'Lab3'!W267</f>
        <v>-79.355667273597561</v>
      </c>
      <c r="I32" s="68">
        <f>'Lab3'!W270</f>
        <v>-80.679650912007318</v>
      </c>
      <c r="J32" s="68">
        <f>'Lab3'!M261</f>
        <v>11.940972726009662</v>
      </c>
      <c r="K32" s="68" t="s">
        <v>157</v>
      </c>
      <c r="L32" s="68">
        <f>'Lab3'!Z261</f>
        <v>-90.772207716979409</v>
      </c>
      <c r="M32" s="68" t="s">
        <v>157</v>
      </c>
    </row>
    <row r="33" spans="1:13">
      <c r="A33" s="22" t="s">
        <v>101</v>
      </c>
      <c r="B33" s="68">
        <f>'Lab3'!J278</f>
        <v>12.478068449934057</v>
      </c>
      <c r="C33" s="97">
        <f>'Lab3'!J281</f>
        <v>7.7105596381023878</v>
      </c>
      <c r="D33" s="68">
        <f>'Lab3'!J284</f>
        <v>14.301528872152595</v>
      </c>
      <c r="E33" s="68">
        <f>'Lab3'!J287</f>
        <v>15.435654758055771</v>
      </c>
      <c r="F33" s="68">
        <f>'Lab3'!W278</f>
        <v>-87.475964436030225</v>
      </c>
      <c r="G33" s="68">
        <f>'Lab3'!W281</f>
        <v>-81.759508173044679</v>
      </c>
      <c r="H33" s="68">
        <f>'Lab3'!W284</f>
        <v>-84.472809376737729</v>
      </c>
      <c r="I33" s="68">
        <f>'Lab3'!W287</f>
        <v>-84.188426430042171</v>
      </c>
      <c r="J33" s="68">
        <f>'Lab3'!M278</f>
        <v>13.573118699626836</v>
      </c>
      <c r="K33" s="68">
        <f>'Lab3'!M281</f>
        <v>11.256529035871928</v>
      </c>
      <c r="L33" s="68">
        <f>'Lab3'!Z278</f>
        <v>-90.494900961666559</v>
      </c>
      <c r="M33" s="68">
        <f>'Lab3'!Z281</f>
        <v>-86.292247560121567</v>
      </c>
    </row>
    <row r="34" spans="1:13">
      <c r="A34" s="22" t="s">
        <v>102</v>
      </c>
      <c r="B34" s="68">
        <f>'Lab3'!J295</f>
        <v>11.044943098137686</v>
      </c>
      <c r="C34" s="68" t="s">
        <v>157</v>
      </c>
      <c r="D34" s="68">
        <f>'Lab3'!J301</f>
        <v>11.984390150471086</v>
      </c>
      <c r="E34" s="68">
        <f>'Lab3'!J304</f>
        <v>13.965315148426649</v>
      </c>
      <c r="F34" s="68">
        <f>'Lab3'!W295</f>
        <v>-88.359084617608303</v>
      </c>
      <c r="G34" s="68" t="s">
        <v>157</v>
      </c>
      <c r="H34" s="68">
        <f>'Lab3'!W301</f>
        <v>-80.384766405934641</v>
      </c>
      <c r="I34" s="68">
        <f>'Lab3'!W304</f>
        <v>-79.545273617065348</v>
      </c>
      <c r="J34" s="68">
        <f>'Lab3'!M295</f>
        <v>12.794415925206044</v>
      </c>
      <c r="K34" s="68" t="s">
        <v>157</v>
      </c>
      <c r="L34" s="68">
        <f>'Lab3'!Z295</f>
        <v>-91.516003212171086</v>
      </c>
      <c r="M34" s="68" t="s">
        <v>157</v>
      </c>
    </row>
    <row r="35" spans="1:13">
      <c r="A35" s="22" t="s">
        <v>103</v>
      </c>
      <c r="B35" s="26">
        <f>'Lab4'!J6</f>
        <v>11.292560396009341</v>
      </c>
      <c r="C35" s="26">
        <f>'Lab4'!J9</f>
        <v>9.3709551903124968</v>
      </c>
      <c r="D35" s="26">
        <f>'Lab4'!J12</f>
        <v>13.65448823454753</v>
      </c>
      <c r="E35" s="26">
        <f>'Lab4'!J15</f>
        <v>9.7296713890648192</v>
      </c>
      <c r="F35" s="26">
        <f>'Lab4'!W6</f>
        <v>-89.524655385892203</v>
      </c>
      <c r="G35" s="26">
        <f>'Lab4'!W9</f>
        <v>-82.526229202757577</v>
      </c>
      <c r="H35" s="26">
        <f>'Lab4'!W12</f>
        <v>-81.412851026909124</v>
      </c>
      <c r="I35" s="26">
        <f>'Lab4'!W15</f>
        <v>-85.735037443994798</v>
      </c>
      <c r="J35" s="26">
        <f>'Lab4'!M6</f>
        <v>14.692954351369718</v>
      </c>
      <c r="K35" s="26">
        <f>'Lab4'!M9</f>
        <v>12.069240233026875</v>
      </c>
      <c r="L35" s="68" t="s">
        <v>157</v>
      </c>
      <c r="M35" s="26">
        <f>'Lab4'!Z9</f>
        <v>-85.030893669308597</v>
      </c>
    </row>
    <row r="36" spans="1:13">
      <c r="A36" s="22" t="s">
        <v>104</v>
      </c>
      <c r="B36" s="26">
        <f>'Lab4'!J23</f>
        <v>6.4121333577994939</v>
      </c>
      <c r="C36" s="26">
        <f>'Lab4'!J26</f>
        <v>6.2706600498471019</v>
      </c>
      <c r="D36" s="26">
        <f>'Lab4'!J29</f>
        <v>7.4093234331803393</v>
      </c>
      <c r="E36" s="26">
        <f>'Lab4'!J32</f>
        <v>9.2870813977176212</v>
      </c>
      <c r="F36" s="26">
        <f>'Lab4'!W23</f>
        <v>-92.428996811809597</v>
      </c>
      <c r="G36" s="26">
        <f>'Lab4'!W26</f>
        <v>-85.45653593768219</v>
      </c>
      <c r="H36" s="26">
        <f>'Lab4'!W29</f>
        <v>-83.999032555088959</v>
      </c>
      <c r="I36" s="26">
        <f>'Lab4'!W32</f>
        <v>-84.710023946301135</v>
      </c>
      <c r="J36" s="68" t="s">
        <v>157</v>
      </c>
      <c r="K36" s="68" t="s">
        <v>157</v>
      </c>
      <c r="L36" s="68" t="s">
        <v>157</v>
      </c>
      <c r="M36" s="26">
        <f>'Lab4'!Z26</f>
        <v>-86.57621350800234</v>
      </c>
    </row>
    <row r="37" spans="1:13">
      <c r="A37" s="22" t="s">
        <v>105</v>
      </c>
      <c r="B37" s="26">
        <f>'Lab4'!J40</f>
        <v>13.00485933189753</v>
      </c>
      <c r="C37" s="26">
        <f>'Lab4'!J43</f>
        <v>10.247318550160642</v>
      </c>
      <c r="D37" s="26">
        <f>'Lab4'!J46</f>
        <v>14.863297587858892</v>
      </c>
      <c r="E37" s="26">
        <f>'Lab4'!J49</f>
        <v>13.595216567618888</v>
      </c>
      <c r="F37" s="26">
        <f>'Lab4'!W40</f>
        <v>-91.008891834551108</v>
      </c>
      <c r="G37" s="26">
        <f>'Lab4'!W43</f>
        <v>-81.847525223900291</v>
      </c>
      <c r="H37" s="26">
        <f>'Lab4'!W46</f>
        <v>-84.27930529287508</v>
      </c>
      <c r="I37" s="68" t="s">
        <v>157</v>
      </c>
      <c r="J37" s="26">
        <f>'Lab4'!M40</f>
        <v>12.996382910782295</v>
      </c>
      <c r="K37" s="26">
        <f>'Lab4'!M43</f>
        <v>11.43075183908527</v>
      </c>
      <c r="L37" s="26">
        <f>'Lab4'!Z40</f>
        <v>-92.393618909348646</v>
      </c>
      <c r="M37" s="26">
        <f>'Lab4'!Z43</f>
        <v>-82.890413022926765</v>
      </c>
    </row>
    <row r="38" spans="1:13">
      <c r="A38" s="22" t="s">
        <v>106</v>
      </c>
      <c r="B38" s="68" t="s">
        <v>157</v>
      </c>
      <c r="C38" s="26">
        <f>'Lab4'!J60</f>
        <v>10.609935610441429</v>
      </c>
      <c r="D38" s="26">
        <f>'Lab4'!J63</f>
        <v>14.314740557381567</v>
      </c>
      <c r="E38" s="26">
        <f>'Lab4'!J66</f>
        <v>12.322958787328464</v>
      </c>
      <c r="F38" s="68" t="s">
        <v>157</v>
      </c>
      <c r="G38" s="26">
        <f>'Lab4'!W60</f>
        <v>-83.078300074282822</v>
      </c>
      <c r="H38" s="26">
        <f>'Lab4'!W63</f>
        <v>-82.152846856266848</v>
      </c>
      <c r="I38" s="26">
        <f>'Lab4'!W66</f>
        <v>-82.770836948055006</v>
      </c>
      <c r="J38" s="68" t="s">
        <v>157</v>
      </c>
      <c r="K38" s="26">
        <f>'Lab4'!M60</f>
        <v>13.096206120833077</v>
      </c>
      <c r="L38" s="68" t="s">
        <v>157</v>
      </c>
      <c r="M38" s="26">
        <f>'Lab4'!Z60</f>
        <v>-85.359685189114245</v>
      </c>
    </row>
    <row r="39" spans="1:13">
      <c r="A39" s="22" t="s">
        <v>107</v>
      </c>
      <c r="B39" s="26">
        <f>'Lab4'!J74</f>
        <v>8.8708919759244367</v>
      </c>
      <c r="C39" s="68" t="s">
        <v>157</v>
      </c>
      <c r="D39" s="26">
        <f>'Lab4'!J80</f>
        <v>12.358563864282567</v>
      </c>
      <c r="E39" s="26">
        <f>'Lab4'!J83</f>
        <v>11.46865959126789</v>
      </c>
      <c r="F39" s="26">
        <f>'Lab4'!W74</f>
        <v>-91.183865791834762</v>
      </c>
      <c r="G39" s="68" t="s">
        <v>157</v>
      </c>
      <c r="H39" s="26">
        <f>'Lab4'!W80</f>
        <v>-83.648196546594676</v>
      </c>
      <c r="I39" s="26">
        <f>'Lab4'!W83</f>
        <v>-86.493177966399742</v>
      </c>
      <c r="J39" s="68" t="s">
        <v>157</v>
      </c>
      <c r="K39" s="68" t="s">
        <v>157</v>
      </c>
      <c r="L39" s="68" t="s">
        <v>157</v>
      </c>
      <c r="M39" s="68" t="s">
        <v>157</v>
      </c>
    </row>
    <row r="40" spans="1:13">
      <c r="A40" s="22" t="s">
        <v>108</v>
      </c>
      <c r="B40" s="26">
        <f>'Lab4'!J91</f>
        <v>11.672378517074362</v>
      </c>
      <c r="C40" s="26">
        <f>'Lab4'!J94</f>
        <v>8.7746810755891644</v>
      </c>
      <c r="D40" s="26">
        <f>'Lab4'!J97</f>
        <v>15.151965569463194</v>
      </c>
      <c r="E40" s="68" t="s">
        <v>157</v>
      </c>
      <c r="F40" s="26">
        <f>'Lab4'!W91</f>
        <v>-90.230675259336778</v>
      </c>
      <c r="G40" s="68" t="s">
        <v>157</v>
      </c>
      <c r="H40" s="26">
        <f>'Lab4'!W97</f>
        <v>-82.198359451092259</v>
      </c>
      <c r="I40" s="68" t="s">
        <v>157</v>
      </c>
      <c r="J40" s="68" t="s">
        <v>157</v>
      </c>
      <c r="K40" s="68" t="s">
        <v>157</v>
      </c>
      <c r="L40" s="68" t="s">
        <v>157</v>
      </c>
      <c r="M40" s="68" t="s">
        <v>157</v>
      </c>
    </row>
    <row r="41" spans="1:13">
      <c r="A41" s="22" t="s">
        <v>109</v>
      </c>
      <c r="B41" s="26">
        <f>'Lab4'!J108</f>
        <v>10.704575996077612</v>
      </c>
      <c r="C41" s="26">
        <f>'Lab4'!J111</f>
        <v>9.1354335244439646</v>
      </c>
      <c r="D41" s="26">
        <f>'Lab4'!J114</f>
        <v>14.919825925471912</v>
      </c>
      <c r="E41" s="68" t="s">
        <v>157</v>
      </c>
      <c r="F41" s="26">
        <f>'Lab4'!W108</f>
        <v>-91.424914400231017</v>
      </c>
      <c r="G41" s="26">
        <f>'Lab4'!W111</f>
        <v>-82.954988298647095</v>
      </c>
      <c r="H41" s="26">
        <f>'Lab4'!W114</f>
        <v>-83.602930028735173</v>
      </c>
      <c r="I41" s="68" t="s">
        <v>157</v>
      </c>
      <c r="J41" s="68" t="s">
        <v>157</v>
      </c>
      <c r="K41" s="26">
        <f>'Lab4'!M111</f>
        <v>11.627452013145662</v>
      </c>
      <c r="L41" s="68" t="s">
        <v>157</v>
      </c>
      <c r="M41" s="26">
        <f>'Lab4'!Z111</f>
        <v>-84.738855167096659</v>
      </c>
    </row>
    <row r="42" spans="1:13">
      <c r="A42" s="22" t="s">
        <v>110</v>
      </c>
      <c r="B42" s="26">
        <f>'Lab4'!J125</f>
        <v>11.128691623778057</v>
      </c>
      <c r="C42" s="26">
        <f>'Lab4'!J128</f>
        <v>10.195385345546581</v>
      </c>
      <c r="D42" s="26">
        <f>'Lab4'!J131</f>
        <v>13.766754869472633</v>
      </c>
      <c r="E42" s="26">
        <f>'Lab4'!J134</f>
        <v>16.445480088301501</v>
      </c>
      <c r="F42" s="26">
        <f>'Lab4'!W125</f>
        <v>-91.911094895641526</v>
      </c>
      <c r="G42" s="68" t="s">
        <v>157</v>
      </c>
      <c r="H42" s="26">
        <f>'Lab4'!W131</f>
        <v>-82.88130025488654</v>
      </c>
      <c r="I42" s="68" t="s">
        <v>157</v>
      </c>
      <c r="J42" s="68" t="s">
        <v>157</v>
      </c>
      <c r="K42" s="26">
        <f>'Lab4'!M128</f>
        <v>12.205732393658346</v>
      </c>
      <c r="L42" s="68" t="s">
        <v>157</v>
      </c>
      <c r="M42" s="26">
        <f>'Lab4'!Z128</f>
        <v>-87.177525035622224</v>
      </c>
    </row>
    <row r="43" spans="1:13">
      <c r="A43" s="22" t="s">
        <v>111</v>
      </c>
      <c r="B43" s="26">
        <f>'Lab4'!J142</f>
        <v>10.38332515803444</v>
      </c>
      <c r="C43" s="26">
        <f>'Lab4'!J145</f>
        <v>9.8501581379517518</v>
      </c>
      <c r="D43" s="26">
        <f>'Lab4'!J148</f>
        <v>15.025030860868451</v>
      </c>
      <c r="E43" s="26">
        <f>'Lab4'!J151</f>
        <v>14.217669406334949</v>
      </c>
      <c r="F43" s="68" t="s">
        <v>157</v>
      </c>
      <c r="G43" s="68" t="s">
        <v>157</v>
      </c>
      <c r="H43" s="68" t="s">
        <v>157</v>
      </c>
      <c r="I43" s="68" t="s">
        <v>157</v>
      </c>
      <c r="J43" s="26">
        <f>'Lab4'!M142</f>
        <v>14.210227958452098</v>
      </c>
      <c r="K43" s="26">
        <f>'Lab4'!M145</f>
        <v>12.306963013591556</v>
      </c>
      <c r="L43" s="26">
        <f>'Lab4'!Z142</f>
        <v>-90.767512159218953</v>
      </c>
      <c r="M43" s="26">
        <f>'Lab4'!Z145</f>
        <v>-86.25265207755497</v>
      </c>
    </row>
    <row r="44" spans="1:13">
      <c r="A44" s="22" t="s">
        <v>112</v>
      </c>
      <c r="B44" s="68" t="s">
        <v>157</v>
      </c>
      <c r="C44" s="26">
        <f>'Lab4'!J162</f>
        <v>9.3915273652414069</v>
      </c>
      <c r="D44" s="26">
        <f>'Lab4'!J165</f>
        <v>16.555616228967104</v>
      </c>
      <c r="E44" s="26">
        <f>'Lab4'!J168</f>
        <v>14.892194308811376</v>
      </c>
      <c r="F44" s="68" t="s">
        <v>157</v>
      </c>
      <c r="G44" s="68" t="s">
        <v>157</v>
      </c>
      <c r="H44" s="68" t="s">
        <v>157</v>
      </c>
      <c r="I44" s="68" t="s">
        <v>157</v>
      </c>
      <c r="J44" s="68" t="s">
        <v>157</v>
      </c>
      <c r="K44" s="26">
        <f>'Lab4'!M162</f>
        <v>10.29428331935075</v>
      </c>
      <c r="L44" s="68" t="s">
        <v>157</v>
      </c>
      <c r="M44" s="68" t="s">
        <v>157</v>
      </c>
    </row>
    <row r="45" spans="1:13">
      <c r="A45" s="22" t="s">
        <v>113</v>
      </c>
      <c r="B45" s="68" t="s">
        <v>157</v>
      </c>
      <c r="C45" s="26">
        <f>'Lab4'!J179</f>
        <v>8.9200217323686086</v>
      </c>
      <c r="D45" s="26">
        <f>'Lab4'!J182</f>
        <v>12.277564433333122</v>
      </c>
      <c r="E45" s="68" t="s">
        <v>157</v>
      </c>
      <c r="F45" s="68" t="s">
        <v>157</v>
      </c>
      <c r="G45" s="68" t="s">
        <v>157</v>
      </c>
      <c r="H45" s="68" t="s">
        <v>157</v>
      </c>
      <c r="I45" s="68" t="s">
        <v>157</v>
      </c>
      <c r="J45" s="68" t="s">
        <v>157</v>
      </c>
      <c r="K45" s="26">
        <f>'Lab4'!M179</f>
        <v>12.185867633566385</v>
      </c>
      <c r="L45" s="68" t="s">
        <v>157</v>
      </c>
      <c r="M45" s="26">
        <f>'Lab4'!Z179</f>
        <v>-86.958219250582886</v>
      </c>
    </row>
    <row r="46" spans="1:13">
      <c r="A46" s="22" t="s">
        <v>114</v>
      </c>
      <c r="B46" s="68" t="s">
        <v>157</v>
      </c>
      <c r="C46" s="26">
        <f>'Lab4'!J196</f>
        <v>6.5110933898349295</v>
      </c>
      <c r="D46" s="26">
        <f>'Lab4'!J199</f>
        <v>13.620142904292514</v>
      </c>
      <c r="E46" s="26">
        <f>'Lab4'!J202</f>
        <v>14.242363543593983</v>
      </c>
      <c r="F46" s="68" t="s">
        <v>157</v>
      </c>
      <c r="G46" s="68" t="s">
        <v>157</v>
      </c>
      <c r="H46" s="68" t="s">
        <v>157</v>
      </c>
      <c r="I46" s="68" t="s">
        <v>157</v>
      </c>
      <c r="J46" s="68" t="s">
        <v>157</v>
      </c>
      <c r="K46" s="26">
        <f>'Lab4'!M196</f>
        <v>9.5935234496317392</v>
      </c>
      <c r="L46" s="68" t="s">
        <v>157</v>
      </c>
      <c r="M46" s="68" t="s">
        <v>157</v>
      </c>
    </row>
    <row r="47" spans="1:13">
      <c r="A47" s="22" t="s">
        <v>115</v>
      </c>
      <c r="B47" s="68">
        <f>'Lab5'!J6</f>
        <v>11.213579900471849</v>
      </c>
      <c r="C47" s="68">
        <f>'Lab5'!J9</f>
        <v>10.042231076353861</v>
      </c>
      <c r="D47" s="68" t="s">
        <v>157</v>
      </c>
      <c r="E47" s="68">
        <f>'Lab5'!J15</f>
        <v>9.6053011761439109</v>
      </c>
      <c r="F47" s="68">
        <f>'Lab5'!W6</f>
        <v>-87.552022047425623</v>
      </c>
      <c r="G47" s="68">
        <f>'Lab5'!W9</f>
        <v>-83.520230866465539</v>
      </c>
      <c r="H47" s="68" t="s">
        <v>157</v>
      </c>
      <c r="I47" s="68">
        <f>'Lab5'!W15</f>
        <v>-84.20919108115109</v>
      </c>
      <c r="J47" s="68">
        <f>'Lab5'!M6</f>
        <v>16.156162319385469</v>
      </c>
      <c r="K47" s="68">
        <f>'Lab5'!M9</f>
        <v>12.831633123743787</v>
      </c>
      <c r="L47" s="68">
        <f>'Lab5'!Z6</f>
        <v>-92.405773731542013</v>
      </c>
      <c r="M47" s="68">
        <f>'Lab5'!Z9</f>
        <v>-85.641449667050779</v>
      </c>
    </row>
    <row r="48" spans="1:13">
      <c r="A48" s="22" t="s">
        <v>116</v>
      </c>
      <c r="B48" s="68" t="s">
        <v>157</v>
      </c>
      <c r="C48" s="68" t="s">
        <v>157</v>
      </c>
      <c r="D48" s="68" t="s">
        <v>157</v>
      </c>
      <c r="E48" s="68" t="s">
        <v>157</v>
      </c>
      <c r="F48" s="68">
        <f>'Lab5'!W23</f>
        <v>-87.358233495865278</v>
      </c>
      <c r="G48" s="68" t="s">
        <v>157</v>
      </c>
      <c r="H48" s="68" t="s">
        <v>157</v>
      </c>
      <c r="I48" s="68" t="s">
        <v>157</v>
      </c>
      <c r="J48" s="68">
        <f>'Lab5'!M23</f>
        <v>16.589339949565773</v>
      </c>
      <c r="K48" s="68" t="s">
        <v>157</v>
      </c>
      <c r="L48" s="68">
        <f>'Lab5'!Z23</f>
        <v>-88.876345554758061</v>
      </c>
      <c r="M48" s="68" t="s">
        <v>157</v>
      </c>
    </row>
    <row r="49" spans="1:13">
      <c r="A49" s="22" t="s">
        <v>117</v>
      </c>
      <c r="B49" s="68" t="s">
        <v>157</v>
      </c>
      <c r="C49" s="68" t="s">
        <v>157</v>
      </c>
      <c r="D49" s="68" t="s">
        <v>157</v>
      </c>
      <c r="E49" s="68" t="s">
        <v>157</v>
      </c>
      <c r="F49" s="68">
        <f>'Lab5'!W40</f>
        <v>-86.991311400787481</v>
      </c>
      <c r="G49" s="68" t="s">
        <v>157</v>
      </c>
      <c r="H49" s="68" t="s">
        <v>157</v>
      </c>
      <c r="I49" s="68" t="s">
        <v>157</v>
      </c>
      <c r="J49" s="68">
        <f>'Lab5'!M40</f>
        <v>16.530853399146736</v>
      </c>
      <c r="K49" s="68" t="s">
        <v>157</v>
      </c>
      <c r="L49" s="68">
        <f>'Lab5'!Z40</f>
        <v>-89.888146754753762</v>
      </c>
      <c r="M49" s="68" t="s">
        <v>157</v>
      </c>
    </row>
    <row r="50" spans="1:13">
      <c r="A50" s="22" t="s">
        <v>118</v>
      </c>
      <c r="B50" s="68">
        <f>'Lab5'!J57</f>
        <v>11.004627031232042</v>
      </c>
      <c r="C50" s="68">
        <f>'Lab5'!J60</f>
        <v>9.5046772872559675</v>
      </c>
      <c r="D50" s="68">
        <f>'Lab5'!J63</f>
        <v>14.8367162099529</v>
      </c>
      <c r="E50" s="68">
        <f>'Lab5'!J66</f>
        <v>17.985497197896379</v>
      </c>
      <c r="F50" s="68" t="s">
        <v>157</v>
      </c>
      <c r="G50" s="68">
        <f>'Lab5'!W60</f>
        <v>-80.542799377973196</v>
      </c>
      <c r="H50" s="68">
        <f>'Lab5'!W63</f>
        <v>-80.732671327599348</v>
      </c>
      <c r="I50" s="68">
        <f>'Lab5'!W66</f>
        <v>-83.428891207433665</v>
      </c>
      <c r="J50" s="68">
        <f>'Lab5'!M57</f>
        <v>11.730075926740602</v>
      </c>
      <c r="K50" s="68">
        <f>'Lab5'!M60</f>
        <v>14.199924794419235</v>
      </c>
      <c r="L50" s="68">
        <f>'Lab5'!Z57</f>
        <v>-88.863523805450711</v>
      </c>
      <c r="M50" s="68">
        <f>'Lab5'!Z60</f>
        <v>-85.715181498387793</v>
      </c>
    </row>
    <row r="51" spans="1:13">
      <c r="A51" s="22" t="s">
        <v>119</v>
      </c>
      <c r="B51" s="26">
        <f>'Lab5'!J74</f>
        <v>13.19977159698073</v>
      </c>
      <c r="C51" s="26">
        <f>'Lab5'!J77</f>
        <v>10.995843705885646</v>
      </c>
      <c r="D51" s="68" t="s">
        <v>157</v>
      </c>
      <c r="E51" s="68" t="s">
        <v>157</v>
      </c>
      <c r="F51" s="26">
        <f>'Lab5'!W74</f>
        <v>-85.895699027050938</v>
      </c>
      <c r="G51" s="26">
        <f>'Lab5'!W77</f>
        <v>-83.555819449849267</v>
      </c>
      <c r="H51" s="68" t="s">
        <v>157</v>
      </c>
      <c r="I51" s="68" t="s">
        <v>157</v>
      </c>
      <c r="J51" s="26">
        <f>'Lab5'!M74</f>
        <v>13.742513090349336</v>
      </c>
      <c r="K51" s="68" t="s">
        <v>157</v>
      </c>
      <c r="L51" s="68" t="s">
        <v>157</v>
      </c>
      <c r="M51" s="26">
        <f>'Lab5'!Z77</f>
        <v>-85.893904602862889</v>
      </c>
    </row>
    <row r="52" spans="1:13">
      <c r="A52" s="22" t="s">
        <v>120</v>
      </c>
      <c r="B52" s="26">
        <f>'Lab5'!J91</f>
        <v>10.890507694330926</v>
      </c>
      <c r="C52" s="26">
        <f>'Lab5'!J94</f>
        <v>6.7945833780253988</v>
      </c>
      <c r="D52" s="26">
        <f>'Lab5'!J97</f>
        <v>15.612423300850484</v>
      </c>
      <c r="E52" s="26">
        <f>'Lab5'!J100</f>
        <v>16.638691555439834</v>
      </c>
      <c r="F52" s="26">
        <f>'Lab5'!W91</f>
        <v>-89.726207186249667</v>
      </c>
      <c r="G52" s="26">
        <f>'Lab5'!W94</f>
        <v>-85.223371223591954</v>
      </c>
      <c r="H52" s="26">
        <f>'Lab5'!W97</f>
        <v>-81.531704162560573</v>
      </c>
      <c r="I52" s="26">
        <f>'Lab5'!W100</f>
        <v>-83.274565083222555</v>
      </c>
      <c r="J52" s="26">
        <f>'Lab5'!M91</f>
        <v>11.696591423907945</v>
      </c>
      <c r="K52" s="26">
        <f>'Lab5'!M94</f>
        <v>9.8617051080259195</v>
      </c>
      <c r="L52" s="26">
        <f>'Lab5'!Z91</f>
        <v>-91.504658171137848</v>
      </c>
      <c r="M52" s="26">
        <f>'Lab5'!Z94</f>
        <v>-89.506825687429171</v>
      </c>
    </row>
    <row r="53" spans="1:13">
      <c r="A53" s="22" t="s">
        <v>121</v>
      </c>
      <c r="B53" s="26">
        <f>'Lab5'!J108</f>
        <v>9.0209135532877163</v>
      </c>
      <c r="C53" s="68" t="s">
        <v>157</v>
      </c>
      <c r="D53" s="26">
        <f>'Lab5'!J114</f>
        <v>12.150679387712204</v>
      </c>
      <c r="E53" s="26">
        <f>'Lab5'!J117</f>
        <v>10.952012324909742</v>
      </c>
      <c r="F53" s="26">
        <f>'Lab5'!W108</f>
        <v>-90.349051875091618</v>
      </c>
      <c r="G53" s="68" t="s">
        <v>157</v>
      </c>
      <c r="H53" s="26">
        <f>'Lab5'!W114</f>
        <v>-82.361368642119402</v>
      </c>
      <c r="I53" s="26">
        <f>'Lab5'!W117</f>
        <v>-84.205771990717736</v>
      </c>
      <c r="J53" s="26">
        <f>'Lab5'!M108</f>
        <v>9.8510227335593683</v>
      </c>
      <c r="K53" s="68" t="s">
        <v>157</v>
      </c>
      <c r="L53" s="26">
        <f>'Lab5'!Z108</f>
        <v>-93.237746804224003</v>
      </c>
      <c r="M53" s="68" t="s">
        <v>157</v>
      </c>
    </row>
    <row r="54" spans="1:13">
      <c r="A54" s="22" t="s">
        <v>122</v>
      </c>
      <c r="B54" s="26">
        <f>'Lab5'!J125</f>
        <v>15.340124134791399</v>
      </c>
      <c r="C54" s="68" t="s">
        <v>157</v>
      </c>
      <c r="D54" s="68" t="s">
        <v>157</v>
      </c>
      <c r="E54" s="68" t="s">
        <v>157</v>
      </c>
      <c r="F54" s="26">
        <f>'Lab5'!W125</f>
        <v>-89.465636393873226</v>
      </c>
      <c r="G54" s="68" t="s">
        <v>157</v>
      </c>
      <c r="H54" s="68" t="s">
        <v>157</v>
      </c>
      <c r="I54" s="68" t="s">
        <v>157</v>
      </c>
      <c r="J54" s="26">
        <f>'Lab5'!M125</f>
        <v>19.341095483817913</v>
      </c>
      <c r="K54" s="68" t="s">
        <v>157</v>
      </c>
      <c r="L54" s="26">
        <f>'Lab5'!Z125</f>
        <v>-91.83996867359167</v>
      </c>
      <c r="M54" s="68" t="s">
        <v>157</v>
      </c>
    </row>
    <row r="55" spans="1:13">
      <c r="A55" s="22" t="s">
        <v>123</v>
      </c>
      <c r="B55" s="26">
        <f>'Lab5'!J142</f>
        <v>13.341891934814321</v>
      </c>
      <c r="C55" s="26">
        <f>'Lab5'!J145</f>
        <v>7.3601873490204994</v>
      </c>
      <c r="D55" s="26">
        <f>'Lab5'!J148</f>
        <v>15.392430933633934</v>
      </c>
      <c r="E55" s="26">
        <f>'Lab5'!J151</f>
        <v>13.565214150860559</v>
      </c>
      <c r="F55" s="26">
        <f>'Lab5'!W142</f>
        <v>-88.970607626378282</v>
      </c>
      <c r="G55" s="26">
        <f>'Lab5'!W145</f>
        <v>-80.328290586257808</v>
      </c>
      <c r="H55" s="26">
        <f>'Lab5'!W148</f>
        <v>-81.011108544810142</v>
      </c>
      <c r="I55" s="26">
        <f>'Lab5'!W151</f>
        <v>-83.402707550637643</v>
      </c>
      <c r="J55" s="26">
        <f>'Lab5'!M142</f>
        <v>16.222445578007171</v>
      </c>
      <c r="K55" s="26">
        <f>'Lab5'!M145</f>
        <v>10.734527068819533</v>
      </c>
      <c r="L55" s="26">
        <f>'Lab5'!Z142</f>
        <v>-90.773478241418374</v>
      </c>
      <c r="M55" s="26">
        <f>'Lab5'!Z145</f>
        <v>-82.384582139893737</v>
      </c>
    </row>
    <row r="56" spans="1:13">
      <c r="A56" s="22" t="s">
        <v>124</v>
      </c>
      <c r="B56" s="26">
        <f>'Lab6'!J6</f>
        <v>12.662474701959143</v>
      </c>
      <c r="C56" s="26">
        <f>'Lab6'!J9</f>
        <v>8.8167222177608195</v>
      </c>
      <c r="D56" s="68" t="s">
        <v>157</v>
      </c>
      <c r="E56" s="26">
        <f>'Lab6'!J15</f>
        <v>13.796842884428218</v>
      </c>
      <c r="F56" s="26">
        <f>'Lab6'!W6</f>
        <v>-91.904477635390407</v>
      </c>
      <c r="G56" s="26">
        <f>'Lab6'!W9</f>
        <v>-80.724218210234909</v>
      </c>
      <c r="H56" s="68" t="s">
        <v>157</v>
      </c>
      <c r="I56" s="26">
        <f>'Lab6'!W15</f>
        <v>-84.175136901639789</v>
      </c>
      <c r="J56" s="68" t="s">
        <v>157</v>
      </c>
      <c r="K56" s="26">
        <f>'Lab6'!M9</f>
        <v>12.353880747910031</v>
      </c>
      <c r="L56" s="68" t="s">
        <v>157</v>
      </c>
      <c r="M56" s="26">
        <f>'Lab6'!Z9</f>
        <v>-84.541986917984829</v>
      </c>
    </row>
    <row r="57" spans="1:13">
      <c r="A57" s="22" t="s">
        <v>125</v>
      </c>
      <c r="B57" s="26">
        <f>'Lab6'!J23</f>
        <v>12.992230785858629</v>
      </c>
      <c r="C57" s="26">
        <f>'Lab6'!J26</f>
        <v>5.7829100743511264</v>
      </c>
      <c r="D57" s="26">
        <f>'Lab6'!J29</f>
        <v>12.243717832851749</v>
      </c>
      <c r="E57" s="26">
        <f>'Lab6'!J32</f>
        <v>10.326842260234859</v>
      </c>
      <c r="F57" s="26">
        <f>'Lab6'!W23</f>
        <v>-89.210405699003957</v>
      </c>
      <c r="G57" s="26">
        <f>'Lab6'!W26</f>
        <v>-79.547223936192012</v>
      </c>
      <c r="H57" s="26">
        <f>'Lab6'!W29</f>
        <v>-79.523760689522746</v>
      </c>
      <c r="I57" s="26">
        <f>'Lab6'!W32</f>
        <v>-84.629073816280368</v>
      </c>
      <c r="J57" s="26">
        <f>'Lab6'!M23</f>
        <v>14.454006387881515</v>
      </c>
      <c r="K57" s="26">
        <f>'Lab6'!M26</f>
        <v>9.1530953460713125</v>
      </c>
      <c r="L57" s="26">
        <f>'Lab6'!Z23</f>
        <v>-91.494986284041971</v>
      </c>
      <c r="M57" s="26">
        <f>'Lab6'!Z26</f>
        <v>-84.361142812440278</v>
      </c>
    </row>
    <row r="58" spans="1:13">
      <c r="A58" s="22" t="s">
        <v>212</v>
      </c>
      <c r="B58" s="26">
        <f>'Lab6'!J40</f>
        <v>13.996447464228401</v>
      </c>
      <c r="C58" s="26">
        <f>'Lab6'!J43</f>
        <v>9.7601166950629494</v>
      </c>
      <c r="D58" s="26">
        <f>'Lab6'!J46</f>
        <v>13.861505140501693</v>
      </c>
      <c r="E58" s="26">
        <f>'Lab6'!J49</f>
        <v>12.133827088033001</v>
      </c>
      <c r="F58" s="26">
        <f>'Lab6'!W40</f>
        <v>-87.871741663006787</v>
      </c>
      <c r="G58" s="26">
        <f>'Lab6'!W43</f>
        <v>-81.67481091490545</v>
      </c>
      <c r="H58" s="26">
        <f>'Lab6'!W46</f>
        <v>-79.247513666259934</v>
      </c>
      <c r="I58" s="26">
        <f>'Lab6'!W49</f>
        <v>-78.802202915864797</v>
      </c>
      <c r="J58" s="26">
        <f>'Lab6'!M40</f>
        <v>13.717771591698364</v>
      </c>
      <c r="K58" s="26">
        <f>'Lab6'!M43</f>
        <v>10.539207004612814</v>
      </c>
      <c r="L58" s="26">
        <f>'Lab6'!Z40</f>
        <v>-89.290203885501739</v>
      </c>
      <c r="M58" s="26">
        <f>'Lab6'!Z43</f>
        <v>-84.676068924339859</v>
      </c>
    </row>
    <row r="59" spans="1:13">
      <c r="A59" s="22" t="s">
        <v>126</v>
      </c>
      <c r="B59" s="68" t="s">
        <v>157</v>
      </c>
      <c r="C59" s="68" t="s">
        <v>157</v>
      </c>
      <c r="D59" s="26">
        <f>'Lab6'!J63</f>
        <v>10.132594595125106</v>
      </c>
      <c r="E59" s="68" t="s">
        <v>157</v>
      </c>
      <c r="F59" s="68" t="s">
        <v>157</v>
      </c>
      <c r="G59" s="68" t="s">
        <v>157</v>
      </c>
      <c r="H59" s="26">
        <f>'Lab6'!W63</f>
        <v>-85.02470161114428</v>
      </c>
      <c r="I59" s="68" t="s">
        <v>157</v>
      </c>
      <c r="J59" s="68" t="s">
        <v>157</v>
      </c>
      <c r="K59" s="26">
        <f>'Lab6'!M60</f>
        <v>10.932095161963399</v>
      </c>
      <c r="L59" s="68" t="s">
        <v>157</v>
      </c>
      <c r="M59" s="26">
        <f>'Lab6'!Z60</f>
        <v>-84.271528159985849</v>
      </c>
    </row>
    <row r="60" spans="1:13">
      <c r="A60" s="22" t="s">
        <v>127</v>
      </c>
      <c r="B60" s="26">
        <f>'Lab6'!J74</f>
        <v>9.707504683792024</v>
      </c>
      <c r="C60" s="26">
        <f>'Lab6'!J77</f>
        <v>9.3485299091758698</v>
      </c>
      <c r="D60" s="26">
        <f>'Lab6'!J80</f>
        <v>15.572149399693988</v>
      </c>
      <c r="E60" s="68" t="s">
        <v>157</v>
      </c>
      <c r="F60" s="26">
        <f>'Lab6'!W74</f>
        <v>-92.298522712808264</v>
      </c>
      <c r="G60" s="26">
        <f>'Lab6'!W77</f>
        <v>-84.235640124481563</v>
      </c>
      <c r="H60" s="26">
        <f>'Lab6'!W80</f>
        <v>-84.183691161054867</v>
      </c>
      <c r="I60" s="68" t="s">
        <v>157</v>
      </c>
      <c r="J60" s="68" t="s">
        <v>157</v>
      </c>
      <c r="K60" s="26">
        <f>'Lab6'!M77</f>
        <v>11.711223467498883</v>
      </c>
      <c r="L60" s="68" t="s">
        <v>157</v>
      </c>
      <c r="M60" s="26">
        <f>'Lab6'!Z77</f>
        <v>-86.56276753897869</v>
      </c>
    </row>
    <row r="61" spans="1:13">
      <c r="A61" s="22" t="s">
        <v>259</v>
      </c>
      <c r="B61" s="26">
        <f>'Lab6'!J91</f>
        <v>8.3580179820564613</v>
      </c>
      <c r="C61" s="26">
        <f>'Lab6'!J94</f>
        <v>7.9752896457577034</v>
      </c>
      <c r="D61" s="26">
        <f>'Lab6'!J97</f>
        <v>9.8678363614488003</v>
      </c>
      <c r="E61" s="26">
        <f>'Lab6'!J100</f>
        <v>9.4751870727567855</v>
      </c>
      <c r="F61" s="26">
        <f>'Lab6'!W91</f>
        <v>-91.646645372469123</v>
      </c>
      <c r="G61" s="26">
        <f>'Lab6'!W94</f>
        <v>-79.952787591808189</v>
      </c>
      <c r="H61" s="26">
        <f>'Lab6'!W97</f>
        <v>-82.736757298741196</v>
      </c>
      <c r="I61" s="26">
        <f>'Lab6'!W100</f>
        <v>-85.283877362439398</v>
      </c>
      <c r="J61" s="68" t="s">
        <v>157</v>
      </c>
      <c r="K61" s="26">
        <f>'Lab6'!M94</f>
        <v>11.065660229673478</v>
      </c>
      <c r="L61" s="68" t="s">
        <v>157</v>
      </c>
      <c r="M61" s="26">
        <f>'Lab6'!Z94</f>
        <v>-84.031619544044887</v>
      </c>
    </row>
    <row r="62" spans="1:13">
      <c r="A62" s="22" t="s">
        <v>260</v>
      </c>
      <c r="B62" s="68" t="s">
        <v>157</v>
      </c>
      <c r="C62" s="68" t="s">
        <v>157</v>
      </c>
      <c r="D62" s="26">
        <f>'Lab6'!J114</f>
        <v>16.683076568620855</v>
      </c>
      <c r="E62" s="68" t="s">
        <v>157</v>
      </c>
      <c r="F62" s="68" t="s">
        <v>157</v>
      </c>
      <c r="G62" s="68" t="s">
        <v>157</v>
      </c>
      <c r="H62" s="26">
        <f>'Lab6'!W114</f>
        <v>-83.463388589325263</v>
      </c>
      <c r="I62" s="68" t="s">
        <v>157</v>
      </c>
      <c r="J62" s="68" t="s">
        <v>157</v>
      </c>
      <c r="K62" s="68" t="s">
        <v>157</v>
      </c>
      <c r="L62" s="68" t="s">
        <v>157</v>
      </c>
      <c r="M62" s="68" t="s">
        <v>157</v>
      </c>
    </row>
    <row r="63" spans="1:13">
      <c r="A63" s="22" t="s">
        <v>261</v>
      </c>
      <c r="B63" s="26">
        <f>'Lab6'!J125</f>
        <v>8.4926645138212749</v>
      </c>
      <c r="C63" s="26">
        <f>'Lab6'!J128</f>
        <v>6.7462891168995807</v>
      </c>
      <c r="D63" s="26">
        <f>'Lab6'!J131</f>
        <v>11.232265694704953</v>
      </c>
      <c r="E63" s="68" t="s">
        <v>157</v>
      </c>
      <c r="F63" s="26">
        <f>'Lab6'!W125</f>
        <v>-91.576864681929152</v>
      </c>
      <c r="G63" s="26">
        <f>'Lab6'!W128</f>
        <v>-82.173542773265069</v>
      </c>
      <c r="H63" s="26">
        <f>'Lab6'!W131</f>
        <v>-83.743770351289143</v>
      </c>
      <c r="I63" s="68" t="s">
        <v>157</v>
      </c>
      <c r="J63" s="68" t="s">
        <v>157</v>
      </c>
      <c r="K63" s="26">
        <f>'Lab6'!M128</f>
        <v>9.8307024048867486</v>
      </c>
      <c r="L63" s="68" t="s">
        <v>157</v>
      </c>
      <c r="M63" s="26">
        <f>'Lab6'!Z128</f>
        <v>-87.174732294035294</v>
      </c>
    </row>
    <row r="64" spans="1:13">
      <c r="A64" s="22" t="s">
        <v>262</v>
      </c>
      <c r="B64" s="68" t="s">
        <v>157</v>
      </c>
      <c r="C64" s="68" t="s">
        <v>157</v>
      </c>
      <c r="D64" s="26">
        <f>'Lab6'!J148</f>
        <v>16.438978003017599</v>
      </c>
      <c r="E64" s="68" t="s">
        <v>157</v>
      </c>
      <c r="F64" s="68" t="s">
        <v>157</v>
      </c>
      <c r="G64" s="68" t="s">
        <v>157</v>
      </c>
      <c r="H64" s="26">
        <f>'Lab6'!W148</f>
        <v>-82.766483207553193</v>
      </c>
      <c r="I64" s="68" t="s">
        <v>157</v>
      </c>
      <c r="J64" s="68" t="s">
        <v>157</v>
      </c>
      <c r="K64" s="68" t="s">
        <v>157</v>
      </c>
      <c r="L64" s="68" t="s">
        <v>157</v>
      </c>
      <c r="M64" s="68" t="s">
        <v>157</v>
      </c>
    </row>
    <row r="65" spans="1:13">
      <c r="A65" s="22" t="s">
        <v>263</v>
      </c>
      <c r="B65" s="68" t="s">
        <v>157</v>
      </c>
      <c r="C65" s="26">
        <f>'Lab6'!J162</f>
        <v>10.223008375378896</v>
      </c>
      <c r="D65" s="68" t="s">
        <v>157</v>
      </c>
      <c r="E65" s="68" t="s">
        <v>157</v>
      </c>
      <c r="F65" s="68" t="s">
        <v>157</v>
      </c>
      <c r="G65" s="26">
        <f>'Lab6'!W162</f>
        <v>-82.709626747016728</v>
      </c>
      <c r="H65" s="68" t="s">
        <v>157</v>
      </c>
      <c r="I65" s="68" t="s">
        <v>157</v>
      </c>
      <c r="J65" s="26">
        <f>'Lab6'!M159</f>
        <v>11.041629462427942</v>
      </c>
      <c r="K65" s="26">
        <f>'Lab6'!M162</f>
        <v>13.330511017035651</v>
      </c>
      <c r="L65" s="26">
        <f>'Lab6'!Z159</f>
        <v>-93.464196625848018</v>
      </c>
      <c r="M65" s="26">
        <f>'Lab6'!Z162</f>
        <v>-84.814462983439384</v>
      </c>
    </row>
    <row r="66" spans="1:13">
      <c r="A66" s="22" t="s">
        <v>264</v>
      </c>
      <c r="B66" s="26">
        <f>'Lab6'!J176</f>
        <v>10.008619289421755</v>
      </c>
      <c r="C66" s="26">
        <f>'Lab6'!J179</f>
        <v>7.2656725316919317</v>
      </c>
      <c r="D66" s="68" t="s">
        <v>157</v>
      </c>
      <c r="E66" s="26">
        <f>'Lab6'!J185</f>
        <v>18.327208479936665</v>
      </c>
      <c r="F66" s="26">
        <f>'Lab6'!W176</f>
        <v>-88.261115909778326</v>
      </c>
      <c r="G66" s="26">
        <f>'Lab6'!W179</f>
        <v>-80.633625838366271</v>
      </c>
      <c r="H66" s="68" t="s">
        <v>157</v>
      </c>
      <c r="I66" s="26">
        <f>'Lab6'!W185</f>
        <v>-81.129883330310463</v>
      </c>
      <c r="J66" s="26">
        <f>'Lab6'!M176</f>
        <v>10.235357939120897</v>
      </c>
      <c r="K66" s="26">
        <f>'Lab6'!M179</f>
        <v>10.492520086438271</v>
      </c>
      <c r="L66" s="26">
        <f>'Lab6'!Z176</f>
        <v>-90.305217080865617</v>
      </c>
      <c r="M66" s="26">
        <f>'Lab6'!Z179</f>
        <v>-84.641816237415611</v>
      </c>
    </row>
    <row r="67" spans="1:13">
      <c r="A67" s="22" t="s">
        <v>265</v>
      </c>
      <c r="B67" s="68" t="s">
        <v>157</v>
      </c>
      <c r="C67" s="68" t="s">
        <v>157</v>
      </c>
      <c r="D67" s="26">
        <f>'Lab6'!J199</f>
        <v>12.438789913145738</v>
      </c>
      <c r="E67" s="68" t="s">
        <v>157</v>
      </c>
      <c r="F67" s="68" t="s">
        <v>157</v>
      </c>
      <c r="G67" s="68" t="s">
        <v>157</v>
      </c>
      <c r="H67" s="26">
        <f>'Lab6'!W199</f>
        <v>-84.817505278555018</v>
      </c>
      <c r="I67" s="68" t="s">
        <v>157</v>
      </c>
      <c r="J67" s="68" t="s">
        <v>157</v>
      </c>
      <c r="K67" s="68" t="s">
        <v>157</v>
      </c>
      <c r="L67" s="68" t="s">
        <v>157</v>
      </c>
      <c r="M67" s="68" t="s">
        <v>157</v>
      </c>
    </row>
    <row r="68" spans="1:13">
      <c r="A68" s="22" t="s">
        <v>266</v>
      </c>
      <c r="B68" s="26">
        <f>'Lab6'!J210</f>
        <v>8.4350921606550617</v>
      </c>
      <c r="C68" s="68" t="s">
        <v>157</v>
      </c>
      <c r="D68" s="68" t="s">
        <v>157</v>
      </c>
      <c r="E68" s="26">
        <f>'Lab6'!J219</f>
        <v>13.056947991685382</v>
      </c>
      <c r="F68" s="26">
        <f>'Lab6'!W210</f>
        <v>-90.304602814359342</v>
      </c>
      <c r="G68" s="68" t="s">
        <v>157</v>
      </c>
      <c r="H68" s="68" t="s">
        <v>157</v>
      </c>
      <c r="I68" s="26">
        <f>'Lab6'!W219</f>
        <v>-82.586191093490669</v>
      </c>
      <c r="J68" s="26">
        <f>'Lab6'!M210</f>
        <v>12.061328365697314</v>
      </c>
      <c r="K68" s="68" t="s">
        <v>157</v>
      </c>
      <c r="L68" s="26">
        <f>'Lab6'!Z210</f>
        <v>-92.918838739602734</v>
      </c>
      <c r="M68" s="68" t="s">
        <v>157</v>
      </c>
    </row>
    <row r="69" spans="1:13">
      <c r="A69" s="22" t="s">
        <v>267</v>
      </c>
      <c r="B69" s="68" t="s">
        <v>157</v>
      </c>
      <c r="C69" s="68" t="s">
        <v>157</v>
      </c>
      <c r="D69" s="26">
        <f>'Lab6'!J233</f>
        <v>8.5370970145499765</v>
      </c>
      <c r="E69" s="68" t="s">
        <v>157</v>
      </c>
      <c r="F69" s="68" t="s">
        <v>157</v>
      </c>
      <c r="G69" s="26">
        <f>'Lab6'!W230</f>
        <v>-81.464481269399599</v>
      </c>
      <c r="H69" s="26">
        <f>'Lab6'!W233</f>
        <v>-81.910612774129859</v>
      </c>
      <c r="I69" s="68" t="s">
        <v>157</v>
      </c>
      <c r="J69" s="68" t="s">
        <v>157</v>
      </c>
      <c r="K69" s="68" t="s">
        <v>157</v>
      </c>
      <c r="L69" s="68" t="s">
        <v>157</v>
      </c>
      <c r="M69" s="68" t="s">
        <v>157</v>
      </c>
    </row>
    <row r="70" spans="1:13">
      <c r="A70" s="22" t="s">
        <v>268</v>
      </c>
      <c r="B70" s="68" t="s">
        <v>157</v>
      </c>
      <c r="C70" s="26">
        <f>'Lab7'!J9</f>
        <v>7.8961842445674737</v>
      </c>
      <c r="D70" s="68" t="s">
        <v>157</v>
      </c>
      <c r="E70" s="68" t="s">
        <v>157</v>
      </c>
      <c r="F70" s="26">
        <f>'Lab7'!W6</f>
        <v>-91.365411796813817</v>
      </c>
      <c r="G70" s="26">
        <f>'Lab7'!W9</f>
        <v>-82.46394113694538</v>
      </c>
      <c r="H70" s="68" t="s">
        <v>157</v>
      </c>
      <c r="I70" s="68" t="s">
        <v>157</v>
      </c>
      <c r="J70" s="68" t="s">
        <v>157</v>
      </c>
      <c r="K70" s="26">
        <f>'Lab7'!M9</f>
        <v>10.715773315153763</v>
      </c>
      <c r="L70" s="68" t="s">
        <v>157</v>
      </c>
      <c r="M70" s="26">
        <f>'Lab7'!Z9</f>
        <v>-86.236511283544729</v>
      </c>
    </row>
    <row r="71" spans="1:13">
      <c r="A71" s="22" t="s">
        <v>269</v>
      </c>
      <c r="B71" s="26">
        <f>'Lab7'!J23</f>
        <v>8.5334763465906907</v>
      </c>
      <c r="C71" s="26">
        <f>'Lab7'!J26</f>
        <v>6.7879032230249523</v>
      </c>
      <c r="D71" s="68" t="s">
        <v>157</v>
      </c>
      <c r="E71" s="68" t="s">
        <v>157</v>
      </c>
      <c r="F71" s="26">
        <f>'Lab7'!W23</f>
        <v>-92.089576736083927</v>
      </c>
      <c r="G71" s="26">
        <f>'Lab7'!W26</f>
        <v>-80.612769490509095</v>
      </c>
      <c r="H71" s="68" t="s">
        <v>157</v>
      </c>
      <c r="I71" s="68" t="s">
        <v>157</v>
      </c>
      <c r="J71" s="68" t="s">
        <v>157</v>
      </c>
      <c r="K71" s="26">
        <f>'Lab7'!M26</f>
        <v>10.01770993477162</v>
      </c>
      <c r="L71" s="68" t="s">
        <v>157</v>
      </c>
      <c r="M71" s="26">
        <f>'Lab7'!Z26</f>
        <v>-85.661433144505011</v>
      </c>
    </row>
    <row r="72" spans="1:13">
      <c r="A72" s="22" t="s">
        <v>270</v>
      </c>
      <c r="B72" s="26">
        <f>'Lab7'!J40</f>
        <v>9.174136548211008</v>
      </c>
      <c r="C72" s="68" t="s">
        <v>157</v>
      </c>
      <c r="D72" s="68" t="s">
        <v>157</v>
      </c>
      <c r="E72" s="68" t="s">
        <v>157</v>
      </c>
      <c r="F72" s="26">
        <f>'Lab7'!W40</f>
        <v>-93.474494254285759</v>
      </c>
      <c r="G72" s="68" t="s">
        <v>157</v>
      </c>
      <c r="H72" s="68" t="s">
        <v>157</v>
      </c>
      <c r="I72" s="68" t="s">
        <v>157</v>
      </c>
      <c r="J72" s="68" t="s">
        <v>157</v>
      </c>
      <c r="K72" s="68" t="s">
        <v>157</v>
      </c>
      <c r="L72" s="68" t="s">
        <v>157</v>
      </c>
      <c r="M72" s="68" t="s">
        <v>157</v>
      </c>
    </row>
    <row r="73" spans="1:13">
      <c r="A73" s="22" t="s">
        <v>271</v>
      </c>
      <c r="B73" s="26">
        <f>'Lab7'!J57</f>
        <v>9.2327644092178804</v>
      </c>
      <c r="C73" s="26">
        <f>'Lab7'!J60</f>
        <v>8.0505330196950489</v>
      </c>
      <c r="D73" s="68" t="s">
        <v>157</v>
      </c>
      <c r="E73" s="68" t="s">
        <v>157</v>
      </c>
      <c r="F73" s="26">
        <f>'Lab7'!W57</f>
        <v>-92.624357580895222</v>
      </c>
      <c r="G73" s="26">
        <f>'Lab7'!W60</f>
        <v>-82.614562456686542</v>
      </c>
      <c r="H73" s="68" t="s">
        <v>157</v>
      </c>
      <c r="I73" s="68" t="s">
        <v>157</v>
      </c>
      <c r="J73" s="68" t="s">
        <v>157</v>
      </c>
      <c r="K73" s="26">
        <f>'Lab7'!M60</f>
        <v>11.403701611405063</v>
      </c>
      <c r="L73" s="68" t="s">
        <v>157</v>
      </c>
      <c r="M73" s="26">
        <f>'Lab7'!Z60</f>
        <v>-86.45950317683554</v>
      </c>
    </row>
    <row r="74" spans="1:13">
      <c r="A74" s="22" t="s">
        <v>272</v>
      </c>
      <c r="B74" s="26">
        <f>'Lab7'!J74</f>
        <v>11.334783097878322</v>
      </c>
      <c r="C74" s="26">
        <f>'Lab7'!J77</f>
        <v>10.335108368073083</v>
      </c>
      <c r="D74" s="26">
        <f>'Lab7'!J80</f>
        <v>15.234252343070798</v>
      </c>
      <c r="E74" s="68" t="s">
        <v>157</v>
      </c>
      <c r="F74" s="26">
        <f>'Lab7'!W74</f>
        <v>-89.505085399781862</v>
      </c>
      <c r="G74" s="26">
        <f>'Lab7'!W77</f>
        <v>-85.262037265088594</v>
      </c>
      <c r="H74" s="26">
        <f>'Lab7'!W80</f>
        <v>-82.01434603511359</v>
      </c>
      <c r="I74" s="68" t="s">
        <v>157</v>
      </c>
      <c r="J74" s="26">
        <f>'Lab7'!M74</f>
        <v>13.111020627507788</v>
      </c>
      <c r="K74" s="26">
        <f>'Lab7'!M77</f>
        <v>13.297028415111338</v>
      </c>
      <c r="L74" s="26">
        <f>'Lab7'!Z74</f>
        <v>-92.312280116937472</v>
      </c>
      <c r="M74" s="26">
        <f>'Lab7'!Z77</f>
        <v>-87.242876827314433</v>
      </c>
    </row>
    <row r="75" spans="1:13">
      <c r="A75" s="22" t="s">
        <v>273</v>
      </c>
      <c r="B75" s="26">
        <f>'Lab7'!J91</f>
        <v>4.8796611681027082</v>
      </c>
      <c r="C75" s="26">
        <f>'Lab7'!J94</f>
        <v>8.4947555727003774</v>
      </c>
      <c r="D75" s="68" t="s">
        <v>157</v>
      </c>
      <c r="E75" s="68" t="s">
        <v>157</v>
      </c>
      <c r="F75" s="26">
        <f>'Lab7'!W91</f>
        <v>-87.71049885096339</v>
      </c>
      <c r="G75" s="26">
        <f>'Lab7'!W94</f>
        <v>-78.981183968329432</v>
      </c>
      <c r="H75" s="26">
        <f>'Lab7'!W97</f>
        <v>-80.462221075624029</v>
      </c>
      <c r="I75" s="26">
        <f>'Lab7'!W100</f>
        <v>-84.01541289769726</v>
      </c>
      <c r="J75" s="26">
        <f>'Lab7'!M91</f>
        <v>11.232995057948212</v>
      </c>
      <c r="K75" s="26">
        <f>'Lab7'!M94</f>
        <v>13.070061133184653</v>
      </c>
      <c r="L75" s="26">
        <f>'Lab7'!Z91</f>
        <v>-90.541546147462924</v>
      </c>
      <c r="M75" s="26">
        <f>'Lab7'!Z94</f>
        <v>-83.576383691441919</v>
      </c>
    </row>
    <row r="76" spans="1:13">
      <c r="A76" s="22" t="s">
        <v>274</v>
      </c>
      <c r="B76" s="26">
        <f>'Lab7'!J108</f>
        <v>12.729083776266354</v>
      </c>
      <c r="C76" s="26">
        <f>'Lab7'!J111</f>
        <v>8.2831953294300646</v>
      </c>
      <c r="D76" s="68" t="s">
        <v>157</v>
      </c>
      <c r="E76" s="68" t="s">
        <v>157</v>
      </c>
      <c r="F76" s="26">
        <f>'Lab7'!W108</f>
        <v>-89.451465909276436</v>
      </c>
      <c r="G76" s="26">
        <f>'Lab7'!W111</f>
        <v>-81.490626838154242</v>
      </c>
      <c r="H76" s="68" t="s">
        <v>157</v>
      </c>
      <c r="I76" s="68" t="s">
        <v>157</v>
      </c>
      <c r="J76" s="26">
        <f>'Lab7'!M108</f>
        <v>14.094558964178901</v>
      </c>
      <c r="K76" s="26">
        <f>'Lab7'!M111</f>
        <v>12.205962247726843</v>
      </c>
      <c r="L76" s="26">
        <f>'Lab7'!Z108</f>
        <v>-92.616954304631122</v>
      </c>
      <c r="M76" s="26">
        <f>'Lab7'!Z111</f>
        <v>-85.939930288423341</v>
      </c>
    </row>
    <row r="77" spans="1:13">
      <c r="A77" s="22" t="s">
        <v>275</v>
      </c>
      <c r="B77" s="26">
        <f>'Lab7'!J125</f>
        <v>11.027640861325573</v>
      </c>
      <c r="C77" s="26">
        <f>'Lab7'!J128</f>
        <v>10.356597459712118</v>
      </c>
      <c r="D77" s="68" t="s">
        <v>157</v>
      </c>
      <c r="E77" s="26">
        <f>'Lab7'!J134</f>
        <v>15.066781438139053</v>
      </c>
      <c r="F77" s="26">
        <f>'Lab7'!W125</f>
        <v>-92.446021870623852</v>
      </c>
      <c r="G77" s="26">
        <f>'Lab7'!W128</f>
        <v>-85.397165235400308</v>
      </c>
      <c r="H77" s="26">
        <f>'Lab7'!W131</f>
        <v>-82.093076253974274</v>
      </c>
      <c r="I77" s="26">
        <f>'Lab7'!W134</f>
        <v>-86.889050624785327</v>
      </c>
      <c r="J77" s="68" t="s">
        <v>157</v>
      </c>
      <c r="K77" s="26">
        <f>'Lab7'!M128</f>
        <v>13.081705708441721</v>
      </c>
      <c r="L77" s="68" t="s">
        <v>157</v>
      </c>
      <c r="M77" s="26">
        <f>'Lab7'!Z128</f>
        <v>-87.639785148929207</v>
      </c>
    </row>
    <row r="78" spans="1:13">
      <c r="A78" s="22" t="s">
        <v>276</v>
      </c>
      <c r="B78" s="26">
        <f>'Lab7'!J142</f>
        <v>7.1843065610401489</v>
      </c>
      <c r="C78" s="26">
        <f>'Lab7'!J145</f>
        <v>10.853508920227553</v>
      </c>
      <c r="D78" s="68" t="s">
        <v>157</v>
      </c>
      <c r="E78" s="26">
        <f>'Lab7'!J151</f>
        <v>18.114485808333868</v>
      </c>
      <c r="F78" s="26">
        <f>'Lab7'!W142</f>
        <v>-90.319730408311031</v>
      </c>
      <c r="G78" s="26">
        <f>'Lab7'!W145</f>
        <v>-83.857919831930332</v>
      </c>
      <c r="H78" s="26">
        <f>'Lab7'!W148</f>
        <v>-82.108442455955313</v>
      </c>
      <c r="I78" s="26">
        <f>'Lab7'!W151</f>
        <v>-84.476236095271531</v>
      </c>
      <c r="J78" s="26">
        <f>'Lab7'!M142</f>
        <v>11.24430039066208</v>
      </c>
      <c r="K78" s="26">
        <f>'Lab7'!M145</f>
        <v>15.23679036020148</v>
      </c>
      <c r="L78" s="26">
        <f>'Lab7'!Z142</f>
        <v>-92.637907223161363</v>
      </c>
      <c r="M78" s="26">
        <f>'Lab7'!Z145</f>
        <v>-87.801114735473021</v>
      </c>
    </row>
    <row r="79" spans="1:13">
      <c r="A79" s="22" t="s">
        <v>277</v>
      </c>
      <c r="B79" s="26">
        <f>'Lab7'!J159</f>
        <v>7.2429261978982238</v>
      </c>
      <c r="C79" s="26">
        <f>'Lab7'!J162</f>
        <v>7.8782900703841063</v>
      </c>
      <c r="D79" s="68" t="s">
        <v>157</v>
      </c>
      <c r="E79" s="68" t="s">
        <v>157</v>
      </c>
      <c r="F79" s="26">
        <f>'Lab7'!W159</f>
        <v>-89.852601971032612</v>
      </c>
      <c r="G79" s="26">
        <f>'Lab7'!W162</f>
        <v>-82.478215686422232</v>
      </c>
      <c r="H79" s="26">
        <f>'Lab7'!W165</f>
        <v>-84.577605155300347</v>
      </c>
      <c r="I79" s="68" t="s">
        <v>157</v>
      </c>
      <c r="J79" s="26">
        <f>'Lab7'!M159</f>
        <v>8.5084437565825883</v>
      </c>
      <c r="K79" s="26">
        <f>'Lab7'!M162</f>
        <v>11.122772898247717</v>
      </c>
      <c r="L79" s="26">
        <f>'Lab7'!Z159</f>
        <v>-92.859483459662457</v>
      </c>
      <c r="M79" s="26">
        <f>'Lab7'!Z162</f>
        <v>-86.559800579658926</v>
      </c>
    </row>
    <row r="80" spans="1:13">
      <c r="A80" s="22" t="s">
        <v>278</v>
      </c>
      <c r="B80" s="26">
        <f>'Lab7'!J176</f>
        <v>10.727864018182737</v>
      </c>
      <c r="C80" s="26">
        <f>'Lab7'!J179</f>
        <v>5.7837760883111278</v>
      </c>
      <c r="D80" s="68" t="s">
        <v>157</v>
      </c>
      <c r="E80" s="68" t="s">
        <v>157</v>
      </c>
      <c r="F80" s="26">
        <f>'Lab7'!W176</f>
        <v>-90.404445607048444</v>
      </c>
      <c r="G80" s="26">
        <f>'Lab7'!W179</f>
        <v>-84.558942099569919</v>
      </c>
      <c r="H80" s="26">
        <f>'Lab7'!W182</f>
        <v>-84.516608238119176</v>
      </c>
      <c r="I80" s="26">
        <f>'Lab7'!W185</f>
        <v>-85.653513137275752</v>
      </c>
      <c r="J80" s="26">
        <f>'Lab7'!M176</f>
        <v>11.829587895300119</v>
      </c>
      <c r="K80" s="26">
        <f>'Lab7'!M179</f>
        <v>9.5573793340000055</v>
      </c>
      <c r="L80" s="26">
        <f>'Lab7'!Z176</f>
        <v>-93.65061723241368</v>
      </c>
      <c r="M80" s="26">
        <f>'Lab7'!Z179</f>
        <v>-86.61517235006778</v>
      </c>
    </row>
    <row r="81" spans="1:13">
      <c r="A81" s="22" t="s">
        <v>279</v>
      </c>
      <c r="B81" s="26">
        <f>'Lab7'!J193</f>
        <v>11.306744141168426</v>
      </c>
      <c r="C81" s="26">
        <f>'Lab7'!J196</f>
        <v>6.1140374532270769</v>
      </c>
      <c r="D81" s="68" t="s">
        <v>157</v>
      </c>
      <c r="E81" s="26">
        <f>'Lab7'!J202</f>
        <v>9.2584014702312913</v>
      </c>
      <c r="F81" s="26">
        <f>'Lab7'!W193</f>
        <v>-90.035568772317319</v>
      </c>
      <c r="G81" s="26">
        <f>'Lab7'!W196</f>
        <v>-81.357843609824386</v>
      </c>
      <c r="H81" s="26">
        <f>'Lab7'!W199</f>
        <v>-80.684790177271395</v>
      </c>
      <c r="I81" s="26">
        <f>'Lab7'!W202</f>
        <v>-85.262752933304697</v>
      </c>
      <c r="J81" s="26">
        <f>'Lab7'!M193</f>
        <v>11.803247413645341</v>
      </c>
      <c r="K81" s="26">
        <f>'Lab7'!M196</f>
        <v>9.1842496665260214</v>
      </c>
      <c r="L81" s="26">
        <f>'Lab7'!Z193</f>
        <v>-91.984870808262471</v>
      </c>
      <c r="M81" s="26">
        <f>'Lab7'!Z196</f>
        <v>-85.230461500490236</v>
      </c>
    </row>
    <row r="82" spans="1:13">
      <c r="A82" s="22" t="s">
        <v>280</v>
      </c>
      <c r="B82" s="26">
        <f>'Lab7'!J210</f>
        <v>9.9312377550431705</v>
      </c>
      <c r="C82" s="26">
        <f>'Lab7'!J213</f>
        <v>5.8217797897462393</v>
      </c>
      <c r="D82" s="26">
        <f>'Lab7'!J216</f>
        <v>13.353886853470557</v>
      </c>
      <c r="E82" s="68" t="s">
        <v>157</v>
      </c>
      <c r="F82" s="26">
        <f>'Lab7'!W210</f>
        <v>-87.525027128414834</v>
      </c>
      <c r="G82" s="26">
        <f>'Lab7'!W213</f>
        <v>-85.15242155874293</v>
      </c>
      <c r="H82" s="26">
        <f>'Lab7'!W216</f>
        <v>-82.020967640156087</v>
      </c>
      <c r="I82" s="26">
        <f>'Lab7'!W219</f>
        <v>-83.045807101842598</v>
      </c>
      <c r="J82" s="26">
        <f>'Lab7'!M210</f>
        <v>10.405296458330422</v>
      </c>
      <c r="K82" s="26">
        <f>'Lab7'!M213</f>
        <v>8.8053195125563501</v>
      </c>
      <c r="L82" s="26">
        <f>'Lab7'!Z210</f>
        <v>-90.745854529619209</v>
      </c>
      <c r="M82" s="26">
        <f>'Lab7'!Z213</f>
        <v>-89.129481328166833</v>
      </c>
    </row>
    <row r="83" spans="1:13">
      <c r="A83" s="22" t="s">
        <v>281</v>
      </c>
      <c r="B83" s="26">
        <f>'Lab7'!J227</f>
        <v>8.9860516661861425</v>
      </c>
      <c r="C83" s="26">
        <f>'Lab7'!J230</f>
        <v>8.5654238523752806</v>
      </c>
      <c r="D83" s="68" t="s">
        <v>157</v>
      </c>
      <c r="E83" s="26">
        <f>'Lab7'!J236</f>
        <v>16.633795204157668</v>
      </c>
      <c r="F83" s="26">
        <f>'Lab7'!W227</f>
        <v>-90.117875898720513</v>
      </c>
      <c r="G83" s="26">
        <f>'Lab7'!W230</f>
        <v>-85.000389366351044</v>
      </c>
      <c r="H83" s="68" t="s">
        <v>157</v>
      </c>
      <c r="I83" s="26">
        <f>'Lab7'!W236</f>
        <v>-84.563549379486375</v>
      </c>
      <c r="J83" s="26">
        <f>'Lab7'!M227</f>
        <v>9.3909889934356183</v>
      </c>
      <c r="K83" s="26">
        <f>'Lab7'!M230</f>
        <v>11.872306475891673</v>
      </c>
      <c r="L83" s="26">
        <f>'Lab7'!Z227</f>
        <v>-92.624983212095856</v>
      </c>
      <c r="M83" s="26">
        <f>'Lab7'!Z230</f>
        <v>-88.976539220457227</v>
      </c>
    </row>
    <row r="84" spans="1:13">
      <c r="A84" s="95"/>
      <c r="B84" s="95"/>
      <c r="C84" s="95"/>
      <c r="D84" s="95"/>
      <c r="E84" s="95"/>
      <c r="F84" s="96"/>
      <c r="G84" s="96"/>
      <c r="H84" s="96"/>
      <c r="I84" s="96"/>
      <c r="J84" s="96"/>
      <c r="K84" s="96"/>
      <c r="L84" s="96"/>
      <c r="M84" s="96"/>
    </row>
    <row r="85" spans="1:13">
      <c r="F85" s="16"/>
      <c r="G85" s="16"/>
      <c r="H85" s="16"/>
      <c r="I85" s="16"/>
      <c r="J85" s="16"/>
      <c r="K85" s="16"/>
      <c r="L85" s="16"/>
      <c r="M85" s="16"/>
    </row>
    <row r="86" spans="1:13">
      <c r="F86" s="16"/>
      <c r="G86" s="16"/>
      <c r="H86" s="16"/>
      <c r="I86" s="16"/>
      <c r="J86" s="16"/>
      <c r="K86" s="16"/>
      <c r="L86" s="16"/>
      <c r="M86" s="16"/>
    </row>
    <row r="87" spans="1:13">
      <c r="F87" s="16"/>
      <c r="G87" s="16"/>
      <c r="H87" s="16"/>
      <c r="I87" s="16"/>
      <c r="J87" s="16"/>
      <c r="K87" s="16"/>
      <c r="L87" s="16"/>
      <c r="M87" s="16"/>
    </row>
    <row r="88" spans="1:13">
      <c r="F88" s="16"/>
      <c r="G88" s="16"/>
      <c r="H88" s="16"/>
      <c r="I88" s="16"/>
      <c r="J88" s="16"/>
      <c r="K88" s="16"/>
      <c r="L88" s="16"/>
      <c r="M88" s="16"/>
    </row>
    <row r="89" spans="1:13">
      <c r="F89" s="16"/>
      <c r="G89" s="16"/>
      <c r="H89" s="16"/>
      <c r="I89" s="16"/>
      <c r="J89" s="16"/>
      <c r="K89" s="16"/>
      <c r="L89" s="16"/>
      <c r="M89" s="16"/>
    </row>
    <row r="90" spans="1:13">
      <c r="F90" s="16"/>
      <c r="G90" s="16"/>
      <c r="H90" s="16"/>
      <c r="I90" s="16"/>
      <c r="J90" s="16"/>
      <c r="K90" s="16"/>
      <c r="L90" s="16"/>
      <c r="M90" s="16"/>
    </row>
    <row r="91" spans="1:13">
      <c r="F91" s="16"/>
      <c r="G91" s="16"/>
      <c r="H91" s="16"/>
      <c r="I91" s="16"/>
      <c r="J91" s="16"/>
      <c r="K91" s="16"/>
      <c r="L91" s="16"/>
      <c r="M91" s="16"/>
    </row>
    <row r="92" spans="1:13">
      <c r="F92" s="16"/>
      <c r="G92" s="16"/>
      <c r="H92" s="16"/>
      <c r="I92" s="16"/>
      <c r="J92" s="16"/>
      <c r="K92" s="16"/>
      <c r="L92" s="16"/>
      <c r="M92" s="16"/>
    </row>
    <row r="93" spans="1:13" s="20" customFormat="1">
      <c r="A93" s="23"/>
      <c r="B93" s="23"/>
      <c r="C93" s="23"/>
      <c r="D93" s="23"/>
      <c r="E93" s="23"/>
      <c r="F93" s="48"/>
      <c r="G93" s="48"/>
      <c r="H93" s="48"/>
      <c r="I93" s="48"/>
      <c r="J93" s="48"/>
      <c r="K93" s="48"/>
      <c r="L93" s="48"/>
      <c r="M93" s="48"/>
    </row>
    <row r="94" spans="1:13">
      <c r="F94" s="16"/>
      <c r="G94" s="16"/>
      <c r="H94" s="16"/>
      <c r="I94" s="16"/>
      <c r="J94" s="16"/>
      <c r="K94" s="16"/>
      <c r="L94" s="16"/>
      <c r="M94" s="16"/>
    </row>
    <row r="95" spans="1:13">
      <c r="F95" s="16"/>
      <c r="G95" s="16"/>
      <c r="H95" s="16"/>
      <c r="I95" s="16"/>
      <c r="J95" s="16"/>
      <c r="K95" s="16"/>
      <c r="L95" s="16"/>
      <c r="M95" s="16"/>
    </row>
    <row r="96" spans="1:13">
      <c r="F96" s="16"/>
      <c r="G96" s="16"/>
      <c r="H96" s="16"/>
      <c r="I96" s="16"/>
      <c r="J96" s="16"/>
      <c r="K96" s="16"/>
      <c r="L96" s="16"/>
      <c r="M96" s="16"/>
    </row>
    <row r="97" spans="6:13">
      <c r="F97" s="16"/>
      <c r="G97" s="16"/>
      <c r="H97" s="16"/>
      <c r="I97" s="16"/>
      <c r="J97" s="16"/>
      <c r="K97" s="16"/>
      <c r="L97" s="16"/>
      <c r="M97" s="16"/>
    </row>
    <row r="98" spans="6:13">
      <c r="F98" s="16"/>
      <c r="G98" s="16"/>
      <c r="H98" s="16"/>
      <c r="I98" s="16"/>
      <c r="J98" s="16"/>
      <c r="K98" s="16"/>
      <c r="L98" s="16"/>
      <c r="M98" s="16"/>
    </row>
    <row r="99" spans="6:13">
      <c r="F99" s="16"/>
      <c r="G99" s="16"/>
      <c r="H99" s="16"/>
      <c r="I99" s="16"/>
      <c r="J99" s="16"/>
      <c r="K99" s="16"/>
      <c r="L99" s="16"/>
      <c r="M99" s="16"/>
    </row>
    <row r="100" spans="6:13">
      <c r="F100" s="16"/>
      <c r="G100" s="16"/>
      <c r="H100" s="16"/>
      <c r="I100" s="16"/>
      <c r="J100" s="16"/>
      <c r="K100" s="16"/>
      <c r="L100" s="16"/>
      <c r="M100" s="16"/>
    </row>
    <row r="101" spans="6:13">
      <c r="F101" s="16"/>
      <c r="G101" s="16"/>
      <c r="H101" s="16"/>
      <c r="I101" s="16"/>
      <c r="J101" s="16"/>
      <c r="K101" s="16"/>
      <c r="L101" s="16"/>
      <c r="M101" s="16"/>
    </row>
    <row r="102" spans="6:13">
      <c r="F102" s="16"/>
      <c r="G102" s="16"/>
      <c r="H102" s="16"/>
      <c r="I102" s="16"/>
      <c r="J102" s="16"/>
      <c r="K102" s="16"/>
      <c r="L102" s="16"/>
      <c r="M102" s="16"/>
    </row>
    <row r="103" spans="6:13">
      <c r="F103" s="16"/>
      <c r="G103" s="16"/>
      <c r="H103" s="16"/>
      <c r="I103" s="16"/>
      <c r="J103" s="16"/>
      <c r="K103" s="16"/>
      <c r="L103" s="16"/>
      <c r="M103" s="16"/>
    </row>
    <row r="104" spans="6:13">
      <c r="F104" s="16"/>
      <c r="G104" s="16"/>
      <c r="H104" s="16"/>
      <c r="I104" s="16"/>
      <c r="J104" s="16"/>
      <c r="K104" s="16"/>
      <c r="L104" s="16"/>
      <c r="M104" s="16"/>
    </row>
    <row r="105" spans="6:13">
      <c r="F105" s="16"/>
      <c r="G105" s="16"/>
      <c r="H105" s="16"/>
      <c r="I105" s="16"/>
      <c r="J105" s="16"/>
      <c r="K105" s="16"/>
      <c r="L105" s="16"/>
      <c r="M105" s="16"/>
    </row>
    <row r="106" spans="6:13">
      <c r="F106" s="16"/>
      <c r="G106" s="16"/>
      <c r="H106" s="16"/>
      <c r="I106" s="16"/>
      <c r="J106" s="16"/>
      <c r="K106" s="16"/>
      <c r="L106" s="16"/>
      <c r="M106" s="16"/>
    </row>
    <row r="107" spans="6:13">
      <c r="F107" s="16"/>
      <c r="G107" s="16"/>
      <c r="H107" s="16"/>
      <c r="I107" s="16"/>
      <c r="J107" s="16"/>
      <c r="K107" s="16"/>
      <c r="L107" s="16"/>
      <c r="M107" s="16"/>
    </row>
    <row r="108" spans="6:13">
      <c r="F108" s="16"/>
      <c r="G108" s="16"/>
      <c r="H108" s="16"/>
      <c r="I108" s="16"/>
      <c r="J108" s="16"/>
      <c r="K108" s="16"/>
      <c r="L108" s="16"/>
      <c r="M108" s="16"/>
    </row>
    <row r="109" spans="6:13">
      <c r="F109" s="16"/>
      <c r="G109" s="16"/>
      <c r="H109" s="16"/>
      <c r="I109" s="16"/>
      <c r="J109" s="16"/>
      <c r="K109" s="16"/>
      <c r="L109" s="16"/>
      <c r="M109" s="16"/>
    </row>
    <row r="110" spans="6:13">
      <c r="F110" s="16"/>
      <c r="G110" s="16"/>
      <c r="H110" s="16"/>
      <c r="I110" s="16"/>
      <c r="J110" s="16"/>
      <c r="K110" s="16"/>
      <c r="L110" s="16"/>
      <c r="M110" s="16"/>
    </row>
    <row r="111" spans="6:13">
      <c r="F111" s="16"/>
      <c r="G111" s="16"/>
      <c r="H111" s="16"/>
      <c r="I111" s="16"/>
      <c r="J111" s="16"/>
      <c r="K111" s="16"/>
      <c r="L111" s="16"/>
      <c r="M111" s="16"/>
    </row>
    <row r="112" spans="6:13">
      <c r="F112" s="16"/>
      <c r="G112" s="16"/>
      <c r="H112" s="16"/>
      <c r="I112" s="16"/>
      <c r="J112" s="16"/>
      <c r="K112" s="16"/>
      <c r="L112" s="16"/>
      <c r="M112" s="16"/>
    </row>
    <row r="113" spans="6:13">
      <c r="F113" s="16"/>
      <c r="G113" s="16"/>
      <c r="H113" s="16"/>
      <c r="I113" s="16"/>
      <c r="J113" s="16"/>
      <c r="K113" s="16"/>
      <c r="L113" s="16"/>
      <c r="M113" s="16"/>
    </row>
    <row r="114" spans="6:13">
      <c r="F114" s="16"/>
      <c r="G114" s="16"/>
      <c r="H114" s="16"/>
      <c r="I114" s="16"/>
      <c r="J114" s="16"/>
      <c r="K114" s="16"/>
      <c r="L114" s="16"/>
      <c r="M114" s="16"/>
    </row>
    <row r="115" spans="6:13">
      <c r="F115" s="16"/>
      <c r="G115" s="16"/>
      <c r="H115" s="16"/>
      <c r="I115" s="16"/>
      <c r="J115" s="16"/>
      <c r="K115" s="16"/>
      <c r="L115" s="16"/>
      <c r="M115" s="16"/>
    </row>
    <row r="116" spans="6:13">
      <c r="F116" s="16"/>
      <c r="G116" s="16"/>
      <c r="H116" s="16"/>
      <c r="I116" s="16"/>
      <c r="J116" s="16"/>
      <c r="K116" s="16"/>
      <c r="L116" s="16"/>
      <c r="M116" s="16"/>
    </row>
    <row r="117" spans="6:13">
      <c r="F117" s="16"/>
      <c r="G117" s="16"/>
      <c r="H117" s="16"/>
      <c r="I117" s="16"/>
      <c r="J117" s="16"/>
      <c r="K117" s="16"/>
      <c r="L117" s="16"/>
      <c r="M117" s="16"/>
    </row>
    <row r="118" spans="6:13">
      <c r="F118" s="16"/>
      <c r="G118" s="16"/>
      <c r="H118" s="16"/>
      <c r="I118" s="16"/>
      <c r="J118" s="16"/>
      <c r="K118" s="16"/>
      <c r="L118" s="16"/>
      <c r="M118" s="16"/>
    </row>
    <row r="119" spans="6:13">
      <c r="F119" s="16"/>
      <c r="G119" s="16"/>
      <c r="H119" s="16"/>
      <c r="I119" s="16"/>
      <c r="J119" s="16"/>
      <c r="K119" s="16"/>
      <c r="L119" s="16"/>
      <c r="M119" s="16"/>
    </row>
    <row r="120" spans="6:13">
      <c r="F120" s="16"/>
      <c r="G120" s="16"/>
      <c r="H120" s="16"/>
      <c r="I120" s="16"/>
      <c r="J120" s="16"/>
      <c r="K120" s="16"/>
      <c r="L120" s="16"/>
      <c r="M120" s="16"/>
    </row>
    <row r="121" spans="6:13">
      <c r="F121" s="16"/>
      <c r="G121" s="16"/>
      <c r="H121" s="16"/>
      <c r="I121" s="16"/>
      <c r="J121" s="16"/>
      <c r="K121" s="16"/>
      <c r="L121" s="16"/>
      <c r="M121" s="16"/>
    </row>
    <row r="122" spans="6:13">
      <c r="F122" s="16"/>
      <c r="G122" s="16"/>
      <c r="H122" s="16"/>
      <c r="I122" s="16"/>
      <c r="J122" s="16"/>
      <c r="K122" s="16"/>
      <c r="L122" s="16"/>
      <c r="M122" s="16"/>
    </row>
    <row r="123" spans="6:13">
      <c r="F123" s="16"/>
      <c r="G123" s="16"/>
      <c r="H123" s="16"/>
      <c r="I123" s="16"/>
      <c r="J123" s="16"/>
      <c r="K123" s="16"/>
      <c r="L123" s="16"/>
      <c r="M123" s="16"/>
    </row>
    <row r="124" spans="6:13">
      <c r="F124" s="16"/>
      <c r="G124" s="16"/>
      <c r="H124" s="16"/>
      <c r="I124" s="16"/>
      <c r="J124" s="16"/>
      <c r="K124" s="16"/>
      <c r="L124" s="16"/>
      <c r="M124" s="16"/>
    </row>
    <row r="125" spans="6:13">
      <c r="F125" s="16"/>
      <c r="G125" s="16"/>
      <c r="H125" s="16"/>
      <c r="I125" s="16"/>
      <c r="J125" s="16"/>
      <c r="K125" s="16"/>
      <c r="L125" s="16"/>
      <c r="M125" s="16"/>
    </row>
    <row r="126" spans="6:13">
      <c r="F126" s="16"/>
      <c r="G126" s="16"/>
      <c r="H126" s="16"/>
      <c r="I126" s="16"/>
      <c r="J126" s="16"/>
      <c r="K126" s="16"/>
      <c r="L126" s="16"/>
      <c r="M126" s="16"/>
    </row>
    <row r="127" spans="6:13">
      <c r="F127" s="16"/>
      <c r="G127" s="16"/>
      <c r="H127" s="16"/>
      <c r="I127" s="16"/>
      <c r="J127" s="16"/>
      <c r="K127" s="16"/>
      <c r="L127" s="16"/>
      <c r="M127" s="16"/>
    </row>
    <row r="128" spans="6:13">
      <c r="F128" s="16"/>
      <c r="G128" s="16"/>
      <c r="H128" s="16"/>
      <c r="I128" s="16"/>
      <c r="J128" s="16"/>
      <c r="K128" s="16"/>
      <c r="L128" s="16"/>
      <c r="M128" s="16"/>
    </row>
    <row r="129" spans="6:13">
      <c r="F129" s="16"/>
      <c r="G129" s="16"/>
      <c r="H129" s="16"/>
      <c r="I129" s="16"/>
      <c r="J129" s="16"/>
      <c r="K129" s="16"/>
      <c r="L129" s="16"/>
      <c r="M129" s="16"/>
    </row>
    <row r="130" spans="6:13">
      <c r="F130" s="16"/>
      <c r="G130" s="16"/>
      <c r="H130" s="16"/>
      <c r="I130" s="16"/>
      <c r="J130" s="16"/>
      <c r="K130" s="16"/>
      <c r="L130" s="16"/>
      <c r="M130" s="16"/>
    </row>
    <row r="131" spans="6:13">
      <c r="F131" s="16"/>
      <c r="G131" s="16"/>
      <c r="H131" s="16"/>
      <c r="I131" s="16"/>
      <c r="J131" s="16"/>
      <c r="K131" s="16"/>
      <c r="L131" s="16"/>
      <c r="M131" s="16"/>
    </row>
    <row r="132" spans="6:13">
      <c r="F132" s="16"/>
      <c r="G132" s="16"/>
      <c r="H132" s="16"/>
      <c r="I132" s="16"/>
      <c r="J132" s="16"/>
      <c r="K132" s="16"/>
      <c r="L132" s="16"/>
      <c r="M132" s="16"/>
    </row>
    <row r="133" spans="6:13">
      <c r="F133" s="16"/>
      <c r="G133" s="16"/>
      <c r="H133" s="16"/>
      <c r="I133" s="16"/>
      <c r="J133" s="16"/>
      <c r="K133" s="16"/>
      <c r="L133" s="16"/>
      <c r="M133" s="16"/>
    </row>
    <row r="134" spans="6:13">
      <c r="F134" s="16"/>
      <c r="G134" s="16"/>
      <c r="H134" s="16"/>
      <c r="I134" s="16"/>
      <c r="J134" s="16"/>
      <c r="K134" s="16"/>
      <c r="L134" s="16"/>
      <c r="M134" s="16"/>
    </row>
    <row r="135" spans="6:13">
      <c r="F135" s="16"/>
      <c r="G135" s="16"/>
      <c r="H135" s="16"/>
      <c r="I135" s="16"/>
      <c r="J135" s="16"/>
      <c r="K135" s="16"/>
      <c r="L135" s="16"/>
      <c r="M135" s="16"/>
    </row>
    <row r="136" spans="6:13">
      <c r="F136" s="16"/>
      <c r="G136" s="16"/>
      <c r="H136" s="16"/>
      <c r="I136" s="16"/>
      <c r="J136" s="16"/>
      <c r="K136" s="16"/>
      <c r="L136" s="16"/>
      <c r="M136" s="16"/>
    </row>
    <row r="137" spans="6:13">
      <c r="F137" s="16"/>
      <c r="G137" s="16"/>
      <c r="H137" s="16"/>
      <c r="I137" s="16"/>
      <c r="J137" s="16"/>
      <c r="K137" s="16"/>
      <c r="L137" s="16"/>
      <c r="M137" s="16"/>
    </row>
    <row r="138" spans="6:13">
      <c r="F138" s="16"/>
      <c r="G138" s="16"/>
      <c r="H138" s="16"/>
      <c r="I138" s="16"/>
      <c r="J138" s="16"/>
      <c r="K138" s="16"/>
      <c r="L138" s="16"/>
      <c r="M138" s="16"/>
    </row>
    <row r="139" spans="6:13">
      <c r="F139" s="16"/>
      <c r="G139" s="16"/>
      <c r="H139" s="16"/>
      <c r="I139" s="16"/>
      <c r="J139" s="16"/>
      <c r="K139" s="16"/>
      <c r="L139" s="16"/>
      <c r="M139" s="16"/>
    </row>
    <row r="140" spans="6:13">
      <c r="F140" s="16"/>
      <c r="G140" s="16"/>
      <c r="H140" s="16"/>
      <c r="I140" s="16"/>
      <c r="J140" s="16"/>
      <c r="K140" s="16"/>
      <c r="L140" s="16"/>
      <c r="M140" s="16"/>
    </row>
    <row r="141" spans="6:13">
      <c r="F141" s="16"/>
      <c r="G141" s="16"/>
      <c r="H141" s="16"/>
      <c r="I141" s="16"/>
      <c r="J141" s="16"/>
      <c r="K141" s="16"/>
      <c r="L141" s="16"/>
      <c r="M141" s="16"/>
    </row>
    <row r="142" spans="6:13">
      <c r="F142" s="16"/>
      <c r="G142" s="16"/>
      <c r="H142" s="16"/>
      <c r="I142" s="16"/>
      <c r="J142" s="16"/>
      <c r="K142" s="16"/>
      <c r="L142" s="16"/>
      <c r="M142" s="16"/>
    </row>
    <row r="143" spans="6:13">
      <c r="F143" s="16"/>
      <c r="G143" s="16"/>
      <c r="H143" s="16"/>
      <c r="I143" s="16"/>
      <c r="J143" s="16"/>
      <c r="K143" s="16"/>
      <c r="L143" s="16"/>
      <c r="M143" s="16"/>
    </row>
    <row r="144" spans="6:13">
      <c r="F144" s="16"/>
      <c r="G144" s="16"/>
      <c r="H144" s="16"/>
      <c r="I144" s="16"/>
      <c r="J144" s="16"/>
      <c r="K144" s="16"/>
      <c r="L144" s="16"/>
      <c r="M144" s="16"/>
    </row>
    <row r="145" spans="6:13">
      <c r="F145" s="16"/>
      <c r="G145" s="16"/>
      <c r="H145" s="16"/>
      <c r="I145" s="16"/>
      <c r="J145" s="16"/>
      <c r="K145" s="16"/>
      <c r="L145" s="16"/>
      <c r="M145" s="16"/>
    </row>
    <row r="146" spans="6:13">
      <c r="F146" s="16"/>
      <c r="G146" s="16"/>
      <c r="H146" s="16"/>
      <c r="I146" s="16"/>
      <c r="J146" s="16"/>
      <c r="K146" s="16"/>
      <c r="L146" s="16"/>
      <c r="M146" s="16"/>
    </row>
    <row r="147" spans="6:13">
      <c r="F147" s="16"/>
      <c r="G147" s="16"/>
      <c r="H147" s="16"/>
      <c r="I147" s="16"/>
      <c r="J147" s="16"/>
      <c r="K147" s="16"/>
      <c r="L147" s="16"/>
      <c r="M147" s="16"/>
    </row>
    <row r="148" spans="6:13">
      <c r="F148" s="16"/>
      <c r="G148" s="16"/>
      <c r="H148" s="16"/>
      <c r="I148" s="16"/>
      <c r="J148" s="16"/>
      <c r="K148" s="16"/>
      <c r="L148" s="16"/>
      <c r="M148" s="16"/>
    </row>
    <row r="149" spans="6:13">
      <c r="F149" s="16"/>
      <c r="G149" s="16"/>
      <c r="H149" s="16"/>
      <c r="I149" s="16"/>
      <c r="J149" s="16"/>
      <c r="K149" s="16"/>
      <c r="L149" s="16"/>
      <c r="M149" s="16"/>
    </row>
    <row r="150" spans="6:13">
      <c r="F150" s="16"/>
      <c r="G150" s="16"/>
      <c r="H150" s="16"/>
      <c r="I150" s="16"/>
      <c r="J150" s="16"/>
      <c r="K150" s="16"/>
      <c r="L150" s="16"/>
      <c r="M150" s="16"/>
    </row>
    <row r="151" spans="6:13">
      <c r="F151" s="16"/>
      <c r="G151" s="16"/>
      <c r="H151" s="16"/>
      <c r="I151" s="16"/>
      <c r="J151" s="16"/>
      <c r="K151" s="16"/>
      <c r="L151" s="16"/>
      <c r="M151" s="16"/>
    </row>
    <row r="152" spans="6:13">
      <c r="F152" s="16"/>
      <c r="G152" s="16"/>
      <c r="H152" s="16"/>
      <c r="I152" s="16"/>
      <c r="J152" s="16"/>
      <c r="K152" s="16"/>
      <c r="L152" s="16"/>
      <c r="M152" s="16"/>
    </row>
    <row r="153" spans="6:13">
      <c r="F153" s="16"/>
      <c r="G153" s="16"/>
      <c r="H153" s="16"/>
      <c r="I153" s="16"/>
      <c r="J153" s="16"/>
      <c r="K153" s="16"/>
      <c r="L153" s="16"/>
      <c r="M153" s="16"/>
    </row>
    <row r="154" spans="6:13">
      <c r="F154" s="16"/>
      <c r="G154" s="16"/>
      <c r="H154" s="16"/>
      <c r="I154" s="16"/>
      <c r="J154" s="16"/>
      <c r="K154" s="16"/>
      <c r="L154" s="16"/>
      <c r="M154" s="16"/>
    </row>
    <row r="155" spans="6:13">
      <c r="F155" s="16"/>
      <c r="G155" s="16"/>
      <c r="H155" s="16"/>
      <c r="I155" s="16"/>
      <c r="J155" s="16"/>
      <c r="K155" s="16"/>
      <c r="L155" s="16"/>
      <c r="M155" s="16"/>
    </row>
    <row r="156" spans="6:13">
      <c r="F156" s="16"/>
      <c r="G156" s="16"/>
      <c r="H156" s="16"/>
      <c r="I156" s="16"/>
      <c r="J156" s="16"/>
      <c r="K156" s="16"/>
      <c r="L156" s="16"/>
      <c r="M156" s="16"/>
    </row>
    <row r="157" spans="6:13">
      <c r="F157" s="16"/>
      <c r="G157" s="16"/>
      <c r="H157" s="16"/>
      <c r="I157" s="16"/>
      <c r="J157" s="16"/>
      <c r="K157" s="16"/>
      <c r="L157" s="16"/>
      <c r="M157" s="16"/>
    </row>
    <row r="158" spans="6:13">
      <c r="F158" s="16"/>
      <c r="G158" s="16"/>
      <c r="H158" s="16"/>
      <c r="I158" s="16"/>
      <c r="J158" s="16"/>
      <c r="K158" s="16"/>
      <c r="L158" s="16"/>
      <c r="M158" s="16"/>
    </row>
    <row r="159" spans="6:13">
      <c r="F159" s="16"/>
      <c r="G159" s="16"/>
      <c r="H159" s="16"/>
      <c r="I159" s="16"/>
      <c r="J159" s="16"/>
      <c r="K159" s="16"/>
      <c r="L159" s="16"/>
      <c r="M159" s="16"/>
    </row>
    <row r="160" spans="6:13">
      <c r="F160" s="16"/>
      <c r="G160" s="16"/>
      <c r="H160" s="16"/>
      <c r="I160" s="16"/>
      <c r="J160" s="16"/>
      <c r="K160" s="16"/>
      <c r="L160" s="16"/>
      <c r="M160" s="16"/>
    </row>
    <row r="161" spans="6:13">
      <c r="F161" s="16"/>
      <c r="G161" s="16"/>
      <c r="H161" s="16"/>
      <c r="I161" s="16"/>
      <c r="J161" s="16"/>
      <c r="K161" s="16"/>
      <c r="L161" s="16"/>
      <c r="M161" s="16"/>
    </row>
    <row r="162" spans="6:13">
      <c r="F162" s="16"/>
      <c r="G162" s="16"/>
      <c r="H162" s="16"/>
      <c r="I162" s="16"/>
      <c r="J162" s="16"/>
      <c r="K162" s="16"/>
      <c r="L162" s="16"/>
      <c r="M162" s="16"/>
    </row>
    <row r="163" spans="6:13">
      <c r="F163" s="16"/>
      <c r="G163" s="16"/>
      <c r="H163" s="16"/>
      <c r="I163" s="16"/>
      <c r="J163" s="16"/>
      <c r="K163" s="16"/>
      <c r="L163" s="16"/>
      <c r="M163" s="16"/>
    </row>
    <row r="164" spans="6:13">
      <c r="F164" s="16"/>
      <c r="G164" s="16"/>
      <c r="H164" s="16"/>
      <c r="I164" s="16"/>
      <c r="J164" s="16"/>
      <c r="K164" s="16"/>
      <c r="L164" s="16"/>
      <c r="M164" s="16"/>
    </row>
    <row r="165" spans="6:13">
      <c r="F165" s="16"/>
      <c r="G165" s="16"/>
      <c r="H165" s="16"/>
      <c r="I165" s="16"/>
      <c r="J165" s="16"/>
      <c r="K165" s="16"/>
      <c r="L165" s="16"/>
      <c r="M165" s="16"/>
    </row>
    <row r="166" spans="6:13">
      <c r="F166" s="16"/>
      <c r="G166" s="16"/>
      <c r="H166" s="16"/>
      <c r="I166" s="16"/>
      <c r="J166" s="16"/>
      <c r="K166" s="16"/>
      <c r="L166" s="16"/>
      <c r="M166" s="16"/>
    </row>
    <row r="167" spans="6:13">
      <c r="F167" s="16"/>
      <c r="G167" s="16"/>
      <c r="H167" s="16"/>
      <c r="I167" s="16"/>
      <c r="J167" s="16"/>
      <c r="K167" s="16"/>
      <c r="L167" s="16"/>
      <c r="M167" s="16"/>
    </row>
    <row r="168" spans="6:13">
      <c r="F168" s="16"/>
      <c r="G168" s="16"/>
      <c r="H168" s="16"/>
      <c r="I168" s="16"/>
      <c r="J168" s="16"/>
      <c r="K168" s="16"/>
      <c r="L168" s="16"/>
      <c r="M168" s="16"/>
    </row>
    <row r="169" spans="6:13">
      <c r="F169" s="16"/>
      <c r="G169" s="16"/>
      <c r="H169" s="16"/>
      <c r="I169" s="16"/>
      <c r="J169" s="16"/>
      <c r="K169" s="16"/>
      <c r="L169" s="16"/>
      <c r="M169" s="16"/>
    </row>
    <row r="170" spans="6:13">
      <c r="F170" s="16"/>
      <c r="G170" s="16"/>
      <c r="H170" s="16"/>
      <c r="I170" s="16"/>
      <c r="J170" s="16"/>
      <c r="K170" s="16"/>
      <c r="L170" s="16"/>
      <c r="M170" s="16"/>
    </row>
    <row r="171" spans="6:13">
      <c r="F171" s="16"/>
      <c r="G171" s="16"/>
      <c r="H171" s="16"/>
      <c r="I171" s="16"/>
      <c r="J171" s="16"/>
      <c r="K171" s="16"/>
      <c r="L171" s="16"/>
      <c r="M171" s="16"/>
    </row>
    <row r="172" spans="6:13">
      <c r="F172" s="16"/>
      <c r="G172" s="16"/>
      <c r="H172" s="16"/>
      <c r="I172" s="16"/>
      <c r="J172" s="16"/>
      <c r="K172" s="16"/>
      <c r="L172" s="16"/>
      <c r="M172" s="16"/>
    </row>
    <row r="173" spans="6:13">
      <c r="F173" s="16"/>
      <c r="G173" s="16"/>
      <c r="H173" s="16"/>
      <c r="I173" s="16"/>
      <c r="J173" s="16"/>
      <c r="K173" s="16"/>
      <c r="L173" s="16"/>
      <c r="M173" s="16"/>
    </row>
    <row r="174" spans="6:13">
      <c r="F174" s="16"/>
      <c r="G174" s="16"/>
      <c r="H174" s="16"/>
      <c r="I174" s="16"/>
      <c r="J174" s="16"/>
      <c r="K174" s="16"/>
      <c r="L174" s="16"/>
      <c r="M174" s="16"/>
    </row>
    <row r="175" spans="6:13">
      <c r="F175" s="16"/>
      <c r="G175" s="16"/>
      <c r="H175" s="16"/>
      <c r="I175" s="16"/>
      <c r="J175" s="16"/>
      <c r="K175" s="16"/>
      <c r="L175" s="16"/>
      <c r="M175" s="16"/>
    </row>
    <row r="176" spans="6:13">
      <c r="F176" s="16"/>
      <c r="G176" s="16"/>
      <c r="H176" s="16"/>
      <c r="I176" s="16"/>
      <c r="J176" s="16"/>
      <c r="K176" s="16"/>
      <c r="L176" s="16"/>
      <c r="M176" s="16"/>
    </row>
    <row r="177" spans="6:13">
      <c r="F177" s="16"/>
      <c r="G177" s="16"/>
      <c r="H177" s="16"/>
      <c r="I177" s="16"/>
      <c r="J177" s="16"/>
      <c r="K177" s="16"/>
      <c r="L177" s="16"/>
      <c r="M177" s="16"/>
    </row>
    <row r="178" spans="6:13">
      <c r="F178" s="16"/>
      <c r="G178" s="16"/>
      <c r="H178" s="16"/>
      <c r="I178" s="16"/>
      <c r="J178" s="16"/>
      <c r="K178" s="16"/>
      <c r="L178" s="16"/>
      <c r="M178" s="16"/>
    </row>
    <row r="179" spans="6:13">
      <c r="F179" s="16"/>
      <c r="G179" s="16"/>
      <c r="H179" s="16"/>
      <c r="I179" s="16"/>
      <c r="J179" s="16"/>
      <c r="K179" s="16"/>
      <c r="L179" s="16"/>
      <c r="M179" s="16"/>
    </row>
    <row r="180" spans="6:13">
      <c r="F180" s="16"/>
      <c r="G180" s="16"/>
      <c r="H180" s="16"/>
      <c r="I180" s="16"/>
      <c r="J180" s="16"/>
      <c r="K180" s="16"/>
      <c r="L180" s="16"/>
      <c r="M180" s="16"/>
    </row>
    <row r="181" spans="6:13">
      <c r="F181" s="16"/>
      <c r="G181" s="16"/>
      <c r="H181" s="16"/>
      <c r="I181" s="16"/>
      <c r="J181" s="16"/>
      <c r="K181" s="16"/>
      <c r="L181" s="16"/>
      <c r="M181" s="16"/>
    </row>
    <row r="182" spans="6:13">
      <c r="F182" s="16"/>
      <c r="G182" s="16"/>
      <c r="H182" s="16"/>
      <c r="I182" s="16"/>
      <c r="J182" s="16"/>
      <c r="K182" s="16"/>
      <c r="L182" s="16"/>
      <c r="M182" s="16"/>
    </row>
    <row r="183" spans="6:13">
      <c r="F183" s="16"/>
      <c r="G183" s="16"/>
      <c r="H183" s="16"/>
      <c r="I183" s="16"/>
      <c r="J183" s="16"/>
      <c r="K183" s="16"/>
      <c r="L183" s="16"/>
      <c r="M183" s="16"/>
    </row>
    <row r="184" spans="6:13">
      <c r="F184" s="16"/>
      <c r="G184" s="16"/>
      <c r="H184" s="16"/>
      <c r="I184" s="16"/>
      <c r="J184" s="16"/>
      <c r="K184" s="16"/>
      <c r="L184" s="16"/>
      <c r="M184" s="16"/>
    </row>
    <row r="185" spans="6:13">
      <c r="F185" s="16"/>
      <c r="G185" s="16"/>
      <c r="H185" s="16"/>
      <c r="I185" s="16"/>
      <c r="J185" s="16"/>
      <c r="K185" s="16"/>
      <c r="L185" s="16"/>
      <c r="M185" s="16"/>
    </row>
    <row r="186" spans="6:13">
      <c r="F186" s="16"/>
      <c r="G186" s="16"/>
      <c r="H186" s="16"/>
      <c r="I186" s="16"/>
      <c r="J186" s="16"/>
      <c r="K186" s="16"/>
      <c r="L186" s="16"/>
      <c r="M186" s="16"/>
    </row>
    <row r="187" spans="6:13">
      <c r="F187" s="16"/>
      <c r="G187" s="16"/>
      <c r="H187" s="16"/>
      <c r="I187" s="16"/>
      <c r="J187" s="16"/>
      <c r="K187" s="16"/>
      <c r="L187" s="16"/>
      <c r="M187" s="16"/>
    </row>
    <row r="188" spans="6:13">
      <c r="F188" s="16"/>
      <c r="G188" s="16"/>
      <c r="H188" s="16"/>
      <c r="I188" s="16"/>
      <c r="J188" s="16"/>
      <c r="K188" s="16"/>
      <c r="L188" s="16"/>
      <c r="M188" s="16"/>
    </row>
    <row r="189" spans="6:13">
      <c r="F189" s="16"/>
      <c r="G189" s="16"/>
      <c r="H189" s="16"/>
      <c r="I189" s="16"/>
      <c r="J189" s="16"/>
      <c r="K189" s="16"/>
      <c r="L189" s="16"/>
      <c r="M189" s="16"/>
    </row>
    <row r="190" spans="6:13">
      <c r="F190" s="16"/>
      <c r="G190" s="16"/>
      <c r="H190" s="16"/>
      <c r="I190" s="16"/>
      <c r="J190" s="16"/>
      <c r="K190" s="16"/>
      <c r="L190" s="16"/>
      <c r="M190" s="16"/>
    </row>
    <row r="191" spans="6:13">
      <c r="F191" s="16"/>
      <c r="G191" s="16"/>
      <c r="H191" s="16"/>
      <c r="I191" s="16"/>
      <c r="J191" s="16"/>
      <c r="K191" s="16"/>
      <c r="L191" s="16"/>
      <c r="M191" s="16"/>
    </row>
    <row r="192" spans="6:13">
      <c r="F192" s="16"/>
      <c r="G192" s="16"/>
      <c r="H192" s="16"/>
      <c r="I192" s="16"/>
      <c r="J192" s="16"/>
      <c r="K192" s="16"/>
      <c r="L192" s="16"/>
      <c r="M192" s="16"/>
    </row>
    <row r="193" spans="6:13">
      <c r="F193" s="16"/>
      <c r="G193" s="16"/>
      <c r="H193" s="16"/>
      <c r="I193" s="16"/>
      <c r="J193" s="16"/>
      <c r="K193" s="16"/>
      <c r="L193" s="16"/>
      <c r="M193" s="16"/>
    </row>
    <row r="194" spans="6:13">
      <c r="F194" s="16"/>
      <c r="G194" s="16"/>
      <c r="H194" s="16"/>
      <c r="I194" s="16"/>
      <c r="J194" s="16"/>
      <c r="K194" s="16"/>
      <c r="L194" s="16"/>
      <c r="M194" s="16"/>
    </row>
    <row r="195" spans="6:13">
      <c r="F195" s="16"/>
      <c r="G195" s="16"/>
      <c r="H195" s="16"/>
      <c r="I195" s="16"/>
      <c r="J195" s="16"/>
      <c r="K195" s="16"/>
      <c r="L195" s="16"/>
      <c r="M195" s="16"/>
    </row>
    <row r="196" spans="6:13">
      <c r="F196" s="16"/>
      <c r="G196" s="16"/>
      <c r="H196" s="16"/>
      <c r="I196" s="16"/>
      <c r="J196" s="16"/>
      <c r="K196" s="16"/>
      <c r="L196" s="16"/>
      <c r="M196" s="16"/>
    </row>
    <row r="197" spans="6:13">
      <c r="F197" s="16"/>
      <c r="G197" s="16"/>
      <c r="H197" s="16"/>
      <c r="I197" s="16"/>
      <c r="J197" s="16"/>
      <c r="K197" s="16"/>
      <c r="L197" s="16"/>
      <c r="M197" s="16"/>
    </row>
    <row r="198" spans="6:13">
      <c r="F198" s="16"/>
      <c r="G198" s="16"/>
      <c r="H198" s="16"/>
      <c r="I198" s="16"/>
      <c r="J198" s="16"/>
      <c r="K198" s="16"/>
      <c r="L198" s="16"/>
      <c r="M198" s="16"/>
    </row>
    <row r="199" spans="6:13">
      <c r="F199" s="16"/>
      <c r="G199" s="16"/>
      <c r="H199" s="16"/>
      <c r="I199" s="16"/>
      <c r="J199" s="16"/>
      <c r="K199" s="16"/>
      <c r="L199" s="16"/>
      <c r="M199" s="16"/>
    </row>
    <row r="200" spans="6:13">
      <c r="F200" s="16"/>
      <c r="G200" s="16"/>
      <c r="H200" s="16"/>
      <c r="I200" s="16"/>
      <c r="J200" s="16"/>
      <c r="K200" s="16"/>
      <c r="L200" s="16"/>
      <c r="M200" s="16"/>
    </row>
    <row r="201" spans="6:13">
      <c r="F201" s="16"/>
      <c r="G201" s="16"/>
      <c r="H201" s="16"/>
      <c r="I201" s="16"/>
      <c r="J201" s="16"/>
      <c r="K201" s="16"/>
      <c r="L201" s="16"/>
      <c r="M201" s="16"/>
    </row>
    <row r="202" spans="6:13">
      <c r="F202" s="16"/>
      <c r="G202" s="16"/>
      <c r="H202" s="16"/>
      <c r="I202" s="16"/>
      <c r="J202" s="16"/>
      <c r="K202" s="16"/>
      <c r="L202" s="16"/>
      <c r="M202" s="16"/>
    </row>
    <row r="203" spans="6:13">
      <c r="F203" s="16"/>
      <c r="G203" s="16"/>
      <c r="H203" s="16"/>
      <c r="I203" s="16"/>
      <c r="J203" s="16"/>
      <c r="K203" s="16"/>
      <c r="L203" s="16"/>
      <c r="M203" s="16"/>
    </row>
    <row r="204" spans="6:13">
      <c r="F204" s="16"/>
      <c r="G204" s="16"/>
      <c r="H204" s="16"/>
      <c r="I204" s="16"/>
      <c r="J204" s="16"/>
      <c r="K204" s="16"/>
      <c r="L204" s="16"/>
      <c r="M204" s="16"/>
    </row>
    <row r="205" spans="6:13">
      <c r="F205" s="16"/>
      <c r="G205" s="16"/>
      <c r="H205" s="16"/>
      <c r="I205" s="16"/>
      <c r="J205" s="16"/>
      <c r="K205" s="16"/>
      <c r="L205" s="16"/>
      <c r="M205" s="16"/>
    </row>
    <row r="206" spans="6:13">
      <c r="F206" s="16"/>
      <c r="G206" s="16"/>
      <c r="H206" s="16"/>
      <c r="I206" s="16"/>
      <c r="J206" s="16"/>
      <c r="K206" s="16"/>
      <c r="L206" s="16"/>
      <c r="M206" s="16"/>
    </row>
    <row r="207" spans="6:13">
      <c r="F207" s="16"/>
      <c r="G207" s="16"/>
      <c r="H207" s="16"/>
      <c r="I207" s="16"/>
      <c r="J207" s="16"/>
      <c r="K207" s="16"/>
      <c r="L207" s="16"/>
      <c r="M207" s="16"/>
    </row>
    <row r="208" spans="6:13">
      <c r="F208" s="16"/>
      <c r="G208" s="16"/>
      <c r="H208" s="16"/>
      <c r="I208" s="16"/>
      <c r="J208" s="16"/>
      <c r="K208" s="16"/>
      <c r="L208" s="16"/>
      <c r="M208" s="16"/>
    </row>
    <row r="209" spans="6:13">
      <c r="F209" s="16"/>
      <c r="G209" s="16"/>
      <c r="H209" s="16"/>
      <c r="I209" s="16"/>
      <c r="J209" s="16"/>
      <c r="K209" s="16"/>
      <c r="L209" s="16"/>
      <c r="M209" s="16"/>
    </row>
    <row r="210" spans="6:13">
      <c r="F210" s="16"/>
      <c r="G210" s="16"/>
      <c r="H210" s="16"/>
      <c r="I210" s="16"/>
      <c r="J210" s="16"/>
      <c r="K210" s="16"/>
      <c r="L210" s="16"/>
      <c r="M210" s="16"/>
    </row>
    <row r="211" spans="6:13">
      <c r="F211" s="16"/>
      <c r="G211" s="16"/>
      <c r="H211" s="16"/>
      <c r="I211" s="16"/>
      <c r="J211" s="16"/>
      <c r="K211" s="16"/>
      <c r="L211" s="16"/>
      <c r="M211" s="16"/>
    </row>
    <row r="212" spans="6:13">
      <c r="F212" s="16"/>
      <c r="G212" s="16"/>
      <c r="H212" s="16"/>
      <c r="I212" s="16"/>
      <c r="J212" s="16"/>
      <c r="K212" s="16"/>
      <c r="L212" s="16"/>
      <c r="M212" s="16"/>
    </row>
    <row r="213" spans="6:13">
      <c r="F213" s="16"/>
      <c r="G213" s="16"/>
      <c r="H213" s="16"/>
      <c r="I213" s="16"/>
      <c r="J213" s="16"/>
      <c r="K213" s="16"/>
      <c r="L213" s="16"/>
      <c r="M213" s="16"/>
    </row>
    <row r="214" spans="6:13">
      <c r="F214" s="16"/>
      <c r="G214" s="16"/>
      <c r="H214" s="16"/>
      <c r="I214" s="16"/>
      <c r="J214" s="16"/>
      <c r="K214" s="16"/>
      <c r="L214" s="16"/>
      <c r="M214" s="16"/>
    </row>
    <row r="215" spans="6:13">
      <c r="F215" s="16"/>
      <c r="G215" s="16"/>
      <c r="H215" s="16"/>
      <c r="I215" s="16"/>
      <c r="J215" s="16"/>
      <c r="K215" s="16"/>
      <c r="L215" s="16"/>
      <c r="M215" s="16"/>
    </row>
    <row r="216" spans="6:13">
      <c r="F216" s="16"/>
      <c r="G216" s="16"/>
      <c r="H216" s="16"/>
      <c r="I216" s="16"/>
      <c r="J216" s="16"/>
      <c r="K216" s="16"/>
      <c r="L216" s="16"/>
      <c r="M216" s="16"/>
    </row>
    <row r="217" spans="6:13">
      <c r="F217" s="16"/>
      <c r="G217" s="16"/>
      <c r="H217" s="16"/>
      <c r="I217" s="16"/>
      <c r="J217" s="16"/>
      <c r="K217" s="16"/>
      <c r="L217" s="16"/>
      <c r="M217" s="16"/>
    </row>
    <row r="218" spans="6:13">
      <c r="F218" s="16"/>
      <c r="G218" s="16"/>
      <c r="H218" s="16"/>
      <c r="I218" s="16"/>
      <c r="J218" s="16"/>
      <c r="K218" s="16"/>
      <c r="L218" s="16"/>
      <c r="M218" s="16"/>
    </row>
    <row r="219" spans="6:13">
      <c r="F219" s="16"/>
      <c r="G219" s="16"/>
      <c r="H219" s="16"/>
      <c r="I219" s="16"/>
      <c r="J219" s="16"/>
      <c r="K219" s="16"/>
      <c r="L219" s="16"/>
      <c r="M219" s="16"/>
    </row>
    <row r="220" spans="6:13">
      <c r="F220" s="16"/>
      <c r="G220" s="16"/>
      <c r="H220" s="16"/>
      <c r="I220" s="16"/>
      <c r="J220" s="16"/>
      <c r="K220" s="16"/>
      <c r="L220" s="16"/>
      <c r="M220" s="16"/>
    </row>
    <row r="221" spans="6:13">
      <c r="F221" s="16"/>
      <c r="G221" s="16"/>
      <c r="H221" s="16"/>
      <c r="I221" s="16"/>
      <c r="J221" s="16"/>
      <c r="K221" s="16"/>
      <c r="L221" s="16"/>
      <c r="M221" s="16"/>
    </row>
    <row r="222" spans="6:13">
      <c r="F222" s="16"/>
      <c r="G222" s="16"/>
      <c r="H222" s="16"/>
      <c r="I222" s="16"/>
      <c r="J222" s="16"/>
      <c r="K222" s="16"/>
      <c r="L222" s="16"/>
      <c r="M222" s="16"/>
    </row>
    <row r="223" spans="6:13">
      <c r="F223" s="16"/>
      <c r="G223" s="16"/>
      <c r="H223" s="16"/>
      <c r="I223" s="16"/>
      <c r="J223" s="16"/>
      <c r="K223" s="16"/>
      <c r="L223" s="16"/>
      <c r="M223" s="16"/>
    </row>
    <row r="224" spans="6:13">
      <c r="F224" s="16"/>
      <c r="G224" s="16"/>
      <c r="H224" s="16"/>
      <c r="I224" s="16"/>
      <c r="J224" s="16"/>
      <c r="K224" s="16"/>
      <c r="L224" s="16"/>
      <c r="M224" s="16"/>
    </row>
    <row r="225" spans="6:13">
      <c r="F225" s="16"/>
      <c r="G225" s="16"/>
      <c r="H225" s="16"/>
      <c r="I225" s="16"/>
      <c r="J225" s="16"/>
      <c r="K225" s="16"/>
      <c r="L225" s="16"/>
      <c r="M225" s="16"/>
    </row>
    <row r="226" spans="6:13">
      <c r="F226" s="16"/>
      <c r="G226" s="16"/>
      <c r="H226" s="16"/>
      <c r="I226" s="16"/>
      <c r="J226" s="16"/>
      <c r="K226" s="16"/>
      <c r="L226" s="16"/>
      <c r="M226" s="16"/>
    </row>
    <row r="227" spans="6:13">
      <c r="F227" s="16"/>
      <c r="G227" s="16"/>
      <c r="H227" s="16"/>
      <c r="I227" s="16"/>
      <c r="J227" s="16"/>
      <c r="K227" s="16"/>
      <c r="L227" s="16"/>
      <c r="M227" s="16"/>
    </row>
    <row r="228" spans="6:13">
      <c r="F228" s="16"/>
      <c r="G228" s="16"/>
      <c r="H228" s="16"/>
      <c r="I228" s="16"/>
      <c r="J228" s="16"/>
      <c r="K228" s="16"/>
      <c r="L228" s="16"/>
      <c r="M228" s="16"/>
    </row>
    <row r="229" spans="6:13">
      <c r="F229" s="16"/>
      <c r="G229" s="16"/>
      <c r="H229" s="16"/>
      <c r="I229" s="16"/>
      <c r="J229" s="16"/>
      <c r="K229" s="16"/>
      <c r="L229" s="16"/>
      <c r="M229" s="16"/>
    </row>
    <row r="230" spans="6:13">
      <c r="F230" s="16"/>
      <c r="G230" s="16"/>
      <c r="H230" s="16"/>
      <c r="I230" s="16"/>
      <c r="J230" s="16"/>
      <c r="K230" s="16"/>
      <c r="L230" s="16"/>
      <c r="M230" s="16"/>
    </row>
    <row r="231" spans="6:13">
      <c r="F231" s="16"/>
      <c r="G231" s="16"/>
      <c r="H231" s="16"/>
      <c r="I231" s="16"/>
      <c r="J231" s="16"/>
      <c r="K231" s="16"/>
      <c r="L231" s="16"/>
      <c r="M231" s="16"/>
    </row>
    <row r="232" spans="6:13">
      <c r="F232" s="16"/>
      <c r="G232" s="16"/>
      <c r="H232" s="16"/>
      <c r="I232" s="16"/>
      <c r="J232" s="16"/>
      <c r="K232" s="16"/>
      <c r="L232" s="16"/>
      <c r="M232" s="16"/>
    </row>
    <row r="233" spans="6:13">
      <c r="F233" s="16"/>
      <c r="G233" s="16"/>
      <c r="H233" s="16"/>
      <c r="I233" s="16"/>
      <c r="J233" s="16"/>
      <c r="K233" s="16"/>
      <c r="L233" s="16"/>
      <c r="M233" s="16"/>
    </row>
    <row r="234" spans="6:13">
      <c r="F234" s="16"/>
      <c r="G234" s="16"/>
      <c r="H234" s="16"/>
      <c r="I234" s="16"/>
      <c r="J234" s="16"/>
      <c r="K234" s="16"/>
      <c r="L234" s="16"/>
      <c r="M234" s="16"/>
    </row>
    <row r="235" spans="6:13">
      <c r="F235" s="16"/>
      <c r="G235" s="16"/>
      <c r="H235" s="16"/>
      <c r="I235" s="16"/>
      <c r="J235" s="16"/>
      <c r="K235" s="16"/>
      <c r="L235" s="16"/>
      <c r="M235" s="16"/>
    </row>
    <row r="236" spans="6:13">
      <c r="F236" s="16"/>
      <c r="G236" s="16"/>
      <c r="H236" s="16"/>
      <c r="I236" s="16"/>
      <c r="J236" s="16"/>
      <c r="K236" s="16"/>
      <c r="L236" s="16"/>
      <c r="M236" s="16"/>
    </row>
    <row r="237" spans="6:13">
      <c r="F237" s="16"/>
      <c r="G237" s="16"/>
      <c r="H237" s="16"/>
      <c r="I237" s="16"/>
      <c r="J237" s="16"/>
      <c r="K237" s="16"/>
      <c r="L237" s="16"/>
      <c r="M237" s="16"/>
    </row>
    <row r="238" spans="6:13">
      <c r="F238" s="16"/>
      <c r="G238" s="16"/>
      <c r="H238" s="16"/>
      <c r="I238" s="16"/>
      <c r="J238" s="16"/>
      <c r="K238" s="16"/>
      <c r="L238" s="16"/>
      <c r="M238" s="16"/>
    </row>
    <row r="239" spans="6:13">
      <c r="F239" s="16"/>
      <c r="G239" s="16"/>
      <c r="H239" s="16"/>
      <c r="I239" s="16"/>
      <c r="J239" s="16"/>
      <c r="K239" s="16"/>
      <c r="L239" s="16"/>
      <c r="M239" s="16"/>
    </row>
    <row r="240" spans="6:13">
      <c r="F240" s="16"/>
      <c r="G240" s="16"/>
      <c r="H240" s="16"/>
      <c r="I240" s="16"/>
      <c r="J240" s="16"/>
      <c r="K240" s="16"/>
      <c r="L240" s="16"/>
      <c r="M240" s="16"/>
    </row>
    <row r="241" spans="6:13">
      <c r="F241" s="16"/>
      <c r="G241" s="16"/>
      <c r="H241" s="16"/>
      <c r="I241" s="16"/>
      <c r="J241" s="16"/>
      <c r="K241" s="16"/>
      <c r="L241" s="16"/>
      <c r="M241" s="16"/>
    </row>
    <row r="242" spans="6:13">
      <c r="F242" s="16"/>
      <c r="G242" s="16"/>
      <c r="H242" s="16"/>
      <c r="I242" s="16"/>
      <c r="J242" s="16"/>
      <c r="K242" s="16"/>
      <c r="L242" s="16"/>
      <c r="M242" s="16"/>
    </row>
    <row r="243" spans="6:13">
      <c r="F243" s="16"/>
      <c r="G243" s="16"/>
      <c r="H243" s="16"/>
      <c r="I243" s="16"/>
      <c r="J243" s="16"/>
      <c r="K243" s="16"/>
      <c r="L243" s="16"/>
      <c r="M243" s="16"/>
    </row>
    <row r="244" spans="6:13">
      <c r="F244" s="16"/>
      <c r="G244" s="16"/>
      <c r="H244" s="16"/>
      <c r="I244" s="16"/>
      <c r="J244" s="16"/>
      <c r="K244" s="16"/>
      <c r="L244" s="16"/>
      <c r="M244" s="16"/>
    </row>
    <row r="245" spans="6:13">
      <c r="F245" s="16"/>
      <c r="G245" s="16"/>
      <c r="H245" s="16"/>
      <c r="I245" s="16"/>
      <c r="J245" s="16"/>
      <c r="K245" s="16"/>
      <c r="L245" s="16"/>
      <c r="M245" s="16"/>
    </row>
    <row r="246" spans="6:13">
      <c r="F246" s="16"/>
      <c r="G246" s="16"/>
      <c r="H246" s="16"/>
      <c r="I246" s="16"/>
      <c r="J246" s="16"/>
      <c r="K246" s="16"/>
      <c r="L246" s="16"/>
      <c r="M246" s="16"/>
    </row>
    <row r="247" spans="6:13">
      <c r="F247" s="16"/>
      <c r="G247" s="16"/>
      <c r="H247" s="16"/>
      <c r="I247" s="16"/>
      <c r="J247" s="16"/>
      <c r="K247" s="16"/>
      <c r="L247" s="16"/>
      <c r="M247" s="16"/>
    </row>
    <row r="248" spans="6:13">
      <c r="F248" s="16"/>
      <c r="G248" s="16"/>
      <c r="H248" s="16"/>
      <c r="I248" s="16"/>
      <c r="J248" s="16"/>
      <c r="K248" s="16"/>
      <c r="L248" s="16"/>
      <c r="M248" s="16"/>
    </row>
    <row r="249" spans="6:13">
      <c r="F249" s="16"/>
      <c r="G249" s="16"/>
      <c r="H249" s="16"/>
      <c r="I249" s="16"/>
      <c r="J249" s="16"/>
      <c r="K249" s="16"/>
      <c r="L249" s="16"/>
      <c r="M249" s="16"/>
    </row>
    <row r="250" spans="6:13">
      <c r="F250" s="16"/>
      <c r="G250" s="16"/>
      <c r="H250" s="16"/>
      <c r="I250" s="16"/>
      <c r="J250" s="16"/>
      <c r="K250" s="16"/>
      <c r="L250" s="16"/>
      <c r="M250" s="16"/>
    </row>
    <row r="251" spans="6:13">
      <c r="F251" s="16"/>
      <c r="G251" s="16"/>
      <c r="H251" s="16"/>
      <c r="I251" s="16"/>
      <c r="J251" s="16"/>
      <c r="K251" s="16"/>
      <c r="L251" s="16"/>
      <c r="M251" s="16"/>
    </row>
    <row r="252" spans="6:13">
      <c r="F252" s="16"/>
      <c r="G252" s="16"/>
      <c r="H252" s="16"/>
      <c r="I252" s="16"/>
      <c r="J252" s="16"/>
      <c r="K252" s="16"/>
      <c r="L252" s="16"/>
      <c r="M252" s="16"/>
    </row>
    <row r="253" spans="6:13">
      <c r="F253" s="16"/>
      <c r="G253" s="16"/>
      <c r="H253" s="16"/>
      <c r="I253" s="16"/>
      <c r="J253" s="16"/>
      <c r="K253" s="16"/>
      <c r="L253" s="16"/>
      <c r="M253" s="16"/>
    </row>
    <row r="254" spans="6:13">
      <c r="F254" s="16"/>
      <c r="G254" s="16"/>
      <c r="H254" s="16"/>
      <c r="I254" s="16"/>
      <c r="J254" s="16"/>
      <c r="K254" s="16"/>
      <c r="L254" s="16"/>
      <c r="M254" s="16"/>
    </row>
    <row r="255" spans="6:13">
      <c r="F255" s="16"/>
      <c r="G255" s="16"/>
      <c r="H255" s="16"/>
      <c r="I255" s="16"/>
      <c r="J255" s="16"/>
      <c r="K255" s="16"/>
      <c r="L255" s="16"/>
      <c r="M255" s="16"/>
    </row>
    <row r="256" spans="6:13">
      <c r="F256" s="16"/>
      <c r="G256" s="16"/>
      <c r="H256" s="16"/>
      <c r="I256" s="16"/>
      <c r="J256" s="16"/>
      <c r="K256" s="16"/>
      <c r="L256" s="16"/>
      <c r="M256" s="16"/>
    </row>
    <row r="257" spans="6:13">
      <c r="F257" s="16"/>
      <c r="G257" s="16"/>
      <c r="H257" s="16"/>
      <c r="I257" s="16"/>
      <c r="J257" s="16"/>
      <c r="K257" s="16"/>
      <c r="L257" s="16"/>
      <c r="M257" s="16"/>
    </row>
    <row r="258" spans="6:13">
      <c r="F258" s="16"/>
      <c r="G258" s="16"/>
      <c r="H258" s="16"/>
      <c r="I258" s="16"/>
      <c r="J258" s="16"/>
      <c r="K258" s="16"/>
      <c r="L258" s="16"/>
      <c r="M258" s="16"/>
    </row>
    <row r="259" spans="6:13">
      <c r="F259" s="16"/>
      <c r="G259" s="16"/>
      <c r="H259" s="16"/>
      <c r="I259" s="16"/>
      <c r="J259" s="16"/>
      <c r="K259" s="16"/>
      <c r="L259" s="16"/>
      <c r="M259" s="16"/>
    </row>
    <row r="260" spans="6:13">
      <c r="F260" s="16"/>
      <c r="G260" s="16"/>
      <c r="H260" s="16"/>
      <c r="I260" s="16"/>
      <c r="J260" s="16"/>
      <c r="K260" s="16"/>
      <c r="L260" s="16"/>
      <c r="M260" s="16"/>
    </row>
    <row r="261" spans="6:13">
      <c r="F261" s="16"/>
      <c r="G261" s="16"/>
      <c r="H261" s="16"/>
      <c r="I261" s="16"/>
      <c r="J261" s="16"/>
      <c r="K261" s="16"/>
      <c r="L261" s="16"/>
      <c r="M261" s="16"/>
    </row>
    <row r="262" spans="6:13">
      <c r="F262" s="16"/>
      <c r="G262" s="16"/>
      <c r="H262" s="16"/>
      <c r="I262" s="16"/>
      <c r="J262" s="16"/>
      <c r="K262" s="16"/>
      <c r="L262" s="16"/>
      <c r="M262" s="16"/>
    </row>
    <row r="263" spans="6:13">
      <c r="F263" s="16"/>
      <c r="G263" s="16"/>
      <c r="H263" s="16"/>
      <c r="I263" s="16"/>
      <c r="J263" s="16"/>
      <c r="K263" s="16"/>
      <c r="L263" s="16"/>
      <c r="M263" s="16"/>
    </row>
    <row r="264" spans="6:13">
      <c r="F264" s="16"/>
      <c r="G264" s="16"/>
      <c r="H264" s="16"/>
      <c r="I264" s="16"/>
      <c r="J264" s="16"/>
      <c r="K264" s="16"/>
      <c r="L264" s="16"/>
      <c r="M264" s="16"/>
    </row>
    <row r="265" spans="6:13">
      <c r="F265" s="16"/>
      <c r="G265" s="16"/>
      <c r="H265" s="16"/>
      <c r="I265" s="16"/>
      <c r="J265" s="16"/>
      <c r="K265" s="16"/>
      <c r="L265" s="16"/>
      <c r="M265" s="16"/>
    </row>
    <row r="266" spans="6:13">
      <c r="F266" s="16"/>
      <c r="G266" s="16"/>
      <c r="H266" s="16"/>
      <c r="I266" s="16"/>
      <c r="J266" s="16"/>
      <c r="K266" s="16"/>
      <c r="L266" s="16"/>
      <c r="M266" s="16"/>
    </row>
    <row r="267" spans="6:13">
      <c r="F267" s="16"/>
      <c r="G267" s="16"/>
      <c r="H267" s="16"/>
      <c r="I267" s="16"/>
      <c r="J267" s="16"/>
      <c r="K267" s="16"/>
      <c r="L267" s="16"/>
      <c r="M267" s="16"/>
    </row>
    <row r="268" spans="6:13">
      <c r="F268" s="16"/>
      <c r="G268" s="16"/>
      <c r="H268" s="16"/>
      <c r="I268" s="16"/>
      <c r="J268" s="16"/>
      <c r="K268" s="16"/>
      <c r="L268" s="16"/>
      <c r="M268" s="16"/>
    </row>
    <row r="269" spans="6:13">
      <c r="F269" s="16"/>
      <c r="G269" s="16"/>
      <c r="H269" s="16"/>
      <c r="I269" s="16"/>
      <c r="J269" s="16"/>
      <c r="K269" s="16"/>
      <c r="L269" s="16"/>
      <c r="M269" s="16"/>
    </row>
    <row r="270" spans="6:13">
      <c r="F270" s="16"/>
      <c r="G270" s="16"/>
      <c r="H270" s="16"/>
      <c r="I270" s="16"/>
      <c r="J270" s="16"/>
      <c r="K270" s="16"/>
      <c r="L270" s="16"/>
      <c r="M270" s="16"/>
    </row>
    <row r="271" spans="6:13">
      <c r="F271" s="16"/>
      <c r="G271" s="16"/>
      <c r="H271" s="16"/>
      <c r="I271" s="16"/>
      <c r="J271" s="16"/>
      <c r="K271" s="16"/>
      <c r="L271" s="16"/>
      <c r="M271" s="16"/>
    </row>
    <row r="272" spans="6:13">
      <c r="F272" s="16"/>
      <c r="G272" s="16"/>
      <c r="H272" s="16"/>
      <c r="I272" s="16"/>
      <c r="J272" s="16"/>
      <c r="K272" s="16"/>
      <c r="L272" s="16"/>
      <c r="M272" s="16"/>
    </row>
    <row r="273" spans="6:13">
      <c r="F273" s="16"/>
      <c r="G273" s="16"/>
      <c r="H273" s="16"/>
      <c r="I273" s="16"/>
      <c r="J273" s="16"/>
      <c r="K273" s="16"/>
      <c r="L273" s="16"/>
      <c r="M273" s="16"/>
    </row>
    <row r="274" spans="6:13">
      <c r="F274" s="16"/>
      <c r="G274" s="16"/>
      <c r="H274" s="16"/>
      <c r="I274" s="16"/>
      <c r="J274" s="16"/>
      <c r="K274" s="16"/>
      <c r="L274" s="16"/>
      <c r="M274" s="16"/>
    </row>
    <row r="275" spans="6:13">
      <c r="F275" s="16"/>
      <c r="G275" s="16"/>
      <c r="H275" s="16"/>
      <c r="I275" s="16"/>
      <c r="J275" s="16"/>
      <c r="K275" s="16"/>
      <c r="L275" s="16"/>
      <c r="M275" s="16"/>
    </row>
    <row r="276" spans="6:13">
      <c r="F276" s="16"/>
      <c r="G276" s="16"/>
      <c r="H276" s="16"/>
      <c r="I276" s="16"/>
      <c r="J276" s="16"/>
      <c r="K276" s="16"/>
      <c r="L276" s="16"/>
      <c r="M276" s="16"/>
    </row>
    <row r="277" spans="6:13">
      <c r="F277" s="16"/>
      <c r="G277" s="16"/>
      <c r="H277" s="16"/>
      <c r="I277" s="16"/>
      <c r="J277" s="16"/>
      <c r="K277" s="16"/>
      <c r="L277" s="16"/>
      <c r="M277" s="16"/>
    </row>
    <row r="278" spans="6:13">
      <c r="F278" s="16"/>
      <c r="G278" s="16"/>
      <c r="H278" s="16"/>
      <c r="I278" s="16"/>
      <c r="J278" s="16"/>
      <c r="K278" s="16"/>
      <c r="L278" s="16"/>
      <c r="M278" s="16"/>
    </row>
    <row r="279" spans="6:13">
      <c r="F279" s="16"/>
      <c r="G279" s="16"/>
      <c r="H279" s="16"/>
      <c r="I279" s="16"/>
      <c r="J279" s="16"/>
      <c r="K279" s="16"/>
      <c r="L279" s="16"/>
      <c r="M279" s="16"/>
    </row>
    <row r="280" spans="6:13">
      <c r="F280" s="16"/>
      <c r="G280" s="16"/>
      <c r="H280" s="16"/>
      <c r="I280" s="16"/>
      <c r="J280" s="16"/>
      <c r="K280" s="16"/>
      <c r="L280" s="16"/>
      <c r="M280" s="16"/>
    </row>
    <row r="281" spans="6:13">
      <c r="F281" s="16"/>
      <c r="G281" s="16"/>
      <c r="H281" s="16"/>
      <c r="I281" s="16"/>
      <c r="J281" s="16"/>
      <c r="K281" s="16"/>
      <c r="L281" s="16"/>
      <c r="M281" s="16"/>
    </row>
    <row r="282" spans="6:13">
      <c r="F282" s="16"/>
      <c r="G282" s="16"/>
      <c r="H282" s="16"/>
      <c r="I282" s="16"/>
      <c r="J282" s="16"/>
      <c r="K282" s="16"/>
      <c r="L282" s="16"/>
      <c r="M282" s="16"/>
    </row>
    <row r="283" spans="6:13">
      <c r="F283" s="16"/>
      <c r="G283" s="16"/>
      <c r="H283" s="16"/>
      <c r="I283" s="16"/>
      <c r="J283" s="16"/>
      <c r="K283" s="16"/>
      <c r="L283" s="16"/>
      <c r="M283" s="16"/>
    </row>
    <row r="284" spans="6:13">
      <c r="F284" s="16"/>
      <c r="G284" s="16"/>
      <c r="H284" s="16"/>
      <c r="I284" s="16"/>
      <c r="J284" s="16"/>
      <c r="K284" s="16"/>
      <c r="L284" s="16"/>
      <c r="M284" s="16"/>
    </row>
    <row r="285" spans="6:13">
      <c r="F285" s="16"/>
      <c r="G285" s="16"/>
      <c r="H285" s="16"/>
      <c r="I285" s="16"/>
      <c r="J285" s="16"/>
      <c r="K285" s="16"/>
      <c r="L285" s="16"/>
      <c r="M285" s="16"/>
    </row>
    <row r="286" spans="6:13">
      <c r="F286" s="16"/>
      <c r="G286" s="16"/>
      <c r="H286" s="16"/>
      <c r="I286" s="16"/>
      <c r="J286" s="16"/>
      <c r="K286" s="16"/>
      <c r="L286" s="16"/>
      <c r="M286" s="16"/>
    </row>
    <row r="287" spans="6:13">
      <c r="F287" s="16"/>
      <c r="G287" s="16"/>
      <c r="H287" s="16"/>
      <c r="I287" s="16"/>
      <c r="J287" s="16"/>
      <c r="K287" s="16"/>
      <c r="L287" s="16"/>
      <c r="M287" s="16"/>
    </row>
    <row r="288" spans="6:13">
      <c r="F288" s="16"/>
      <c r="G288" s="16"/>
      <c r="H288" s="16"/>
      <c r="I288" s="16"/>
      <c r="J288" s="16"/>
      <c r="K288" s="16"/>
      <c r="L288" s="16"/>
      <c r="M288" s="16"/>
    </row>
    <row r="289" spans="6:13">
      <c r="F289" s="16"/>
      <c r="G289" s="16"/>
      <c r="H289" s="16"/>
      <c r="I289" s="16"/>
      <c r="J289" s="16"/>
      <c r="K289" s="16"/>
      <c r="L289" s="16"/>
      <c r="M289" s="16"/>
    </row>
    <row r="290" spans="6:13">
      <c r="F290" s="16"/>
      <c r="G290" s="16"/>
      <c r="H290" s="16"/>
      <c r="I290" s="16"/>
      <c r="J290" s="16"/>
      <c r="K290" s="16"/>
      <c r="L290" s="16"/>
      <c r="M290" s="16"/>
    </row>
    <row r="291" spans="6:13">
      <c r="F291" s="16"/>
      <c r="G291" s="16"/>
      <c r="H291" s="16"/>
      <c r="I291" s="16"/>
      <c r="J291" s="16"/>
      <c r="K291" s="16"/>
      <c r="L291" s="16"/>
      <c r="M291" s="16"/>
    </row>
    <row r="292" spans="6:13">
      <c r="F292" s="16"/>
      <c r="G292" s="16"/>
      <c r="H292" s="16"/>
      <c r="I292" s="16"/>
      <c r="J292" s="16"/>
      <c r="K292" s="16"/>
      <c r="L292" s="16"/>
      <c r="M292" s="16"/>
    </row>
    <row r="293" spans="6:13">
      <c r="F293" s="16"/>
      <c r="G293" s="16"/>
      <c r="H293" s="16"/>
      <c r="I293" s="16"/>
      <c r="J293" s="16"/>
      <c r="K293" s="16"/>
      <c r="L293" s="16"/>
      <c r="M293" s="16"/>
    </row>
    <row r="294" spans="6:13">
      <c r="F294" s="16"/>
      <c r="G294" s="16"/>
      <c r="H294" s="16"/>
      <c r="I294" s="16"/>
      <c r="J294" s="16"/>
      <c r="K294" s="16"/>
      <c r="L294" s="16"/>
      <c r="M294" s="16"/>
    </row>
    <row r="295" spans="6:13">
      <c r="F295" s="16"/>
      <c r="G295" s="16"/>
      <c r="H295" s="16"/>
      <c r="I295" s="16"/>
      <c r="J295" s="16"/>
      <c r="K295" s="16"/>
      <c r="L295" s="16"/>
      <c r="M295" s="16"/>
    </row>
    <row r="296" spans="6:13">
      <c r="F296" s="16"/>
      <c r="G296" s="16"/>
      <c r="H296" s="16"/>
      <c r="I296" s="16"/>
      <c r="J296" s="16"/>
      <c r="K296" s="16"/>
      <c r="L296" s="16"/>
      <c r="M296" s="16"/>
    </row>
    <row r="297" spans="6:13">
      <c r="F297" s="16"/>
      <c r="G297" s="16"/>
      <c r="H297" s="16"/>
      <c r="I297" s="16"/>
      <c r="J297" s="16"/>
      <c r="K297" s="16"/>
      <c r="L297" s="16"/>
      <c r="M297" s="16"/>
    </row>
    <row r="298" spans="6:13">
      <c r="F298" s="16"/>
      <c r="G298" s="16"/>
      <c r="H298" s="16"/>
      <c r="I298" s="16"/>
      <c r="J298" s="16"/>
      <c r="K298" s="16"/>
      <c r="L298" s="16"/>
      <c r="M298" s="16"/>
    </row>
    <row r="299" spans="6:13">
      <c r="F299" s="16"/>
      <c r="G299" s="16"/>
      <c r="H299" s="16"/>
      <c r="I299" s="16"/>
      <c r="J299" s="16"/>
      <c r="K299" s="16"/>
      <c r="L299" s="16"/>
      <c r="M299" s="16"/>
    </row>
    <row r="300" spans="6:13">
      <c r="F300" s="16"/>
      <c r="G300" s="16"/>
      <c r="H300" s="16"/>
      <c r="I300" s="16"/>
      <c r="J300" s="16"/>
      <c r="K300" s="16"/>
      <c r="L300" s="16"/>
      <c r="M300" s="16"/>
    </row>
    <row r="301" spans="6:13">
      <c r="F301" s="16"/>
      <c r="G301" s="16"/>
      <c r="H301" s="16"/>
      <c r="I301" s="16"/>
      <c r="J301" s="16"/>
      <c r="K301" s="16"/>
      <c r="L301" s="16"/>
      <c r="M301" s="16"/>
    </row>
    <row r="302" spans="6:13">
      <c r="F302" s="16"/>
      <c r="G302" s="16"/>
      <c r="H302" s="16"/>
      <c r="I302" s="16"/>
      <c r="J302" s="16"/>
      <c r="K302" s="16"/>
      <c r="L302" s="16"/>
      <c r="M302" s="16"/>
    </row>
    <row r="303" spans="6:13">
      <c r="F303" s="16"/>
      <c r="G303" s="16"/>
      <c r="H303" s="16"/>
      <c r="I303" s="16"/>
      <c r="J303" s="16"/>
      <c r="K303" s="16"/>
      <c r="L303" s="16"/>
      <c r="M303" s="16"/>
    </row>
    <row r="304" spans="6:13">
      <c r="F304" s="16"/>
      <c r="G304" s="16"/>
      <c r="H304" s="16"/>
      <c r="I304" s="16"/>
      <c r="J304" s="16"/>
      <c r="K304" s="16"/>
      <c r="L304" s="16"/>
      <c r="M304" s="16"/>
    </row>
    <row r="305" spans="6:13">
      <c r="F305" s="16"/>
      <c r="G305" s="16"/>
      <c r="H305" s="16"/>
      <c r="I305" s="16"/>
      <c r="J305" s="16"/>
      <c r="K305" s="16"/>
      <c r="L305" s="16"/>
      <c r="M305" s="16"/>
    </row>
    <row r="306" spans="6:13">
      <c r="F306" s="16"/>
      <c r="G306" s="16"/>
      <c r="H306" s="16"/>
      <c r="I306" s="16"/>
      <c r="J306" s="16"/>
      <c r="K306" s="16"/>
      <c r="L306" s="16"/>
      <c r="M306" s="16"/>
    </row>
    <row r="307" spans="6:13">
      <c r="F307" s="16"/>
      <c r="G307" s="16"/>
      <c r="H307" s="16"/>
      <c r="I307" s="16"/>
      <c r="J307" s="16"/>
      <c r="K307" s="16"/>
      <c r="L307" s="16"/>
      <c r="M307" s="16"/>
    </row>
    <row r="308" spans="6:13">
      <c r="F308" s="16"/>
      <c r="G308" s="16"/>
      <c r="H308" s="16"/>
      <c r="I308" s="16"/>
      <c r="J308" s="16"/>
      <c r="K308" s="16"/>
      <c r="L308" s="16"/>
      <c r="M308" s="16"/>
    </row>
    <row r="309" spans="6:13">
      <c r="F309" s="16"/>
      <c r="G309" s="16"/>
      <c r="H309" s="16"/>
      <c r="I309" s="16"/>
      <c r="J309" s="16"/>
      <c r="K309" s="16"/>
      <c r="L309" s="16"/>
      <c r="M309" s="16"/>
    </row>
    <row r="310" spans="6:13">
      <c r="F310" s="16"/>
      <c r="G310" s="16"/>
      <c r="H310" s="16"/>
      <c r="I310" s="16"/>
      <c r="J310" s="16"/>
      <c r="K310" s="16"/>
      <c r="L310" s="16"/>
      <c r="M310" s="16"/>
    </row>
    <row r="311" spans="6:13">
      <c r="F311" s="16"/>
      <c r="G311" s="16"/>
      <c r="H311" s="16"/>
      <c r="I311" s="16"/>
      <c r="J311" s="16"/>
      <c r="K311" s="16"/>
      <c r="L311" s="16"/>
      <c r="M311" s="16"/>
    </row>
    <row r="312" spans="6:13">
      <c r="F312" s="16"/>
      <c r="G312" s="16"/>
      <c r="H312" s="16"/>
      <c r="I312" s="16"/>
      <c r="J312" s="16"/>
      <c r="K312" s="16"/>
      <c r="L312" s="16"/>
      <c r="M312" s="16"/>
    </row>
    <row r="313" spans="6:13">
      <c r="F313" s="16"/>
      <c r="G313" s="16"/>
      <c r="H313" s="16"/>
      <c r="I313" s="16"/>
      <c r="J313" s="16"/>
      <c r="K313" s="16"/>
      <c r="L313" s="16"/>
      <c r="M313" s="16"/>
    </row>
    <row r="314" spans="6:13">
      <c r="F314" s="16"/>
      <c r="G314" s="16"/>
      <c r="H314" s="16"/>
      <c r="I314" s="16"/>
      <c r="J314" s="16"/>
      <c r="K314" s="16"/>
      <c r="L314" s="16"/>
      <c r="M314" s="16"/>
    </row>
    <row r="315" spans="6:13">
      <c r="F315" s="16"/>
      <c r="G315" s="16"/>
      <c r="H315" s="16"/>
      <c r="I315" s="16"/>
      <c r="J315" s="16"/>
      <c r="K315" s="16"/>
      <c r="L315" s="16"/>
      <c r="M315" s="16"/>
    </row>
    <row r="316" spans="6:13">
      <c r="F316" s="16"/>
      <c r="G316" s="16"/>
      <c r="H316" s="16"/>
      <c r="I316" s="16"/>
      <c r="J316" s="16"/>
      <c r="K316" s="16"/>
      <c r="L316" s="16"/>
      <c r="M316" s="16"/>
    </row>
    <row r="317" spans="6:13">
      <c r="F317" s="16"/>
      <c r="G317" s="16"/>
      <c r="H317" s="16"/>
      <c r="I317" s="16"/>
      <c r="J317" s="16"/>
      <c r="K317" s="16"/>
      <c r="L317" s="16"/>
      <c r="M317" s="16"/>
    </row>
    <row r="318" spans="6:13">
      <c r="F318" s="16"/>
      <c r="G318" s="16"/>
      <c r="H318" s="16"/>
      <c r="I318" s="16"/>
      <c r="J318" s="16"/>
      <c r="K318" s="16"/>
      <c r="L318" s="16"/>
      <c r="M318" s="16"/>
    </row>
    <row r="319" spans="6:13">
      <c r="F319" s="16"/>
      <c r="G319" s="16"/>
      <c r="H319" s="16"/>
      <c r="I319" s="16"/>
      <c r="J319" s="16"/>
      <c r="K319" s="16"/>
      <c r="L319" s="16"/>
      <c r="M319" s="16"/>
    </row>
    <row r="320" spans="6:13">
      <c r="F320" s="16"/>
      <c r="G320" s="16"/>
      <c r="H320" s="16"/>
      <c r="I320" s="16"/>
      <c r="J320" s="16"/>
      <c r="K320" s="16"/>
      <c r="L320" s="16"/>
      <c r="M320" s="16"/>
    </row>
    <row r="321" spans="6:13">
      <c r="F321" s="16"/>
      <c r="G321" s="16"/>
      <c r="H321" s="16"/>
      <c r="I321" s="16"/>
      <c r="J321" s="16"/>
      <c r="K321" s="16"/>
      <c r="L321" s="16"/>
      <c r="M321" s="16"/>
    </row>
    <row r="322" spans="6:13">
      <c r="F322" s="16"/>
      <c r="G322" s="16"/>
      <c r="H322" s="16"/>
      <c r="I322" s="16"/>
      <c r="J322" s="16"/>
      <c r="K322" s="16"/>
      <c r="L322" s="16"/>
      <c r="M322" s="16"/>
    </row>
    <row r="323" spans="6:13">
      <c r="F323" s="16"/>
      <c r="G323" s="16"/>
      <c r="H323" s="16"/>
      <c r="I323" s="16"/>
      <c r="J323" s="16"/>
      <c r="K323" s="16"/>
      <c r="L323" s="16"/>
      <c r="M323" s="16"/>
    </row>
    <row r="324" spans="6:13">
      <c r="F324" s="16"/>
      <c r="G324" s="16"/>
      <c r="H324" s="16"/>
      <c r="I324" s="16"/>
      <c r="J324" s="16"/>
      <c r="K324" s="16"/>
      <c r="L324" s="16"/>
      <c r="M324" s="16"/>
    </row>
    <row r="325" spans="6:13">
      <c r="F325" s="16"/>
      <c r="G325" s="16"/>
      <c r="H325" s="16"/>
      <c r="I325" s="16"/>
      <c r="J325" s="16"/>
      <c r="K325" s="16"/>
      <c r="L325" s="16"/>
      <c r="M325" s="16"/>
    </row>
    <row r="326" spans="6:13">
      <c r="F326" s="16"/>
      <c r="G326" s="16"/>
      <c r="H326" s="16"/>
      <c r="I326" s="16"/>
      <c r="J326" s="16"/>
      <c r="K326" s="16"/>
      <c r="L326" s="16"/>
      <c r="M326" s="16"/>
    </row>
    <row r="327" spans="6:13">
      <c r="F327" s="16"/>
      <c r="G327" s="16"/>
      <c r="H327" s="16"/>
      <c r="I327" s="16"/>
      <c r="J327" s="16"/>
      <c r="K327" s="16"/>
      <c r="L327" s="16"/>
      <c r="M327" s="16"/>
    </row>
    <row r="328" spans="6:13">
      <c r="F328" s="16"/>
      <c r="G328" s="16"/>
      <c r="H328" s="16"/>
      <c r="I328" s="16"/>
      <c r="J328" s="16"/>
      <c r="K328" s="16"/>
      <c r="L328" s="16"/>
      <c r="M328" s="16"/>
    </row>
    <row r="329" spans="6:13">
      <c r="F329" s="16"/>
      <c r="G329" s="16"/>
      <c r="H329" s="16"/>
      <c r="I329" s="16"/>
      <c r="J329" s="16"/>
      <c r="K329" s="16"/>
      <c r="L329" s="16"/>
      <c r="M329" s="16"/>
    </row>
    <row r="330" spans="6:13">
      <c r="F330" s="16"/>
      <c r="G330" s="16"/>
      <c r="H330" s="16"/>
      <c r="I330" s="16"/>
      <c r="J330" s="16"/>
      <c r="K330" s="16"/>
      <c r="L330" s="16"/>
      <c r="M330" s="16"/>
    </row>
    <row r="331" spans="6:13">
      <c r="F331" s="16"/>
      <c r="G331" s="16"/>
      <c r="H331" s="16"/>
      <c r="I331" s="16"/>
      <c r="J331" s="16"/>
      <c r="K331" s="16"/>
      <c r="L331" s="16"/>
      <c r="M331" s="16"/>
    </row>
    <row r="332" spans="6:13">
      <c r="F332" s="16"/>
      <c r="G332" s="16"/>
      <c r="H332" s="16"/>
      <c r="I332" s="16"/>
      <c r="J332" s="16"/>
      <c r="K332" s="16"/>
      <c r="L332" s="16"/>
      <c r="M332" s="16"/>
    </row>
    <row r="333" spans="6:13">
      <c r="F333" s="16"/>
      <c r="G333" s="16"/>
      <c r="H333" s="16"/>
      <c r="I333" s="16"/>
      <c r="J333" s="16"/>
      <c r="K333" s="16"/>
      <c r="L333" s="16"/>
      <c r="M333" s="16"/>
    </row>
    <row r="334" spans="6:13">
      <c r="F334" s="16"/>
      <c r="G334" s="16"/>
      <c r="H334" s="16"/>
      <c r="I334" s="16"/>
      <c r="J334" s="16"/>
      <c r="K334" s="16"/>
      <c r="L334" s="16"/>
      <c r="M334" s="16"/>
    </row>
    <row r="335" spans="6:13">
      <c r="F335" s="16"/>
      <c r="G335" s="16"/>
      <c r="H335" s="16"/>
      <c r="I335" s="16"/>
      <c r="J335" s="16"/>
      <c r="K335" s="16"/>
      <c r="L335" s="16"/>
      <c r="M335" s="16"/>
    </row>
    <row r="336" spans="6:13">
      <c r="F336" s="16"/>
      <c r="G336" s="16"/>
      <c r="H336" s="16"/>
      <c r="I336" s="16"/>
      <c r="J336" s="16"/>
      <c r="K336" s="16"/>
      <c r="L336" s="16"/>
      <c r="M336" s="16"/>
    </row>
    <row r="337" spans="6:13">
      <c r="F337" s="16"/>
      <c r="G337" s="16"/>
      <c r="H337" s="16"/>
      <c r="I337" s="16"/>
      <c r="J337" s="16"/>
      <c r="K337" s="16"/>
      <c r="L337" s="16"/>
      <c r="M337" s="16"/>
    </row>
    <row r="338" spans="6:13">
      <c r="F338" s="16"/>
      <c r="G338" s="16"/>
      <c r="H338" s="16"/>
      <c r="I338" s="16"/>
      <c r="J338" s="16"/>
      <c r="K338" s="16"/>
      <c r="L338" s="16"/>
      <c r="M338" s="16"/>
    </row>
    <row r="339" spans="6:13">
      <c r="F339" s="16"/>
      <c r="G339" s="16"/>
      <c r="H339" s="16"/>
      <c r="I339" s="16"/>
      <c r="J339" s="16"/>
      <c r="K339" s="16"/>
      <c r="L339" s="16"/>
      <c r="M339" s="16"/>
    </row>
    <row r="340" spans="6:13">
      <c r="F340" s="16"/>
      <c r="G340" s="16"/>
      <c r="H340" s="16"/>
      <c r="I340" s="16"/>
      <c r="J340" s="16"/>
      <c r="K340" s="16"/>
      <c r="L340" s="16"/>
      <c r="M340" s="16"/>
    </row>
    <row r="341" spans="6:13">
      <c r="F341" s="16"/>
      <c r="G341" s="16"/>
      <c r="H341" s="16"/>
      <c r="I341" s="16"/>
      <c r="J341" s="16"/>
      <c r="K341" s="16"/>
      <c r="L341" s="16"/>
      <c r="M341" s="16"/>
    </row>
    <row r="342" spans="6:13">
      <c r="F342" s="16"/>
      <c r="G342" s="16"/>
      <c r="H342" s="16"/>
      <c r="I342" s="16"/>
      <c r="J342" s="16"/>
      <c r="K342" s="16"/>
      <c r="L342" s="16"/>
      <c r="M342" s="16"/>
    </row>
    <row r="343" spans="6:13">
      <c r="F343" s="16"/>
      <c r="G343" s="16"/>
      <c r="H343" s="16"/>
      <c r="I343" s="16"/>
      <c r="J343" s="16"/>
      <c r="K343" s="16"/>
      <c r="L343" s="16"/>
      <c r="M343" s="16"/>
    </row>
    <row r="344" spans="6:13">
      <c r="F344" s="16"/>
      <c r="G344" s="16"/>
      <c r="H344" s="16"/>
      <c r="I344" s="16"/>
      <c r="J344" s="16"/>
      <c r="K344" s="16"/>
      <c r="L344" s="16"/>
      <c r="M344" s="16"/>
    </row>
    <row r="345" spans="6:13">
      <c r="F345" s="16"/>
      <c r="G345" s="16"/>
      <c r="H345" s="16"/>
      <c r="I345" s="16"/>
      <c r="J345" s="16"/>
      <c r="K345" s="16"/>
      <c r="L345" s="16"/>
      <c r="M345" s="16"/>
    </row>
    <row r="346" spans="6:13">
      <c r="F346" s="16"/>
      <c r="G346" s="16"/>
      <c r="H346" s="16"/>
      <c r="I346" s="16"/>
      <c r="J346" s="16"/>
      <c r="K346" s="16"/>
      <c r="L346" s="16"/>
      <c r="M346" s="16"/>
    </row>
    <row r="347" spans="6:13">
      <c r="F347" s="16"/>
      <c r="G347" s="16"/>
      <c r="H347" s="16"/>
      <c r="I347" s="16"/>
      <c r="J347" s="16"/>
      <c r="K347" s="16"/>
      <c r="L347" s="16"/>
      <c r="M347" s="16"/>
    </row>
    <row r="348" spans="6:13">
      <c r="F348" s="16"/>
      <c r="G348" s="16"/>
      <c r="H348" s="16"/>
      <c r="I348" s="16"/>
      <c r="J348" s="16"/>
      <c r="K348" s="16"/>
      <c r="L348" s="16"/>
      <c r="M348" s="16"/>
    </row>
    <row r="349" spans="6:13">
      <c r="F349" s="16"/>
      <c r="G349" s="16"/>
      <c r="H349" s="16"/>
      <c r="I349" s="16"/>
      <c r="J349" s="16"/>
      <c r="K349" s="16"/>
      <c r="L349" s="16"/>
      <c r="M349" s="16"/>
    </row>
    <row r="350" spans="6:13">
      <c r="F350" s="16"/>
      <c r="G350" s="16"/>
      <c r="H350" s="16"/>
      <c r="I350" s="16"/>
      <c r="J350" s="16"/>
      <c r="K350" s="16"/>
      <c r="L350" s="16"/>
      <c r="M350" s="16"/>
    </row>
    <row r="351" spans="6:13">
      <c r="F351" s="16"/>
      <c r="G351" s="16"/>
      <c r="H351" s="16"/>
      <c r="I351" s="16"/>
      <c r="J351" s="16"/>
      <c r="K351" s="16"/>
      <c r="L351" s="16"/>
      <c r="M351" s="16"/>
    </row>
    <row r="352" spans="6:13">
      <c r="F352" s="16"/>
      <c r="G352" s="16"/>
      <c r="H352" s="16"/>
      <c r="I352" s="16"/>
      <c r="J352" s="16"/>
      <c r="K352" s="16"/>
      <c r="L352" s="16"/>
      <c r="M352" s="16"/>
    </row>
    <row r="353" spans="6:13">
      <c r="F353" s="16"/>
      <c r="G353" s="16"/>
      <c r="H353" s="16"/>
      <c r="I353" s="16"/>
      <c r="J353" s="16"/>
      <c r="K353" s="16"/>
      <c r="L353" s="16"/>
      <c r="M353" s="16"/>
    </row>
    <row r="354" spans="6:13">
      <c r="F354" s="16"/>
      <c r="G354" s="16"/>
      <c r="H354" s="16"/>
      <c r="I354" s="16"/>
      <c r="J354" s="16"/>
      <c r="K354" s="16"/>
      <c r="L354" s="16"/>
      <c r="M354" s="16"/>
    </row>
    <row r="355" spans="6:13">
      <c r="F355" s="16"/>
      <c r="G355" s="16"/>
      <c r="H355" s="16"/>
      <c r="I355" s="16"/>
      <c r="J355" s="16"/>
      <c r="K355" s="16"/>
      <c r="L355" s="16"/>
      <c r="M355" s="16"/>
    </row>
    <row r="356" spans="6:13">
      <c r="F356" s="16"/>
      <c r="G356" s="16"/>
      <c r="H356" s="16"/>
      <c r="I356" s="16"/>
      <c r="J356" s="16"/>
      <c r="K356" s="16"/>
      <c r="L356" s="16"/>
      <c r="M356" s="16"/>
    </row>
    <row r="357" spans="6:13">
      <c r="F357" s="16"/>
      <c r="G357" s="16"/>
      <c r="H357" s="16"/>
      <c r="I357" s="16"/>
      <c r="J357" s="16"/>
      <c r="K357" s="16"/>
      <c r="L357" s="16"/>
      <c r="M357" s="16"/>
    </row>
    <row r="358" spans="6:13">
      <c r="F358" s="16"/>
      <c r="G358" s="16"/>
      <c r="H358" s="16"/>
      <c r="I358" s="16"/>
      <c r="J358" s="16"/>
      <c r="K358" s="16"/>
      <c r="L358" s="16"/>
      <c r="M358" s="16"/>
    </row>
    <row r="359" spans="6:13">
      <c r="F359" s="16"/>
      <c r="G359" s="16"/>
      <c r="H359" s="16"/>
      <c r="I359" s="16"/>
      <c r="J359" s="16"/>
      <c r="K359" s="16"/>
      <c r="L359" s="16"/>
      <c r="M359" s="16"/>
    </row>
    <row r="360" spans="6:13">
      <c r="F360" s="16"/>
      <c r="G360" s="16"/>
      <c r="H360" s="16"/>
      <c r="I360" s="16"/>
      <c r="J360" s="16"/>
      <c r="K360" s="16"/>
      <c r="L360" s="16"/>
      <c r="M360" s="16"/>
    </row>
    <row r="361" spans="6:13">
      <c r="F361" s="16"/>
      <c r="G361" s="16"/>
      <c r="H361" s="16"/>
      <c r="I361" s="16"/>
      <c r="J361" s="16"/>
      <c r="K361" s="16"/>
      <c r="L361" s="16"/>
      <c r="M361" s="16"/>
    </row>
    <row r="362" spans="6:13">
      <c r="F362" s="16"/>
      <c r="G362" s="16"/>
      <c r="H362" s="16"/>
      <c r="I362" s="16"/>
      <c r="J362" s="16"/>
      <c r="K362" s="16"/>
      <c r="L362" s="16"/>
      <c r="M362" s="16"/>
    </row>
    <row r="363" spans="6:13">
      <c r="F363" s="16"/>
      <c r="G363" s="16"/>
      <c r="H363" s="16"/>
      <c r="I363" s="16"/>
      <c r="J363" s="16"/>
      <c r="K363" s="16"/>
      <c r="L363" s="16"/>
      <c r="M363" s="16"/>
    </row>
    <row r="364" spans="6:13">
      <c r="F364" s="16"/>
      <c r="G364" s="16"/>
      <c r="H364" s="16"/>
      <c r="I364" s="16"/>
      <c r="J364" s="16"/>
      <c r="K364" s="16"/>
      <c r="L364" s="16"/>
      <c r="M364" s="16"/>
    </row>
    <row r="365" spans="6:13">
      <c r="F365" s="16"/>
      <c r="G365" s="16"/>
      <c r="H365" s="16"/>
      <c r="I365" s="16"/>
      <c r="J365" s="16"/>
      <c r="K365" s="16"/>
      <c r="L365" s="16"/>
      <c r="M365" s="16"/>
    </row>
    <row r="366" spans="6:13">
      <c r="F366" s="16"/>
      <c r="G366" s="16"/>
      <c r="H366" s="16"/>
      <c r="I366" s="16"/>
      <c r="J366" s="16"/>
      <c r="K366" s="16"/>
      <c r="L366" s="16"/>
      <c r="M366" s="16"/>
    </row>
    <row r="367" spans="6:13">
      <c r="F367" s="16"/>
      <c r="G367" s="16"/>
      <c r="H367" s="16"/>
      <c r="I367" s="16"/>
      <c r="J367" s="16"/>
      <c r="K367" s="16"/>
      <c r="L367" s="16"/>
      <c r="M367" s="16"/>
    </row>
    <row r="368" spans="6:13">
      <c r="F368" s="16"/>
      <c r="G368" s="16"/>
      <c r="H368" s="16"/>
      <c r="I368" s="16"/>
      <c r="J368" s="16"/>
      <c r="K368" s="16"/>
      <c r="L368" s="16"/>
      <c r="M368" s="16"/>
    </row>
    <row r="369" spans="6:13">
      <c r="F369" s="16"/>
      <c r="G369" s="16"/>
      <c r="H369" s="16"/>
      <c r="I369" s="16"/>
      <c r="J369" s="16"/>
      <c r="K369" s="16"/>
      <c r="L369" s="16"/>
      <c r="M369" s="16"/>
    </row>
    <row r="370" spans="6:13">
      <c r="F370" s="16"/>
      <c r="G370" s="16"/>
      <c r="H370" s="16"/>
      <c r="I370" s="16"/>
      <c r="J370" s="16"/>
      <c r="K370" s="16"/>
      <c r="L370" s="16"/>
      <c r="M370" s="16"/>
    </row>
    <row r="371" spans="6:13">
      <c r="F371" s="16"/>
      <c r="G371" s="16"/>
      <c r="H371" s="16"/>
      <c r="I371" s="16"/>
      <c r="J371" s="16"/>
      <c r="K371" s="16"/>
      <c r="L371" s="16"/>
      <c r="M371" s="16"/>
    </row>
    <row r="372" spans="6:13">
      <c r="F372" s="16"/>
      <c r="G372" s="16"/>
      <c r="H372" s="16"/>
      <c r="I372" s="16"/>
      <c r="J372" s="16"/>
      <c r="K372" s="16"/>
      <c r="L372" s="16"/>
      <c r="M372" s="16"/>
    </row>
    <row r="373" spans="6:13">
      <c r="F373" s="16"/>
      <c r="G373" s="16"/>
      <c r="H373" s="16"/>
      <c r="I373" s="16"/>
      <c r="J373" s="16"/>
      <c r="K373" s="16"/>
      <c r="L373" s="16"/>
      <c r="M373" s="16"/>
    </row>
    <row r="374" spans="6:13">
      <c r="F374" s="16"/>
      <c r="G374" s="16"/>
      <c r="H374" s="16"/>
      <c r="I374" s="16"/>
      <c r="J374" s="16"/>
      <c r="K374" s="16"/>
      <c r="L374" s="16"/>
      <c r="M374" s="16"/>
    </row>
    <row r="375" spans="6:13">
      <c r="F375" s="16"/>
      <c r="G375" s="16"/>
      <c r="H375" s="16"/>
      <c r="I375" s="16"/>
      <c r="J375" s="16"/>
      <c r="K375" s="16"/>
      <c r="L375" s="16"/>
      <c r="M375" s="16"/>
    </row>
    <row r="376" spans="6:13">
      <c r="F376" s="16"/>
      <c r="G376" s="16"/>
      <c r="H376" s="16"/>
      <c r="I376" s="16"/>
      <c r="J376" s="16"/>
      <c r="K376" s="16"/>
      <c r="L376" s="16"/>
      <c r="M376" s="16"/>
    </row>
    <row r="377" spans="6:13">
      <c r="F377" s="16"/>
      <c r="G377" s="16"/>
      <c r="H377" s="16"/>
      <c r="I377" s="16"/>
      <c r="J377" s="16"/>
      <c r="K377" s="16"/>
      <c r="L377" s="16"/>
      <c r="M377" s="16"/>
    </row>
    <row r="378" spans="6:13">
      <c r="F378" s="16"/>
      <c r="G378" s="16"/>
      <c r="H378" s="16"/>
      <c r="I378" s="16"/>
      <c r="J378" s="16"/>
      <c r="K378" s="16"/>
      <c r="L378" s="16"/>
      <c r="M378" s="16"/>
    </row>
    <row r="379" spans="6:13">
      <c r="F379" s="16"/>
      <c r="G379" s="16"/>
      <c r="H379" s="16"/>
      <c r="I379" s="16"/>
      <c r="J379" s="16"/>
      <c r="K379" s="16"/>
      <c r="L379" s="16"/>
      <c r="M379" s="16"/>
    </row>
    <row r="380" spans="6:13">
      <c r="F380" s="16"/>
      <c r="G380" s="16"/>
      <c r="H380" s="16"/>
      <c r="I380" s="16"/>
      <c r="J380" s="16"/>
      <c r="K380" s="16"/>
      <c r="L380" s="16"/>
      <c r="M380" s="16"/>
    </row>
    <row r="381" spans="6:13">
      <c r="F381" s="16"/>
      <c r="G381" s="16"/>
      <c r="H381" s="16"/>
      <c r="I381" s="16"/>
      <c r="J381" s="16"/>
      <c r="K381" s="16"/>
      <c r="L381" s="16"/>
      <c r="M381" s="16"/>
    </row>
    <row r="382" spans="6:13">
      <c r="F382" s="16"/>
      <c r="G382" s="16"/>
      <c r="H382" s="16"/>
      <c r="I382" s="16"/>
      <c r="J382" s="16"/>
      <c r="K382" s="16"/>
      <c r="L382" s="16"/>
      <c r="M382" s="16"/>
    </row>
    <row r="383" spans="6:13">
      <c r="F383" s="16"/>
      <c r="G383" s="16"/>
      <c r="H383" s="16"/>
      <c r="I383" s="16"/>
      <c r="J383" s="16"/>
      <c r="K383" s="16"/>
      <c r="L383" s="16"/>
      <c r="M383" s="16"/>
    </row>
    <row r="384" spans="6:13">
      <c r="F384" s="16"/>
      <c r="G384" s="16"/>
      <c r="H384" s="16"/>
      <c r="I384" s="16"/>
      <c r="J384" s="16"/>
      <c r="K384" s="16"/>
      <c r="L384" s="16"/>
      <c r="M384" s="16"/>
    </row>
    <row r="385" spans="6:13">
      <c r="F385" s="16"/>
      <c r="G385" s="16"/>
      <c r="H385" s="16"/>
      <c r="I385" s="16"/>
      <c r="J385" s="16"/>
      <c r="K385" s="16"/>
      <c r="L385" s="16"/>
      <c r="M385" s="16"/>
    </row>
    <row r="386" spans="6:13">
      <c r="F386" s="16"/>
      <c r="G386" s="16"/>
      <c r="H386" s="16"/>
      <c r="I386" s="16"/>
      <c r="J386" s="16"/>
      <c r="K386" s="16"/>
      <c r="L386" s="16"/>
      <c r="M386" s="16"/>
    </row>
    <row r="387" spans="6:13">
      <c r="F387" s="16"/>
      <c r="G387" s="16"/>
      <c r="H387" s="16"/>
      <c r="I387" s="16"/>
      <c r="J387" s="16"/>
      <c r="K387" s="16"/>
      <c r="L387" s="16"/>
      <c r="M387" s="16"/>
    </row>
    <row r="388" spans="6:13">
      <c r="F388" s="16"/>
      <c r="G388" s="16"/>
      <c r="H388" s="16"/>
      <c r="I388" s="16"/>
      <c r="J388" s="16"/>
      <c r="K388" s="16"/>
      <c r="L388" s="16"/>
      <c r="M388" s="16"/>
    </row>
    <row r="389" spans="6:13">
      <c r="F389" s="16"/>
      <c r="G389" s="16"/>
      <c r="H389" s="16"/>
      <c r="I389" s="16"/>
      <c r="J389" s="16"/>
      <c r="K389" s="16"/>
      <c r="L389" s="16"/>
      <c r="M389" s="16"/>
    </row>
    <row r="390" spans="6:13">
      <c r="F390" s="16"/>
      <c r="G390" s="16"/>
      <c r="H390" s="16"/>
      <c r="I390" s="16"/>
      <c r="J390" s="16"/>
      <c r="K390" s="16"/>
      <c r="L390" s="16"/>
      <c r="M390" s="16"/>
    </row>
    <row r="391" spans="6:13">
      <c r="F391" s="16"/>
      <c r="G391" s="16"/>
      <c r="H391" s="16"/>
      <c r="I391" s="16"/>
      <c r="J391" s="16"/>
      <c r="K391" s="16"/>
      <c r="L391" s="16"/>
      <c r="M391" s="16"/>
    </row>
    <row r="392" spans="6:13">
      <c r="F392" s="16"/>
      <c r="G392" s="16"/>
      <c r="H392" s="16"/>
      <c r="I392" s="16"/>
      <c r="J392" s="16"/>
      <c r="K392" s="16"/>
      <c r="L392" s="16"/>
      <c r="M392" s="16"/>
    </row>
    <row r="393" spans="6:13">
      <c r="F393" s="16"/>
      <c r="G393" s="16"/>
      <c r="H393" s="16"/>
      <c r="I393" s="16"/>
      <c r="J393" s="16"/>
      <c r="K393" s="16"/>
      <c r="L393" s="16"/>
      <c r="M393" s="16"/>
    </row>
    <row r="394" spans="6:13">
      <c r="F394" s="16"/>
      <c r="G394" s="16"/>
      <c r="H394" s="16"/>
      <c r="I394" s="16"/>
      <c r="J394" s="16"/>
      <c r="K394" s="16"/>
      <c r="L394" s="16"/>
      <c r="M394" s="16"/>
    </row>
    <row r="395" spans="6:13">
      <c r="F395" s="16"/>
      <c r="G395" s="16"/>
      <c r="H395" s="16"/>
      <c r="I395" s="16"/>
      <c r="J395" s="16"/>
      <c r="K395" s="16"/>
      <c r="L395" s="16"/>
      <c r="M395" s="16"/>
    </row>
    <row r="396" spans="6:13">
      <c r="F396" s="16"/>
      <c r="G396" s="16"/>
      <c r="H396" s="16"/>
      <c r="I396" s="16"/>
      <c r="J396" s="16"/>
      <c r="K396" s="16"/>
      <c r="L396" s="16"/>
      <c r="M396" s="16"/>
    </row>
    <row r="397" spans="6:13">
      <c r="F397" s="16"/>
      <c r="G397" s="16"/>
      <c r="H397" s="16"/>
      <c r="I397" s="16"/>
      <c r="J397" s="16"/>
      <c r="K397" s="16"/>
      <c r="L397" s="16"/>
      <c r="M397" s="16"/>
    </row>
    <row r="398" spans="6:13">
      <c r="F398" s="16"/>
      <c r="G398" s="16"/>
      <c r="H398" s="16"/>
      <c r="I398" s="16"/>
      <c r="J398" s="16"/>
      <c r="K398" s="16"/>
      <c r="L398" s="16"/>
      <c r="M398" s="16"/>
    </row>
    <row r="399" spans="6:13">
      <c r="F399" s="16"/>
      <c r="G399" s="16"/>
      <c r="H399" s="16"/>
      <c r="I399" s="16"/>
      <c r="J399" s="16"/>
      <c r="K399" s="16"/>
      <c r="L399" s="16"/>
      <c r="M399" s="16"/>
    </row>
    <row r="400" spans="6:13">
      <c r="F400" s="16"/>
      <c r="G400" s="16"/>
      <c r="H400" s="16"/>
      <c r="I400" s="16"/>
      <c r="J400" s="16"/>
      <c r="K400" s="16"/>
      <c r="L400" s="16"/>
      <c r="M400" s="16"/>
    </row>
    <row r="401" spans="6:13">
      <c r="F401" s="16"/>
      <c r="G401" s="16"/>
      <c r="H401" s="16"/>
      <c r="I401" s="16"/>
      <c r="J401" s="16"/>
      <c r="K401" s="16"/>
      <c r="L401" s="16"/>
      <c r="M401" s="16"/>
    </row>
    <row r="402" spans="6:13">
      <c r="F402" s="16"/>
      <c r="G402" s="16"/>
      <c r="H402" s="16"/>
      <c r="I402" s="16"/>
      <c r="J402" s="16"/>
      <c r="K402" s="16"/>
      <c r="L402" s="16"/>
      <c r="M402" s="16"/>
    </row>
    <row r="403" spans="6:13">
      <c r="F403" s="16"/>
      <c r="G403" s="16"/>
      <c r="H403" s="16"/>
      <c r="I403" s="16"/>
      <c r="J403" s="16"/>
      <c r="K403" s="16"/>
      <c r="L403" s="16"/>
      <c r="M403" s="16"/>
    </row>
    <row r="404" spans="6:13">
      <c r="F404" s="16"/>
      <c r="G404" s="16"/>
      <c r="H404" s="16"/>
      <c r="I404" s="16"/>
      <c r="J404" s="16"/>
      <c r="K404" s="16"/>
      <c r="L404" s="16"/>
      <c r="M404" s="16"/>
    </row>
    <row r="405" spans="6:13">
      <c r="F405" s="16"/>
      <c r="G405" s="16"/>
      <c r="H405" s="16"/>
      <c r="I405" s="16"/>
      <c r="J405" s="16"/>
      <c r="K405" s="16"/>
      <c r="L405" s="16"/>
      <c r="M405" s="16"/>
    </row>
    <row r="406" spans="6:13">
      <c r="F406" s="16"/>
      <c r="G406" s="16"/>
      <c r="H406" s="16"/>
      <c r="I406" s="16"/>
      <c r="J406" s="16"/>
      <c r="K406" s="16"/>
      <c r="L406" s="16"/>
      <c r="M406" s="16"/>
    </row>
    <row r="407" spans="6:13">
      <c r="F407" s="16"/>
      <c r="G407" s="16"/>
      <c r="H407" s="16"/>
      <c r="I407" s="16"/>
      <c r="J407" s="16"/>
      <c r="K407" s="16"/>
      <c r="L407" s="16"/>
      <c r="M407" s="16"/>
    </row>
    <row r="408" spans="6:13">
      <c r="F408" s="16"/>
      <c r="G408" s="16"/>
      <c r="H408" s="16"/>
      <c r="I408" s="16"/>
      <c r="J408" s="16"/>
      <c r="K408" s="16"/>
      <c r="L408" s="16"/>
      <c r="M408" s="16"/>
    </row>
    <row r="409" spans="6:13">
      <c r="F409" s="16"/>
      <c r="G409" s="16"/>
      <c r="H409" s="16"/>
      <c r="I409" s="16"/>
      <c r="J409" s="16"/>
      <c r="K409" s="16"/>
      <c r="L409" s="16"/>
      <c r="M409" s="16"/>
    </row>
    <row r="410" spans="6:13">
      <c r="F410" s="16"/>
      <c r="G410" s="16"/>
      <c r="H410" s="16"/>
      <c r="I410" s="16"/>
      <c r="J410" s="16"/>
      <c r="K410" s="16"/>
      <c r="L410" s="16"/>
      <c r="M410" s="16"/>
    </row>
    <row r="411" spans="6:13">
      <c r="F411" s="16"/>
      <c r="G411" s="16"/>
      <c r="H411" s="16"/>
      <c r="I411" s="16"/>
      <c r="J411" s="16"/>
      <c r="K411" s="16"/>
      <c r="L411" s="16"/>
      <c r="M411" s="16"/>
    </row>
    <row r="412" spans="6:13">
      <c r="F412" s="16"/>
      <c r="G412" s="16"/>
      <c r="H412" s="16"/>
      <c r="I412" s="16"/>
      <c r="J412" s="16"/>
      <c r="K412" s="16"/>
      <c r="L412" s="16"/>
      <c r="M412" s="16"/>
    </row>
    <row r="413" spans="6:13">
      <c r="F413" s="16"/>
      <c r="G413" s="16"/>
      <c r="H413" s="16"/>
      <c r="I413" s="16"/>
      <c r="J413" s="16"/>
      <c r="K413" s="16"/>
      <c r="L413" s="16"/>
      <c r="M413" s="16"/>
    </row>
    <row r="414" spans="6:13">
      <c r="F414" s="16"/>
      <c r="G414" s="16"/>
      <c r="H414" s="16"/>
      <c r="I414" s="16"/>
      <c r="J414" s="16"/>
      <c r="K414" s="16"/>
      <c r="L414" s="16"/>
      <c r="M414" s="16"/>
    </row>
    <row r="415" spans="6:13">
      <c r="F415" s="16"/>
      <c r="G415" s="16"/>
      <c r="H415" s="16"/>
      <c r="I415" s="16"/>
      <c r="J415" s="16"/>
      <c r="K415" s="16"/>
      <c r="L415" s="16"/>
      <c r="M415" s="16"/>
    </row>
    <row r="416" spans="6:13">
      <c r="F416" s="16"/>
      <c r="G416" s="16"/>
      <c r="H416" s="16"/>
      <c r="I416" s="16"/>
      <c r="J416" s="16"/>
      <c r="K416" s="16"/>
      <c r="L416" s="16"/>
      <c r="M416" s="16"/>
    </row>
    <row r="417" spans="6:13">
      <c r="F417" s="16"/>
      <c r="G417" s="16"/>
      <c r="H417" s="16"/>
      <c r="I417" s="16"/>
      <c r="J417" s="16"/>
      <c r="K417" s="16"/>
      <c r="L417" s="16"/>
      <c r="M417" s="16"/>
    </row>
    <row r="418" spans="6:13">
      <c r="F418" s="16"/>
      <c r="G418" s="16"/>
      <c r="H418" s="16"/>
      <c r="I418" s="16"/>
      <c r="J418" s="16"/>
      <c r="K418" s="16"/>
      <c r="L418" s="16"/>
      <c r="M418" s="16"/>
    </row>
    <row r="419" spans="6:13">
      <c r="F419" s="16"/>
      <c r="G419" s="16"/>
      <c r="H419" s="16"/>
      <c r="I419" s="16"/>
      <c r="J419" s="16"/>
      <c r="K419" s="16"/>
      <c r="L419" s="16"/>
      <c r="M419" s="16"/>
    </row>
    <row r="420" spans="6:13">
      <c r="F420" s="16"/>
      <c r="G420" s="16"/>
      <c r="H420" s="16"/>
      <c r="I420" s="16"/>
      <c r="J420" s="16"/>
      <c r="K420" s="16"/>
      <c r="L420" s="16"/>
      <c r="M420" s="16"/>
    </row>
    <row r="421" spans="6:13">
      <c r="F421" s="16"/>
      <c r="G421" s="16"/>
      <c r="H421" s="16"/>
      <c r="I421" s="16"/>
      <c r="J421" s="16"/>
      <c r="K421" s="16"/>
      <c r="L421" s="16"/>
      <c r="M421" s="16"/>
    </row>
    <row r="422" spans="6:13">
      <c r="F422" s="16"/>
      <c r="G422" s="16"/>
      <c r="H422" s="16"/>
      <c r="I422" s="16"/>
      <c r="J422" s="16"/>
      <c r="K422" s="16"/>
      <c r="L422" s="16"/>
      <c r="M422" s="16"/>
    </row>
    <row r="423" spans="6:13">
      <c r="F423" s="16"/>
      <c r="G423" s="16"/>
      <c r="H423" s="16"/>
      <c r="I423" s="16"/>
      <c r="J423" s="16"/>
      <c r="K423" s="16"/>
      <c r="L423" s="16"/>
      <c r="M423" s="16"/>
    </row>
    <row r="424" spans="6:13">
      <c r="F424" s="16"/>
      <c r="G424" s="16"/>
      <c r="H424" s="16"/>
      <c r="I424" s="16"/>
      <c r="J424" s="16"/>
      <c r="K424" s="16"/>
      <c r="L424" s="16"/>
      <c r="M424" s="16"/>
    </row>
    <row r="425" spans="6:13">
      <c r="F425" s="16"/>
      <c r="G425" s="16"/>
      <c r="H425" s="16"/>
      <c r="I425" s="16"/>
      <c r="J425" s="16"/>
      <c r="K425" s="16"/>
      <c r="L425" s="16"/>
      <c r="M425" s="16"/>
    </row>
    <row r="426" spans="6:13">
      <c r="F426" s="16"/>
      <c r="G426" s="16"/>
      <c r="H426" s="16"/>
      <c r="I426" s="16"/>
      <c r="J426" s="16"/>
      <c r="K426" s="16"/>
      <c r="L426" s="16"/>
      <c r="M426" s="16"/>
    </row>
    <row r="427" spans="6:13">
      <c r="F427" s="16"/>
      <c r="G427" s="16"/>
      <c r="H427" s="16"/>
      <c r="I427" s="16"/>
      <c r="J427" s="16"/>
      <c r="K427" s="16"/>
      <c r="L427" s="16"/>
      <c r="M427" s="16"/>
    </row>
    <row r="428" spans="6:13">
      <c r="F428" s="16"/>
      <c r="G428" s="16"/>
      <c r="H428" s="16"/>
      <c r="I428" s="16"/>
      <c r="J428" s="16"/>
      <c r="K428" s="16"/>
      <c r="L428" s="16"/>
      <c r="M428" s="16"/>
    </row>
    <row r="429" spans="6:13">
      <c r="F429" s="16"/>
      <c r="G429" s="16"/>
      <c r="H429" s="16"/>
      <c r="I429" s="16"/>
      <c r="J429" s="16"/>
      <c r="K429" s="16"/>
      <c r="L429" s="16"/>
      <c r="M429" s="16"/>
    </row>
    <row r="430" spans="6:13">
      <c r="F430" s="16"/>
      <c r="G430" s="16"/>
      <c r="H430" s="16"/>
      <c r="I430" s="16"/>
      <c r="J430" s="16"/>
      <c r="K430" s="16"/>
      <c r="L430" s="16"/>
      <c r="M430" s="16"/>
    </row>
    <row r="431" spans="6:13">
      <c r="F431" s="16"/>
      <c r="G431" s="16"/>
      <c r="H431" s="16"/>
      <c r="I431" s="16"/>
      <c r="J431" s="16"/>
      <c r="K431" s="16"/>
      <c r="L431" s="16"/>
      <c r="M431" s="16"/>
    </row>
    <row r="432" spans="6:13">
      <c r="F432" s="16"/>
      <c r="G432" s="16"/>
      <c r="H432" s="16"/>
      <c r="I432" s="16"/>
      <c r="J432" s="16"/>
      <c r="K432" s="16"/>
      <c r="L432" s="16"/>
      <c r="M432" s="16"/>
    </row>
    <row r="433" spans="6:13">
      <c r="F433" s="16"/>
      <c r="G433" s="16"/>
      <c r="H433" s="16"/>
      <c r="I433" s="16"/>
      <c r="J433" s="16"/>
      <c r="K433" s="16"/>
      <c r="L433" s="16"/>
      <c r="M433" s="16"/>
    </row>
    <row r="434" spans="6:13">
      <c r="F434" s="16"/>
      <c r="G434" s="16"/>
      <c r="H434" s="16"/>
      <c r="I434" s="16"/>
      <c r="J434" s="16"/>
      <c r="K434" s="16"/>
      <c r="L434" s="16"/>
      <c r="M434" s="16"/>
    </row>
    <row r="435" spans="6:13">
      <c r="F435" s="16"/>
      <c r="G435" s="16"/>
      <c r="H435" s="16"/>
      <c r="I435" s="16"/>
      <c r="J435" s="16"/>
      <c r="K435" s="16"/>
      <c r="L435" s="16"/>
      <c r="M435" s="16"/>
    </row>
    <row r="436" spans="6:13">
      <c r="F436" s="16"/>
      <c r="G436" s="16"/>
      <c r="H436" s="16"/>
      <c r="I436" s="16"/>
      <c r="J436" s="16"/>
      <c r="K436" s="16"/>
      <c r="L436" s="16"/>
      <c r="M436" s="16"/>
    </row>
    <row r="437" spans="6:13">
      <c r="F437" s="16"/>
      <c r="G437" s="16"/>
      <c r="H437" s="16"/>
      <c r="I437" s="16"/>
      <c r="J437" s="16"/>
      <c r="K437" s="16"/>
      <c r="L437" s="16"/>
      <c r="M437" s="16"/>
    </row>
    <row r="438" spans="6:13">
      <c r="F438" s="16"/>
      <c r="G438" s="16"/>
      <c r="H438" s="16"/>
      <c r="I438" s="16"/>
      <c r="J438" s="16"/>
      <c r="K438" s="16"/>
      <c r="L438" s="16"/>
      <c r="M438" s="16"/>
    </row>
    <row r="439" spans="6:13">
      <c r="F439" s="16"/>
      <c r="G439" s="16"/>
      <c r="H439" s="16"/>
      <c r="I439" s="16"/>
      <c r="J439" s="16"/>
      <c r="K439" s="16"/>
      <c r="L439" s="16"/>
      <c r="M439" s="16"/>
    </row>
    <row r="440" spans="6:13">
      <c r="F440" s="16"/>
      <c r="G440" s="16"/>
      <c r="H440" s="16"/>
      <c r="I440" s="16"/>
      <c r="J440" s="16"/>
      <c r="K440" s="16"/>
      <c r="L440" s="16"/>
      <c r="M440" s="16"/>
    </row>
    <row r="441" spans="6:13">
      <c r="F441" s="16"/>
      <c r="G441" s="16"/>
      <c r="H441" s="16"/>
      <c r="I441" s="16"/>
      <c r="J441" s="16"/>
      <c r="K441" s="16"/>
      <c r="L441" s="16"/>
      <c r="M441" s="16"/>
    </row>
    <row r="442" spans="6:13">
      <c r="F442" s="16"/>
      <c r="G442" s="16"/>
      <c r="H442" s="16"/>
      <c r="I442" s="16"/>
      <c r="J442" s="16"/>
      <c r="K442" s="16"/>
      <c r="L442" s="16"/>
      <c r="M442" s="16"/>
    </row>
    <row r="443" spans="6:13">
      <c r="F443" s="16"/>
      <c r="G443" s="16"/>
      <c r="H443" s="16"/>
      <c r="I443" s="16"/>
      <c r="J443" s="16"/>
      <c r="K443" s="16"/>
      <c r="L443" s="16"/>
      <c r="M443" s="16"/>
    </row>
    <row r="444" spans="6:13">
      <c r="F444" s="16"/>
      <c r="G444" s="16"/>
      <c r="H444" s="16"/>
      <c r="I444" s="16"/>
      <c r="J444" s="16"/>
      <c r="K444" s="16"/>
      <c r="L444" s="16"/>
      <c r="M444" s="16"/>
    </row>
    <row r="445" spans="6:13">
      <c r="F445" s="16"/>
      <c r="G445" s="16"/>
      <c r="H445" s="16"/>
      <c r="I445" s="16"/>
      <c r="J445" s="16"/>
      <c r="K445" s="16"/>
      <c r="L445" s="16"/>
      <c r="M445" s="16"/>
    </row>
    <row r="446" spans="6:13">
      <c r="F446" s="16"/>
      <c r="G446" s="16"/>
      <c r="H446" s="16"/>
      <c r="I446" s="16"/>
      <c r="J446" s="16"/>
      <c r="K446" s="16"/>
      <c r="L446" s="16"/>
      <c r="M446" s="16"/>
    </row>
    <row r="447" spans="6:13">
      <c r="F447" s="16"/>
      <c r="G447" s="16"/>
      <c r="H447" s="16"/>
      <c r="I447" s="16"/>
      <c r="J447" s="16"/>
      <c r="K447" s="16"/>
      <c r="L447" s="16"/>
      <c r="M447" s="16"/>
    </row>
    <row r="448" spans="6:13">
      <c r="F448" s="16"/>
      <c r="G448" s="16"/>
      <c r="H448" s="16"/>
      <c r="I448" s="16"/>
      <c r="J448" s="16"/>
      <c r="K448" s="16"/>
      <c r="L448" s="16"/>
      <c r="M448" s="16"/>
    </row>
    <row r="449" spans="6:13">
      <c r="F449" s="16"/>
      <c r="G449" s="16"/>
      <c r="H449" s="16"/>
      <c r="I449" s="16"/>
      <c r="J449" s="16"/>
      <c r="K449" s="16"/>
      <c r="L449" s="16"/>
      <c r="M449" s="16"/>
    </row>
    <row r="450" spans="6:13">
      <c r="F450" s="16"/>
      <c r="G450" s="16"/>
      <c r="H450" s="16"/>
      <c r="I450" s="16"/>
      <c r="J450" s="16"/>
      <c r="K450" s="16"/>
      <c r="L450" s="16"/>
      <c r="M450" s="16"/>
    </row>
    <row r="451" spans="6:13">
      <c r="F451" s="16"/>
      <c r="G451" s="16"/>
      <c r="H451" s="16"/>
      <c r="I451" s="16"/>
      <c r="J451" s="16"/>
      <c r="K451" s="16"/>
      <c r="L451" s="16"/>
      <c r="M451" s="16"/>
    </row>
    <row r="452" spans="6:13">
      <c r="F452" s="16"/>
      <c r="G452" s="16"/>
      <c r="H452" s="16"/>
      <c r="I452" s="16"/>
      <c r="J452" s="16"/>
      <c r="K452" s="16"/>
      <c r="L452" s="16"/>
      <c r="M452" s="16"/>
    </row>
    <row r="453" spans="6:13">
      <c r="F453" s="16"/>
      <c r="G453" s="16"/>
      <c r="H453" s="16"/>
      <c r="I453" s="16"/>
      <c r="J453" s="16"/>
      <c r="K453" s="16"/>
      <c r="L453" s="16"/>
      <c r="M453" s="16"/>
    </row>
    <row r="454" spans="6:13">
      <c r="F454" s="16"/>
      <c r="G454" s="16"/>
      <c r="H454" s="16"/>
      <c r="I454" s="16"/>
      <c r="J454" s="16"/>
      <c r="K454" s="16"/>
      <c r="L454" s="16"/>
      <c r="M454" s="16"/>
    </row>
    <row r="455" spans="6:13">
      <c r="F455" s="16"/>
      <c r="G455" s="16"/>
      <c r="H455" s="16"/>
      <c r="I455" s="16"/>
      <c r="J455" s="16"/>
      <c r="K455" s="16"/>
      <c r="L455" s="16"/>
      <c r="M455" s="16"/>
    </row>
    <row r="456" spans="6:13">
      <c r="F456" s="16"/>
      <c r="G456" s="16"/>
      <c r="H456" s="16"/>
      <c r="I456" s="16"/>
      <c r="J456" s="16"/>
      <c r="K456" s="16"/>
      <c r="L456" s="16"/>
      <c r="M456" s="16"/>
    </row>
    <row r="457" spans="6:13">
      <c r="F457" s="16"/>
      <c r="G457" s="16"/>
      <c r="H457" s="16"/>
      <c r="I457" s="16"/>
      <c r="J457" s="16"/>
      <c r="K457" s="16"/>
      <c r="L457" s="16"/>
      <c r="M457" s="16"/>
    </row>
    <row r="458" spans="6:13">
      <c r="F458" s="16"/>
      <c r="G458" s="16"/>
      <c r="H458" s="16"/>
      <c r="I458" s="16"/>
      <c r="J458" s="16"/>
      <c r="K458" s="16"/>
      <c r="L458" s="16"/>
      <c r="M458" s="16"/>
    </row>
    <row r="459" spans="6:13">
      <c r="F459" s="16"/>
      <c r="G459" s="16"/>
      <c r="H459" s="16"/>
      <c r="I459" s="16"/>
      <c r="J459" s="16"/>
      <c r="K459" s="16"/>
      <c r="L459" s="16"/>
      <c r="M459" s="16"/>
    </row>
    <row r="460" spans="6:13">
      <c r="F460" s="16"/>
      <c r="G460" s="16"/>
      <c r="H460" s="16"/>
      <c r="I460" s="16"/>
      <c r="J460" s="16"/>
      <c r="K460" s="16"/>
      <c r="L460" s="16"/>
      <c r="M460" s="16"/>
    </row>
    <row r="461" spans="6:13">
      <c r="F461" s="16"/>
      <c r="G461" s="16"/>
      <c r="H461" s="16"/>
      <c r="I461" s="16"/>
      <c r="J461" s="16"/>
      <c r="K461" s="16"/>
      <c r="L461" s="16"/>
      <c r="M461" s="16"/>
    </row>
    <row r="462" spans="6:13">
      <c r="F462" s="16"/>
      <c r="G462" s="16"/>
      <c r="H462" s="16"/>
      <c r="I462" s="16"/>
      <c r="J462" s="16"/>
      <c r="K462" s="16"/>
      <c r="L462" s="16"/>
      <c r="M462" s="16"/>
    </row>
    <row r="463" spans="6:13">
      <c r="F463" s="16"/>
      <c r="G463" s="16"/>
      <c r="H463" s="16"/>
      <c r="I463" s="16"/>
      <c r="J463" s="16"/>
      <c r="K463" s="16"/>
      <c r="L463" s="16"/>
      <c r="M463" s="16"/>
    </row>
    <row r="464" spans="6:13">
      <c r="F464" s="16"/>
      <c r="G464" s="16"/>
      <c r="H464" s="16"/>
      <c r="I464" s="16"/>
      <c r="J464" s="16"/>
      <c r="K464" s="16"/>
      <c r="L464" s="16"/>
      <c r="M464" s="16"/>
    </row>
    <row r="465" spans="6:13">
      <c r="F465" s="16"/>
      <c r="G465" s="16"/>
      <c r="H465" s="16"/>
      <c r="I465" s="16"/>
      <c r="J465" s="16"/>
      <c r="K465" s="16"/>
      <c r="L465" s="16"/>
      <c r="M465" s="16"/>
    </row>
    <row r="466" spans="6:13">
      <c r="F466" s="16"/>
      <c r="G466" s="16"/>
      <c r="H466" s="16"/>
      <c r="I466" s="16"/>
      <c r="J466" s="16"/>
      <c r="K466" s="16"/>
      <c r="L466" s="16"/>
      <c r="M466" s="16"/>
    </row>
    <row r="467" spans="6:13">
      <c r="F467" s="16"/>
      <c r="G467" s="16"/>
      <c r="H467" s="16"/>
      <c r="I467" s="16"/>
      <c r="J467" s="16"/>
      <c r="K467" s="16"/>
      <c r="L467" s="16"/>
      <c r="M467" s="16"/>
    </row>
    <row r="468" spans="6:13">
      <c r="F468" s="16"/>
      <c r="G468" s="16"/>
      <c r="H468" s="16"/>
      <c r="I468" s="16"/>
      <c r="J468" s="16"/>
      <c r="K468" s="16"/>
      <c r="L468" s="16"/>
      <c r="M468" s="16"/>
    </row>
    <row r="469" spans="6:13">
      <c r="F469" s="16"/>
      <c r="G469" s="16"/>
      <c r="H469" s="16"/>
      <c r="I469" s="16"/>
      <c r="J469" s="16"/>
      <c r="K469" s="16"/>
      <c r="L469" s="16"/>
      <c r="M469" s="16"/>
    </row>
    <row r="470" spans="6:13">
      <c r="F470" s="16"/>
      <c r="G470" s="16"/>
      <c r="H470" s="16"/>
      <c r="I470" s="16"/>
      <c r="J470" s="16"/>
      <c r="K470" s="16"/>
      <c r="L470" s="16"/>
      <c r="M470" s="16"/>
    </row>
    <row r="471" spans="6:13">
      <c r="F471" s="16"/>
      <c r="G471" s="16"/>
      <c r="H471" s="16"/>
      <c r="I471" s="16"/>
      <c r="J471" s="16"/>
      <c r="K471" s="16"/>
      <c r="L471" s="16"/>
      <c r="M471" s="16"/>
    </row>
    <row r="472" spans="6:13">
      <c r="F472" s="16"/>
      <c r="G472" s="16"/>
      <c r="H472" s="16"/>
      <c r="I472" s="16"/>
      <c r="J472" s="16"/>
      <c r="K472" s="16"/>
      <c r="L472" s="16"/>
      <c r="M472" s="16"/>
    </row>
    <row r="473" spans="6:13">
      <c r="F473" s="16"/>
      <c r="G473" s="16"/>
      <c r="H473" s="16"/>
      <c r="I473" s="16"/>
      <c r="J473" s="16"/>
      <c r="K473" s="16"/>
      <c r="L473" s="16"/>
      <c r="M473" s="16"/>
    </row>
    <row r="474" spans="6:13">
      <c r="F474" s="16"/>
      <c r="G474" s="16"/>
      <c r="H474" s="16"/>
      <c r="I474" s="16"/>
      <c r="J474" s="16"/>
      <c r="K474" s="16"/>
      <c r="L474" s="16"/>
      <c r="M474" s="16"/>
    </row>
    <row r="475" spans="6:13">
      <c r="F475" s="16"/>
      <c r="G475" s="16"/>
      <c r="H475" s="16"/>
      <c r="I475" s="16"/>
      <c r="J475" s="16"/>
      <c r="K475" s="16"/>
      <c r="L475" s="16"/>
      <c r="M475" s="16"/>
    </row>
    <row r="476" spans="6:13">
      <c r="F476" s="16"/>
      <c r="G476" s="16"/>
      <c r="H476" s="16"/>
      <c r="I476" s="16"/>
      <c r="J476" s="16"/>
      <c r="K476" s="16"/>
      <c r="L476" s="16"/>
      <c r="M476" s="16"/>
    </row>
    <row r="477" spans="6:13">
      <c r="F477" s="16"/>
      <c r="G477" s="16"/>
      <c r="H477" s="16"/>
      <c r="I477" s="16"/>
      <c r="J477" s="16"/>
      <c r="K477" s="16"/>
      <c r="L477" s="16"/>
      <c r="M477" s="16"/>
    </row>
    <row r="478" spans="6:13">
      <c r="F478" s="16"/>
      <c r="G478" s="16"/>
      <c r="H478" s="16"/>
      <c r="I478" s="16"/>
      <c r="J478" s="16"/>
      <c r="K478" s="16"/>
      <c r="L478" s="16"/>
      <c r="M478" s="16"/>
    </row>
    <row r="479" spans="6:13">
      <c r="F479" s="16"/>
      <c r="G479" s="16"/>
      <c r="H479" s="16"/>
      <c r="I479" s="16"/>
      <c r="J479" s="16"/>
      <c r="K479" s="16"/>
      <c r="L479" s="16"/>
      <c r="M479" s="16"/>
    </row>
    <row r="480" spans="6:13">
      <c r="F480" s="16"/>
      <c r="G480" s="16"/>
      <c r="H480" s="16"/>
      <c r="I480" s="16"/>
      <c r="J480" s="16"/>
      <c r="K480" s="16"/>
      <c r="L480" s="16"/>
      <c r="M480" s="16"/>
    </row>
    <row r="481" spans="6:13">
      <c r="F481" s="16"/>
      <c r="G481" s="16"/>
      <c r="H481" s="16"/>
      <c r="I481" s="16"/>
      <c r="J481" s="16"/>
      <c r="K481" s="16"/>
      <c r="L481" s="16"/>
      <c r="M481" s="16"/>
    </row>
    <row r="482" spans="6:13">
      <c r="F482" s="16"/>
      <c r="G482" s="16"/>
      <c r="H482" s="16"/>
      <c r="I482" s="16"/>
      <c r="J482" s="16"/>
      <c r="K482" s="16"/>
      <c r="L482" s="16"/>
      <c r="M482" s="16"/>
    </row>
    <row r="483" spans="6:13">
      <c r="F483" s="16"/>
      <c r="G483" s="16"/>
      <c r="H483" s="16"/>
      <c r="I483" s="16"/>
      <c r="J483" s="16"/>
      <c r="K483" s="16"/>
      <c r="L483" s="16"/>
      <c r="M483" s="16"/>
    </row>
    <row r="484" spans="6:13">
      <c r="F484" s="16"/>
      <c r="G484" s="16"/>
      <c r="H484" s="16"/>
      <c r="I484" s="16"/>
      <c r="J484" s="16"/>
      <c r="K484" s="16"/>
      <c r="L484" s="16"/>
      <c r="M484" s="16"/>
    </row>
    <row r="485" spans="6:13">
      <c r="F485" s="16"/>
      <c r="G485" s="16"/>
      <c r="H485" s="16"/>
      <c r="I485" s="16"/>
      <c r="J485" s="16"/>
      <c r="K485" s="16"/>
      <c r="L485" s="16"/>
      <c r="M485" s="16"/>
    </row>
    <row r="486" spans="6:13">
      <c r="F486" s="16"/>
      <c r="G486" s="16"/>
      <c r="H486" s="16"/>
      <c r="I486" s="16"/>
      <c r="J486" s="16"/>
      <c r="K486" s="16"/>
      <c r="L486" s="16"/>
      <c r="M486" s="16"/>
    </row>
    <row r="487" spans="6:13">
      <c r="F487" s="16"/>
      <c r="G487" s="16"/>
      <c r="H487" s="16"/>
      <c r="I487" s="16"/>
      <c r="J487" s="16"/>
      <c r="K487" s="16"/>
      <c r="L487" s="16"/>
      <c r="M487" s="16"/>
    </row>
    <row r="488" spans="6:13">
      <c r="F488" s="16"/>
      <c r="G488" s="16"/>
      <c r="H488" s="16"/>
      <c r="I488" s="16"/>
      <c r="J488" s="16"/>
      <c r="K488" s="16"/>
      <c r="L488" s="16"/>
      <c r="M488" s="16"/>
    </row>
    <row r="489" spans="6:13">
      <c r="F489" s="16"/>
      <c r="G489" s="16"/>
      <c r="H489" s="16"/>
      <c r="I489" s="16"/>
      <c r="J489" s="16"/>
      <c r="K489" s="16"/>
      <c r="L489" s="16"/>
      <c r="M489" s="16"/>
    </row>
    <row r="490" spans="6:13">
      <c r="F490" s="16"/>
      <c r="G490" s="16"/>
      <c r="H490" s="16"/>
      <c r="I490" s="16"/>
      <c r="J490" s="16"/>
      <c r="K490" s="16"/>
      <c r="L490" s="16"/>
      <c r="M490" s="16"/>
    </row>
    <row r="491" spans="6:13">
      <c r="F491" s="16"/>
      <c r="G491" s="16"/>
      <c r="H491" s="16"/>
      <c r="I491" s="16"/>
      <c r="J491" s="16"/>
      <c r="K491" s="16"/>
      <c r="L491" s="16"/>
      <c r="M491" s="16"/>
    </row>
    <row r="492" spans="6:13">
      <c r="F492" s="16"/>
      <c r="G492" s="16"/>
      <c r="H492" s="16"/>
      <c r="I492" s="16"/>
      <c r="J492" s="16"/>
      <c r="K492" s="16"/>
      <c r="L492" s="16"/>
      <c r="M492" s="16"/>
    </row>
    <row r="493" spans="6:13">
      <c r="F493" s="16"/>
      <c r="G493" s="16"/>
      <c r="H493" s="16"/>
      <c r="I493" s="16"/>
      <c r="J493" s="16"/>
      <c r="K493" s="16"/>
      <c r="L493" s="16"/>
      <c r="M493" s="16"/>
    </row>
    <row r="494" spans="6:13">
      <c r="F494" s="16"/>
      <c r="G494" s="16"/>
      <c r="H494" s="16"/>
      <c r="I494" s="16"/>
      <c r="J494" s="16"/>
      <c r="K494" s="16"/>
      <c r="L494" s="16"/>
      <c r="M494" s="16"/>
    </row>
    <row r="495" spans="6:13">
      <c r="F495" s="16"/>
      <c r="G495" s="16"/>
      <c r="H495" s="16"/>
      <c r="I495" s="16"/>
      <c r="J495" s="16"/>
      <c r="K495" s="16"/>
      <c r="L495" s="16"/>
      <c r="M495" s="16"/>
    </row>
    <row r="496" spans="6:13">
      <c r="F496" s="16"/>
      <c r="G496" s="16"/>
      <c r="H496" s="16"/>
      <c r="I496" s="16"/>
      <c r="J496" s="16"/>
      <c r="K496" s="16"/>
      <c r="L496" s="16"/>
      <c r="M496" s="16"/>
    </row>
    <row r="497" spans="6:13">
      <c r="F497" s="16"/>
      <c r="G497" s="16"/>
      <c r="H497" s="16"/>
      <c r="I497" s="16"/>
      <c r="J497" s="16"/>
      <c r="K497" s="16"/>
      <c r="L497" s="16"/>
      <c r="M497" s="16"/>
    </row>
    <row r="498" spans="6:13">
      <c r="F498" s="16"/>
      <c r="G498" s="16"/>
      <c r="H498" s="16"/>
      <c r="I498" s="16"/>
      <c r="J498" s="16"/>
      <c r="K498" s="16"/>
      <c r="L498" s="16"/>
      <c r="M498" s="16"/>
    </row>
    <row r="499" spans="6:13">
      <c r="F499" s="16"/>
      <c r="G499" s="16"/>
      <c r="H499" s="16"/>
      <c r="I499" s="16"/>
      <c r="J499" s="16"/>
      <c r="K499" s="16"/>
      <c r="L499" s="16"/>
      <c r="M499" s="16"/>
    </row>
    <row r="500" spans="6:13">
      <c r="F500" s="16"/>
      <c r="G500" s="16"/>
      <c r="H500" s="16"/>
      <c r="I500" s="16"/>
      <c r="J500" s="16"/>
      <c r="K500" s="16"/>
      <c r="L500" s="16"/>
      <c r="M500" s="16"/>
    </row>
    <row r="501" spans="6:13">
      <c r="F501" s="16"/>
      <c r="G501" s="16"/>
      <c r="H501" s="16"/>
      <c r="I501" s="16"/>
      <c r="J501" s="16"/>
      <c r="K501" s="16"/>
      <c r="L501" s="16"/>
      <c r="M501" s="16"/>
    </row>
    <row r="502" spans="6:13">
      <c r="F502" s="16"/>
      <c r="G502" s="16"/>
      <c r="H502" s="16"/>
      <c r="I502" s="16"/>
      <c r="J502" s="16"/>
      <c r="K502" s="16"/>
      <c r="L502" s="16"/>
      <c r="M502" s="16"/>
    </row>
    <row r="503" spans="6:13">
      <c r="F503" s="16"/>
      <c r="G503" s="16"/>
      <c r="H503" s="16"/>
      <c r="I503" s="16"/>
      <c r="J503" s="16"/>
      <c r="K503" s="16"/>
      <c r="L503" s="16"/>
      <c r="M503" s="16"/>
    </row>
    <row r="504" spans="6:13">
      <c r="F504" s="16"/>
      <c r="G504" s="16"/>
      <c r="H504" s="16"/>
      <c r="I504" s="16"/>
      <c r="J504" s="16"/>
      <c r="K504" s="16"/>
      <c r="L504" s="16"/>
      <c r="M504" s="16"/>
    </row>
    <row r="505" spans="6:13">
      <c r="F505" s="16"/>
      <c r="G505" s="16"/>
      <c r="H505" s="16"/>
      <c r="I505" s="16"/>
      <c r="J505" s="16"/>
      <c r="K505" s="16"/>
      <c r="L505" s="16"/>
      <c r="M505" s="16"/>
    </row>
    <row r="506" spans="6:13">
      <c r="F506" s="16"/>
      <c r="G506" s="16"/>
      <c r="H506" s="16"/>
      <c r="I506" s="16"/>
      <c r="J506" s="16"/>
      <c r="K506" s="16"/>
      <c r="L506" s="16"/>
      <c r="M506" s="16"/>
    </row>
    <row r="507" spans="6:13">
      <c r="F507" s="16"/>
      <c r="G507" s="16"/>
      <c r="H507" s="16"/>
      <c r="I507" s="16"/>
      <c r="J507" s="16"/>
      <c r="K507" s="16"/>
      <c r="L507" s="16"/>
      <c r="M507" s="16"/>
    </row>
    <row r="508" spans="6:13">
      <c r="F508" s="16"/>
      <c r="G508" s="16"/>
      <c r="H508" s="16"/>
      <c r="I508" s="16"/>
      <c r="J508" s="16"/>
      <c r="K508" s="16"/>
      <c r="L508" s="16"/>
      <c r="M508" s="16"/>
    </row>
    <row r="509" spans="6:13">
      <c r="F509" s="16"/>
      <c r="G509" s="16"/>
      <c r="H509" s="16"/>
      <c r="I509" s="16"/>
      <c r="J509" s="16"/>
      <c r="K509" s="16"/>
      <c r="L509" s="16"/>
      <c r="M509" s="16"/>
    </row>
    <row r="510" spans="6:13">
      <c r="F510" s="16"/>
      <c r="G510" s="16"/>
      <c r="H510" s="16"/>
      <c r="I510" s="16"/>
      <c r="J510" s="16"/>
      <c r="K510" s="16"/>
      <c r="L510" s="16"/>
      <c r="M510" s="16"/>
    </row>
    <row r="511" spans="6:13">
      <c r="F511" s="16"/>
      <c r="G511" s="16"/>
      <c r="H511" s="16"/>
      <c r="I511" s="16"/>
      <c r="J511" s="16"/>
      <c r="K511" s="16"/>
      <c r="L511" s="16"/>
      <c r="M511" s="16"/>
    </row>
    <row r="512" spans="6:13">
      <c r="F512" s="16"/>
      <c r="G512" s="16"/>
      <c r="H512" s="16"/>
      <c r="I512" s="16"/>
      <c r="J512" s="16"/>
      <c r="K512" s="16"/>
      <c r="L512" s="16"/>
      <c r="M512" s="16"/>
    </row>
    <row r="513" spans="6:13">
      <c r="F513" s="16"/>
      <c r="G513" s="16"/>
      <c r="H513" s="16"/>
      <c r="I513" s="16"/>
      <c r="J513" s="16"/>
      <c r="K513" s="16"/>
      <c r="L513" s="16"/>
      <c r="M513" s="16"/>
    </row>
    <row r="514" spans="6:13">
      <c r="F514" s="16"/>
      <c r="G514" s="16"/>
      <c r="H514" s="16"/>
      <c r="I514" s="16"/>
      <c r="J514" s="16"/>
      <c r="K514" s="16"/>
      <c r="L514" s="16"/>
      <c r="M514" s="16"/>
    </row>
    <row r="515" spans="6:13">
      <c r="F515" s="16"/>
      <c r="G515" s="16"/>
      <c r="H515" s="16"/>
      <c r="I515" s="16"/>
      <c r="J515" s="16"/>
      <c r="K515" s="16"/>
      <c r="L515" s="16"/>
      <c r="M515" s="16"/>
    </row>
    <row r="516" spans="6:13">
      <c r="F516" s="16"/>
      <c r="G516" s="16"/>
      <c r="H516" s="16"/>
      <c r="I516" s="16"/>
      <c r="J516" s="16"/>
      <c r="K516" s="16"/>
      <c r="L516" s="16"/>
      <c r="M516" s="16"/>
    </row>
    <row r="517" spans="6:13">
      <c r="F517" s="16"/>
      <c r="G517" s="16"/>
      <c r="H517" s="16"/>
      <c r="I517" s="16"/>
      <c r="J517" s="16"/>
      <c r="K517" s="16"/>
      <c r="L517" s="16"/>
      <c r="M517" s="16"/>
    </row>
    <row r="518" spans="6:13">
      <c r="F518" s="16"/>
      <c r="G518" s="16"/>
      <c r="H518" s="16"/>
      <c r="I518" s="16"/>
      <c r="J518" s="16"/>
      <c r="K518" s="16"/>
      <c r="L518" s="16"/>
      <c r="M518" s="16"/>
    </row>
    <row r="519" spans="6:13">
      <c r="F519" s="16"/>
      <c r="G519" s="16"/>
      <c r="H519" s="16"/>
      <c r="I519" s="16"/>
      <c r="J519" s="16"/>
      <c r="K519" s="16"/>
      <c r="L519" s="16"/>
      <c r="M519" s="16"/>
    </row>
    <row r="520" spans="6:13">
      <c r="F520" s="16"/>
      <c r="G520" s="16"/>
      <c r="H520" s="16"/>
      <c r="I520" s="16"/>
      <c r="J520" s="16"/>
      <c r="K520" s="16"/>
      <c r="L520" s="16"/>
      <c r="M520" s="16"/>
    </row>
    <row r="521" spans="6:13">
      <c r="F521" s="16"/>
      <c r="G521" s="16"/>
      <c r="H521" s="16"/>
      <c r="I521" s="16"/>
      <c r="J521" s="16"/>
      <c r="K521" s="16"/>
      <c r="L521" s="16"/>
      <c r="M521" s="16"/>
    </row>
    <row r="522" spans="6:13">
      <c r="F522" s="16"/>
      <c r="G522" s="16"/>
      <c r="H522" s="16"/>
      <c r="I522" s="16"/>
      <c r="J522" s="16"/>
      <c r="K522" s="16"/>
      <c r="L522" s="16"/>
      <c r="M522" s="16"/>
    </row>
    <row r="523" spans="6:13">
      <c r="F523" s="16"/>
      <c r="G523" s="16"/>
      <c r="H523" s="16"/>
      <c r="I523" s="16"/>
      <c r="J523" s="16"/>
      <c r="K523" s="16"/>
      <c r="L523" s="16"/>
      <c r="M523" s="16"/>
    </row>
    <row r="524" spans="6:13">
      <c r="F524" s="16"/>
      <c r="G524" s="16"/>
      <c r="H524" s="16"/>
      <c r="I524" s="16"/>
      <c r="J524" s="16"/>
      <c r="K524" s="16"/>
      <c r="L524" s="16"/>
      <c r="M524" s="16"/>
    </row>
    <row r="525" spans="6:13">
      <c r="F525" s="16"/>
      <c r="G525" s="16"/>
      <c r="H525" s="16"/>
      <c r="I525" s="16"/>
      <c r="J525" s="16"/>
      <c r="K525" s="16"/>
      <c r="L525" s="16"/>
      <c r="M525" s="16"/>
    </row>
    <row r="526" spans="6:13">
      <c r="F526" s="16"/>
      <c r="G526" s="16"/>
      <c r="H526" s="16"/>
      <c r="I526" s="16"/>
      <c r="J526" s="16"/>
      <c r="K526" s="16"/>
      <c r="L526" s="16"/>
      <c r="M526" s="16"/>
    </row>
    <row r="527" spans="6:13">
      <c r="F527" s="16"/>
      <c r="G527" s="16"/>
      <c r="H527" s="16"/>
      <c r="I527" s="16"/>
      <c r="J527" s="16"/>
      <c r="K527" s="16"/>
      <c r="L527" s="16"/>
      <c r="M527" s="16"/>
    </row>
    <row r="528" spans="6:13">
      <c r="F528" s="16"/>
      <c r="G528" s="16"/>
      <c r="H528" s="16"/>
      <c r="I528" s="16"/>
      <c r="J528" s="16"/>
      <c r="K528" s="16"/>
      <c r="L528" s="16"/>
      <c r="M528" s="16"/>
    </row>
    <row r="529" spans="6:13">
      <c r="F529" s="16"/>
      <c r="G529" s="16"/>
      <c r="H529" s="16"/>
      <c r="I529" s="16"/>
      <c r="J529" s="16"/>
      <c r="K529" s="16"/>
      <c r="L529" s="16"/>
      <c r="M529" s="16"/>
    </row>
    <row r="530" spans="6:13">
      <c r="F530" s="16"/>
      <c r="G530" s="16"/>
      <c r="H530" s="16"/>
      <c r="I530" s="16"/>
      <c r="J530" s="16"/>
      <c r="K530" s="16"/>
      <c r="L530" s="16"/>
      <c r="M530" s="16"/>
    </row>
    <row r="531" spans="6:13">
      <c r="F531" s="16"/>
      <c r="G531" s="16"/>
      <c r="H531" s="16"/>
      <c r="I531" s="16"/>
      <c r="J531" s="16"/>
      <c r="K531" s="16"/>
      <c r="L531" s="16"/>
      <c r="M531" s="16"/>
    </row>
    <row r="532" spans="6:13">
      <c r="F532" s="16"/>
      <c r="G532" s="16"/>
      <c r="H532" s="16"/>
      <c r="I532" s="16"/>
      <c r="J532" s="16"/>
      <c r="K532" s="16"/>
      <c r="L532" s="16"/>
      <c r="M532" s="16"/>
    </row>
    <row r="533" spans="6:13">
      <c r="F533" s="16"/>
      <c r="G533" s="16"/>
      <c r="H533" s="16"/>
      <c r="I533" s="16"/>
      <c r="J533" s="16"/>
      <c r="K533" s="16"/>
      <c r="L533" s="16"/>
      <c r="M533" s="16"/>
    </row>
    <row r="534" spans="6:13">
      <c r="F534" s="16"/>
      <c r="G534" s="16"/>
      <c r="H534" s="16"/>
      <c r="I534" s="16"/>
      <c r="J534" s="16"/>
      <c r="K534" s="16"/>
      <c r="L534" s="16"/>
      <c r="M534" s="16"/>
    </row>
    <row r="535" spans="6:13">
      <c r="F535" s="16"/>
      <c r="G535" s="16"/>
      <c r="H535" s="16"/>
      <c r="I535" s="16"/>
      <c r="J535" s="16"/>
      <c r="K535" s="16"/>
      <c r="L535" s="16"/>
      <c r="M535" s="16"/>
    </row>
    <row r="536" spans="6:13">
      <c r="F536" s="16"/>
      <c r="G536" s="16"/>
      <c r="H536" s="16"/>
      <c r="I536" s="16"/>
      <c r="J536" s="16"/>
      <c r="K536" s="16"/>
      <c r="L536" s="16"/>
      <c r="M536" s="16"/>
    </row>
    <row r="537" spans="6:13">
      <c r="F537" s="16"/>
      <c r="G537" s="16"/>
      <c r="H537" s="16"/>
      <c r="I537" s="16"/>
      <c r="J537" s="16"/>
      <c r="K537" s="16"/>
      <c r="L537" s="16"/>
      <c r="M537" s="16"/>
    </row>
    <row r="538" spans="6:13">
      <c r="F538" s="16"/>
      <c r="G538" s="16"/>
      <c r="H538" s="16"/>
      <c r="I538" s="16"/>
      <c r="J538" s="16"/>
      <c r="K538" s="16"/>
      <c r="L538" s="16"/>
      <c r="M538" s="16"/>
    </row>
    <row r="539" spans="6:13">
      <c r="F539" s="16"/>
      <c r="G539" s="16"/>
      <c r="H539" s="16"/>
      <c r="I539" s="16"/>
      <c r="J539" s="16"/>
      <c r="K539" s="16"/>
      <c r="L539" s="16"/>
      <c r="M539" s="16"/>
    </row>
    <row r="540" spans="6:13">
      <c r="F540" s="16"/>
      <c r="G540" s="16"/>
      <c r="H540" s="16"/>
      <c r="I540" s="16"/>
      <c r="J540" s="16"/>
      <c r="K540" s="16"/>
      <c r="L540" s="16"/>
      <c r="M540" s="16"/>
    </row>
    <row r="541" spans="6:13">
      <c r="F541" s="16"/>
      <c r="G541" s="16"/>
      <c r="H541" s="16"/>
      <c r="I541" s="16"/>
      <c r="J541" s="16"/>
      <c r="K541" s="16"/>
      <c r="L541" s="16"/>
      <c r="M541" s="16"/>
    </row>
    <row r="542" spans="6:13">
      <c r="F542" s="16"/>
      <c r="G542" s="16"/>
      <c r="H542" s="16"/>
      <c r="I542" s="16"/>
      <c r="J542" s="16"/>
      <c r="K542" s="16"/>
      <c r="L542" s="16"/>
      <c r="M542" s="16"/>
    </row>
    <row r="543" spans="6:13">
      <c r="F543" s="16"/>
      <c r="G543" s="16"/>
      <c r="H543" s="16"/>
      <c r="I543" s="16"/>
      <c r="J543" s="16"/>
      <c r="K543" s="16"/>
      <c r="L543" s="16"/>
      <c r="M543" s="16"/>
    </row>
    <row r="544" spans="6:13">
      <c r="F544" s="16"/>
      <c r="G544" s="16"/>
      <c r="H544" s="16"/>
      <c r="I544" s="16"/>
      <c r="J544" s="16"/>
      <c r="K544" s="16"/>
      <c r="L544" s="16"/>
      <c r="M544" s="16"/>
    </row>
    <row r="545" spans="6:13">
      <c r="F545" s="16"/>
      <c r="G545" s="16"/>
      <c r="H545" s="16"/>
      <c r="I545" s="16"/>
      <c r="J545" s="16"/>
      <c r="K545" s="16"/>
      <c r="L545" s="16"/>
      <c r="M545" s="16"/>
    </row>
    <row r="546" spans="6:13">
      <c r="F546" s="16"/>
      <c r="G546" s="16"/>
      <c r="H546" s="16"/>
      <c r="I546" s="16"/>
      <c r="J546" s="16"/>
      <c r="K546" s="16"/>
      <c r="L546" s="16"/>
      <c r="M546" s="16"/>
    </row>
    <row r="547" spans="6:13">
      <c r="F547" s="16"/>
      <c r="G547" s="16"/>
      <c r="H547" s="16"/>
      <c r="I547" s="16"/>
      <c r="J547" s="16"/>
      <c r="K547" s="16"/>
      <c r="L547" s="16"/>
      <c r="M547" s="16"/>
    </row>
    <row r="548" spans="6:13">
      <c r="F548" s="16"/>
      <c r="G548" s="16"/>
      <c r="H548" s="16"/>
      <c r="I548" s="16"/>
      <c r="J548" s="16"/>
      <c r="K548" s="16"/>
      <c r="L548" s="16"/>
      <c r="M548" s="16"/>
    </row>
    <row r="549" spans="6:13">
      <c r="F549" s="16"/>
      <c r="G549" s="16"/>
      <c r="H549" s="16"/>
      <c r="I549" s="16"/>
      <c r="J549" s="16"/>
      <c r="K549" s="16"/>
      <c r="L549" s="16"/>
      <c r="M549" s="16"/>
    </row>
    <row r="550" spans="6:13">
      <c r="F550" s="16"/>
      <c r="G550" s="16"/>
      <c r="H550" s="16"/>
      <c r="I550" s="16"/>
      <c r="J550" s="16"/>
      <c r="K550" s="16"/>
      <c r="L550" s="16"/>
      <c r="M550" s="16"/>
    </row>
    <row r="551" spans="6:13">
      <c r="F551" s="16"/>
      <c r="G551" s="16"/>
      <c r="H551" s="16"/>
      <c r="I551" s="16"/>
      <c r="J551" s="16"/>
      <c r="K551" s="16"/>
      <c r="L551" s="16"/>
      <c r="M551" s="16"/>
    </row>
    <row r="552" spans="6:13">
      <c r="F552" s="16"/>
      <c r="G552" s="16"/>
      <c r="H552" s="16"/>
      <c r="I552" s="16"/>
      <c r="J552" s="16"/>
      <c r="K552" s="16"/>
      <c r="L552" s="16"/>
      <c r="M552" s="16"/>
    </row>
    <row r="553" spans="6:13">
      <c r="F553" s="16"/>
      <c r="G553" s="16"/>
      <c r="H553" s="16"/>
      <c r="I553" s="16"/>
      <c r="J553" s="16"/>
      <c r="K553" s="16"/>
      <c r="L553" s="16"/>
      <c r="M553" s="16"/>
    </row>
    <row r="554" spans="6:13">
      <c r="F554" s="16"/>
      <c r="G554" s="16"/>
      <c r="H554" s="16"/>
      <c r="I554" s="16"/>
      <c r="J554" s="16"/>
      <c r="K554" s="16"/>
      <c r="L554" s="16"/>
      <c r="M554" s="16"/>
    </row>
    <row r="555" spans="6:13">
      <c r="F555" s="16"/>
      <c r="G555" s="16"/>
      <c r="H555" s="16"/>
      <c r="I555" s="16"/>
      <c r="J555" s="16"/>
      <c r="K555" s="16"/>
      <c r="L555" s="16"/>
      <c r="M555" s="16"/>
    </row>
    <row r="556" spans="6:13">
      <c r="F556" s="16"/>
      <c r="G556" s="16"/>
      <c r="H556" s="16"/>
      <c r="I556" s="16"/>
      <c r="J556" s="16"/>
      <c r="K556" s="16"/>
      <c r="L556" s="16"/>
      <c r="M556" s="16"/>
    </row>
    <row r="557" spans="6:13">
      <c r="F557" s="16"/>
      <c r="G557" s="16"/>
      <c r="H557" s="16"/>
      <c r="I557" s="16"/>
      <c r="J557" s="16"/>
      <c r="K557" s="16"/>
      <c r="L557" s="16"/>
      <c r="M557" s="16"/>
    </row>
    <row r="558" spans="6:13">
      <c r="F558" s="16"/>
      <c r="G558" s="16"/>
      <c r="H558" s="16"/>
      <c r="I558" s="16"/>
      <c r="J558" s="16"/>
      <c r="K558" s="16"/>
      <c r="L558" s="16"/>
      <c r="M558" s="16"/>
    </row>
    <row r="559" spans="6:13">
      <c r="F559" s="16"/>
      <c r="G559" s="16"/>
      <c r="H559" s="16"/>
      <c r="I559" s="16"/>
      <c r="J559" s="16"/>
      <c r="K559" s="16"/>
      <c r="L559" s="16"/>
      <c r="M559" s="16"/>
    </row>
    <row r="560" spans="6:13">
      <c r="F560" s="16"/>
      <c r="G560" s="16"/>
      <c r="H560" s="16"/>
      <c r="I560" s="16"/>
      <c r="J560" s="16"/>
      <c r="K560" s="16"/>
      <c r="L560" s="16"/>
      <c r="M560" s="16"/>
    </row>
    <row r="561" spans="6:13">
      <c r="F561" s="16"/>
      <c r="G561" s="16"/>
      <c r="H561" s="16"/>
      <c r="I561" s="16"/>
      <c r="J561" s="16"/>
      <c r="K561" s="16"/>
      <c r="L561" s="16"/>
      <c r="M561" s="16"/>
    </row>
    <row r="562" spans="6:13">
      <c r="F562" s="16"/>
      <c r="G562" s="16"/>
      <c r="H562" s="16"/>
      <c r="I562" s="16"/>
      <c r="J562" s="16"/>
      <c r="K562" s="16"/>
      <c r="L562" s="16"/>
      <c r="M562" s="16"/>
    </row>
    <row r="563" spans="6:13">
      <c r="F563" s="16"/>
      <c r="G563" s="16"/>
      <c r="H563" s="16"/>
      <c r="I563" s="16"/>
      <c r="J563" s="16"/>
      <c r="K563" s="16"/>
      <c r="L563" s="16"/>
      <c r="M563" s="16"/>
    </row>
    <row r="564" spans="6:13">
      <c r="F564" s="16"/>
      <c r="G564" s="16"/>
      <c r="H564" s="16"/>
      <c r="I564" s="16"/>
      <c r="J564" s="16"/>
      <c r="K564" s="16"/>
      <c r="L564" s="16"/>
      <c r="M564" s="16"/>
    </row>
    <row r="565" spans="6:13">
      <c r="F565" s="16"/>
      <c r="G565" s="16"/>
      <c r="H565" s="16"/>
      <c r="I565" s="16"/>
      <c r="J565" s="16"/>
      <c r="K565" s="16"/>
      <c r="L565" s="16"/>
      <c r="M565" s="16"/>
    </row>
    <row r="566" spans="6:13">
      <c r="F566" s="16"/>
      <c r="G566" s="16"/>
      <c r="H566" s="16"/>
      <c r="I566" s="16"/>
      <c r="J566" s="16"/>
      <c r="K566" s="16"/>
      <c r="L566" s="16"/>
      <c r="M566" s="16"/>
    </row>
    <row r="567" spans="6:13">
      <c r="F567" s="16"/>
      <c r="G567" s="16"/>
      <c r="H567" s="16"/>
      <c r="I567" s="16"/>
      <c r="J567" s="16"/>
      <c r="K567" s="16"/>
      <c r="L567" s="16"/>
      <c r="M567" s="16"/>
    </row>
    <row r="568" spans="6:13">
      <c r="F568" s="16"/>
      <c r="G568" s="16"/>
      <c r="H568" s="16"/>
      <c r="I568" s="16"/>
      <c r="J568" s="16"/>
      <c r="K568" s="16"/>
      <c r="L568" s="16"/>
      <c r="M568" s="16"/>
    </row>
    <row r="569" spans="6:13">
      <c r="F569" s="16"/>
      <c r="G569" s="16"/>
      <c r="H569" s="16"/>
      <c r="I569" s="16"/>
      <c r="J569" s="16"/>
      <c r="K569" s="16"/>
      <c r="L569" s="16"/>
      <c r="M569" s="16"/>
    </row>
    <row r="570" spans="6:13">
      <c r="F570" s="16"/>
      <c r="G570" s="16"/>
      <c r="H570" s="16"/>
      <c r="I570" s="16"/>
      <c r="J570" s="16"/>
      <c r="K570" s="16"/>
      <c r="L570" s="16"/>
      <c r="M570" s="16"/>
    </row>
    <row r="571" spans="6:13">
      <c r="F571" s="16"/>
      <c r="G571" s="16"/>
      <c r="H571" s="16"/>
      <c r="I571" s="16"/>
      <c r="J571" s="16"/>
      <c r="K571" s="16"/>
      <c r="L571" s="16"/>
      <c r="M571" s="16"/>
    </row>
    <row r="572" spans="6:13">
      <c r="F572" s="16"/>
      <c r="G572" s="16"/>
      <c r="H572" s="16"/>
      <c r="I572" s="16"/>
      <c r="J572" s="16"/>
      <c r="K572" s="16"/>
      <c r="L572" s="16"/>
      <c r="M572" s="16"/>
    </row>
    <row r="573" spans="6:13">
      <c r="F573" s="16"/>
      <c r="G573" s="16"/>
      <c r="H573" s="16"/>
      <c r="I573" s="16"/>
      <c r="J573" s="16"/>
      <c r="K573" s="16"/>
      <c r="L573" s="16"/>
      <c r="M573" s="16"/>
    </row>
    <row r="574" spans="6:13">
      <c r="F574" s="16"/>
      <c r="G574" s="16"/>
      <c r="H574" s="16"/>
      <c r="I574" s="16"/>
      <c r="J574" s="16"/>
      <c r="K574" s="16"/>
      <c r="L574" s="16"/>
      <c r="M574" s="16"/>
    </row>
    <row r="575" spans="6:13">
      <c r="F575" s="16"/>
      <c r="G575" s="16"/>
      <c r="H575" s="16"/>
      <c r="I575" s="16"/>
      <c r="J575" s="16"/>
      <c r="K575" s="16"/>
      <c r="L575" s="16"/>
      <c r="M575" s="16"/>
    </row>
    <row r="576" spans="6:13">
      <c r="F576" s="16"/>
      <c r="G576" s="16"/>
      <c r="H576" s="16"/>
      <c r="I576" s="16"/>
      <c r="J576" s="16"/>
      <c r="K576" s="16"/>
      <c r="L576" s="16"/>
      <c r="M576" s="16"/>
    </row>
    <row r="577" spans="6:13">
      <c r="F577" s="16"/>
      <c r="G577" s="16"/>
      <c r="H577" s="16"/>
      <c r="I577" s="16"/>
      <c r="J577" s="16"/>
      <c r="K577" s="16"/>
      <c r="L577" s="16"/>
      <c r="M577" s="16"/>
    </row>
    <row r="578" spans="6:13">
      <c r="F578" s="16"/>
      <c r="G578" s="16"/>
      <c r="H578" s="16"/>
      <c r="I578" s="16"/>
      <c r="J578" s="16"/>
      <c r="K578" s="16"/>
      <c r="L578" s="16"/>
      <c r="M578" s="16"/>
    </row>
    <row r="579" spans="6:13">
      <c r="F579" s="16"/>
      <c r="G579" s="16"/>
      <c r="H579" s="16"/>
      <c r="I579" s="16"/>
      <c r="J579" s="16"/>
      <c r="K579" s="16"/>
      <c r="L579" s="16"/>
      <c r="M579" s="16"/>
    </row>
    <row r="580" spans="6:13">
      <c r="F580" s="16"/>
      <c r="G580" s="16"/>
      <c r="H580" s="16"/>
      <c r="I580" s="16"/>
      <c r="J580" s="16"/>
      <c r="K580" s="16"/>
      <c r="L580" s="16"/>
      <c r="M580" s="16"/>
    </row>
    <row r="581" spans="6:13">
      <c r="F581" s="16"/>
      <c r="G581" s="16"/>
      <c r="H581" s="16"/>
      <c r="I581" s="16"/>
      <c r="J581" s="16"/>
      <c r="K581" s="16"/>
      <c r="L581" s="16"/>
      <c r="M581" s="16"/>
    </row>
    <row r="582" spans="6:13">
      <c r="F582" s="16"/>
      <c r="G582" s="16"/>
      <c r="H582" s="16"/>
      <c r="I582" s="16"/>
      <c r="J582" s="16"/>
      <c r="K582" s="16"/>
      <c r="L582" s="16"/>
      <c r="M582" s="16"/>
    </row>
    <row r="583" spans="6:13">
      <c r="F583" s="16"/>
      <c r="G583" s="16"/>
      <c r="H583" s="16"/>
      <c r="I583" s="16"/>
      <c r="J583" s="16"/>
      <c r="K583" s="16"/>
      <c r="L583" s="16"/>
      <c r="M583" s="16"/>
    </row>
    <row r="584" spans="6:13">
      <c r="F584" s="16"/>
      <c r="G584" s="16"/>
      <c r="H584" s="16"/>
      <c r="I584" s="16"/>
      <c r="J584" s="16"/>
      <c r="K584" s="16"/>
      <c r="L584" s="16"/>
      <c r="M584" s="16"/>
    </row>
    <row r="585" spans="6:13">
      <c r="F585" s="16"/>
      <c r="G585" s="16"/>
      <c r="H585" s="16"/>
      <c r="I585" s="16"/>
      <c r="J585" s="16"/>
      <c r="K585" s="16"/>
      <c r="L585" s="16"/>
      <c r="M585" s="16"/>
    </row>
    <row r="586" spans="6:13">
      <c r="F586" s="16"/>
      <c r="G586" s="16"/>
      <c r="H586" s="16"/>
      <c r="I586" s="16"/>
      <c r="J586" s="16"/>
      <c r="K586" s="16"/>
      <c r="L586" s="16"/>
      <c r="M586" s="16"/>
    </row>
    <row r="587" spans="6:13">
      <c r="F587" s="16"/>
      <c r="G587" s="16"/>
      <c r="H587" s="16"/>
      <c r="I587" s="16"/>
      <c r="J587" s="16"/>
      <c r="K587" s="16"/>
      <c r="L587" s="16"/>
      <c r="M587" s="16"/>
    </row>
    <row r="588" spans="6:13">
      <c r="F588" s="16"/>
      <c r="G588" s="16"/>
      <c r="H588" s="16"/>
      <c r="I588" s="16"/>
      <c r="J588" s="16"/>
      <c r="K588" s="16"/>
      <c r="L588" s="16"/>
      <c r="M588" s="16"/>
    </row>
    <row r="589" spans="6:13">
      <c r="F589" s="16"/>
      <c r="G589" s="16"/>
      <c r="H589" s="16"/>
      <c r="I589" s="16"/>
      <c r="J589" s="16"/>
      <c r="K589" s="16"/>
      <c r="L589" s="16"/>
      <c r="M589" s="16"/>
    </row>
    <row r="590" spans="6:13">
      <c r="F590" s="16"/>
      <c r="G590" s="16"/>
      <c r="H590" s="16"/>
      <c r="I590" s="16"/>
      <c r="J590" s="16"/>
      <c r="K590" s="16"/>
      <c r="L590" s="16"/>
      <c r="M590" s="16"/>
    </row>
    <row r="591" spans="6:13">
      <c r="F591" s="16"/>
      <c r="G591" s="16"/>
      <c r="H591" s="16"/>
      <c r="I591" s="16"/>
      <c r="J591" s="16"/>
      <c r="K591" s="16"/>
      <c r="L591" s="16"/>
      <c r="M591" s="16"/>
    </row>
  </sheetData>
  <autoFilter ref="B2:M79" xr:uid="{A96D75AD-5289-440A-9990-74ECA2D16671}"/>
  <mergeCells count="5">
    <mergeCell ref="B1:E1"/>
    <mergeCell ref="F1:I1"/>
    <mergeCell ref="J1:K1"/>
    <mergeCell ref="Q1:X1"/>
    <mergeCell ref="Y1:AB1"/>
  </mergeCells>
  <pageMargins left="0.7" right="0.7" top="0.75" bottom="0.75" header="0.3" footer="0.3"/>
  <pageSetup paperSize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53DB-4617-435B-80B2-5C9A5063F03B}">
  <dimension ref="A1"/>
  <sheetViews>
    <sheetView workbookViewId="0">
      <selection activeCell="E24" sqref="E2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30"/>
  <sheetViews>
    <sheetView workbookViewId="0">
      <selection activeCell="B35" sqref="B35"/>
    </sheetView>
  </sheetViews>
  <sheetFormatPr defaultColWidth="8.7109375" defaultRowHeight="15"/>
  <cols>
    <col min="1" max="1" width="33.7109375" customWidth="1"/>
    <col min="2" max="2" width="89.7109375" customWidth="1"/>
    <col min="3" max="3" width="20.28515625" bestFit="1" customWidth="1"/>
    <col min="4" max="4" width="10.28515625" bestFit="1" customWidth="1"/>
    <col min="5" max="5" width="12.7109375" bestFit="1" customWidth="1"/>
    <col min="7" max="7" width="20.7109375" customWidth="1"/>
    <col min="8" max="8" width="10.28515625" bestFit="1" customWidth="1"/>
    <col min="9" max="9" width="17.140625" customWidth="1"/>
    <col min="10" max="10" width="10.7109375" bestFit="1" customWidth="1"/>
  </cols>
  <sheetData>
    <row r="1" spans="1:3">
      <c r="A1" s="2" t="s">
        <v>42</v>
      </c>
      <c r="B1" s="3"/>
    </row>
    <row r="2" spans="1:3">
      <c r="A2" s="1" t="s">
        <v>8</v>
      </c>
      <c r="B2" s="6" t="s">
        <v>52</v>
      </c>
    </row>
    <row r="3" spans="1:3">
      <c r="A3" s="1" t="s">
        <v>17</v>
      </c>
      <c r="B3" s="7" t="s">
        <v>19</v>
      </c>
    </row>
    <row r="4" spans="1:3">
      <c r="A4" s="1" t="s">
        <v>18</v>
      </c>
      <c r="B4" s="7" t="s">
        <v>20</v>
      </c>
    </row>
    <row r="5" spans="1:3">
      <c r="A5" s="5" t="s">
        <v>21</v>
      </c>
      <c r="B5" s="8"/>
    </row>
    <row r="6" spans="1:3">
      <c r="A6" s="1" t="s">
        <v>35</v>
      </c>
      <c r="B6" s="1" t="s">
        <v>22</v>
      </c>
    </row>
    <row r="7" spans="1:3">
      <c r="A7" s="1" t="s">
        <v>40</v>
      </c>
      <c r="B7" s="6" t="s">
        <v>39</v>
      </c>
    </row>
    <row r="8" spans="1:3">
      <c r="A8" s="5" t="s">
        <v>41</v>
      </c>
      <c r="B8" s="8"/>
    </row>
    <row r="9" spans="1:3">
      <c r="A9" s="1" t="s">
        <v>23</v>
      </c>
      <c r="B9" s="6" t="s">
        <v>36</v>
      </c>
    </row>
    <row r="10" spans="1:3">
      <c r="A10" s="1" t="s">
        <v>24</v>
      </c>
      <c r="B10" s="6" t="s">
        <v>53</v>
      </c>
    </row>
    <row r="11" spans="1:3">
      <c r="A11" s="1" t="s">
        <v>25</v>
      </c>
      <c r="B11" s="6" t="s">
        <v>26</v>
      </c>
    </row>
    <row r="12" spans="1:3">
      <c r="A12" s="1" t="s">
        <v>33</v>
      </c>
      <c r="B12" s="6" t="s">
        <v>32</v>
      </c>
    </row>
    <row r="13" spans="1:3" ht="30">
      <c r="A13" s="1" t="s">
        <v>50</v>
      </c>
      <c r="B13" t="s">
        <v>49</v>
      </c>
    </row>
    <row r="14" spans="1:3">
      <c r="A14" s="5" t="s">
        <v>10</v>
      </c>
      <c r="B14" s="8"/>
    </row>
    <row r="15" spans="1:3">
      <c r="A15" s="1" t="s">
        <v>11</v>
      </c>
      <c r="B15" t="s">
        <v>27</v>
      </c>
    </row>
    <row r="16" spans="1:3">
      <c r="A16" s="1" t="s">
        <v>28</v>
      </c>
      <c r="B16" t="s">
        <v>29</v>
      </c>
      <c r="C16" s="10"/>
    </row>
    <row r="17" spans="1:3">
      <c r="A17" s="1" t="s">
        <v>46</v>
      </c>
      <c r="B17" t="s">
        <v>51</v>
      </c>
      <c r="C17" s="10"/>
    </row>
    <row r="18" spans="1:3">
      <c r="A18" s="5" t="s">
        <v>30</v>
      </c>
      <c r="B18" s="5"/>
      <c r="C18" s="10"/>
    </row>
    <row r="19" spans="1:3">
      <c r="A19" s="1" t="s">
        <v>7</v>
      </c>
      <c r="B19" t="s">
        <v>54</v>
      </c>
    </row>
    <row r="20" spans="1:3">
      <c r="A20" s="1" t="s">
        <v>9</v>
      </c>
      <c r="B20" t="s">
        <v>55</v>
      </c>
    </row>
    <row r="21" spans="1:3">
      <c r="A21" s="1" t="s">
        <v>37</v>
      </c>
      <c r="B21" s="6" t="s">
        <v>45</v>
      </c>
    </row>
    <row r="22" spans="1:3">
      <c r="A22" s="1" t="s">
        <v>31</v>
      </c>
      <c r="B22" s="6" t="s">
        <v>34</v>
      </c>
    </row>
    <row r="23" spans="1:3">
      <c r="A23" s="1" t="s">
        <v>38</v>
      </c>
      <c r="B23" t="s">
        <v>56</v>
      </c>
    </row>
    <row r="24" spans="1:3">
      <c r="A24" s="9"/>
    </row>
    <row r="27" spans="1:3">
      <c r="A27" s="118" t="s">
        <v>43</v>
      </c>
      <c r="B27" s="118"/>
    </row>
    <row r="28" spans="1:3">
      <c r="A28" s="118" t="s">
        <v>44</v>
      </c>
      <c r="B28" s="118"/>
    </row>
    <row r="29" spans="1:3">
      <c r="A29" s="118" t="s">
        <v>48</v>
      </c>
      <c r="B29" s="118"/>
    </row>
    <row r="30" spans="1:3">
      <c r="A30" s="118" t="s">
        <v>47</v>
      </c>
      <c r="B30" s="118"/>
    </row>
  </sheetData>
  <mergeCells count="4">
    <mergeCell ref="A27:B27"/>
    <mergeCell ref="A28:B28"/>
    <mergeCell ref="A30:B30"/>
    <mergeCell ref="A29:B29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E5DA-622F-4BF5-9AC8-D74AE46AB5E3}">
  <dimension ref="A1:Z153"/>
  <sheetViews>
    <sheetView topLeftCell="A86" zoomScale="55" zoomScaleNormal="55" workbookViewId="0">
      <selection sqref="A1:C1"/>
    </sheetView>
  </sheetViews>
  <sheetFormatPr defaultRowHeight="15"/>
  <sheetData>
    <row r="1" spans="1:26">
      <c r="A1" s="154" t="s">
        <v>139</v>
      </c>
      <c r="B1" s="154"/>
      <c r="C1" s="154"/>
    </row>
    <row r="3" spans="1:26" ht="16.5" thickBot="1">
      <c r="B3" s="66" t="s">
        <v>140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>
      <c r="B4" s="152" t="s">
        <v>12</v>
      </c>
      <c r="C4" s="139" t="s">
        <v>24</v>
      </c>
      <c r="D4" s="141" t="s">
        <v>141</v>
      </c>
      <c r="E4" s="142"/>
      <c r="F4" s="145" t="s">
        <v>142</v>
      </c>
      <c r="G4" s="145"/>
      <c r="H4" s="147" t="s">
        <v>143</v>
      </c>
      <c r="I4" s="147"/>
      <c r="J4" s="145" t="s">
        <v>144</v>
      </c>
      <c r="K4" s="147" t="s">
        <v>145</v>
      </c>
      <c r="L4" s="147"/>
      <c r="M4" s="145" t="s">
        <v>146</v>
      </c>
      <c r="N4" s="29"/>
      <c r="O4" s="152" t="s">
        <v>12</v>
      </c>
      <c r="P4" s="139" t="s">
        <v>24</v>
      </c>
      <c r="Q4" s="141" t="s">
        <v>141</v>
      </c>
      <c r="R4" s="142"/>
      <c r="S4" s="145" t="s">
        <v>142</v>
      </c>
      <c r="T4" s="145"/>
      <c r="U4" s="147" t="s">
        <v>147</v>
      </c>
      <c r="V4" s="147"/>
      <c r="W4" s="148" t="s">
        <v>148</v>
      </c>
      <c r="X4" s="147" t="s">
        <v>149</v>
      </c>
      <c r="Y4" s="147"/>
      <c r="Z4" s="148" t="s">
        <v>150</v>
      </c>
    </row>
    <row r="5" spans="1:26" ht="15.75" thickBot="1">
      <c r="B5" s="153"/>
      <c r="C5" s="140"/>
      <c r="D5" s="143"/>
      <c r="E5" s="144"/>
      <c r="F5" s="146"/>
      <c r="G5" s="146"/>
      <c r="H5" s="13" t="s">
        <v>151</v>
      </c>
      <c r="I5" s="13" t="s">
        <v>152</v>
      </c>
      <c r="J5" s="146"/>
      <c r="K5" s="13" t="s">
        <v>66</v>
      </c>
      <c r="L5" s="13" t="s">
        <v>65</v>
      </c>
      <c r="M5" s="146"/>
      <c r="O5" s="153"/>
      <c r="P5" s="140"/>
      <c r="Q5" s="143"/>
      <c r="R5" s="144"/>
      <c r="S5" s="146"/>
      <c r="T5" s="146"/>
      <c r="U5" s="13" t="s">
        <v>151</v>
      </c>
      <c r="V5" s="13" t="s">
        <v>152</v>
      </c>
      <c r="W5" s="149"/>
      <c r="X5" s="13" t="s">
        <v>66</v>
      </c>
      <c r="Y5" s="13" t="s">
        <v>65</v>
      </c>
      <c r="Z5" s="149"/>
    </row>
    <row r="6" spans="1:26">
      <c r="B6" s="136" t="s">
        <v>153</v>
      </c>
      <c r="C6" s="138" t="s">
        <v>154</v>
      </c>
      <c r="D6" s="12" t="s">
        <v>13</v>
      </c>
      <c r="E6" s="12">
        <v>385500</v>
      </c>
      <c r="F6" s="12" t="s">
        <v>13</v>
      </c>
      <c r="G6" s="12">
        <v>423500</v>
      </c>
      <c r="H6" s="30">
        <v>13.217499999999999</v>
      </c>
      <c r="I6" s="30">
        <v>10.1731</v>
      </c>
      <c r="J6" s="130">
        <f>10*LOG((10^(H6/10)+10^(H7/10)+10^(H8/10)+10^(I6/10)+10^(I7/10)+10^(I8/10))/6)</f>
        <v>11.904941790367968</v>
      </c>
      <c r="K6" s="31">
        <v>14.714399999999999</v>
      </c>
      <c r="L6" s="31">
        <v>11.9823</v>
      </c>
      <c r="M6" s="130">
        <f>10*LOG((10^(K6/10)+10^(K7/10)+10^(K8/10)+10^(L6/10)+10^(L7/10)+10^(L8/10))/6)</f>
        <v>13.509078015065938</v>
      </c>
      <c r="O6" s="136" t="s">
        <v>153</v>
      </c>
      <c r="P6" s="138" t="s">
        <v>154</v>
      </c>
      <c r="Q6" s="12" t="s">
        <v>13</v>
      </c>
      <c r="R6" s="12">
        <v>385500</v>
      </c>
      <c r="S6" s="12" t="s">
        <v>13</v>
      </c>
      <c r="T6" s="12">
        <v>423500</v>
      </c>
      <c r="U6" s="30">
        <v>-93.261600000000001</v>
      </c>
      <c r="V6" s="30">
        <v>-92.965800000000002</v>
      </c>
      <c r="W6" s="119">
        <f>10*LOG(6/((1/10^(U6/10))+(1/10^(U7/10))+(1/10^(U8/10))+(1/10^(V6/10))+(1/10^(V7/10))+(1/10^(V8/10))))</f>
        <v>-92.961121275061771</v>
      </c>
      <c r="X6" s="31">
        <v>-96.232799999999997</v>
      </c>
      <c r="Y6" s="31">
        <v>-95.991799999999998</v>
      </c>
      <c r="Z6" s="119">
        <f>10*LOG(6/((1/10^(X6/10))+(1/10^(X7/10))+(1/10^(X8/10))+(1/10^(Y6/10))+(1/10^(Y7/10))+(1/10^(Y8/10))))</f>
        <v>-96.243342149189743</v>
      </c>
    </row>
    <row r="7" spans="1:26">
      <c r="B7" s="125"/>
      <c r="C7" s="128"/>
      <c r="D7" s="12" t="s">
        <v>14</v>
      </c>
      <c r="E7" s="12">
        <v>390000</v>
      </c>
      <c r="F7" s="12" t="s">
        <v>14</v>
      </c>
      <c r="G7" s="12">
        <v>428000</v>
      </c>
      <c r="H7" s="30">
        <v>13.0937</v>
      </c>
      <c r="I7" s="30">
        <v>9.9895499999999995</v>
      </c>
      <c r="J7" s="131"/>
      <c r="K7" s="31">
        <v>14.561299999999999</v>
      </c>
      <c r="L7" s="31">
        <v>11.8385</v>
      </c>
      <c r="M7" s="131"/>
      <c r="O7" s="125"/>
      <c r="P7" s="128"/>
      <c r="Q7" s="12" t="s">
        <v>14</v>
      </c>
      <c r="R7" s="12">
        <v>390000</v>
      </c>
      <c r="S7" s="12" t="s">
        <v>14</v>
      </c>
      <c r="T7" s="12">
        <v>428000</v>
      </c>
      <c r="U7" s="30">
        <v>-93.156800000000004</v>
      </c>
      <c r="V7" s="30">
        <v>-92.438400000000001</v>
      </c>
      <c r="W7" s="120"/>
      <c r="X7" s="31">
        <v>-96.288399999999996</v>
      </c>
      <c r="Y7" s="31">
        <v>-95.959599999999995</v>
      </c>
      <c r="Z7" s="120"/>
    </row>
    <row r="8" spans="1:26">
      <c r="B8" s="125"/>
      <c r="C8" s="137"/>
      <c r="D8" s="12" t="s">
        <v>15</v>
      </c>
      <c r="E8" s="12">
        <v>394500</v>
      </c>
      <c r="F8" s="12" t="s">
        <v>15</v>
      </c>
      <c r="G8" s="12">
        <v>432500</v>
      </c>
      <c r="H8" s="30">
        <v>13.198499999999999</v>
      </c>
      <c r="I8" s="30">
        <v>10.1709</v>
      </c>
      <c r="J8" s="131"/>
      <c r="K8" s="31">
        <v>14.641299999999999</v>
      </c>
      <c r="L8" s="31">
        <v>12.105600000000001</v>
      </c>
      <c r="M8" s="131"/>
      <c r="O8" s="125"/>
      <c r="P8" s="137"/>
      <c r="Q8" s="12" t="s">
        <v>15</v>
      </c>
      <c r="R8" s="12">
        <v>394500</v>
      </c>
      <c r="S8" s="12" t="s">
        <v>15</v>
      </c>
      <c r="T8" s="12">
        <v>432500</v>
      </c>
      <c r="U8" s="30">
        <v>-93.435100000000006</v>
      </c>
      <c r="V8" s="30">
        <v>-92.4024</v>
      </c>
      <c r="W8" s="120"/>
      <c r="X8" s="31">
        <v>-96.451800000000006</v>
      </c>
      <c r="Y8" s="31">
        <v>-96.506</v>
      </c>
      <c r="Z8" s="120"/>
    </row>
    <row r="9" spans="1:26">
      <c r="B9" s="136" t="s">
        <v>155</v>
      </c>
      <c r="C9" s="127" t="s">
        <v>154</v>
      </c>
      <c r="D9" s="12" t="s">
        <v>13</v>
      </c>
      <c r="E9" s="11">
        <v>142600</v>
      </c>
      <c r="F9" s="12" t="s">
        <v>13</v>
      </c>
      <c r="G9" s="11">
        <v>153600</v>
      </c>
      <c r="H9" s="32"/>
      <c r="I9" s="32"/>
      <c r="J9" s="133">
        <f>10*LOG((10^(H9/10)+10^(H10/10)+10^(H11/10)+10^(I9/10)+10^(I10/10)+10^(I11/10))/6)</f>
        <v>0</v>
      </c>
      <c r="K9" s="32"/>
      <c r="L9" s="32"/>
      <c r="M9" s="133">
        <f>10*LOG((10^(K9/10)+10^(K10/10)+10^(K11/10)+10^(L9/10)+10^(L10/10)+10^(L11/10))/6)</f>
        <v>0</v>
      </c>
      <c r="O9" s="136" t="s">
        <v>155</v>
      </c>
      <c r="P9" s="127" t="s">
        <v>154</v>
      </c>
      <c r="Q9" s="12" t="s">
        <v>13</v>
      </c>
      <c r="R9" s="11">
        <v>142600</v>
      </c>
      <c r="S9" s="12" t="s">
        <v>13</v>
      </c>
      <c r="T9" s="11">
        <v>153600</v>
      </c>
      <c r="U9" s="32"/>
      <c r="V9" s="32"/>
      <c r="W9" s="122">
        <f>10*LOG(6/((1/10^(U9/10))+(1/10^(U10/10))+(1/10^(U11/10))+(1/10^(V9/10))+(1/10^(V10/10))+(1/10^(V11/10))))</f>
        <v>0</v>
      </c>
      <c r="X9" s="32"/>
      <c r="Y9" s="32"/>
      <c r="Z9" s="122">
        <f>10*LOG(6/((1/10^(X9/10))+(1/10^(X10/10))+(1/10^(X11/10))+(1/10^(Y9/10))+(1/10^(Y10/10))+(1/10^(Y11/10))))</f>
        <v>0</v>
      </c>
    </row>
    <row r="10" spans="1:26">
      <c r="B10" s="125"/>
      <c r="C10" s="128"/>
      <c r="D10" s="11" t="s">
        <v>14</v>
      </c>
      <c r="E10" s="11">
        <v>145600</v>
      </c>
      <c r="F10" s="11" t="s">
        <v>14</v>
      </c>
      <c r="G10" s="11">
        <v>156600</v>
      </c>
      <c r="H10" s="32"/>
      <c r="I10" s="32"/>
      <c r="J10" s="134"/>
      <c r="K10" s="32"/>
      <c r="L10" s="32"/>
      <c r="M10" s="134"/>
      <c r="O10" s="125"/>
      <c r="P10" s="128"/>
      <c r="Q10" s="11" t="s">
        <v>14</v>
      </c>
      <c r="R10" s="11">
        <v>145600</v>
      </c>
      <c r="S10" s="11" t="s">
        <v>14</v>
      </c>
      <c r="T10" s="11">
        <v>156600</v>
      </c>
      <c r="U10" s="32"/>
      <c r="V10" s="32"/>
      <c r="W10" s="123"/>
      <c r="X10" s="32"/>
      <c r="Y10" s="32"/>
      <c r="Z10" s="123"/>
    </row>
    <row r="11" spans="1:26">
      <c r="B11" s="125"/>
      <c r="C11" s="137"/>
      <c r="D11" s="11" t="s">
        <v>15</v>
      </c>
      <c r="E11" s="11">
        <v>147600</v>
      </c>
      <c r="F11" s="11" t="s">
        <v>15</v>
      </c>
      <c r="G11" s="11">
        <v>158600</v>
      </c>
      <c r="H11" s="32"/>
      <c r="I11" s="32"/>
      <c r="J11" s="134"/>
      <c r="K11" s="32"/>
      <c r="L11" s="32"/>
      <c r="M11" s="134"/>
      <c r="O11" s="125"/>
      <c r="P11" s="137"/>
      <c r="Q11" s="11" t="s">
        <v>15</v>
      </c>
      <c r="R11" s="11">
        <v>147600</v>
      </c>
      <c r="S11" s="11" t="s">
        <v>15</v>
      </c>
      <c r="T11" s="11">
        <v>158600</v>
      </c>
      <c r="U11" s="32"/>
      <c r="V11" s="32"/>
      <c r="W11" s="123"/>
      <c r="X11" s="32"/>
      <c r="Y11" s="32"/>
      <c r="Z11" s="123"/>
    </row>
    <row r="12" spans="1:26">
      <c r="B12" s="136" t="s">
        <v>156</v>
      </c>
      <c r="C12" s="127" t="s">
        <v>128</v>
      </c>
      <c r="D12" s="12" t="s">
        <v>13</v>
      </c>
      <c r="E12" s="12">
        <v>509202</v>
      </c>
      <c r="F12" s="12" t="s">
        <v>13</v>
      </c>
      <c r="G12" s="12">
        <v>509202</v>
      </c>
      <c r="H12" s="30">
        <v>18.889500000000002</v>
      </c>
      <c r="I12" s="30">
        <v>16.1447</v>
      </c>
      <c r="J12" s="130">
        <f>10*LOG((10^(H12/10)+10^(H13/10)+10^(H14/10)+10^(I12/10)+10^(I13/10)+10^(I14/10))/6)</f>
        <v>18.312382438056986</v>
      </c>
      <c r="K12" s="32" t="s">
        <v>157</v>
      </c>
      <c r="L12" s="32" t="s">
        <v>157</v>
      </c>
      <c r="M12" s="133" t="e">
        <f>10*LOG((10^(K12/10)+10^(K13/10)+10^(K14/10)+10^(L12/10)+10^(L13/10)+10^(L14/10))/6)</f>
        <v>#VALUE!</v>
      </c>
      <c r="O12" s="136" t="s">
        <v>156</v>
      </c>
      <c r="P12" s="127" t="s">
        <v>128</v>
      </c>
      <c r="Q12" s="12" t="s">
        <v>13</v>
      </c>
      <c r="R12" s="12">
        <v>509202</v>
      </c>
      <c r="S12" s="12" t="s">
        <v>13</v>
      </c>
      <c r="T12" s="12">
        <v>509202</v>
      </c>
      <c r="U12" s="30">
        <v>-86.677499999999995</v>
      </c>
      <c r="V12" s="30">
        <v>-85.291499999999999</v>
      </c>
      <c r="W12" s="119">
        <f>10*LOG(6/((1/10^(U12/10))+(1/10^(U13/10))+(1/10^(U14/10))+(1/10^(V12/10))+(1/10^(V13/10))+(1/10^(V14/10))))</f>
        <v>-86.331614612698701</v>
      </c>
      <c r="X12" s="32" t="s">
        <v>157</v>
      </c>
      <c r="Y12" s="32" t="s">
        <v>157</v>
      </c>
      <c r="Z12" s="122" t="e">
        <f>10*LOG(6/((1/10^(X12/10))+(1/10^(X13/10))+(1/10^(X14/10))+(1/10^(Y12/10))+(1/10^(Y13/10))+(1/10^(Y14/10))))</f>
        <v>#VALUE!</v>
      </c>
    </row>
    <row r="13" spans="1:26">
      <c r="B13" s="125"/>
      <c r="C13" s="128"/>
      <c r="D13" s="11" t="s">
        <v>14</v>
      </c>
      <c r="E13" s="11">
        <v>518598</v>
      </c>
      <c r="F13" s="11" t="s">
        <v>14</v>
      </c>
      <c r="G13" s="11">
        <v>518598</v>
      </c>
      <c r="H13" s="30">
        <v>19.857600000000001</v>
      </c>
      <c r="I13" s="30">
        <v>17.227</v>
      </c>
      <c r="J13" s="131"/>
      <c r="K13" s="32" t="s">
        <v>157</v>
      </c>
      <c r="L13" s="32" t="s">
        <v>157</v>
      </c>
      <c r="M13" s="134"/>
      <c r="O13" s="125"/>
      <c r="P13" s="128"/>
      <c r="Q13" s="11" t="s">
        <v>14</v>
      </c>
      <c r="R13" s="11">
        <v>518598</v>
      </c>
      <c r="S13" s="11" t="s">
        <v>14</v>
      </c>
      <c r="T13" s="11">
        <v>518598</v>
      </c>
      <c r="U13" s="30">
        <v>-87.260199999999998</v>
      </c>
      <c r="V13" s="30">
        <v>-86.108999999999995</v>
      </c>
      <c r="W13" s="120"/>
      <c r="X13" s="32" t="s">
        <v>157</v>
      </c>
      <c r="Y13" s="32" t="s">
        <v>157</v>
      </c>
      <c r="Z13" s="123"/>
    </row>
    <row r="14" spans="1:26">
      <c r="B14" s="125"/>
      <c r="C14" s="137"/>
      <c r="D14" s="11" t="s">
        <v>15</v>
      </c>
      <c r="E14" s="11">
        <v>528000</v>
      </c>
      <c r="F14" s="11" t="s">
        <v>15</v>
      </c>
      <c r="G14" s="11">
        <v>528000</v>
      </c>
      <c r="H14" s="30">
        <v>19.364599999999999</v>
      </c>
      <c r="I14" s="30">
        <v>17.18</v>
      </c>
      <c r="J14" s="131"/>
      <c r="K14" s="32" t="s">
        <v>157</v>
      </c>
      <c r="L14" s="32" t="s">
        <v>157</v>
      </c>
      <c r="M14" s="134"/>
      <c r="O14" s="125"/>
      <c r="P14" s="137"/>
      <c r="Q14" s="11" t="s">
        <v>15</v>
      </c>
      <c r="R14" s="11">
        <v>528000</v>
      </c>
      <c r="S14" s="11" t="s">
        <v>15</v>
      </c>
      <c r="T14" s="11">
        <v>528000</v>
      </c>
      <c r="U14" s="30">
        <v>-86.724400000000003</v>
      </c>
      <c r="V14" s="30">
        <v>-85.610399999999998</v>
      </c>
      <c r="W14" s="120"/>
      <c r="X14" s="32" t="s">
        <v>157</v>
      </c>
      <c r="Y14" s="32" t="s">
        <v>157</v>
      </c>
      <c r="Z14" s="123"/>
    </row>
    <row r="15" spans="1:26">
      <c r="B15" s="125" t="s">
        <v>158</v>
      </c>
      <c r="C15" s="127" t="s">
        <v>128</v>
      </c>
      <c r="D15" s="12" t="s">
        <v>13</v>
      </c>
      <c r="E15" s="11">
        <v>623334</v>
      </c>
      <c r="F15" s="12" t="s">
        <v>13</v>
      </c>
      <c r="G15" s="11">
        <v>623334</v>
      </c>
      <c r="H15" s="30">
        <v>15.712300000000001</v>
      </c>
      <c r="I15" s="30">
        <v>16.405899999999999</v>
      </c>
      <c r="J15" s="130">
        <f>10*LOG((10^(H15/10)+10^(H16/10)+10^(H17/10)+10^(I15/10)+10^(I16/10)+10^(I17/10))/6)</f>
        <v>14.649197751283259</v>
      </c>
      <c r="K15" s="32" t="s">
        <v>157</v>
      </c>
      <c r="L15" s="32" t="s">
        <v>157</v>
      </c>
      <c r="M15" s="133" t="e">
        <f>10*LOG((10^(K15/10)+10^(K16/10)+10^(K17/10)+10^(L15/10)+10^(L16/10)+10^(L17/10))/6)</f>
        <v>#VALUE!</v>
      </c>
      <c r="O15" s="125" t="s">
        <v>158</v>
      </c>
      <c r="P15" s="127" t="s">
        <v>128</v>
      </c>
      <c r="Q15" s="12" t="s">
        <v>13</v>
      </c>
      <c r="R15" s="11">
        <v>623334</v>
      </c>
      <c r="S15" s="12" t="s">
        <v>13</v>
      </c>
      <c r="T15" s="11">
        <v>623334</v>
      </c>
      <c r="U15" s="30">
        <v>-87.385300000000001</v>
      </c>
      <c r="V15" s="30">
        <v>-88.073899999999995</v>
      </c>
      <c r="W15" s="119">
        <f>10*LOG(6/((1/10^(U15/10))+(1/10^(U16/10))+(1/10^(U17/10))+(1/10^(V15/10))+(1/10^(V16/10))+(1/10^(V17/10))))</f>
        <v>-87.74536674103777</v>
      </c>
      <c r="X15" s="32" t="s">
        <v>157</v>
      </c>
      <c r="Y15" s="32" t="s">
        <v>157</v>
      </c>
      <c r="Z15" s="122" t="e">
        <f>10*LOG(6/((1/10^(X15/10))+(1/10^(X16/10))+(1/10^(X17/10))+(1/10^(Y15/10))+(1/10^(Y16/10))+(1/10^(Y17/10))))</f>
        <v>#VALUE!</v>
      </c>
    </row>
    <row r="16" spans="1:26">
      <c r="B16" s="125"/>
      <c r="C16" s="128"/>
      <c r="D16" s="11" t="s">
        <v>14</v>
      </c>
      <c r="E16" s="11">
        <v>636666</v>
      </c>
      <c r="F16" s="11" t="s">
        <v>14</v>
      </c>
      <c r="G16" s="11">
        <v>636666</v>
      </c>
      <c r="H16" s="30">
        <v>14.494999999999999</v>
      </c>
      <c r="I16" s="30">
        <v>14.525499999999999</v>
      </c>
      <c r="J16" s="131"/>
      <c r="K16" s="32" t="s">
        <v>157</v>
      </c>
      <c r="L16" s="32" t="s">
        <v>157</v>
      </c>
      <c r="M16" s="134"/>
      <c r="O16" s="125"/>
      <c r="P16" s="128"/>
      <c r="Q16" s="11" t="s">
        <v>14</v>
      </c>
      <c r="R16" s="11">
        <v>636666</v>
      </c>
      <c r="S16" s="11" t="s">
        <v>14</v>
      </c>
      <c r="T16" s="11">
        <v>636666</v>
      </c>
      <c r="U16" s="30">
        <v>-88.048699999999997</v>
      </c>
      <c r="V16" s="30">
        <v>-88.168700000000001</v>
      </c>
      <c r="W16" s="120"/>
      <c r="X16" s="32" t="s">
        <v>157</v>
      </c>
      <c r="Y16" s="32" t="s">
        <v>157</v>
      </c>
      <c r="Z16" s="123"/>
    </row>
    <row r="17" spans="2:26" ht="15.75" thickBot="1">
      <c r="B17" s="126"/>
      <c r="C17" s="129"/>
      <c r="D17" s="33" t="s">
        <v>15</v>
      </c>
      <c r="E17" s="33">
        <v>650000</v>
      </c>
      <c r="F17" s="33" t="s">
        <v>15</v>
      </c>
      <c r="G17" s="33">
        <v>650000</v>
      </c>
      <c r="H17" s="34">
        <v>12.5372</v>
      </c>
      <c r="I17" s="34">
        <v>12.923999999999999</v>
      </c>
      <c r="J17" s="132"/>
      <c r="K17" s="32" t="s">
        <v>157</v>
      </c>
      <c r="L17" s="32" t="s">
        <v>157</v>
      </c>
      <c r="M17" s="135"/>
      <c r="N17" s="35"/>
      <c r="O17" s="126"/>
      <c r="P17" s="129"/>
      <c r="Q17" s="33" t="s">
        <v>15</v>
      </c>
      <c r="R17" s="33">
        <v>650000</v>
      </c>
      <c r="S17" s="33" t="s">
        <v>15</v>
      </c>
      <c r="T17" s="33">
        <v>650000</v>
      </c>
      <c r="U17" s="34">
        <v>-87.367099999999994</v>
      </c>
      <c r="V17" s="34">
        <v>-87.334199999999996</v>
      </c>
      <c r="W17" s="121"/>
      <c r="X17" s="32" t="s">
        <v>157</v>
      </c>
      <c r="Y17" s="32" t="s">
        <v>157</v>
      </c>
      <c r="Z17" s="124"/>
    </row>
    <row r="20" spans="2:26" ht="16.5" thickBot="1">
      <c r="B20" s="150" t="s">
        <v>159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2:26">
      <c r="B21" s="152" t="s">
        <v>12</v>
      </c>
      <c r="C21" s="139" t="s">
        <v>24</v>
      </c>
      <c r="D21" s="141" t="s">
        <v>141</v>
      </c>
      <c r="E21" s="142"/>
      <c r="F21" s="145" t="s">
        <v>142</v>
      </c>
      <c r="G21" s="145"/>
      <c r="H21" s="147" t="s">
        <v>143</v>
      </c>
      <c r="I21" s="147"/>
      <c r="J21" s="145" t="s">
        <v>144</v>
      </c>
      <c r="K21" s="147" t="s">
        <v>145</v>
      </c>
      <c r="L21" s="147"/>
      <c r="M21" s="145" t="s">
        <v>146</v>
      </c>
      <c r="N21" s="29"/>
      <c r="O21" s="152" t="s">
        <v>12</v>
      </c>
      <c r="P21" s="139" t="s">
        <v>24</v>
      </c>
      <c r="Q21" s="141" t="s">
        <v>141</v>
      </c>
      <c r="R21" s="142"/>
      <c r="S21" s="145" t="s">
        <v>142</v>
      </c>
      <c r="T21" s="145"/>
      <c r="U21" s="147" t="s">
        <v>147</v>
      </c>
      <c r="V21" s="147"/>
      <c r="W21" s="148" t="s">
        <v>148</v>
      </c>
      <c r="X21" s="147" t="s">
        <v>149</v>
      </c>
      <c r="Y21" s="147"/>
      <c r="Z21" s="148" t="s">
        <v>150</v>
      </c>
    </row>
    <row r="22" spans="2:26" ht="15.75" thickBot="1">
      <c r="B22" s="153"/>
      <c r="C22" s="140"/>
      <c r="D22" s="143"/>
      <c r="E22" s="144"/>
      <c r="F22" s="146"/>
      <c r="G22" s="146"/>
      <c r="H22" s="13" t="s">
        <v>151</v>
      </c>
      <c r="I22" s="13" t="s">
        <v>152</v>
      </c>
      <c r="J22" s="146"/>
      <c r="K22" s="13" t="s">
        <v>66</v>
      </c>
      <c r="L22" s="13" t="s">
        <v>65</v>
      </c>
      <c r="M22" s="146"/>
      <c r="O22" s="153"/>
      <c r="P22" s="140"/>
      <c r="Q22" s="143"/>
      <c r="R22" s="144"/>
      <c r="S22" s="146"/>
      <c r="T22" s="146"/>
      <c r="U22" s="13" t="s">
        <v>151</v>
      </c>
      <c r="V22" s="13" t="s">
        <v>152</v>
      </c>
      <c r="W22" s="149"/>
      <c r="X22" s="13" t="s">
        <v>66</v>
      </c>
      <c r="Y22" s="13" t="s">
        <v>65</v>
      </c>
      <c r="Z22" s="149"/>
    </row>
    <row r="23" spans="2:26">
      <c r="B23" s="136" t="s">
        <v>153</v>
      </c>
      <c r="C23" s="138" t="s">
        <v>154</v>
      </c>
      <c r="D23" s="12" t="s">
        <v>13</v>
      </c>
      <c r="E23" s="12">
        <v>385500</v>
      </c>
      <c r="F23" s="12" t="s">
        <v>13</v>
      </c>
      <c r="G23" s="12">
        <v>423500</v>
      </c>
      <c r="H23" s="30">
        <v>8.7950499999999998</v>
      </c>
      <c r="I23" s="30">
        <v>10.937200000000001</v>
      </c>
      <c r="J23" s="130">
        <f>10*LOG((10^(H23/10)+10^(H24/10)+10^(H25/10)+10^(I23/10)+10^(I24/10)+10^(I25/10))/6)</f>
        <v>9.7596544535508265</v>
      </c>
      <c r="K23" s="31">
        <v>17.319800000000001</v>
      </c>
      <c r="L23" s="31">
        <v>16.3917</v>
      </c>
      <c r="M23" s="130">
        <f>10*LOG((10^(K23/10)+10^(K24/10)+10^(K25/10)+10^(L23/10)+10^(L24/10)+10^(L25/10))/6)</f>
        <v>17.111198914331304</v>
      </c>
      <c r="O23" s="136" t="s">
        <v>153</v>
      </c>
      <c r="P23" s="138" t="s">
        <v>154</v>
      </c>
      <c r="Q23" s="12" t="s">
        <v>13</v>
      </c>
      <c r="R23" s="12">
        <v>385500</v>
      </c>
      <c r="S23" s="12" t="s">
        <v>13</v>
      </c>
      <c r="T23" s="12">
        <v>423500</v>
      </c>
      <c r="U23" s="30">
        <v>-89.802400000000006</v>
      </c>
      <c r="V23" s="30">
        <v>-88.835099999999997</v>
      </c>
      <c r="W23" s="119">
        <f>10*LOG(6/((1/10^(U23/10))+(1/10^(U24/10))+(1/10^(U25/10))+(1/10^(V23/10))+(1/10^(V24/10))+(1/10^(V25/10))))</f>
        <v>-89.102517005824623</v>
      </c>
      <c r="X23" s="31">
        <v>-93.407899999999998</v>
      </c>
      <c r="Y23" s="31">
        <v>-93.680499999999995</v>
      </c>
      <c r="Z23" s="119">
        <f>10*LOG(6/((1/10^(X23/10))+(1/10^(X24/10))+(1/10^(X25/10))+(1/10^(Y23/10))+(1/10^(Y24/10))+(1/10^(Y25/10))))</f>
        <v>-92.67541334579991</v>
      </c>
    </row>
    <row r="24" spans="2:26">
      <c r="B24" s="125"/>
      <c r="C24" s="128"/>
      <c r="D24" s="12" t="s">
        <v>14</v>
      </c>
      <c r="E24" s="12">
        <v>390000</v>
      </c>
      <c r="F24" s="12" t="s">
        <v>14</v>
      </c>
      <c r="G24" s="12">
        <v>428000</v>
      </c>
      <c r="H24" s="30">
        <v>8.0313300000000005</v>
      </c>
      <c r="I24" s="30">
        <v>10.6577</v>
      </c>
      <c r="J24" s="131"/>
      <c r="K24" s="31">
        <v>17.809899999999999</v>
      </c>
      <c r="L24" s="31">
        <v>16.872</v>
      </c>
      <c r="M24" s="131"/>
      <c r="O24" s="125"/>
      <c r="P24" s="128"/>
      <c r="Q24" s="12" t="s">
        <v>14</v>
      </c>
      <c r="R24" s="12">
        <v>390000</v>
      </c>
      <c r="S24" s="12" t="s">
        <v>14</v>
      </c>
      <c r="T24" s="12">
        <v>428000</v>
      </c>
      <c r="U24" s="30">
        <v>-89.378699999999995</v>
      </c>
      <c r="V24" s="30">
        <v>-88.247799999999998</v>
      </c>
      <c r="W24" s="120"/>
      <c r="X24" s="31">
        <v>-92.647000000000006</v>
      </c>
      <c r="Y24" s="31">
        <v>-92.888599999999997</v>
      </c>
      <c r="Z24" s="120"/>
    </row>
    <row r="25" spans="2:26">
      <c r="B25" s="125"/>
      <c r="C25" s="137"/>
      <c r="D25" s="12" t="s">
        <v>15</v>
      </c>
      <c r="E25" s="12">
        <v>394500</v>
      </c>
      <c r="F25" s="12" t="s">
        <v>15</v>
      </c>
      <c r="G25" s="12">
        <v>432500</v>
      </c>
      <c r="H25" s="30">
        <v>8.9399599999999992</v>
      </c>
      <c r="I25" s="30">
        <v>10.3979</v>
      </c>
      <c r="J25" s="131"/>
      <c r="K25" s="31">
        <v>17.371400000000001</v>
      </c>
      <c r="L25" s="31">
        <v>16.752700000000001</v>
      </c>
      <c r="M25" s="131"/>
      <c r="O25" s="125"/>
      <c r="P25" s="137"/>
      <c r="Q25" s="12" t="s">
        <v>15</v>
      </c>
      <c r="R25" s="12">
        <v>394500</v>
      </c>
      <c r="S25" s="12" t="s">
        <v>15</v>
      </c>
      <c r="T25" s="12">
        <v>432500</v>
      </c>
      <c r="U25" s="30">
        <v>-89.381</v>
      </c>
      <c r="V25" s="30">
        <v>-88.794899999999998</v>
      </c>
      <c r="W25" s="120"/>
      <c r="X25" s="31">
        <v>-91.552400000000006</v>
      </c>
      <c r="Y25" s="31">
        <v>-91.367400000000004</v>
      </c>
      <c r="Z25" s="120"/>
    </row>
    <row r="26" spans="2:26">
      <c r="B26" s="136" t="s">
        <v>155</v>
      </c>
      <c r="C26" s="127" t="s">
        <v>154</v>
      </c>
      <c r="D26" s="12" t="s">
        <v>13</v>
      </c>
      <c r="E26" s="11">
        <v>142600</v>
      </c>
      <c r="F26" s="12" t="s">
        <v>13</v>
      </c>
      <c r="G26" s="11">
        <v>153600</v>
      </c>
      <c r="H26" s="30">
        <v>8.9996600000000004</v>
      </c>
      <c r="I26" s="30">
        <v>11.8375</v>
      </c>
      <c r="J26" s="130">
        <f>10*LOG((10^(H26/10)+10^(H27/10)+10^(H28/10)+10^(I26/10)+10^(I27/10)+10^(I28/10))/6)</f>
        <v>10.282929071157159</v>
      </c>
      <c r="K26" s="31">
        <v>12.542400000000001</v>
      </c>
      <c r="L26" s="31">
        <v>15.4214</v>
      </c>
      <c r="M26" s="130">
        <f>10*LOG((10^(K26/10)+10^(K27/10)+10^(K28/10)+10^(L26/10)+10^(L27/10)+10^(L28/10))/6)</f>
        <v>14.253170187390749</v>
      </c>
      <c r="O26" s="136" t="s">
        <v>155</v>
      </c>
      <c r="P26" s="127" t="s">
        <v>154</v>
      </c>
      <c r="Q26" s="12" t="s">
        <v>13</v>
      </c>
      <c r="R26" s="11">
        <v>142600</v>
      </c>
      <c r="S26" s="12" t="s">
        <v>13</v>
      </c>
      <c r="T26" s="11">
        <v>153600</v>
      </c>
      <c r="U26" s="30">
        <v>-81.979799999999997</v>
      </c>
      <c r="V26" s="30">
        <v>-84.1023</v>
      </c>
      <c r="W26" s="119">
        <f>10*LOG(6/((1/10^(U26/10))+(1/10^(U27/10))+(1/10^(U28/10))+(1/10^(V26/10))+(1/10^(V27/10))+(1/10^(V28/10))))</f>
        <v>-82.749375748056835</v>
      </c>
      <c r="X26" s="31">
        <v>-84.914000000000001</v>
      </c>
      <c r="Y26" s="31">
        <v>-87.837999999999994</v>
      </c>
      <c r="Z26" s="119">
        <f>10*LOG(6/((1/10^(X26/10))+(1/10^(X27/10))+(1/10^(X28/10))+(1/10^(Y26/10))+(1/10^(Y27/10))+(1/10^(Y28/10))))</f>
        <v>-85.924831483083253</v>
      </c>
    </row>
    <row r="27" spans="2:26">
      <c r="B27" s="125"/>
      <c r="C27" s="128"/>
      <c r="D27" s="11" t="s">
        <v>14</v>
      </c>
      <c r="E27" s="11">
        <v>145600</v>
      </c>
      <c r="F27" s="11" t="s">
        <v>14</v>
      </c>
      <c r="G27" s="11">
        <v>156600</v>
      </c>
      <c r="H27" s="30">
        <v>8.0267599999999995</v>
      </c>
      <c r="I27" s="30">
        <v>10.751799999999999</v>
      </c>
      <c r="J27" s="131"/>
      <c r="K27" s="31">
        <v>12.052300000000001</v>
      </c>
      <c r="L27" s="31">
        <v>15.2371</v>
      </c>
      <c r="M27" s="131"/>
      <c r="O27" s="125"/>
      <c r="P27" s="128"/>
      <c r="Q27" s="11" t="s">
        <v>14</v>
      </c>
      <c r="R27" s="11">
        <v>145600</v>
      </c>
      <c r="S27" s="11" t="s">
        <v>14</v>
      </c>
      <c r="T27" s="11">
        <v>156600</v>
      </c>
      <c r="U27" s="30">
        <v>-81.849299999999999</v>
      </c>
      <c r="V27" s="30">
        <v>-83.680999999999997</v>
      </c>
      <c r="W27" s="120"/>
      <c r="X27" s="31">
        <v>-84.376499999999993</v>
      </c>
      <c r="Y27" s="31">
        <v>-86.773899999999998</v>
      </c>
      <c r="Z27" s="120"/>
    </row>
    <row r="28" spans="2:26">
      <c r="B28" s="125"/>
      <c r="C28" s="137"/>
      <c r="D28" s="11" t="s">
        <v>15</v>
      </c>
      <c r="E28" s="11">
        <v>147600</v>
      </c>
      <c r="F28" s="11" t="s">
        <v>15</v>
      </c>
      <c r="G28" s="11">
        <v>158600</v>
      </c>
      <c r="H28" s="30">
        <v>9.0373099999999997</v>
      </c>
      <c r="I28" s="30">
        <v>11.6373</v>
      </c>
      <c r="J28" s="131"/>
      <c r="K28" s="31">
        <v>12.5951</v>
      </c>
      <c r="L28" s="31">
        <v>15.948700000000001</v>
      </c>
      <c r="M28" s="131"/>
      <c r="O28" s="125"/>
      <c r="P28" s="137"/>
      <c r="Q28" s="11" t="s">
        <v>15</v>
      </c>
      <c r="R28" s="11">
        <v>147600</v>
      </c>
      <c r="S28" s="11" t="s">
        <v>15</v>
      </c>
      <c r="T28" s="11">
        <v>158600</v>
      </c>
      <c r="U28" s="30">
        <v>-80.756699999999995</v>
      </c>
      <c r="V28" s="30">
        <v>-83.213499999999996</v>
      </c>
      <c r="W28" s="120"/>
      <c r="X28" s="31">
        <v>-83.479500000000002</v>
      </c>
      <c r="Y28" s="31">
        <v>-86.601600000000005</v>
      </c>
      <c r="Z28" s="120"/>
    </row>
    <row r="29" spans="2:26">
      <c r="B29" s="136" t="s">
        <v>156</v>
      </c>
      <c r="C29" s="127" t="s">
        <v>128</v>
      </c>
      <c r="D29" s="12" t="s">
        <v>13</v>
      </c>
      <c r="E29" s="12">
        <v>509202</v>
      </c>
      <c r="F29" s="12" t="s">
        <v>13</v>
      </c>
      <c r="G29" s="12">
        <v>509202</v>
      </c>
      <c r="H29" s="32"/>
      <c r="I29" s="32"/>
      <c r="J29" s="133">
        <f>10*LOG((10^(H29/10)+10^(H30/10)+10^(H31/10)+10^(I29/10)+10^(I30/10)+10^(I31/10))/6)</f>
        <v>0</v>
      </c>
      <c r="K29" s="32" t="s">
        <v>157</v>
      </c>
      <c r="L29" s="32" t="s">
        <v>157</v>
      </c>
      <c r="M29" s="133" t="e">
        <f>10*LOG((10^(K29/10)+10^(K30/10)+10^(K31/10)+10^(L29/10)+10^(L30/10)+10^(L31/10))/6)</f>
        <v>#VALUE!</v>
      </c>
      <c r="O29" s="136" t="s">
        <v>156</v>
      </c>
      <c r="P29" s="127" t="s">
        <v>128</v>
      </c>
      <c r="Q29" s="12" t="s">
        <v>13</v>
      </c>
      <c r="R29" s="12">
        <v>509202</v>
      </c>
      <c r="S29" s="12" t="s">
        <v>13</v>
      </c>
      <c r="T29" s="12">
        <v>509202</v>
      </c>
      <c r="U29" s="32"/>
      <c r="V29" s="32"/>
      <c r="W29" s="122">
        <f>10*LOG(6/((1/10^(U29/10))+(1/10^(U30/10))+(1/10^(U31/10))+(1/10^(V29/10))+(1/10^(V30/10))+(1/10^(V31/10))))</f>
        <v>0</v>
      </c>
      <c r="X29" s="32" t="s">
        <v>157</v>
      </c>
      <c r="Y29" s="32" t="s">
        <v>157</v>
      </c>
      <c r="Z29" s="122" t="e">
        <f>10*LOG(6/((1/10^(X29/10))+(1/10^(X30/10))+(1/10^(X31/10))+(1/10^(Y29/10))+(1/10^(Y30/10))+(1/10^(Y31/10))))</f>
        <v>#VALUE!</v>
      </c>
    </row>
    <row r="30" spans="2:26">
      <c r="B30" s="125"/>
      <c r="C30" s="128"/>
      <c r="D30" s="11" t="s">
        <v>14</v>
      </c>
      <c r="E30" s="11">
        <v>518598</v>
      </c>
      <c r="F30" s="11" t="s">
        <v>14</v>
      </c>
      <c r="G30" s="11">
        <v>518598</v>
      </c>
      <c r="H30" s="32"/>
      <c r="I30" s="32"/>
      <c r="J30" s="134"/>
      <c r="K30" s="32" t="s">
        <v>157</v>
      </c>
      <c r="L30" s="32" t="s">
        <v>157</v>
      </c>
      <c r="M30" s="134"/>
      <c r="O30" s="125"/>
      <c r="P30" s="128"/>
      <c r="Q30" s="11" t="s">
        <v>14</v>
      </c>
      <c r="R30" s="11">
        <v>518598</v>
      </c>
      <c r="S30" s="11" t="s">
        <v>14</v>
      </c>
      <c r="T30" s="11">
        <v>518598</v>
      </c>
      <c r="U30" s="32"/>
      <c r="V30" s="32"/>
      <c r="W30" s="123"/>
      <c r="X30" s="32" t="s">
        <v>157</v>
      </c>
      <c r="Y30" s="32" t="s">
        <v>157</v>
      </c>
      <c r="Z30" s="123"/>
    </row>
    <row r="31" spans="2:26">
      <c r="B31" s="125"/>
      <c r="C31" s="137"/>
      <c r="D31" s="11" t="s">
        <v>15</v>
      </c>
      <c r="E31" s="11">
        <v>528000</v>
      </c>
      <c r="F31" s="11" t="s">
        <v>15</v>
      </c>
      <c r="G31" s="11">
        <v>528000</v>
      </c>
      <c r="H31" s="32"/>
      <c r="I31" s="32"/>
      <c r="J31" s="134"/>
      <c r="K31" s="32" t="s">
        <v>157</v>
      </c>
      <c r="L31" s="32" t="s">
        <v>157</v>
      </c>
      <c r="M31" s="134"/>
      <c r="O31" s="125"/>
      <c r="P31" s="137"/>
      <c r="Q31" s="11" t="s">
        <v>15</v>
      </c>
      <c r="R31" s="11">
        <v>528000</v>
      </c>
      <c r="S31" s="11" t="s">
        <v>15</v>
      </c>
      <c r="T31" s="11">
        <v>528000</v>
      </c>
      <c r="U31" s="32"/>
      <c r="V31" s="32"/>
      <c r="W31" s="123"/>
      <c r="X31" s="32" t="s">
        <v>157</v>
      </c>
      <c r="Y31" s="32" t="s">
        <v>157</v>
      </c>
      <c r="Z31" s="123"/>
    </row>
    <row r="32" spans="2:26">
      <c r="B32" s="125" t="s">
        <v>158</v>
      </c>
      <c r="C32" s="127" t="s">
        <v>128</v>
      </c>
      <c r="D32" s="12" t="s">
        <v>13</v>
      </c>
      <c r="E32" s="11">
        <v>623334</v>
      </c>
      <c r="F32" s="12" t="s">
        <v>13</v>
      </c>
      <c r="G32" s="11">
        <v>623334</v>
      </c>
      <c r="H32" s="30">
        <v>17.2422</v>
      </c>
      <c r="I32" s="30">
        <v>17.6568</v>
      </c>
      <c r="J32" s="130">
        <f>10*LOG((10^(H32/10)+10^(H33/10)+10^(H34/10)+10^(I32/10)+10^(I33/10)+10^(I34/10))/6)</f>
        <v>16.99291352233821</v>
      </c>
      <c r="K32" s="32" t="s">
        <v>157</v>
      </c>
      <c r="L32" s="32" t="s">
        <v>157</v>
      </c>
      <c r="M32" s="133" t="e">
        <f>10*LOG((10^(K32/10)+10^(K33/10)+10^(K34/10)+10^(L32/10)+10^(L33/10)+10^(L34/10))/6)</f>
        <v>#VALUE!</v>
      </c>
      <c r="O32" s="125" t="s">
        <v>158</v>
      </c>
      <c r="P32" s="127" t="s">
        <v>128</v>
      </c>
      <c r="Q32" s="12" t="s">
        <v>13</v>
      </c>
      <c r="R32" s="11">
        <v>623334</v>
      </c>
      <c r="S32" s="12" t="s">
        <v>13</v>
      </c>
      <c r="T32" s="11">
        <v>623334</v>
      </c>
      <c r="U32" s="30"/>
      <c r="V32" s="30">
        <v>-85.631200000000007</v>
      </c>
      <c r="W32" s="119"/>
      <c r="X32" s="32" t="s">
        <v>157</v>
      </c>
      <c r="Y32" s="32" t="s">
        <v>157</v>
      </c>
      <c r="Z32" s="122" t="e">
        <f>10*LOG(6/((1/10^(X32/10))+(1/10^(X33/10))+(1/10^(X34/10))+(1/10^(Y32/10))+(1/10^(Y33/10))+(1/10^(Y34/10))))</f>
        <v>#VALUE!</v>
      </c>
    </row>
    <row r="33" spans="2:26">
      <c r="B33" s="125"/>
      <c r="C33" s="128"/>
      <c r="D33" s="11" t="s">
        <v>14</v>
      </c>
      <c r="E33" s="11">
        <v>636666</v>
      </c>
      <c r="F33" s="11" t="s">
        <v>14</v>
      </c>
      <c r="G33" s="11">
        <v>636666</v>
      </c>
      <c r="H33" s="30">
        <v>17.084599999999998</v>
      </c>
      <c r="I33" s="30">
        <v>16.462299999999999</v>
      </c>
      <c r="J33" s="131"/>
      <c r="K33" s="32" t="s">
        <v>157</v>
      </c>
      <c r="L33" s="32" t="s">
        <v>157</v>
      </c>
      <c r="M33" s="134"/>
      <c r="O33" s="125"/>
      <c r="P33" s="128"/>
      <c r="Q33" s="11" t="s">
        <v>14</v>
      </c>
      <c r="R33" s="11">
        <v>636666</v>
      </c>
      <c r="S33" s="11" t="s">
        <v>14</v>
      </c>
      <c r="T33" s="11">
        <v>636666</v>
      </c>
      <c r="U33" s="30"/>
      <c r="V33" s="30">
        <v>-84.081500000000005</v>
      </c>
      <c r="W33" s="120"/>
      <c r="X33" s="32" t="s">
        <v>157</v>
      </c>
      <c r="Y33" s="32" t="s">
        <v>157</v>
      </c>
      <c r="Z33" s="123"/>
    </row>
    <row r="34" spans="2:26" ht="15.75" thickBot="1">
      <c r="B34" s="126"/>
      <c r="C34" s="129"/>
      <c r="D34" s="33" t="s">
        <v>15</v>
      </c>
      <c r="E34" s="33">
        <v>650000</v>
      </c>
      <c r="F34" s="33" t="s">
        <v>15</v>
      </c>
      <c r="G34" s="33">
        <v>650000</v>
      </c>
      <c r="H34" s="34">
        <v>17.527200000000001</v>
      </c>
      <c r="I34" s="34">
        <v>15.676500000000001</v>
      </c>
      <c r="J34" s="132"/>
      <c r="K34" s="32" t="s">
        <v>157</v>
      </c>
      <c r="L34" s="32" t="s">
        <v>157</v>
      </c>
      <c r="M34" s="135"/>
      <c r="N34" s="35"/>
      <c r="O34" s="126"/>
      <c r="P34" s="129"/>
      <c r="Q34" s="33" t="s">
        <v>15</v>
      </c>
      <c r="R34" s="33">
        <v>650000</v>
      </c>
      <c r="S34" s="33" t="s">
        <v>15</v>
      </c>
      <c r="T34" s="33">
        <v>650000</v>
      </c>
      <c r="U34" s="34"/>
      <c r="V34" s="34">
        <v>-85.082499999999996</v>
      </c>
      <c r="W34" s="121"/>
      <c r="X34" s="32" t="s">
        <v>157</v>
      </c>
      <c r="Y34" s="32" t="s">
        <v>157</v>
      </c>
      <c r="Z34" s="124"/>
    </row>
    <row r="37" spans="2:26" ht="16.5" thickBot="1">
      <c r="B37" s="150" t="s">
        <v>160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2:26">
      <c r="B38" s="152" t="s">
        <v>12</v>
      </c>
      <c r="C38" s="139" t="s">
        <v>24</v>
      </c>
      <c r="D38" s="141" t="s">
        <v>141</v>
      </c>
      <c r="E38" s="142"/>
      <c r="F38" s="145" t="s">
        <v>142</v>
      </c>
      <c r="G38" s="145"/>
      <c r="H38" s="147" t="s">
        <v>143</v>
      </c>
      <c r="I38" s="147"/>
      <c r="J38" s="145" t="s">
        <v>144</v>
      </c>
      <c r="K38" s="147" t="s">
        <v>145</v>
      </c>
      <c r="L38" s="147"/>
      <c r="M38" s="145" t="s">
        <v>146</v>
      </c>
      <c r="N38" s="29"/>
      <c r="O38" s="152" t="s">
        <v>12</v>
      </c>
      <c r="P38" s="139" t="s">
        <v>24</v>
      </c>
      <c r="Q38" s="141" t="s">
        <v>141</v>
      </c>
      <c r="R38" s="142"/>
      <c r="S38" s="145" t="s">
        <v>142</v>
      </c>
      <c r="T38" s="145"/>
      <c r="U38" s="147" t="s">
        <v>147</v>
      </c>
      <c r="V38" s="147"/>
      <c r="W38" s="148" t="s">
        <v>148</v>
      </c>
      <c r="X38" s="147" t="s">
        <v>149</v>
      </c>
      <c r="Y38" s="147"/>
      <c r="Z38" s="148" t="s">
        <v>150</v>
      </c>
    </row>
    <row r="39" spans="2:26" ht="15.75" thickBot="1">
      <c r="B39" s="153"/>
      <c r="C39" s="140"/>
      <c r="D39" s="143"/>
      <c r="E39" s="144"/>
      <c r="F39" s="146"/>
      <c r="G39" s="146"/>
      <c r="H39" s="13" t="s">
        <v>151</v>
      </c>
      <c r="I39" s="13" t="s">
        <v>152</v>
      </c>
      <c r="J39" s="146"/>
      <c r="K39" s="13" t="s">
        <v>66</v>
      </c>
      <c r="L39" s="13" t="s">
        <v>65</v>
      </c>
      <c r="M39" s="146"/>
      <c r="O39" s="153"/>
      <c r="P39" s="140"/>
      <c r="Q39" s="143"/>
      <c r="R39" s="144"/>
      <c r="S39" s="146"/>
      <c r="T39" s="146"/>
      <c r="U39" s="13" t="s">
        <v>151</v>
      </c>
      <c r="V39" s="13" t="s">
        <v>152</v>
      </c>
      <c r="W39" s="149"/>
      <c r="X39" s="13" t="s">
        <v>66</v>
      </c>
      <c r="Y39" s="13" t="s">
        <v>65</v>
      </c>
      <c r="Z39" s="149"/>
    </row>
    <row r="40" spans="2:26">
      <c r="B40" s="136" t="s">
        <v>153</v>
      </c>
      <c r="C40" s="138" t="s">
        <v>154</v>
      </c>
      <c r="D40" s="12" t="s">
        <v>13</v>
      </c>
      <c r="E40" s="12">
        <v>385500</v>
      </c>
      <c r="F40" s="12" t="s">
        <v>13</v>
      </c>
      <c r="G40" s="12">
        <v>423500</v>
      </c>
      <c r="H40" s="30">
        <v>12.382300000000001</v>
      </c>
      <c r="I40" s="30">
        <v>15.5359</v>
      </c>
      <c r="J40" s="130">
        <f>10*LOG((10^(H40/10)+10^(H41/10)+10^(H42/10)+10^(I40/10)+10^(I41/10)+10^(I42/10))/6)</f>
        <v>13.794441039452007</v>
      </c>
      <c r="K40" s="31">
        <v>17.89</v>
      </c>
      <c r="L40" s="31">
        <v>17.636800000000001</v>
      </c>
      <c r="M40" s="130">
        <f>10*LOG((10^(K40/10)+10^(K41/10)+10^(K42/10)+10^(L40/10)+10^(L41/10)+10^(L42/10))/6)</f>
        <v>17.28598371412382</v>
      </c>
      <c r="O40" s="136" t="s">
        <v>153</v>
      </c>
      <c r="P40" s="138" t="s">
        <v>154</v>
      </c>
      <c r="Q40" s="12" t="s">
        <v>13</v>
      </c>
      <c r="R40" s="12">
        <v>385500</v>
      </c>
      <c r="S40" s="12" t="s">
        <v>13</v>
      </c>
      <c r="T40" s="12">
        <v>423500</v>
      </c>
      <c r="U40" s="30">
        <v>-93.083200000000005</v>
      </c>
      <c r="V40" s="30">
        <v>-94.248500000000007</v>
      </c>
      <c r="W40" s="119">
        <f>10*LOG(6/((1/10^(U40/10))+(1/10^(U41/10))+(1/10^(U42/10))+(1/10^(V40/10))+(1/10^(V41/10))+(1/10^(V42/10))))</f>
        <v>-93.982250515450943</v>
      </c>
      <c r="X40" s="31">
        <v>-96.381299999999996</v>
      </c>
      <c r="Y40" s="31">
        <v>-96.646900000000002</v>
      </c>
      <c r="Z40" s="119">
        <f>10*LOG(6/((1/10^(X40/10))+(1/10^(X41/10))+(1/10^(X42/10))+(1/10^(Y40/10))+(1/10^(Y41/10))+(1/10^(Y42/10))))</f>
        <v>-96.6405419760124</v>
      </c>
    </row>
    <row r="41" spans="2:26">
      <c r="B41" s="125"/>
      <c r="C41" s="128"/>
      <c r="D41" s="12" t="s">
        <v>14</v>
      </c>
      <c r="E41" s="12">
        <v>390000</v>
      </c>
      <c r="F41" s="12" t="s">
        <v>14</v>
      </c>
      <c r="G41" s="12">
        <v>428000</v>
      </c>
      <c r="H41" s="30">
        <v>12.2174</v>
      </c>
      <c r="I41" s="30">
        <v>15.218999999999999</v>
      </c>
      <c r="J41" s="131"/>
      <c r="K41" s="31">
        <v>17.492899999999999</v>
      </c>
      <c r="L41" s="31">
        <v>17.359500000000001</v>
      </c>
      <c r="M41" s="131"/>
      <c r="O41" s="125"/>
      <c r="P41" s="128"/>
      <c r="Q41" s="12" t="s">
        <v>14</v>
      </c>
      <c r="R41" s="12">
        <v>390000</v>
      </c>
      <c r="S41" s="12" t="s">
        <v>14</v>
      </c>
      <c r="T41" s="12">
        <v>428000</v>
      </c>
      <c r="U41" s="30">
        <v>-93.376800000000003</v>
      </c>
      <c r="V41" s="30">
        <v>-94.060400000000001</v>
      </c>
      <c r="W41" s="120"/>
      <c r="X41" s="31">
        <v>-96.198099999999997</v>
      </c>
      <c r="Y41" s="31">
        <v>-96.688900000000004</v>
      </c>
      <c r="Z41" s="120"/>
    </row>
    <row r="42" spans="2:26">
      <c r="B42" s="125"/>
      <c r="C42" s="137"/>
      <c r="D42" s="12" t="s">
        <v>15</v>
      </c>
      <c r="E42" s="12">
        <v>394500</v>
      </c>
      <c r="F42" s="12" t="s">
        <v>15</v>
      </c>
      <c r="G42" s="12">
        <v>432500</v>
      </c>
      <c r="H42" s="30">
        <v>12.058199999999999</v>
      </c>
      <c r="I42" s="30">
        <v>13.923299999999999</v>
      </c>
      <c r="J42" s="131"/>
      <c r="K42" s="31">
        <v>16.456199999999999</v>
      </c>
      <c r="L42" s="31">
        <v>16.704599999999999</v>
      </c>
      <c r="M42" s="131"/>
      <c r="O42" s="125"/>
      <c r="P42" s="137"/>
      <c r="Q42" s="12" t="s">
        <v>15</v>
      </c>
      <c r="R42" s="12">
        <v>394500</v>
      </c>
      <c r="S42" s="12" t="s">
        <v>15</v>
      </c>
      <c r="T42" s="12">
        <v>432500</v>
      </c>
      <c r="U42" s="30">
        <v>-93.959800000000001</v>
      </c>
      <c r="V42" s="30">
        <v>-94.919600000000003</v>
      </c>
      <c r="W42" s="120"/>
      <c r="X42" s="31">
        <v>-96.792699999999996</v>
      </c>
      <c r="Y42" s="31">
        <v>-97.08</v>
      </c>
      <c r="Z42" s="120"/>
    </row>
    <row r="43" spans="2:26">
      <c r="B43" s="136" t="s">
        <v>155</v>
      </c>
      <c r="C43" s="127" t="s">
        <v>154</v>
      </c>
      <c r="D43" s="12" t="s">
        <v>13</v>
      </c>
      <c r="E43" s="11">
        <v>142600</v>
      </c>
      <c r="F43" s="12" t="s">
        <v>13</v>
      </c>
      <c r="G43" s="11">
        <v>153600</v>
      </c>
      <c r="H43" s="30">
        <v>9.2527399999999993</v>
      </c>
      <c r="I43" s="30">
        <v>10.9238</v>
      </c>
      <c r="J43" s="130">
        <f>10*LOG((10^(H43/10)+10^(H44/10)+10^(H45/10)+10^(I43/10)+10^(I44/10)+10^(I45/10))/6)</f>
        <v>10.552915914922208</v>
      </c>
      <c r="K43" s="31">
        <v>12.7395</v>
      </c>
      <c r="L43" s="31">
        <v>13.664999999999999</v>
      </c>
      <c r="M43" s="130">
        <f>10*LOG((10^(K43/10)+10^(K44/10)+10^(K45/10)+10^(L43/10)+10^(L44/10)+10^(L45/10))/6)</f>
        <v>13.541548721911443</v>
      </c>
      <c r="O43" s="136" t="s">
        <v>155</v>
      </c>
      <c r="P43" s="127" t="s">
        <v>154</v>
      </c>
      <c r="Q43" s="12" t="s">
        <v>13</v>
      </c>
      <c r="R43" s="11">
        <v>142600</v>
      </c>
      <c r="S43" s="12" t="s">
        <v>13</v>
      </c>
      <c r="T43" s="11">
        <v>153600</v>
      </c>
      <c r="U43" s="30">
        <v>-83.957599999999999</v>
      </c>
      <c r="V43" s="30">
        <v>-86.303600000000003</v>
      </c>
      <c r="W43" s="119">
        <f>10*LOG(6/((1/10^(U43/10))+(1/10^(U44/10))+(1/10^(U45/10))+(1/10^(V43/10))+(1/10^(V44/10))+(1/10^(V45/10))))</f>
        <v>-85.457580739135523</v>
      </c>
      <c r="X43" s="31">
        <v>-86.953699999999998</v>
      </c>
      <c r="Y43" s="31">
        <v>-88.739800000000002</v>
      </c>
      <c r="Z43" s="119">
        <f>10*LOG(6/((1/10^(X43/10))+(1/10^(X44/10))+(1/10^(X45/10))+(1/10^(Y43/10))+(1/10^(Y44/10))+(1/10^(Y45/10))))</f>
        <v>-88.105781737163809</v>
      </c>
    </row>
    <row r="44" spans="2:26">
      <c r="B44" s="125"/>
      <c r="C44" s="128"/>
      <c r="D44" s="11" t="s">
        <v>14</v>
      </c>
      <c r="E44" s="11">
        <v>145600</v>
      </c>
      <c r="F44" s="11" t="s">
        <v>14</v>
      </c>
      <c r="G44" s="11">
        <v>156600</v>
      </c>
      <c r="H44" s="30">
        <v>10.2349</v>
      </c>
      <c r="I44" s="30">
        <v>12.036099999999999</v>
      </c>
      <c r="J44" s="131"/>
      <c r="K44" s="31">
        <v>13.6478</v>
      </c>
      <c r="L44" s="31">
        <v>14.831200000000001</v>
      </c>
      <c r="M44" s="131"/>
      <c r="O44" s="125"/>
      <c r="P44" s="128"/>
      <c r="Q44" s="11" t="s">
        <v>14</v>
      </c>
      <c r="R44" s="11">
        <v>145600</v>
      </c>
      <c r="S44" s="11" t="s">
        <v>14</v>
      </c>
      <c r="T44" s="11">
        <v>156600</v>
      </c>
      <c r="U44" s="30">
        <v>-84.281199999999998</v>
      </c>
      <c r="V44" s="30">
        <v>-87.013400000000004</v>
      </c>
      <c r="W44" s="120"/>
      <c r="X44" s="31">
        <v>-87.416600000000003</v>
      </c>
      <c r="Y44" s="31">
        <v>-89.430400000000006</v>
      </c>
      <c r="Z44" s="120"/>
    </row>
    <row r="45" spans="2:26">
      <c r="B45" s="125"/>
      <c r="C45" s="137"/>
      <c r="D45" s="11" t="s">
        <v>15</v>
      </c>
      <c r="E45" s="11">
        <v>147600</v>
      </c>
      <c r="F45" s="11" t="s">
        <v>15</v>
      </c>
      <c r="G45" s="11">
        <v>158600</v>
      </c>
      <c r="H45" s="30">
        <v>9.1833600000000004</v>
      </c>
      <c r="I45" s="30">
        <v>10.9809</v>
      </c>
      <c r="J45" s="131"/>
      <c r="K45" s="31">
        <v>12.338699999999999</v>
      </c>
      <c r="L45" s="31">
        <v>13.5899</v>
      </c>
      <c r="M45" s="131"/>
      <c r="O45" s="125"/>
      <c r="P45" s="137"/>
      <c r="Q45" s="11" t="s">
        <v>15</v>
      </c>
      <c r="R45" s="11">
        <v>147600</v>
      </c>
      <c r="S45" s="11" t="s">
        <v>15</v>
      </c>
      <c r="T45" s="11">
        <v>158600</v>
      </c>
      <c r="U45" s="30">
        <v>-83.961299999999994</v>
      </c>
      <c r="V45" s="30">
        <v>-86.157600000000002</v>
      </c>
      <c r="W45" s="120"/>
      <c r="X45" s="31">
        <v>-86.911100000000005</v>
      </c>
      <c r="Y45" s="31">
        <v>-88.545000000000002</v>
      </c>
      <c r="Z45" s="120"/>
    </row>
    <row r="46" spans="2:26">
      <c r="B46" s="136" t="s">
        <v>156</v>
      </c>
      <c r="C46" s="127" t="s">
        <v>128</v>
      </c>
      <c r="D46" s="12" t="s">
        <v>13</v>
      </c>
      <c r="E46" s="12">
        <v>509202</v>
      </c>
      <c r="F46" s="12" t="s">
        <v>13</v>
      </c>
      <c r="G46" s="12">
        <v>509202</v>
      </c>
      <c r="H46" s="30">
        <v>13.874499999999999</v>
      </c>
      <c r="I46" s="30">
        <v>17.870200000000001</v>
      </c>
      <c r="J46" s="130">
        <f>10*LOG((10^(H46/10)+10^(H47/10)+10^(H48/10)+10^(I46/10)+10^(I47/10)+10^(I48/10))/6)</f>
        <v>16.007223871967248</v>
      </c>
      <c r="K46" s="32" t="s">
        <v>157</v>
      </c>
      <c r="L46" s="32" t="s">
        <v>157</v>
      </c>
      <c r="M46" s="133" t="e">
        <f>10*LOG((10^(K46/10)+10^(K47/10)+10^(K48/10)+10^(L46/10)+10^(L47/10)+10^(L48/10))/6)</f>
        <v>#VALUE!</v>
      </c>
      <c r="O46" s="136" t="s">
        <v>156</v>
      </c>
      <c r="P46" s="127" t="s">
        <v>128</v>
      </c>
      <c r="Q46" s="12" t="s">
        <v>13</v>
      </c>
      <c r="R46" s="12">
        <v>509202</v>
      </c>
      <c r="S46" s="12" t="s">
        <v>13</v>
      </c>
      <c r="T46" s="12">
        <v>509202</v>
      </c>
      <c r="U46" s="30">
        <v>-86.191400000000002</v>
      </c>
      <c r="V46" s="30">
        <v>-86.404200000000003</v>
      </c>
      <c r="W46" s="119">
        <f>10*LOG(6/((1/10^(U46/10))+(1/10^(U47/10))+(1/10^(U48/10))+(1/10^(V46/10))+(1/10^(V47/10))+(1/10^(V48/10))))</f>
        <v>-86.01272304196354</v>
      </c>
      <c r="X46" s="32" t="s">
        <v>157</v>
      </c>
      <c r="Y46" s="32" t="s">
        <v>157</v>
      </c>
      <c r="Z46" s="122" t="e">
        <f>10*LOG(6/((1/10^(X46/10))+(1/10^(X47/10))+(1/10^(X48/10))+(1/10^(Y46/10))+(1/10^(Y47/10))+(1/10^(Y48/10))))</f>
        <v>#VALUE!</v>
      </c>
    </row>
    <row r="47" spans="2:26">
      <c r="B47" s="125"/>
      <c r="C47" s="128"/>
      <c r="D47" s="11" t="s">
        <v>14</v>
      </c>
      <c r="E47" s="11">
        <v>518598</v>
      </c>
      <c r="F47" s="11" t="s">
        <v>14</v>
      </c>
      <c r="G47" s="11">
        <v>518598</v>
      </c>
      <c r="H47" s="30">
        <v>15.6105</v>
      </c>
      <c r="I47" s="30">
        <v>16.419899999999998</v>
      </c>
      <c r="J47" s="131"/>
      <c r="K47" s="32" t="s">
        <v>157</v>
      </c>
      <c r="L47" s="32" t="s">
        <v>157</v>
      </c>
      <c r="M47" s="134"/>
      <c r="O47" s="125"/>
      <c r="P47" s="128"/>
      <c r="Q47" s="11" t="s">
        <v>14</v>
      </c>
      <c r="R47" s="11">
        <v>518598</v>
      </c>
      <c r="S47" s="11" t="s">
        <v>14</v>
      </c>
      <c r="T47" s="11">
        <v>518598</v>
      </c>
      <c r="U47" s="30">
        <v>-85.702799999999996</v>
      </c>
      <c r="V47" s="30">
        <v>-86.132300000000001</v>
      </c>
      <c r="W47" s="120"/>
      <c r="X47" s="32" t="s">
        <v>157</v>
      </c>
      <c r="Y47" s="32" t="s">
        <v>157</v>
      </c>
      <c r="Z47" s="123"/>
    </row>
    <row r="48" spans="2:26">
      <c r="B48" s="125"/>
      <c r="C48" s="137"/>
      <c r="D48" s="11" t="s">
        <v>15</v>
      </c>
      <c r="E48" s="11">
        <v>528000</v>
      </c>
      <c r="F48" s="11" t="s">
        <v>15</v>
      </c>
      <c r="G48" s="11">
        <v>528000</v>
      </c>
      <c r="H48" s="30">
        <v>14.962999999999999</v>
      </c>
      <c r="I48" s="30">
        <v>16.234400000000001</v>
      </c>
      <c r="J48" s="131"/>
      <c r="K48" s="32" t="s">
        <v>157</v>
      </c>
      <c r="L48" s="32" t="s">
        <v>157</v>
      </c>
      <c r="M48" s="134"/>
      <c r="O48" s="125"/>
      <c r="P48" s="137"/>
      <c r="Q48" s="11" t="s">
        <v>15</v>
      </c>
      <c r="R48" s="11">
        <v>528000</v>
      </c>
      <c r="S48" s="11" t="s">
        <v>15</v>
      </c>
      <c r="T48" s="11">
        <v>528000</v>
      </c>
      <c r="U48" s="30">
        <v>-85.578900000000004</v>
      </c>
      <c r="V48" s="30">
        <v>-86.011399999999995</v>
      </c>
      <c r="W48" s="120"/>
      <c r="X48" s="32" t="s">
        <v>157</v>
      </c>
      <c r="Y48" s="32" t="s">
        <v>157</v>
      </c>
      <c r="Z48" s="123"/>
    </row>
    <row r="49" spans="2:26">
      <c r="B49" s="125" t="s">
        <v>158</v>
      </c>
      <c r="C49" s="127" t="s">
        <v>128</v>
      </c>
      <c r="D49" s="12" t="s">
        <v>13</v>
      </c>
      <c r="E49" s="11">
        <v>623334</v>
      </c>
      <c r="F49" s="12" t="s">
        <v>13</v>
      </c>
      <c r="G49" s="11">
        <v>623334</v>
      </c>
      <c r="H49" s="30">
        <v>15.8383</v>
      </c>
      <c r="I49" s="30">
        <v>16.810300000000002</v>
      </c>
      <c r="J49" s="130">
        <f>10*LOG((10^(H49/10)+10^(H50/10)+10^(H51/10)+10^(I49/10)+10^(I50/10)+10^(I51/10))/6)</f>
        <v>16.237955201317806</v>
      </c>
      <c r="K49" s="32" t="s">
        <v>157</v>
      </c>
      <c r="L49" s="32" t="s">
        <v>157</v>
      </c>
      <c r="M49" s="133" t="e">
        <f>10*LOG((10^(K49/10)+10^(K50/10)+10^(K51/10)+10^(L49/10)+10^(L50/10)+10^(L51/10))/6)</f>
        <v>#VALUE!</v>
      </c>
      <c r="O49" s="125" t="s">
        <v>158</v>
      </c>
      <c r="P49" s="127" t="s">
        <v>128</v>
      </c>
      <c r="Q49" s="12" t="s">
        <v>13</v>
      </c>
      <c r="R49" s="11">
        <v>623334</v>
      </c>
      <c r="S49" s="12" t="s">
        <v>13</v>
      </c>
      <c r="T49" s="11">
        <v>623334</v>
      </c>
      <c r="U49" s="30">
        <v>-87.388599999999997</v>
      </c>
      <c r="V49" s="30">
        <v>-87.149199999999993</v>
      </c>
      <c r="W49" s="119">
        <f>10*LOG(6/((1/10^(U49/10))+(1/10^(U50/10))+(1/10^(U51/10))+(1/10^(V49/10))+(1/10^(V50/10))+(1/10^(V51/10))))</f>
        <v>-87.677013875036351</v>
      </c>
      <c r="X49" s="32" t="s">
        <v>157</v>
      </c>
      <c r="Y49" s="32" t="s">
        <v>157</v>
      </c>
      <c r="Z49" s="122" t="e">
        <f>10*LOG(6/((1/10^(X49/10))+(1/10^(X50/10))+(1/10^(X51/10))+(1/10^(Y49/10))+(1/10^(Y50/10))+(1/10^(Y51/10))))</f>
        <v>#VALUE!</v>
      </c>
    </row>
    <row r="50" spans="2:26">
      <c r="B50" s="125"/>
      <c r="C50" s="128"/>
      <c r="D50" s="11" t="s">
        <v>14</v>
      </c>
      <c r="E50" s="11">
        <v>636666</v>
      </c>
      <c r="F50" s="11" t="s">
        <v>14</v>
      </c>
      <c r="G50" s="11">
        <v>636666</v>
      </c>
      <c r="H50" s="30">
        <v>16.418600000000001</v>
      </c>
      <c r="I50" s="30">
        <v>16.228100000000001</v>
      </c>
      <c r="J50" s="131"/>
      <c r="K50" s="32" t="s">
        <v>157</v>
      </c>
      <c r="L50" s="32" t="s">
        <v>157</v>
      </c>
      <c r="M50" s="134"/>
      <c r="O50" s="125"/>
      <c r="P50" s="128"/>
      <c r="Q50" s="11" t="s">
        <v>14</v>
      </c>
      <c r="R50" s="11">
        <v>636666</v>
      </c>
      <c r="S50" s="11" t="s">
        <v>14</v>
      </c>
      <c r="T50" s="11">
        <v>636666</v>
      </c>
      <c r="U50" s="30">
        <v>-88.485100000000003</v>
      </c>
      <c r="V50" s="30">
        <v>-88.384699999999995</v>
      </c>
      <c r="W50" s="120"/>
      <c r="X50" s="32" t="s">
        <v>157</v>
      </c>
      <c r="Y50" s="32" t="s">
        <v>157</v>
      </c>
      <c r="Z50" s="123"/>
    </row>
    <row r="51" spans="2:26" ht="15.75" thickBot="1">
      <c r="B51" s="126"/>
      <c r="C51" s="129"/>
      <c r="D51" s="33" t="s">
        <v>15</v>
      </c>
      <c r="E51" s="33">
        <v>650000</v>
      </c>
      <c r="F51" s="33" t="s">
        <v>15</v>
      </c>
      <c r="G51" s="33">
        <v>650000</v>
      </c>
      <c r="H51" s="34">
        <v>15.879099999999999</v>
      </c>
      <c r="I51" s="34">
        <v>16.177399999999999</v>
      </c>
      <c r="J51" s="132"/>
      <c r="K51" s="32" t="s">
        <v>157</v>
      </c>
      <c r="L51" s="32" t="s">
        <v>157</v>
      </c>
      <c r="M51" s="135"/>
      <c r="N51" s="35"/>
      <c r="O51" s="126"/>
      <c r="P51" s="129"/>
      <c r="Q51" s="33" t="s">
        <v>15</v>
      </c>
      <c r="R51" s="33">
        <v>650000</v>
      </c>
      <c r="S51" s="33" t="s">
        <v>15</v>
      </c>
      <c r="T51" s="33">
        <v>650000</v>
      </c>
      <c r="U51" s="34">
        <v>-87.469099999999997</v>
      </c>
      <c r="V51" s="34">
        <v>-86.940200000000004</v>
      </c>
      <c r="W51" s="121"/>
      <c r="X51" s="32" t="s">
        <v>157</v>
      </c>
      <c r="Y51" s="32" t="s">
        <v>157</v>
      </c>
      <c r="Z51" s="124"/>
    </row>
    <row r="53" spans="2:26">
      <c r="Q53" s="36"/>
    </row>
    <row r="54" spans="2:26" ht="16.5" thickBot="1">
      <c r="B54" s="150" t="s">
        <v>161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2:26">
      <c r="B55" s="152" t="s">
        <v>12</v>
      </c>
      <c r="C55" s="139" t="s">
        <v>24</v>
      </c>
      <c r="D55" s="141" t="s">
        <v>141</v>
      </c>
      <c r="E55" s="142"/>
      <c r="F55" s="145" t="s">
        <v>142</v>
      </c>
      <c r="G55" s="145"/>
      <c r="H55" s="147" t="s">
        <v>143</v>
      </c>
      <c r="I55" s="147"/>
      <c r="J55" s="145" t="s">
        <v>144</v>
      </c>
      <c r="K55" s="147" t="s">
        <v>145</v>
      </c>
      <c r="L55" s="147"/>
      <c r="M55" s="145" t="s">
        <v>146</v>
      </c>
      <c r="N55" s="29"/>
      <c r="O55" s="152" t="s">
        <v>12</v>
      </c>
      <c r="P55" s="139" t="s">
        <v>24</v>
      </c>
      <c r="Q55" s="141" t="s">
        <v>141</v>
      </c>
      <c r="R55" s="142"/>
      <c r="S55" s="145" t="s">
        <v>142</v>
      </c>
      <c r="T55" s="145"/>
      <c r="U55" s="147" t="s">
        <v>147</v>
      </c>
      <c r="V55" s="147"/>
      <c r="W55" s="148" t="s">
        <v>148</v>
      </c>
      <c r="X55" s="147" t="s">
        <v>149</v>
      </c>
      <c r="Y55" s="147"/>
      <c r="Z55" s="148" t="s">
        <v>150</v>
      </c>
    </row>
    <row r="56" spans="2:26" ht="15.75" thickBot="1">
      <c r="B56" s="153"/>
      <c r="C56" s="140"/>
      <c r="D56" s="143"/>
      <c r="E56" s="144"/>
      <c r="F56" s="146"/>
      <c r="G56" s="146"/>
      <c r="H56" s="13" t="s">
        <v>151</v>
      </c>
      <c r="I56" s="13" t="s">
        <v>152</v>
      </c>
      <c r="J56" s="146"/>
      <c r="K56" s="13" t="s">
        <v>66</v>
      </c>
      <c r="L56" s="13" t="s">
        <v>65</v>
      </c>
      <c r="M56" s="146"/>
      <c r="O56" s="153"/>
      <c r="P56" s="140"/>
      <c r="Q56" s="143"/>
      <c r="R56" s="144"/>
      <c r="S56" s="146"/>
      <c r="T56" s="146"/>
      <c r="U56" s="13" t="s">
        <v>151</v>
      </c>
      <c r="V56" s="13" t="s">
        <v>152</v>
      </c>
      <c r="W56" s="149"/>
      <c r="X56" s="13" t="s">
        <v>66</v>
      </c>
      <c r="Y56" s="13" t="s">
        <v>65</v>
      </c>
      <c r="Z56" s="149"/>
    </row>
    <row r="57" spans="2:26">
      <c r="B57" s="136" t="s">
        <v>153</v>
      </c>
      <c r="C57" s="138" t="s">
        <v>154</v>
      </c>
      <c r="D57" s="12" t="s">
        <v>13</v>
      </c>
      <c r="E57" s="12">
        <v>385500</v>
      </c>
      <c r="F57" s="12" t="s">
        <v>13</v>
      </c>
      <c r="G57" s="12">
        <v>423500</v>
      </c>
      <c r="H57" s="30">
        <v>13.7301</v>
      </c>
      <c r="I57" s="30">
        <v>14.962</v>
      </c>
      <c r="J57" s="130">
        <f>10*LOG((10^(H57/10)+10^(H58/10)+10^(H59/10)+10^(I57/10)+10^(I58/10)+10^(I59/10))/6)</f>
        <v>13.798064502179892</v>
      </c>
      <c r="K57" s="31">
        <v>14.673299999999999</v>
      </c>
      <c r="L57" s="31">
        <v>15.7621</v>
      </c>
      <c r="M57" s="130">
        <f>10*LOG((10^(K57/10)+10^(K58/10)+10^(K59/10)+10^(L57/10)+10^(L58/10)+10^(L59/10))/6)</f>
        <v>14.685392078077992</v>
      </c>
      <c r="O57" s="136" t="s">
        <v>153</v>
      </c>
      <c r="P57" s="138" t="s">
        <v>154</v>
      </c>
      <c r="Q57" s="12" t="s">
        <v>13</v>
      </c>
      <c r="R57" s="12">
        <v>385500</v>
      </c>
      <c r="S57" s="12" t="s">
        <v>13</v>
      </c>
      <c r="T57" s="12">
        <v>423500</v>
      </c>
      <c r="U57" s="30">
        <v>-93.464500000000001</v>
      </c>
      <c r="V57" s="30">
        <v>-92.916600000000003</v>
      </c>
      <c r="W57" s="119">
        <f>10*LOG(6/((1/10^(U57/10))+(1/10^(U58/10))+(1/10^(U59/10))+(1/10^(V57/10))+(1/10^(V58/10))+(1/10^(V59/10))))</f>
        <v>-92.979475212547968</v>
      </c>
      <c r="X57" s="31">
        <v>-95.787400000000005</v>
      </c>
      <c r="Y57" s="31">
        <v>-95.762900000000002</v>
      </c>
      <c r="Z57" s="119">
        <f>10*LOG(6/((1/10^(X57/10))+(1/10^(X58/10))+(1/10^(X59/10))+(1/10^(Y57/10))+(1/10^(Y58/10))+(1/10^(Y59/10))))</f>
        <v>-95.743229165867447</v>
      </c>
    </row>
    <row r="58" spans="2:26">
      <c r="B58" s="125"/>
      <c r="C58" s="128"/>
      <c r="D58" s="12" t="s">
        <v>14</v>
      </c>
      <c r="E58" s="12">
        <v>390000</v>
      </c>
      <c r="F58" s="12" t="s">
        <v>14</v>
      </c>
      <c r="G58" s="12">
        <v>428000</v>
      </c>
      <c r="H58" s="30">
        <v>13.467000000000001</v>
      </c>
      <c r="I58" s="30">
        <v>14.784000000000001</v>
      </c>
      <c r="J58" s="131"/>
      <c r="K58" s="31">
        <v>14.346500000000001</v>
      </c>
      <c r="L58" s="31">
        <v>15.6563</v>
      </c>
      <c r="M58" s="131"/>
      <c r="O58" s="125"/>
      <c r="P58" s="128"/>
      <c r="Q58" s="12" t="s">
        <v>14</v>
      </c>
      <c r="R58" s="12">
        <v>390000</v>
      </c>
      <c r="S58" s="12" t="s">
        <v>14</v>
      </c>
      <c r="T58" s="12">
        <v>428000</v>
      </c>
      <c r="U58" s="30">
        <v>-92.993899999999996</v>
      </c>
      <c r="V58" s="30">
        <v>-92.3613</v>
      </c>
      <c r="W58" s="120"/>
      <c r="X58" s="31">
        <v>-95.3429</v>
      </c>
      <c r="Y58" s="31">
        <v>-95.732200000000006</v>
      </c>
      <c r="Z58" s="120"/>
    </row>
    <row r="59" spans="2:26">
      <c r="B59" s="125"/>
      <c r="C59" s="137"/>
      <c r="D59" s="12" t="s">
        <v>15</v>
      </c>
      <c r="E59" s="12">
        <v>394500</v>
      </c>
      <c r="F59" s="12" t="s">
        <v>15</v>
      </c>
      <c r="G59" s="12">
        <v>432500</v>
      </c>
      <c r="H59" s="30">
        <v>11.9917</v>
      </c>
      <c r="I59" s="30">
        <v>13.1782</v>
      </c>
      <c r="J59" s="131"/>
      <c r="K59" s="31">
        <v>12.9594</v>
      </c>
      <c r="L59" s="31">
        <v>14.100099999999999</v>
      </c>
      <c r="M59" s="131"/>
      <c r="O59" s="125"/>
      <c r="P59" s="137"/>
      <c r="Q59" s="12" t="s">
        <v>15</v>
      </c>
      <c r="R59" s="12">
        <v>394500</v>
      </c>
      <c r="S59" s="12" t="s">
        <v>15</v>
      </c>
      <c r="T59" s="12">
        <v>432500</v>
      </c>
      <c r="U59" s="30">
        <v>-93.263800000000003</v>
      </c>
      <c r="V59" s="30">
        <v>-92.792699999999996</v>
      </c>
      <c r="W59" s="120"/>
      <c r="X59" s="31">
        <v>-95.751900000000006</v>
      </c>
      <c r="Y59" s="31">
        <v>-96.052599999999998</v>
      </c>
      <c r="Z59" s="120"/>
    </row>
    <row r="60" spans="2:26">
      <c r="B60" s="136" t="s">
        <v>155</v>
      </c>
      <c r="C60" s="127" t="s">
        <v>154</v>
      </c>
      <c r="D60" s="12" t="s">
        <v>13</v>
      </c>
      <c r="E60" s="11">
        <v>142600</v>
      </c>
      <c r="F60" s="12" t="s">
        <v>13</v>
      </c>
      <c r="G60" s="11">
        <v>153600</v>
      </c>
      <c r="H60" s="32"/>
      <c r="I60" s="32"/>
      <c r="J60" s="133">
        <f>10*LOG((10^(H60/10)+10^(H61/10)+10^(H62/10)+10^(I60/10)+10^(I61/10)+10^(I62/10))/6)</f>
        <v>0</v>
      </c>
      <c r="K60" s="32"/>
      <c r="L60" s="32"/>
      <c r="M60" s="133">
        <f>10*LOG((10^(K60/10)+10^(K61/10)+10^(K62/10)+10^(L60/10)+10^(L61/10)+10^(L62/10))/6)</f>
        <v>0</v>
      </c>
      <c r="O60" s="136" t="s">
        <v>155</v>
      </c>
      <c r="P60" s="127" t="s">
        <v>154</v>
      </c>
      <c r="Q60" s="12" t="s">
        <v>13</v>
      </c>
      <c r="R60" s="11">
        <v>142600</v>
      </c>
      <c r="S60" s="12" t="s">
        <v>13</v>
      </c>
      <c r="T60" s="11">
        <v>153600</v>
      </c>
      <c r="U60" s="32"/>
      <c r="V60" s="32"/>
      <c r="W60" s="122">
        <f>10*LOG(6/((1/10^(U60/10))+(1/10^(U61/10))+(1/10^(U62/10))+(1/10^(V60/10))+(1/10^(V61/10))+(1/10^(V62/10))))</f>
        <v>0</v>
      </c>
      <c r="X60" s="32"/>
      <c r="Y60" s="32"/>
      <c r="Z60" s="122">
        <f>10*LOG(6/((1/10^(X60/10))+(1/10^(X61/10))+(1/10^(X62/10))+(1/10^(Y60/10))+(1/10^(Y61/10))+(1/10^(Y62/10))))</f>
        <v>0</v>
      </c>
    </row>
    <row r="61" spans="2:26">
      <c r="B61" s="125"/>
      <c r="C61" s="128"/>
      <c r="D61" s="11" t="s">
        <v>14</v>
      </c>
      <c r="E61" s="11">
        <v>145600</v>
      </c>
      <c r="F61" s="11" t="s">
        <v>14</v>
      </c>
      <c r="G61" s="11">
        <v>156600</v>
      </c>
      <c r="H61" s="32"/>
      <c r="I61" s="32"/>
      <c r="J61" s="134"/>
      <c r="K61" s="32"/>
      <c r="L61" s="32"/>
      <c r="M61" s="134"/>
      <c r="O61" s="125"/>
      <c r="P61" s="128"/>
      <c r="Q61" s="11" t="s">
        <v>14</v>
      </c>
      <c r="R61" s="11">
        <v>145600</v>
      </c>
      <c r="S61" s="11" t="s">
        <v>14</v>
      </c>
      <c r="T61" s="11">
        <v>156600</v>
      </c>
      <c r="U61" s="32"/>
      <c r="V61" s="32"/>
      <c r="W61" s="123"/>
      <c r="X61" s="32"/>
      <c r="Y61" s="32"/>
      <c r="Z61" s="123"/>
    </row>
    <row r="62" spans="2:26">
      <c r="B62" s="125"/>
      <c r="C62" s="137"/>
      <c r="D62" s="11" t="s">
        <v>15</v>
      </c>
      <c r="E62" s="11">
        <v>147600</v>
      </c>
      <c r="F62" s="11" t="s">
        <v>15</v>
      </c>
      <c r="G62" s="11">
        <v>158600</v>
      </c>
      <c r="H62" s="32"/>
      <c r="I62" s="32"/>
      <c r="J62" s="134"/>
      <c r="K62" s="32"/>
      <c r="L62" s="32"/>
      <c r="M62" s="134"/>
      <c r="O62" s="125"/>
      <c r="P62" s="137"/>
      <c r="Q62" s="11" t="s">
        <v>15</v>
      </c>
      <c r="R62" s="11">
        <v>147600</v>
      </c>
      <c r="S62" s="11" t="s">
        <v>15</v>
      </c>
      <c r="T62" s="11">
        <v>158600</v>
      </c>
      <c r="U62" s="32"/>
      <c r="V62" s="32"/>
      <c r="W62" s="123"/>
      <c r="X62" s="32"/>
      <c r="Y62" s="32"/>
      <c r="Z62" s="123"/>
    </row>
    <row r="63" spans="2:26">
      <c r="B63" s="136" t="s">
        <v>156</v>
      </c>
      <c r="C63" s="127" t="s">
        <v>128</v>
      </c>
      <c r="D63" s="12" t="s">
        <v>13</v>
      </c>
      <c r="E63" s="12">
        <v>509202</v>
      </c>
      <c r="F63" s="12" t="s">
        <v>13</v>
      </c>
      <c r="G63" s="12">
        <v>509202</v>
      </c>
      <c r="H63" s="30">
        <v>15.897</v>
      </c>
      <c r="I63" s="30">
        <v>15.789</v>
      </c>
      <c r="J63" s="130">
        <f>10*LOG((10^(H63/10)+10^(H64/10)+10^(H65/10)+10^(I63/10)+10^(I64/10)+10^(I65/10))/6)</f>
        <v>15.703249971376858</v>
      </c>
      <c r="K63" s="32" t="s">
        <v>157</v>
      </c>
      <c r="L63" s="32" t="s">
        <v>157</v>
      </c>
      <c r="M63" s="133" t="e">
        <f>10*LOG((10^(K63/10)+10^(K64/10)+10^(K65/10)+10^(L63/10)+10^(L64/10)+10^(L65/10))/6)</f>
        <v>#VALUE!</v>
      </c>
      <c r="O63" s="136" t="s">
        <v>156</v>
      </c>
      <c r="P63" s="127" t="s">
        <v>128</v>
      </c>
      <c r="Q63" s="12" t="s">
        <v>13</v>
      </c>
      <c r="R63" s="12">
        <v>509202</v>
      </c>
      <c r="S63" s="12" t="s">
        <v>13</v>
      </c>
      <c r="T63" s="12">
        <v>509202</v>
      </c>
      <c r="U63" s="30">
        <v>-85.347999999999999</v>
      </c>
      <c r="V63" s="30">
        <v>-84.430599999999998</v>
      </c>
      <c r="W63" s="119">
        <f>10*LOG(6/((1/10^(U63/10))+(1/10^(U64/10))+(1/10^(U65/10))+(1/10^(V63/10))+(1/10^(V64/10))+(1/10^(V65/10))))</f>
        <v>-84.6215531262377</v>
      </c>
      <c r="X63" s="32" t="s">
        <v>157</v>
      </c>
      <c r="Y63" s="32" t="s">
        <v>157</v>
      </c>
      <c r="Z63" s="122" t="e">
        <f>10*LOG(6/((1/10^(X63/10))+(1/10^(X64/10))+(1/10^(X65/10))+(1/10^(Y63/10))+(1/10^(Y64/10))+(1/10^(Y65/10))))</f>
        <v>#VALUE!</v>
      </c>
    </row>
    <row r="64" spans="2:26">
      <c r="B64" s="125"/>
      <c r="C64" s="128"/>
      <c r="D64" s="11" t="s">
        <v>14</v>
      </c>
      <c r="E64" s="11">
        <v>518598</v>
      </c>
      <c r="F64" s="11" t="s">
        <v>14</v>
      </c>
      <c r="G64" s="11">
        <v>518598</v>
      </c>
      <c r="H64" s="30">
        <v>15.930400000000001</v>
      </c>
      <c r="I64" s="30">
        <v>15.9434</v>
      </c>
      <c r="J64" s="131"/>
      <c r="K64" s="32" t="s">
        <v>157</v>
      </c>
      <c r="L64" s="32" t="s">
        <v>157</v>
      </c>
      <c r="M64" s="134"/>
      <c r="O64" s="125"/>
      <c r="P64" s="128"/>
      <c r="Q64" s="11" t="s">
        <v>14</v>
      </c>
      <c r="R64" s="11">
        <v>518598</v>
      </c>
      <c r="S64" s="11" t="s">
        <v>14</v>
      </c>
      <c r="T64" s="11">
        <v>518598</v>
      </c>
      <c r="U64" s="30">
        <v>-85.147099999999995</v>
      </c>
      <c r="V64" s="30">
        <v>-84.770799999999994</v>
      </c>
      <c r="W64" s="120"/>
      <c r="X64" s="32" t="s">
        <v>157</v>
      </c>
      <c r="Y64" s="32" t="s">
        <v>157</v>
      </c>
      <c r="Z64" s="123"/>
    </row>
    <row r="65" spans="2:26">
      <c r="B65" s="125"/>
      <c r="C65" s="137"/>
      <c r="D65" s="11" t="s">
        <v>15</v>
      </c>
      <c r="E65" s="11">
        <v>528000</v>
      </c>
      <c r="F65" s="11" t="s">
        <v>15</v>
      </c>
      <c r="G65" s="11">
        <v>528000</v>
      </c>
      <c r="H65" s="30">
        <v>15.6829</v>
      </c>
      <c r="I65" s="30">
        <v>14.8865</v>
      </c>
      <c r="J65" s="131"/>
      <c r="K65" s="32" t="s">
        <v>157</v>
      </c>
      <c r="L65" s="32" t="s">
        <v>157</v>
      </c>
      <c r="M65" s="134"/>
      <c r="O65" s="125"/>
      <c r="P65" s="137"/>
      <c r="Q65" s="11" t="s">
        <v>15</v>
      </c>
      <c r="R65" s="11">
        <v>528000</v>
      </c>
      <c r="S65" s="11" t="s">
        <v>15</v>
      </c>
      <c r="T65" s="11">
        <v>528000</v>
      </c>
      <c r="U65" s="30">
        <v>-83.928600000000003</v>
      </c>
      <c r="V65" s="30">
        <v>-83.889200000000002</v>
      </c>
      <c r="W65" s="120"/>
      <c r="X65" s="32" t="s">
        <v>157</v>
      </c>
      <c r="Y65" s="32" t="s">
        <v>157</v>
      </c>
      <c r="Z65" s="123"/>
    </row>
    <row r="66" spans="2:26">
      <c r="B66" s="125" t="s">
        <v>158</v>
      </c>
      <c r="C66" s="127" t="s">
        <v>128</v>
      </c>
      <c r="D66" s="12" t="s">
        <v>13</v>
      </c>
      <c r="E66" s="11">
        <v>623334</v>
      </c>
      <c r="F66" s="12" t="s">
        <v>13</v>
      </c>
      <c r="G66" s="11">
        <v>623334</v>
      </c>
      <c r="H66" s="30">
        <v>17.866599999999998</v>
      </c>
      <c r="I66" s="30">
        <v>17.089200000000002</v>
      </c>
      <c r="J66" s="130">
        <f>10*LOG((10^(H66/10)+10^(H67/10)+10^(H68/10)+10^(I66/10)+10^(I67/10)+10^(I68/10))/6)</f>
        <v>18.44073842530311</v>
      </c>
      <c r="K66" s="32" t="s">
        <v>157</v>
      </c>
      <c r="L66" s="32" t="s">
        <v>157</v>
      </c>
      <c r="M66" s="133" t="e">
        <f>10*LOG((10^(K66/10)+10^(K67/10)+10^(K68/10)+10^(L66/10)+10^(L67/10)+10^(L68/10))/6)</f>
        <v>#VALUE!</v>
      </c>
      <c r="O66" s="125" t="s">
        <v>158</v>
      </c>
      <c r="P66" s="127" t="s">
        <v>128</v>
      </c>
      <c r="Q66" s="12" t="s">
        <v>13</v>
      </c>
      <c r="R66" s="11">
        <v>623334</v>
      </c>
      <c r="S66" s="12" t="s">
        <v>13</v>
      </c>
      <c r="T66" s="11">
        <v>623334</v>
      </c>
      <c r="U66" s="30">
        <v>-87.317599999999999</v>
      </c>
      <c r="V66" s="30">
        <v>-86.891400000000004</v>
      </c>
      <c r="W66" s="119">
        <f>10*LOG(6/((1/10^(U66/10))+(1/10^(U67/10))+(1/10^(U68/10))+(1/10^(V66/10))+(1/10^(V67/10))+(1/10^(V68/10))))</f>
        <v>-85.925470112062129</v>
      </c>
      <c r="X66" s="32" t="s">
        <v>157</v>
      </c>
      <c r="Y66" s="32" t="s">
        <v>157</v>
      </c>
      <c r="Z66" s="122" t="e">
        <f>10*LOG(6/((1/10^(X66/10))+(1/10^(X67/10))+(1/10^(X68/10))+(1/10^(Y66/10))+(1/10^(Y67/10))+(1/10^(Y68/10))))</f>
        <v>#VALUE!</v>
      </c>
    </row>
    <row r="67" spans="2:26">
      <c r="B67" s="125"/>
      <c r="C67" s="128"/>
      <c r="D67" s="11" t="s">
        <v>14</v>
      </c>
      <c r="E67" s="11">
        <v>636666</v>
      </c>
      <c r="F67" s="11" t="s">
        <v>14</v>
      </c>
      <c r="G67" s="11">
        <v>636666</v>
      </c>
      <c r="H67" s="30">
        <v>18.044799999999999</v>
      </c>
      <c r="I67" s="30">
        <v>17.224</v>
      </c>
      <c r="J67" s="131"/>
      <c r="K67" s="32" t="s">
        <v>157</v>
      </c>
      <c r="L67" s="32" t="s">
        <v>157</v>
      </c>
      <c r="M67" s="134"/>
      <c r="O67" s="125"/>
      <c r="P67" s="128"/>
      <c r="Q67" s="11" t="s">
        <v>14</v>
      </c>
      <c r="R67" s="11">
        <v>636666</v>
      </c>
      <c r="S67" s="11" t="s">
        <v>14</v>
      </c>
      <c r="T67" s="11">
        <v>636666</v>
      </c>
      <c r="U67" s="30">
        <v>-87.444000000000003</v>
      </c>
      <c r="V67" s="30">
        <v>-87.258300000000006</v>
      </c>
      <c r="W67" s="120"/>
      <c r="X67" s="32" t="s">
        <v>157</v>
      </c>
      <c r="Y67" s="32" t="s">
        <v>157</v>
      </c>
      <c r="Z67" s="123"/>
    </row>
    <row r="68" spans="2:26" ht="15.75" thickBot="1">
      <c r="B68" s="126"/>
      <c r="C68" s="129"/>
      <c r="D68" s="33" t="s">
        <v>15</v>
      </c>
      <c r="E68" s="33">
        <v>650000</v>
      </c>
      <c r="F68" s="33" t="s">
        <v>15</v>
      </c>
      <c r="G68" s="33">
        <v>650000</v>
      </c>
      <c r="H68" s="34">
        <v>20.083400000000001</v>
      </c>
      <c r="I68" s="34">
        <v>19.454899999999999</v>
      </c>
      <c r="J68" s="132"/>
      <c r="K68" s="32" t="s">
        <v>157</v>
      </c>
      <c r="L68" s="32" t="s">
        <v>157</v>
      </c>
      <c r="M68" s="135"/>
      <c r="N68" s="35"/>
      <c r="O68" s="126"/>
      <c r="P68" s="129"/>
      <c r="Q68" s="33" t="s">
        <v>15</v>
      </c>
      <c r="R68" s="33">
        <v>650000</v>
      </c>
      <c r="S68" s="33" t="s">
        <v>15</v>
      </c>
      <c r="T68" s="33">
        <v>650000</v>
      </c>
      <c r="U68" s="34">
        <v>-80.454899999999995</v>
      </c>
      <c r="V68" s="34">
        <v>-80.86</v>
      </c>
      <c r="W68" s="121"/>
      <c r="X68" s="32" t="s">
        <v>157</v>
      </c>
      <c r="Y68" s="32" t="s">
        <v>157</v>
      </c>
      <c r="Z68" s="124"/>
    </row>
    <row r="71" spans="2:26" ht="16.5" thickBot="1">
      <c r="B71" s="150" t="s">
        <v>162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2:26">
      <c r="B72" s="152" t="s">
        <v>12</v>
      </c>
      <c r="C72" s="139" t="s">
        <v>24</v>
      </c>
      <c r="D72" s="141" t="s">
        <v>141</v>
      </c>
      <c r="E72" s="142"/>
      <c r="F72" s="145" t="s">
        <v>142</v>
      </c>
      <c r="G72" s="145"/>
      <c r="H72" s="147" t="s">
        <v>143</v>
      </c>
      <c r="I72" s="147"/>
      <c r="J72" s="145" t="s">
        <v>144</v>
      </c>
      <c r="K72" s="147" t="s">
        <v>145</v>
      </c>
      <c r="L72" s="147"/>
      <c r="M72" s="145" t="s">
        <v>146</v>
      </c>
      <c r="N72" s="29"/>
      <c r="O72" s="152" t="s">
        <v>12</v>
      </c>
      <c r="P72" s="139" t="s">
        <v>24</v>
      </c>
      <c r="Q72" s="141" t="s">
        <v>141</v>
      </c>
      <c r="R72" s="142"/>
      <c r="S72" s="145" t="s">
        <v>142</v>
      </c>
      <c r="T72" s="145"/>
      <c r="U72" s="147" t="s">
        <v>147</v>
      </c>
      <c r="V72" s="147"/>
      <c r="W72" s="148" t="s">
        <v>148</v>
      </c>
      <c r="X72" s="147" t="s">
        <v>149</v>
      </c>
      <c r="Y72" s="147"/>
      <c r="Z72" s="148" t="s">
        <v>150</v>
      </c>
    </row>
    <row r="73" spans="2:26" ht="15.75" thickBot="1">
      <c r="B73" s="153"/>
      <c r="C73" s="140"/>
      <c r="D73" s="143"/>
      <c r="E73" s="144"/>
      <c r="F73" s="146"/>
      <c r="G73" s="146"/>
      <c r="H73" s="13" t="s">
        <v>151</v>
      </c>
      <c r="I73" s="13" t="s">
        <v>152</v>
      </c>
      <c r="J73" s="146"/>
      <c r="K73" s="13" t="s">
        <v>66</v>
      </c>
      <c r="L73" s="13" t="s">
        <v>65</v>
      </c>
      <c r="M73" s="146"/>
      <c r="O73" s="153"/>
      <c r="P73" s="140"/>
      <c r="Q73" s="143"/>
      <c r="R73" s="144"/>
      <c r="S73" s="146"/>
      <c r="T73" s="146"/>
      <c r="U73" s="13" t="s">
        <v>151</v>
      </c>
      <c r="V73" s="13" t="s">
        <v>152</v>
      </c>
      <c r="W73" s="149"/>
      <c r="X73" s="13" t="s">
        <v>66</v>
      </c>
      <c r="Y73" s="13" t="s">
        <v>65</v>
      </c>
      <c r="Z73" s="149"/>
    </row>
    <row r="74" spans="2:26">
      <c r="B74" s="136" t="s">
        <v>153</v>
      </c>
      <c r="C74" s="138" t="s">
        <v>154</v>
      </c>
      <c r="D74" s="12" t="s">
        <v>13</v>
      </c>
      <c r="E74" s="12">
        <v>385500</v>
      </c>
      <c r="F74" s="12" t="s">
        <v>13</v>
      </c>
      <c r="G74" s="12">
        <v>423500</v>
      </c>
      <c r="H74" s="30">
        <v>8.3607300000000002</v>
      </c>
      <c r="I74" s="30">
        <v>9.3842400000000001</v>
      </c>
      <c r="J74" s="130">
        <f>10*LOG((10^(H74/10)+10^(H75/10)+10^(H76/10)+10^(I74/10)+10^(I75/10)+10^(I76/10))/6)</f>
        <v>8.8801117385371846</v>
      </c>
      <c r="K74" s="31">
        <v>10.1843</v>
      </c>
      <c r="L74" s="31">
        <v>10.6486</v>
      </c>
      <c r="M74" s="130">
        <f>10*LOG((10^(K74/10)+10^(K75/10)+10^(K76/10)+10^(L74/10)+10^(L75/10)+10^(L76/10))/6)</f>
        <v>10.506202741512546</v>
      </c>
      <c r="O74" s="136" t="s">
        <v>153</v>
      </c>
      <c r="P74" s="138" t="s">
        <v>154</v>
      </c>
      <c r="Q74" s="12" t="s">
        <v>13</v>
      </c>
      <c r="R74" s="12">
        <v>385500</v>
      </c>
      <c r="S74" s="12" t="s">
        <v>13</v>
      </c>
      <c r="T74" s="12">
        <v>423500</v>
      </c>
      <c r="U74" s="30">
        <v>-92.163899999999998</v>
      </c>
      <c r="V74" s="30">
        <v>-91.087699999999998</v>
      </c>
      <c r="W74" s="119">
        <f>10*LOG(6/((1/10^(U74/10))+(1/10^(U75/10))+(1/10^(U76/10))+(1/10^(V74/10))+(1/10^(V75/10))+(1/10^(V76/10))))</f>
        <v>-91.32948270947827</v>
      </c>
      <c r="X74" s="31">
        <v>-95.448899999999995</v>
      </c>
      <c r="Y74" s="31">
        <v>-95.123500000000007</v>
      </c>
      <c r="Z74" s="119">
        <f>10*LOG(6/((1/10^(X74/10))+(1/10^(X75/10))+(1/10^(X76/10))+(1/10^(Y74/10))+(1/10^(Y75/10))+(1/10^(Y76/10))))</f>
        <v>-95.2839901170573</v>
      </c>
    </row>
    <row r="75" spans="2:26">
      <c r="B75" s="125"/>
      <c r="C75" s="128"/>
      <c r="D75" s="12" t="s">
        <v>14</v>
      </c>
      <c r="E75" s="12">
        <v>390000</v>
      </c>
      <c r="F75" s="12" t="s">
        <v>14</v>
      </c>
      <c r="G75" s="12">
        <v>428000</v>
      </c>
      <c r="H75" s="30">
        <v>8.3646799999999999</v>
      </c>
      <c r="I75" s="30">
        <v>9.3756900000000005</v>
      </c>
      <c r="J75" s="131"/>
      <c r="K75" s="31">
        <v>10.8825</v>
      </c>
      <c r="L75" s="31">
        <v>10.6538</v>
      </c>
      <c r="M75" s="131"/>
      <c r="O75" s="125"/>
      <c r="P75" s="128"/>
      <c r="Q75" s="12" t="s">
        <v>14</v>
      </c>
      <c r="R75" s="12">
        <v>390000</v>
      </c>
      <c r="S75" s="12" t="s">
        <v>14</v>
      </c>
      <c r="T75" s="12">
        <v>428000</v>
      </c>
      <c r="U75" s="30">
        <v>-91.614199999999997</v>
      </c>
      <c r="V75" s="30">
        <v>-91.097300000000004</v>
      </c>
      <c r="W75" s="120"/>
      <c r="X75" s="31">
        <v>-95.415300000000002</v>
      </c>
      <c r="Y75" s="31">
        <v>-95.350999999999999</v>
      </c>
      <c r="Z75" s="120"/>
    </row>
    <row r="76" spans="2:26">
      <c r="B76" s="125"/>
      <c r="C76" s="137"/>
      <c r="D76" s="12" t="s">
        <v>15</v>
      </c>
      <c r="E76" s="12">
        <v>394500</v>
      </c>
      <c r="F76" s="12" t="s">
        <v>15</v>
      </c>
      <c r="G76" s="12">
        <v>432500</v>
      </c>
      <c r="H76" s="30">
        <v>8.1521000000000008</v>
      </c>
      <c r="I76" s="30">
        <v>9.4300700000000006</v>
      </c>
      <c r="J76" s="131"/>
      <c r="K76" s="31">
        <v>9.8430999999999997</v>
      </c>
      <c r="L76" s="31">
        <v>10.7372</v>
      </c>
      <c r="M76" s="131"/>
      <c r="O76" s="125"/>
      <c r="P76" s="137"/>
      <c r="Q76" s="12" t="s">
        <v>15</v>
      </c>
      <c r="R76" s="12">
        <v>394500</v>
      </c>
      <c r="S76" s="12" t="s">
        <v>15</v>
      </c>
      <c r="T76" s="12">
        <v>432500</v>
      </c>
      <c r="U76" s="30">
        <v>-91.162899999999993</v>
      </c>
      <c r="V76" s="30">
        <v>-90.695899999999995</v>
      </c>
      <c r="W76" s="120"/>
      <c r="X76" s="31">
        <v>-95.179500000000004</v>
      </c>
      <c r="Y76" s="31">
        <v>-95.174499999999995</v>
      </c>
      <c r="Z76" s="120"/>
    </row>
    <row r="77" spans="2:26">
      <c r="B77" s="136" t="s">
        <v>155</v>
      </c>
      <c r="C77" s="127" t="s">
        <v>154</v>
      </c>
      <c r="D77" s="12" t="s">
        <v>13</v>
      </c>
      <c r="E77" s="11">
        <v>142600</v>
      </c>
      <c r="F77" s="12" t="s">
        <v>13</v>
      </c>
      <c r="G77" s="11">
        <v>153600</v>
      </c>
      <c r="H77" s="30">
        <v>10.0214</v>
      </c>
      <c r="I77" s="30">
        <v>7.8587400000000001</v>
      </c>
      <c r="J77" s="130">
        <f>10*LOG((10^(H77/10)+10^(H78/10)+10^(H79/10)+10^(I77/10)+10^(I78/10)+10^(I79/10))/6)</f>
        <v>9.0621192818757894</v>
      </c>
      <c r="K77" s="31">
        <v>13.5418</v>
      </c>
      <c r="L77" s="31">
        <v>11.263500000000001</v>
      </c>
      <c r="M77" s="130">
        <f>10*LOG((10^(K77/10)+10^(K78/10)+10^(K79/10)+10^(L77/10)+10^(L78/10)+10^(L79/10))/6)</f>
        <v>12.591898764465775</v>
      </c>
      <c r="O77" s="136" t="s">
        <v>155</v>
      </c>
      <c r="P77" s="127" t="s">
        <v>154</v>
      </c>
      <c r="Q77" s="12" t="s">
        <v>13</v>
      </c>
      <c r="R77" s="11">
        <v>142600</v>
      </c>
      <c r="S77" s="12" t="s">
        <v>13</v>
      </c>
      <c r="T77" s="11">
        <v>153600</v>
      </c>
      <c r="U77" s="30">
        <v>-81.440299999999993</v>
      </c>
      <c r="V77" s="30">
        <v>-79.843800000000002</v>
      </c>
      <c r="W77" s="119">
        <f>10*LOG(6/((1/10^(U77/10))+(1/10^(U78/10))+(1/10^(U79/10))+(1/10^(V77/10))+(1/10^(V78/10))+(1/10^(V79/10))))</f>
        <v>-80.013743450308482</v>
      </c>
      <c r="X77" s="31">
        <v>-87.037400000000005</v>
      </c>
      <c r="Y77" s="31">
        <v>-86.101100000000002</v>
      </c>
      <c r="Z77" s="119">
        <f>10*LOG(6/((1/10^(X77/10))+(1/10^(X78/10))+(1/10^(X79/10))+(1/10^(Y77/10))+(1/10^(Y78/10))+(1/10^(Y79/10))))</f>
        <v>-86.001215388094352</v>
      </c>
    </row>
    <row r="78" spans="2:26">
      <c r="B78" s="125"/>
      <c r="C78" s="128"/>
      <c r="D78" s="11" t="s">
        <v>14</v>
      </c>
      <c r="E78" s="11">
        <v>145600</v>
      </c>
      <c r="F78" s="11" t="s">
        <v>14</v>
      </c>
      <c r="G78" s="11">
        <v>156600</v>
      </c>
      <c r="H78" s="30">
        <v>9.0252599999999994</v>
      </c>
      <c r="I78" s="30">
        <v>7.2532399999999999</v>
      </c>
      <c r="J78" s="131"/>
      <c r="K78" s="31">
        <v>12.5709</v>
      </c>
      <c r="L78" s="31">
        <v>10.662599999999999</v>
      </c>
      <c r="M78" s="131"/>
      <c r="O78" s="125"/>
      <c r="P78" s="128"/>
      <c r="Q78" s="11" t="s">
        <v>14</v>
      </c>
      <c r="R78" s="11">
        <v>145600</v>
      </c>
      <c r="S78" s="11" t="s">
        <v>14</v>
      </c>
      <c r="T78" s="11">
        <v>156600</v>
      </c>
      <c r="U78" s="30">
        <v>-80.8994</v>
      </c>
      <c r="V78" s="30">
        <v>-79.038899999999998</v>
      </c>
      <c r="W78" s="120"/>
      <c r="X78" s="31">
        <v>-86.595299999999995</v>
      </c>
      <c r="Y78" s="31">
        <v>-85.373099999999994</v>
      </c>
      <c r="Z78" s="120"/>
    </row>
    <row r="79" spans="2:26">
      <c r="B79" s="125"/>
      <c r="C79" s="137"/>
      <c r="D79" s="11" t="s">
        <v>15</v>
      </c>
      <c r="E79" s="11">
        <v>147600</v>
      </c>
      <c r="F79" s="11" t="s">
        <v>15</v>
      </c>
      <c r="G79" s="11">
        <v>158600</v>
      </c>
      <c r="H79" s="30">
        <v>10.649900000000001</v>
      </c>
      <c r="I79" s="30">
        <v>8.6168999999999993</v>
      </c>
      <c r="J79" s="131"/>
      <c r="K79" s="31">
        <v>14.252700000000001</v>
      </c>
      <c r="L79" s="31">
        <v>12.2143</v>
      </c>
      <c r="M79" s="131"/>
      <c r="O79" s="125"/>
      <c r="P79" s="137"/>
      <c r="Q79" s="11" t="s">
        <v>15</v>
      </c>
      <c r="R79" s="11">
        <v>147600</v>
      </c>
      <c r="S79" s="11" t="s">
        <v>15</v>
      </c>
      <c r="T79" s="11">
        <v>158600</v>
      </c>
      <c r="U79" s="30">
        <v>-80.016400000000004</v>
      </c>
      <c r="V79" s="30">
        <v>-77.963899999999995</v>
      </c>
      <c r="W79" s="120"/>
      <c r="X79" s="31">
        <v>-85.755300000000005</v>
      </c>
      <c r="Y79" s="31">
        <v>-84.754099999999994</v>
      </c>
      <c r="Z79" s="120"/>
    </row>
    <row r="80" spans="2:26">
      <c r="B80" s="136" t="s">
        <v>156</v>
      </c>
      <c r="C80" s="127" t="s">
        <v>128</v>
      </c>
      <c r="D80" s="12" t="s">
        <v>13</v>
      </c>
      <c r="E80" s="12">
        <v>509202</v>
      </c>
      <c r="F80" s="12" t="s">
        <v>13</v>
      </c>
      <c r="G80" s="12">
        <v>509202</v>
      </c>
      <c r="H80" s="32"/>
      <c r="I80" s="32"/>
      <c r="J80" s="133">
        <f>10*LOG((10^(H80/10)+10^(H81/10)+10^(H82/10)+10^(I80/10)+10^(I81/10)+10^(I82/10))/6)</f>
        <v>0</v>
      </c>
      <c r="K80" s="32" t="s">
        <v>157</v>
      </c>
      <c r="L80" s="32" t="s">
        <v>157</v>
      </c>
      <c r="M80" s="133" t="e">
        <f>10*LOG((10^(K80/10)+10^(K81/10)+10^(K82/10)+10^(L80/10)+10^(L81/10)+10^(L82/10))/6)</f>
        <v>#VALUE!</v>
      </c>
      <c r="O80" s="136" t="s">
        <v>156</v>
      </c>
      <c r="P80" s="127" t="s">
        <v>128</v>
      </c>
      <c r="Q80" s="12" t="s">
        <v>13</v>
      </c>
      <c r="R80" s="12">
        <v>509202</v>
      </c>
      <c r="S80" s="12" t="s">
        <v>13</v>
      </c>
      <c r="T80" s="12">
        <v>509202</v>
      </c>
      <c r="U80" s="32"/>
      <c r="V80" s="32"/>
      <c r="W80" s="122">
        <f>10*LOG(6/((1/10^(U80/10))+(1/10^(U81/10))+(1/10^(U82/10))+(1/10^(V80/10))+(1/10^(V81/10))+(1/10^(V82/10))))</f>
        <v>0</v>
      </c>
      <c r="X80" s="32" t="s">
        <v>157</v>
      </c>
      <c r="Y80" s="32" t="s">
        <v>157</v>
      </c>
      <c r="Z80" s="122" t="e">
        <f>10*LOG(6/((1/10^(X80/10))+(1/10^(X81/10))+(1/10^(X82/10))+(1/10^(Y80/10))+(1/10^(Y81/10))+(1/10^(Y82/10))))</f>
        <v>#VALUE!</v>
      </c>
    </row>
    <row r="81" spans="2:26">
      <c r="B81" s="125"/>
      <c r="C81" s="128"/>
      <c r="D81" s="11" t="s">
        <v>14</v>
      </c>
      <c r="E81" s="11">
        <v>518598</v>
      </c>
      <c r="F81" s="11" t="s">
        <v>14</v>
      </c>
      <c r="G81" s="11">
        <v>518598</v>
      </c>
      <c r="H81" s="32"/>
      <c r="I81" s="32"/>
      <c r="J81" s="134"/>
      <c r="K81" s="32" t="s">
        <v>157</v>
      </c>
      <c r="L81" s="32" t="s">
        <v>157</v>
      </c>
      <c r="M81" s="134"/>
      <c r="O81" s="125"/>
      <c r="P81" s="128"/>
      <c r="Q81" s="11" t="s">
        <v>14</v>
      </c>
      <c r="R81" s="11">
        <v>518598</v>
      </c>
      <c r="S81" s="11" t="s">
        <v>14</v>
      </c>
      <c r="T81" s="11">
        <v>518598</v>
      </c>
      <c r="U81" s="32"/>
      <c r="V81" s="32"/>
      <c r="W81" s="123"/>
      <c r="X81" s="32" t="s">
        <v>157</v>
      </c>
      <c r="Y81" s="32" t="s">
        <v>157</v>
      </c>
      <c r="Z81" s="123"/>
    </row>
    <row r="82" spans="2:26">
      <c r="B82" s="125"/>
      <c r="C82" s="137"/>
      <c r="D82" s="11" t="s">
        <v>15</v>
      </c>
      <c r="E82" s="11">
        <v>528000</v>
      </c>
      <c r="F82" s="11" t="s">
        <v>15</v>
      </c>
      <c r="G82" s="11">
        <v>528000</v>
      </c>
      <c r="H82" s="32"/>
      <c r="I82" s="32"/>
      <c r="J82" s="134"/>
      <c r="K82" s="32" t="s">
        <v>157</v>
      </c>
      <c r="L82" s="32" t="s">
        <v>157</v>
      </c>
      <c r="M82" s="134"/>
      <c r="O82" s="125"/>
      <c r="P82" s="137"/>
      <c r="Q82" s="11" t="s">
        <v>15</v>
      </c>
      <c r="R82" s="11">
        <v>528000</v>
      </c>
      <c r="S82" s="11" t="s">
        <v>15</v>
      </c>
      <c r="T82" s="11">
        <v>528000</v>
      </c>
      <c r="U82" s="32"/>
      <c r="V82" s="32"/>
      <c r="W82" s="123"/>
      <c r="X82" s="32" t="s">
        <v>157</v>
      </c>
      <c r="Y82" s="32" t="s">
        <v>157</v>
      </c>
      <c r="Z82" s="123"/>
    </row>
    <row r="83" spans="2:26">
      <c r="B83" s="125" t="s">
        <v>158</v>
      </c>
      <c r="C83" s="127" t="s">
        <v>128</v>
      </c>
      <c r="D83" s="12" t="s">
        <v>13</v>
      </c>
      <c r="E83" s="11">
        <v>623334</v>
      </c>
      <c r="F83" s="12" t="s">
        <v>13</v>
      </c>
      <c r="G83" s="11">
        <v>623334</v>
      </c>
      <c r="H83" s="30">
        <v>7.4615499999999999</v>
      </c>
      <c r="I83" s="30">
        <v>11.827400000000001</v>
      </c>
      <c r="J83" s="130">
        <f>10*LOG((10^(H83/10)+10^(H84/10)+10^(H85/10)+10^(I83/10)+10^(I84/10)+10^(I85/10))/6)</f>
        <v>9.1757227566303854</v>
      </c>
      <c r="K83" s="32">
        <v>9.3842700000000008</v>
      </c>
      <c r="L83" s="32" t="s">
        <v>157</v>
      </c>
      <c r="M83" s="133" t="e">
        <f>10*LOG((10^(K83/10)+10^(K84/10)+10^(K85/10)+10^(L83/10)+10^(L84/10)+10^(L85/10))/6)</f>
        <v>#VALUE!</v>
      </c>
      <c r="O83" s="125" t="s">
        <v>158</v>
      </c>
      <c r="P83" s="127" t="s">
        <v>128</v>
      </c>
      <c r="Q83" s="12" t="s">
        <v>13</v>
      </c>
      <c r="R83" s="11">
        <v>623334</v>
      </c>
      <c r="S83" s="12" t="s">
        <v>13</v>
      </c>
      <c r="T83" s="11">
        <v>623334</v>
      </c>
      <c r="U83" s="37">
        <v>-84.885800000000003</v>
      </c>
      <c r="V83" s="37">
        <v>-84.921099999999996</v>
      </c>
      <c r="W83" s="119">
        <f>10*LOG(6/((1/10^(U83/10))+(1/10^(U84/10))+(1/10^(U85/10))+(1/10^(V83/10))+(1/10^(V84/10))+(1/10^(V85/10))))</f>
        <v>-85.416366963107677</v>
      </c>
      <c r="X83" s="32">
        <v>-86.029499999999999</v>
      </c>
      <c r="Y83" s="32" t="s">
        <v>157</v>
      </c>
      <c r="Z83" s="122" t="e">
        <f>10*LOG(6/((1/10^(X83/10))+(1/10^(X84/10))+(1/10^(X85/10))+(1/10^(Y83/10))+(1/10^(Y84/10))+(1/10^(Y85/10))))</f>
        <v>#VALUE!</v>
      </c>
    </row>
    <row r="84" spans="2:26">
      <c r="B84" s="125"/>
      <c r="C84" s="128"/>
      <c r="D84" s="11" t="s">
        <v>14</v>
      </c>
      <c r="E84" s="11">
        <v>636666</v>
      </c>
      <c r="F84" s="11" t="s">
        <v>14</v>
      </c>
      <c r="G84" s="11">
        <v>636666</v>
      </c>
      <c r="H84" s="30">
        <v>6.9331100000000001</v>
      </c>
      <c r="I84" s="30">
        <v>9.2506400000000006</v>
      </c>
      <c r="J84" s="131"/>
      <c r="K84" s="32">
        <v>8.8726599999999998</v>
      </c>
      <c r="L84" s="32" t="s">
        <v>157</v>
      </c>
      <c r="M84" s="134"/>
      <c r="O84" s="125"/>
      <c r="P84" s="128"/>
      <c r="Q84" s="11" t="s">
        <v>14</v>
      </c>
      <c r="R84" s="11">
        <v>636666</v>
      </c>
      <c r="S84" s="11" t="s">
        <v>14</v>
      </c>
      <c r="T84" s="11">
        <v>636666</v>
      </c>
      <c r="U84" s="37">
        <v>-86.553100000000001</v>
      </c>
      <c r="V84" s="37">
        <v>-85.780299999999997</v>
      </c>
      <c r="W84" s="120"/>
      <c r="X84" s="32">
        <v>-87.9756</v>
      </c>
      <c r="Y84" s="32" t="s">
        <v>157</v>
      </c>
      <c r="Z84" s="123"/>
    </row>
    <row r="85" spans="2:26" ht="15.75" thickBot="1">
      <c r="B85" s="126"/>
      <c r="C85" s="129"/>
      <c r="D85" s="33" t="s">
        <v>15</v>
      </c>
      <c r="E85" s="33">
        <v>650000</v>
      </c>
      <c r="F85" s="33" t="s">
        <v>15</v>
      </c>
      <c r="G85" s="33">
        <v>650000</v>
      </c>
      <c r="H85" s="34">
        <v>9.2500699999999991</v>
      </c>
      <c r="I85" s="34">
        <v>8.4867100000000004</v>
      </c>
      <c r="J85" s="132"/>
      <c r="K85" s="32">
        <v>10.939399999999999</v>
      </c>
      <c r="L85" s="32" t="s">
        <v>157</v>
      </c>
      <c r="M85" s="135"/>
      <c r="N85" s="35"/>
      <c r="O85" s="126"/>
      <c r="P85" s="129"/>
      <c r="Q85" s="33" t="s">
        <v>15</v>
      </c>
      <c r="R85" s="33">
        <v>650000</v>
      </c>
      <c r="S85" s="33" t="s">
        <v>15</v>
      </c>
      <c r="T85" s="33">
        <v>650000</v>
      </c>
      <c r="U85" s="37">
        <v>-85.128200000000007</v>
      </c>
      <c r="V85" s="37">
        <v>-84.960599999999999</v>
      </c>
      <c r="W85" s="121"/>
      <c r="X85" s="32">
        <v>-86.679000000000002</v>
      </c>
      <c r="Y85" s="32" t="s">
        <v>157</v>
      </c>
      <c r="Z85" s="124"/>
    </row>
    <row r="86" spans="2:26" ht="15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2:26" ht="15.7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2:26" ht="16.5" thickBot="1">
      <c r="B88" s="150" t="s">
        <v>163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2:26">
      <c r="B89" s="152" t="s">
        <v>12</v>
      </c>
      <c r="C89" s="139" t="s">
        <v>24</v>
      </c>
      <c r="D89" s="141" t="s">
        <v>141</v>
      </c>
      <c r="E89" s="142"/>
      <c r="F89" s="145" t="s">
        <v>142</v>
      </c>
      <c r="G89" s="145"/>
      <c r="H89" s="147" t="s">
        <v>143</v>
      </c>
      <c r="I89" s="147"/>
      <c r="J89" s="145" t="s">
        <v>144</v>
      </c>
      <c r="K89" s="147" t="s">
        <v>145</v>
      </c>
      <c r="L89" s="147"/>
      <c r="M89" s="145" t="s">
        <v>146</v>
      </c>
      <c r="N89" s="29"/>
      <c r="O89" s="152" t="s">
        <v>12</v>
      </c>
      <c r="P89" s="139" t="s">
        <v>24</v>
      </c>
      <c r="Q89" s="141" t="s">
        <v>141</v>
      </c>
      <c r="R89" s="142"/>
      <c r="S89" s="145" t="s">
        <v>142</v>
      </c>
      <c r="T89" s="145"/>
      <c r="U89" s="147" t="s">
        <v>147</v>
      </c>
      <c r="V89" s="147"/>
      <c r="W89" s="148" t="s">
        <v>148</v>
      </c>
      <c r="X89" s="147" t="s">
        <v>149</v>
      </c>
      <c r="Y89" s="147"/>
      <c r="Z89" s="148" t="s">
        <v>150</v>
      </c>
    </row>
    <row r="90" spans="2:26" ht="15.75" thickBot="1">
      <c r="B90" s="153"/>
      <c r="C90" s="140"/>
      <c r="D90" s="143"/>
      <c r="E90" s="144"/>
      <c r="F90" s="146"/>
      <c r="G90" s="146"/>
      <c r="H90" s="13" t="s">
        <v>151</v>
      </c>
      <c r="I90" s="13" t="s">
        <v>152</v>
      </c>
      <c r="J90" s="146"/>
      <c r="K90" s="13" t="s">
        <v>66</v>
      </c>
      <c r="L90" s="13" t="s">
        <v>65</v>
      </c>
      <c r="M90" s="146"/>
      <c r="O90" s="153"/>
      <c r="P90" s="140"/>
      <c r="Q90" s="143"/>
      <c r="R90" s="144"/>
      <c r="S90" s="146"/>
      <c r="T90" s="146"/>
      <c r="U90" s="13" t="s">
        <v>151</v>
      </c>
      <c r="V90" s="13" t="s">
        <v>152</v>
      </c>
      <c r="W90" s="149"/>
      <c r="X90" s="13" t="s">
        <v>66</v>
      </c>
      <c r="Y90" s="13" t="s">
        <v>65</v>
      </c>
      <c r="Z90" s="149"/>
    </row>
    <row r="91" spans="2:26">
      <c r="B91" s="136" t="s">
        <v>153</v>
      </c>
      <c r="C91" s="138" t="s">
        <v>154</v>
      </c>
      <c r="D91" s="12" t="s">
        <v>13</v>
      </c>
      <c r="E91" s="12">
        <v>385500</v>
      </c>
      <c r="F91" s="12" t="s">
        <v>13</v>
      </c>
      <c r="G91" s="12">
        <v>423500</v>
      </c>
      <c r="H91" s="30">
        <v>10.2202</v>
      </c>
      <c r="I91" s="30">
        <v>13.4367</v>
      </c>
      <c r="J91" s="130">
        <f>10*LOG((10^(H91/10)+10^(H92/10)+10^(H93/10)+10^(I91/10)+10^(I92/10)+10^(I93/10))/6)</f>
        <v>13.477797961444207</v>
      </c>
      <c r="K91" s="31">
        <v>11.114000000000001</v>
      </c>
      <c r="L91" s="31">
        <v>14.264699999999999</v>
      </c>
      <c r="M91" s="130">
        <f>10*LOG((10^(K91/10)+10^(K92/10)+10^(K93/10)+10^(L91/10)+10^(L92/10)+10^(L93/10))/6)</f>
        <v>14.513182248377634</v>
      </c>
      <c r="O91" s="136" t="s">
        <v>153</v>
      </c>
      <c r="P91" s="138" t="s">
        <v>154</v>
      </c>
      <c r="Q91" s="12" t="s">
        <v>13</v>
      </c>
      <c r="R91" s="12">
        <v>385500</v>
      </c>
      <c r="S91" s="12" t="s">
        <v>13</v>
      </c>
      <c r="T91" s="12">
        <v>423500</v>
      </c>
      <c r="U91" s="30">
        <v>-89.098100000000002</v>
      </c>
      <c r="V91" s="30">
        <v>-89.946600000000004</v>
      </c>
      <c r="W91" s="119">
        <f>10*LOG(6/((1/10^(U91/10))+(1/10^(U92/10))+(1/10^(U93/10))+(1/10^(V91/10))+(1/10^(V92/10))+(1/10^(V93/10))))</f>
        <v>-89.670018551235273</v>
      </c>
      <c r="X91" s="31">
        <v>-91.460499999999996</v>
      </c>
      <c r="Y91" s="31">
        <v>-91.607299999999995</v>
      </c>
      <c r="Z91" s="119">
        <f>10*LOG(6/((1/10^(X91/10))+(1/10^(X92/10))+(1/10^(X93/10))+(1/10^(Y91/10))+(1/10^(Y92/10))+(1/10^(Y93/10))))</f>
        <v>-91.806719854246495</v>
      </c>
    </row>
    <row r="92" spans="2:26">
      <c r="B92" s="125"/>
      <c r="C92" s="128"/>
      <c r="D92" s="12" t="s">
        <v>14</v>
      </c>
      <c r="E92" s="12">
        <v>390000</v>
      </c>
      <c r="F92" s="12" t="s">
        <v>14</v>
      </c>
      <c r="G92" s="12">
        <v>428000</v>
      </c>
      <c r="H92" s="30">
        <v>14.2454</v>
      </c>
      <c r="I92" s="30">
        <v>13.835599999999999</v>
      </c>
      <c r="J92" s="131"/>
      <c r="K92" s="31">
        <v>15.4968</v>
      </c>
      <c r="L92" s="31">
        <v>14.9983</v>
      </c>
      <c r="M92" s="131"/>
      <c r="O92" s="125"/>
      <c r="P92" s="128"/>
      <c r="Q92" s="12" t="s">
        <v>14</v>
      </c>
      <c r="R92" s="12">
        <v>390000</v>
      </c>
      <c r="S92" s="12" t="s">
        <v>14</v>
      </c>
      <c r="T92" s="12">
        <v>428000</v>
      </c>
      <c r="U92" s="30">
        <v>-89.466200000000001</v>
      </c>
      <c r="V92" s="30">
        <v>-90.210300000000004</v>
      </c>
      <c r="W92" s="120"/>
      <c r="X92" s="31">
        <v>-92.009900000000002</v>
      </c>
      <c r="Y92" s="31">
        <v>-92.238</v>
      </c>
      <c r="Z92" s="120"/>
    </row>
    <row r="93" spans="2:26">
      <c r="B93" s="125"/>
      <c r="C93" s="137"/>
      <c r="D93" s="12" t="s">
        <v>15</v>
      </c>
      <c r="E93" s="12">
        <v>394500</v>
      </c>
      <c r="F93" s="12" t="s">
        <v>15</v>
      </c>
      <c r="G93" s="12">
        <v>432500</v>
      </c>
      <c r="H93" s="30">
        <v>14.229100000000001</v>
      </c>
      <c r="I93" s="30">
        <v>13.7677</v>
      </c>
      <c r="J93" s="131"/>
      <c r="K93" s="31">
        <v>15.427300000000001</v>
      </c>
      <c r="L93" s="31">
        <v>14.477399999999999</v>
      </c>
      <c r="M93" s="131"/>
      <c r="O93" s="125"/>
      <c r="P93" s="137"/>
      <c r="Q93" s="12" t="s">
        <v>15</v>
      </c>
      <c r="R93" s="12">
        <v>394500</v>
      </c>
      <c r="S93" s="12" t="s">
        <v>15</v>
      </c>
      <c r="T93" s="12">
        <v>432500</v>
      </c>
      <c r="U93" s="30">
        <v>-89.311499999999995</v>
      </c>
      <c r="V93" s="30">
        <v>-89.882900000000006</v>
      </c>
      <c r="W93" s="120"/>
      <c r="X93" s="31">
        <v>-91.712900000000005</v>
      </c>
      <c r="Y93" s="31">
        <v>-91.765600000000006</v>
      </c>
      <c r="Z93" s="120"/>
    </row>
    <row r="94" spans="2:26">
      <c r="B94" s="136" t="s">
        <v>155</v>
      </c>
      <c r="C94" s="127" t="s">
        <v>154</v>
      </c>
      <c r="D94" s="12" t="s">
        <v>13</v>
      </c>
      <c r="E94" s="11">
        <v>142600</v>
      </c>
      <c r="F94" s="12" t="s">
        <v>13</v>
      </c>
      <c r="G94" s="11">
        <v>153600</v>
      </c>
      <c r="H94" s="30">
        <v>7.2078100000000003</v>
      </c>
      <c r="I94" s="30">
        <v>6.2505600000000001</v>
      </c>
      <c r="J94" s="130">
        <f>10*LOG((10^(H94/10)+10^(H95/10)+10^(H96/10)+10^(I94/10)+10^(I95/10)+10^(I96/10))/6)</f>
        <v>7.112361486996857</v>
      </c>
      <c r="K94" s="31">
        <v>10.608700000000001</v>
      </c>
      <c r="L94" s="31">
        <v>10.0482</v>
      </c>
      <c r="M94" s="130">
        <f>10*LOG((10^(K94/10)+10^(K95/10)+10^(K96/10)+10^(L94/10)+10^(L95/10)+10^(L96/10))/6)</f>
        <v>10.705543901125145</v>
      </c>
      <c r="O94" s="136" t="s">
        <v>155</v>
      </c>
      <c r="P94" s="127" t="s">
        <v>154</v>
      </c>
      <c r="Q94" s="12" t="s">
        <v>13</v>
      </c>
      <c r="R94" s="11">
        <v>142600</v>
      </c>
      <c r="S94" s="12" t="s">
        <v>13</v>
      </c>
      <c r="T94" s="11">
        <v>153600</v>
      </c>
      <c r="U94" s="30">
        <v>-81.815700000000007</v>
      </c>
      <c r="V94" s="30">
        <v>-82.555000000000007</v>
      </c>
      <c r="W94" s="119">
        <f>10*LOG(6/((1/10^(U94/10))+(1/10^(U95/10))+(1/10^(U96/10))+(1/10^(V94/10))+(1/10^(V95/10))+(1/10^(V96/10))))</f>
        <v>-82.098995405973909</v>
      </c>
      <c r="X94" s="31">
        <v>-87.209900000000005</v>
      </c>
      <c r="Y94" s="31">
        <v>-86.333600000000004</v>
      </c>
      <c r="Z94" s="119">
        <f>10*LOG(6/((1/10^(X94/10))+(1/10^(X95/10))+(1/10^(X96/10))+(1/10^(Y94/10))+(1/10^(Y95/10))+(1/10^(Y96/10))))</f>
        <v>-86.856984026867025</v>
      </c>
    </row>
    <row r="95" spans="2:26">
      <c r="B95" s="125"/>
      <c r="C95" s="128"/>
      <c r="D95" s="11" t="s">
        <v>14</v>
      </c>
      <c r="E95" s="11">
        <v>145600</v>
      </c>
      <c r="F95" s="11" t="s">
        <v>14</v>
      </c>
      <c r="G95" s="11">
        <v>156600</v>
      </c>
      <c r="H95" s="30">
        <v>7.63178</v>
      </c>
      <c r="I95" s="30">
        <v>7.0204899999999997</v>
      </c>
      <c r="J95" s="131"/>
      <c r="K95" s="31">
        <v>11.1355</v>
      </c>
      <c r="L95" s="31">
        <v>10.731400000000001</v>
      </c>
      <c r="M95" s="131"/>
      <c r="O95" s="125"/>
      <c r="P95" s="128"/>
      <c r="Q95" s="11" t="s">
        <v>14</v>
      </c>
      <c r="R95" s="11">
        <v>145600</v>
      </c>
      <c r="S95" s="11" t="s">
        <v>14</v>
      </c>
      <c r="T95" s="11">
        <v>156600</v>
      </c>
      <c r="U95" s="30">
        <v>-82.070899999999995</v>
      </c>
      <c r="V95" s="30">
        <v>-82.552999999999997</v>
      </c>
      <c r="W95" s="120"/>
      <c r="X95" s="31">
        <v>-87.560900000000004</v>
      </c>
      <c r="Y95" s="31">
        <v>-86.635099999999994</v>
      </c>
      <c r="Z95" s="120"/>
    </row>
    <row r="96" spans="2:26">
      <c r="B96" s="125"/>
      <c r="C96" s="137"/>
      <c r="D96" s="11" t="s">
        <v>15</v>
      </c>
      <c r="E96" s="11">
        <v>147600</v>
      </c>
      <c r="F96" s="11" t="s">
        <v>15</v>
      </c>
      <c r="G96" s="11">
        <v>158600</v>
      </c>
      <c r="H96" s="30">
        <v>7.4500900000000003</v>
      </c>
      <c r="I96" s="30">
        <v>6.9835900000000004</v>
      </c>
      <c r="J96" s="131"/>
      <c r="K96" s="31">
        <v>10.973100000000001</v>
      </c>
      <c r="L96" s="31">
        <v>10.6572</v>
      </c>
      <c r="M96" s="131"/>
      <c r="O96" s="125"/>
      <c r="P96" s="137"/>
      <c r="Q96" s="11" t="s">
        <v>15</v>
      </c>
      <c r="R96" s="11">
        <v>147600</v>
      </c>
      <c r="S96" s="11" t="s">
        <v>15</v>
      </c>
      <c r="T96" s="11">
        <v>158600</v>
      </c>
      <c r="U96" s="30">
        <v>-81.5077</v>
      </c>
      <c r="V96" s="30">
        <v>-81.993399999999994</v>
      </c>
      <c r="W96" s="120"/>
      <c r="X96" s="31">
        <v>-87.045100000000005</v>
      </c>
      <c r="Y96" s="31">
        <v>-86.194199999999995</v>
      </c>
      <c r="Z96" s="120"/>
    </row>
    <row r="97" spans="2:26">
      <c r="B97" s="136" t="s">
        <v>156</v>
      </c>
      <c r="C97" s="127" t="s">
        <v>128</v>
      </c>
      <c r="D97" s="12" t="s">
        <v>13</v>
      </c>
      <c r="E97" s="12">
        <v>509202</v>
      </c>
      <c r="F97" s="12" t="s">
        <v>13</v>
      </c>
      <c r="G97" s="12">
        <v>509202</v>
      </c>
      <c r="H97" s="30">
        <v>14.4816</v>
      </c>
      <c r="I97" s="30">
        <v>16.486000000000001</v>
      </c>
      <c r="J97" s="130">
        <f>10*LOG((10^(H97/10)+10^(H98/10)+10^(H99/10)+10^(I97/10)+10^(I98/10)+10^(I99/10))/6)</f>
        <v>17.189766069722701</v>
      </c>
      <c r="K97" s="32" t="s">
        <v>157</v>
      </c>
      <c r="L97" s="32" t="s">
        <v>157</v>
      </c>
      <c r="M97" s="133" t="e">
        <f>10*LOG((10^(K97/10)+10^(K98/10)+10^(K99/10)+10^(L97/10)+10^(L98/10)+10^(L99/10))/6)</f>
        <v>#VALUE!</v>
      </c>
      <c r="O97" s="136" t="s">
        <v>156</v>
      </c>
      <c r="P97" s="127" t="s">
        <v>128</v>
      </c>
      <c r="Q97" s="12" t="s">
        <v>13</v>
      </c>
      <c r="R97" s="12">
        <v>509202</v>
      </c>
      <c r="S97" s="12" t="s">
        <v>13</v>
      </c>
      <c r="T97" s="12">
        <v>509202</v>
      </c>
      <c r="U97" s="30">
        <v>-80.001400000000004</v>
      </c>
      <c r="V97" s="30">
        <v>-82.549899999999994</v>
      </c>
      <c r="W97" s="119">
        <f>10*LOG(6/((1/10^(U97/10))+(1/10^(U98/10))+(1/10^(U99/10))+(1/10^(V97/10))+(1/10^(V98/10))+(1/10^(V99/10))))</f>
        <v>-81.202649900210048</v>
      </c>
      <c r="X97" s="32" t="s">
        <v>157</v>
      </c>
      <c r="Y97" s="32" t="s">
        <v>157</v>
      </c>
      <c r="Z97" s="122" t="e">
        <f>10*LOG(6/((1/10^(X97/10))+(1/10^(X98/10))+(1/10^(X99/10))+(1/10^(Y97/10))+(1/10^(Y98/10))+(1/10^(Y99/10))))</f>
        <v>#VALUE!</v>
      </c>
    </row>
    <row r="98" spans="2:26">
      <c r="B98" s="125"/>
      <c r="C98" s="128"/>
      <c r="D98" s="11" t="s">
        <v>14</v>
      </c>
      <c r="E98" s="11">
        <v>518598</v>
      </c>
      <c r="F98" s="11" t="s">
        <v>14</v>
      </c>
      <c r="G98" s="11">
        <v>518598</v>
      </c>
      <c r="H98" s="30">
        <v>16.8428</v>
      </c>
      <c r="I98" s="30">
        <v>18.397400000000001</v>
      </c>
      <c r="J98" s="131"/>
      <c r="K98" s="32" t="s">
        <v>157</v>
      </c>
      <c r="L98" s="32" t="s">
        <v>157</v>
      </c>
      <c r="M98" s="134"/>
      <c r="O98" s="125"/>
      <c r="P98" s="128"/>
      <c r="Q98" s="11" t="s">
        <v>14</v>
      </c>
      <c r="R98" s="11">
        <v>518598</v>
      </c>
      <c r="S98" s="11" t="s">
        <v>14</v>
      </c>
      <c r="T98" s="11">
        <v>518598</v>
      </c>
      <c r="U98" s="30">
        <v>-79.911699999999996</v>
      </c>
      <c r="V98" s="30">
        <v>-82.195599999999999</v>
      </c>
      <c r="W98" s="120"/>
      <c r="X98" s="32" t="s">
        <v>157</v>
      </c>
      <c r="Y98" s="32" t="s">
        <v>157</v>
      </c>
      <c r="Z98" s="123"/>
    </row>
    <row r="99" spans="2:26">
      <c r="B99" s="125"/>
      <c r="C99" s="137"/>
      <c r="D99" s="11" t="s">
        <v>15</v>
      </c>
      <c r="E99" s="11">
        <v>528000</v>
      </c>
      <c r="F99" s="11" t="s">
        <v>15</v>
      </c>
      <c r="G99" s="11">
        <v>528000</v>
      </c>
      <c r="H99" s="30">
        <v>17.226600000000001</v>
      </c>
      <c r="I99" s="30">
        <v>18.529199999999999</v>
      </c>
      <c r="J99" s="131"/>
      <c r="K99" s="32" t="s">
        <v>157</v>
      </c>
      <c r="L99" s="32" t="s">
        <v>157</v>
      </c>
      <c r="M99" s="134"/>
      <c r="O99" s="125"/>
      <c r="P99" s="137"/>
      <c r="Q99" s="11" t="s">
        <v>15</v>
      </c>
      <c r="R99" s="11">
        <v>528000</v>
      </c>
      <c r="S99" s="11" t="s">
        <v>15</v>
      </c>
      <c r="T99" s="11">
        <v>528000</v>
      </c>
      <c r="U99" s="30">
        <v>-80.134399999999999</v>
      </c>
      <c r="V99" s="30">
        <v>-81.601699999999994</v>
      </c>
      <c r="W99" s="120"/>
      <c r="X99" s="32" t="s">
        <v>157</v>
      </c>
      <c r="Y99" s="32" t="s">
        <v>157</v>
      </c>
      <c r="Z99" s="123"/>
    </row>
    <row r="100" spans="2:26">
      <c r="B100" s="125" t="s">
        <v>158</v>
      </c>
      <c r="C100" s="127" t="s">
        <v>128</v>
      </c>
      <c r="D100" s="12" t="s">
        <v>13</v>
      </c>
      <c r="E100" s="11">
        <v>623334</v>
      </c>
      <c r="F100" s="12" t="s">
        <v>13</v>
      </c>
      <c r="G100" s="11">
        <v>623334</v>
      </c>
      <c r="H100" s="30">
        <v>18.385899999999999</v>
      </c>
      <c r="I100" s="30">
        <v>19.485399999999998</v>
      </c>
      <c r="J100" s="130">
        <f>10*LOG((10^(H100/10)+10^(H101/10)+10^(H102/10)+10^(I100/10)+10^(I101/10)+10^(I102/10))/6)</f>
        <v>18.522195070597988</v>
      </c>
      <c r="K100" s="32" t="s">
        <v>157</v>
      </c>
      <c r="L100" s="32" t="s">
        <v>157</v>
      </c>
      <c r="M100" s="133" t="e">
        <f>10*LOG((10^(K100/10)+10^(K101/10)+10^(K102/10)+10^(L100/10)+10^(L101/10)+10^(L102/10))/6)</f>
        <v>#VALUE!</v>
      </c>
      <c r="O100" s="125" t="s">
        <v>158</v>
      </c>
      <c r="P100" s="127" t="s">
        <v>128</v>
      </c>
      <c r="Q100" s="12" t="s">
        <v>13</v>
      </c>
      <c r="R100" s="11">
        <v>623334</v>
      </c>
      <c r="S100" s="12" t="s">
        <v>13</v>
      </c>
      <c r="T100" s="11">
        <v>623334</v>
      </c>
      <c r="U100" s="30">
        <v>-83.428600000000003</v>
      </c>
      <c r="V100" s="30">
        <v>-84.462999999999994</v>
      </c>
      <c r="W100" s="119">
        <f>10*LOG(6/((1/10^(U100/10))+(1/10^(U101/10))+(1/10^(U102/10))+(1/10^(V100/10))+(1/10^(V101/10))+(1/10^(V102/10))))</f>
        <v>-84.30432063240832</v>
      </c>
      <c r="X100" s="32" t="s">
        <v>157</v>
      </c>
      <c r="Y100" s="32" t="s">
        <v>157</v>
      </c>
      <c r="Z100" s="122" t="e">
        <f>10*LOG(6/((1/10^(X100/10))+(1/10^(X101/10))+(1/10^(X102/10))+(1/10^(Y100/10))+(1/10^(Y101/10))+(1/10^(Y102/10))))</f>
        <v>#VALUE!</v>
      </c>
    </row>
    <row r="101" spans="2:26" ht="15.75" thickBot="1">
      <c r="B101" s="125"/>
      <c r="C101" s="128"/>
      <c r="D101" s="11" t="s">
        <v>14</v>
      </c>
      <c r="E101" s="11">
        <v>636666</v>
      </c>
      <c r="F101" s="11" t="s">
        <v>14</v>
      </c>
      <c r="G101" s="11">
        <v>636666</v>
      </c>
      <c r="H101" s="30">
        <v>17.700199999999999</v>
      </c>
      <c r="I101" s="30">
        <v>18.807400000000001</v>
      </c>
      <c r="J101" s="131"/>
      <c r="K101" s="32" t="s">
        <v>157</v>
      </c>
      <c r="L101" s="32" t="s">
        <v>157</v>
      </c>
      <c r="M101" s="134"/>
      <c r="O101" s="125"/>
      <c r="P101" s="128"/>
      <c r="Q101" s="11" t="s">
        <v>14</v>
      </c>
      <c r="R101" s="11">
        <v>636666</v>
      </c>
      <c r="S101" s="11" t="s">
        <v>14</v>
      </c>
      <c r="T101" s="11">
        <v>636666</v>
      </c>
      <c r="U101" s="34">
        <v>-83.969200000000001</v>
      </c>
      <c r="V101" s="30">
        <v>-83.921499999999995</v>
      </c>
      <c r="W101" s="120"/>
      <c r="X101" s="32" t="s">
        <v>157</v>
      </c>
      <c r="Y101" s="32" t="s">
        <v>157</v>
      </c>
      <c r="Z101" s="123"/>
    </row>
    <row r="102" spans="2:26" ht="15.75" thickBot="1">
      <c r="B102" s="126"/>
      <c r="C102" s="129"/>
      <c r="D102" s="33" t="s">
        <v>15</v>
      </c>
      <c r="E102" s="33">
        <v>650000</v>
      </c>
      <c r="F102" s="33" t="s">
        <v>15</v>
      </c>
      <c r="G102" s="33">
        <v>650000</v>
      </c>
      <c r="H102" s="34">
        <v>17.8141</v>
      </c>
      <c r="I102" s="34">
        <v>18.682500000000001</v>
      </c>
      <c r="J102" s="132"/>
      <c r="K102" s="32" t="s">
        <v>157</v>
      </c>
      <c r="L102" s="32" t="s">
        <v>157</v>
      </c>
      <c r="M102" s="135"/>
      <c r="N102" s="35"/>
      <c r="O102" s="126"/>
      <c r="P102" s="129"/>
      <c r="Q102" s="33" t="s">
        <v>15</v>
      </c>
      <c r="R102" s="33">
        <v>650000</v>
      </c>
      <c r="S102" s="33" t="s">
        <v>15</v>
      </c>
      <c r="T102" s="33">
        <v>650000</v>
      </c>
      <c r="U102" s="34">
        <v>-84.385400000000004</v>
      </c>
      <c r="V102" s="34">
        <v>-85.394000000000005</v>
      </c>
      <c r="W102" s="121"/>
      <c r="X102" s="32" t="s">
        <v>157</v>
      </c>
      <c r="Y102" s="32" t="s">
        <v>157</v>
      </c>
      <c r="Z102" s="124"/>
    </row>
    <row r="105" spans="2:26" ht="16.5" thickBot="1">
      <c r="B105" s="150" t="s">
        <v>164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2:26">
      <c r="B106" s="152" t="s">
        <v>12</v>
      </c>
      <c r="C106" s="139" t="s">
        <v>24</v>
      </c>
      <c r="D106" s="141" t="s">
        <v>141</v>
      </c>
      <c r="E106" s="142"/>
      <c r="F106" s="145" t="s">
        <v>142</v>
      </c>
      <c r="G106" s="145"/>
      <c r="H106" s="147" t="s">
        <v>143</v>
      </c>
      <c r="I106" s="147"/>
      <c r="J106" s="145" t="s">
        <v>144</v>
      </c>
      <c r="K106" s="147" t="s">
        <v>145</v>
      </c>
      <c r="L106" s="147"/>
      <c r="M106" s="145" t="s">
        <v>146</v>
      </c>
      <c r="N106" s="29"/>
      <c r="O106" s="152" t="s">
        <v>12</v>
      </c>
      <c r="P106" s="139" t="s">
        <v>24</v>
      </c>
      <c r="Q106" s="141" t="s">
        <v>141</v>
      </c>
      <c r="R106" s="142"/>
      <c r="S106" s="145" t="s">
        <v>142</v>
      </c>
      <c r="T106" s="145"/>
      <c r="U106" s="147" t="s">
        <v>147</v>
      </c>
      <c r="V106" s="147"/>
      <c r="W106" s="148" t="s">
        <v>148</v>
      </c>
      <c r="X106" s="147" t="s">
        <v>149</v>
      </c>
      <c r="Y106" s="147"/>
      <c r="Z106" s="148" t="s">
        <v>150</v>
      </c>
    </row>
    <row r="107" spans="2:26" ht="15.75" thickBot="1">
      <c r="B107" s="153"/>
      <c r="C107" s="140"/>
      <c r="D107" s="143"/>
      <c r="E107" s="144"/>
      <c r="F107" s="146"/>
      <c r="G107" s="146"/>
      <c r="H107" s="13" t="s">
        <v>151</v>
      </c>
      <c r="I107" s="13" t="s">
        <v>152</v>
      </c>
      <c r="J107" s="146"/>
      <c r="K107" s="13" t="s">
        <v>66</v>
      </c>
      <c r="L107" s="13" t="s">
        <v>65</v>
      </c>
      <c r="M107" s="146"/>
      <c r="O107" s="153"/>
      <c r="P107" s="140"/>
      <c r="Q107" s="143"/>
      <c r="R107" s="144"/>
      <c r="S107" s="146"/>
      <c r="T107" s="146"/>
      <c r="U107" s="13" t="s">
        <v>151</v>
      </c>
      <c r="V107" s="13" t="s">
        <v>152</v>
      </c>
      <c r="W107" s="149"/>
      <c r="X107" s="13" t="s">
        <v>66</v>
      </c>
      <c r="Y107" s="13" t="s">
        <v>65</v>
      </c>
      <c r="Z107" s="149"/>
    </row>
    <row r="108" spans="2:26">
      <c r="B108" s="136" t="s">
        <v>153</v>
      </c>
      <c r="C108" s="138" t="s">
        <v>154</v>
      </c>
      <c r="D108" s="12" t="s">
        <v>13</v>
      </c>
      <c r="E108" s="12">
        <v>385500</v>
      </c>
      <c r="F108" s="12" t="s">
        <v>13</v>
      </c>
      <c r="G108" s="12">
        <v>423500</v>
      </c>
      <c r="H108" s="32"/>
      <c r="I108" s="32"/>
      <c r="J108" s="133">
        <f>10*LOG((10^(H108/10)+10^(H109/10)+10^(H110/10)+10^(I108/10)+10^(I109/10)+10^(I110/10))/6)</f>
        <v>0</v>
      </c>
      <c r="K108" s="32"/>
      <c r="L108" s="32"/>
      <c r="M108" s="133">
        <f>10*LOG((10^(K108/10)+10^(K109/10)+10^(K110/10)+10^(L108/10)+10^(L109/10)+10^(L110/10))/6)</f>
        <v>0</v>
      </c>
      <c r="O108" s="136" t="s">
        <v>153</v>
      </c>
      <c r="P108" s="138" t="s">
        <v>154</v>
      </c>
      <c r="Q108" s="12" t="s">
        <v>13</v>
      </c>
      <c r="R108" s="12">
        <v>385500</v>
      </c>
      <c r="S108" s="12" t="s">
        <v>13</v>
      </c>
      <c r="T108" s="12">
        <v>423500</v>
      </c>
      <c r="U108" s="32"/>
      <c r="V108" s="32"/>
      <c r="W108" s="133">
        <f>10*LOG((10^(U108/10)+10^(U109/10)+10^(U110/10)+10^(V108/10)+10^(V109/10)+10^(V110/10))/6)</f>
        <v>0</v>
      </c>
      <c r="X108" s="32"/>
      <c r="Y108" s="32"/>
      <c r="Z108" s="133">
        <f>10*LOG((10^(X108/10)+10^(X109/10)+10^(X110/10)+10^(Y108/10)+10^(Y109/10)+10^(Y110/10))/6)</f>
        <v>0</v>
      </c>
    </row>
    <row r="109" spans="2:26">
      <c r="B109" s="125"/>
      <c r="C109" s="128"/>
      <c r="D109" s="12" t="s">
        <v>14</v>
      </c>
      <c r="E109" s="12">
        <v>390000</v>
      </c>
      <c r="F109" s="12" t="s">
        <v>14</v>
      </c>
      <c r="G109" s="12">
        <v>428000</v>
      </c>
      <c r="H109" s="32"/>
      <c r="I109" s="32"/>
      <c r="J109" s="134"/>
      <c r="K109" s="32"/>
      <c r="L109" s="32"/>
      <c r="M109" s="134"/>
      <c r="O109" s="125"/>
      <c r="P109" s="128"/>
      <c r="Q109" s="12" t="s">
        <v>14</v>
      </c>
      <c r="R109" s="12">
        <v>390000</v>
      </c>
      <c r="S109" s="12" t="s">
        <v>14</v>
      </c>
      <c r="T109" s="12">
        <v>428000</v>
      </c>
      <c r="U109" s="32"/>
      <c r="V109" s="32"/>
      <c r="W109" s="134"/>
      <c r="X109" s="32"/>
      <c r="Y109" s="32"/>
      <c r="Z109" s="134"/>
    </row>
    <row r="110" spans="2:26">
      <c r="B110" s="125"/>
      <c r="C110" s="137"/>
      <c r="D110" s="12" t="s">
        <v>15</v>
      </c>
      <c r="E110" s="12">
        <v>394500</v>
      </c>
      <c r="F110" s="12" t="s">
        <v>15</v>
      </c>
      <c r="G110" s="12">
        <v>432500</v>
      </c>
      <c r="H110" s="32"/>
      <c r="I110" s="32"/>
      <c r="J110" s="134"/>
      <c r="K110" s="32"/>
      <c r="L110" s="32"/>
      <c r="M110" s="134"/>
      <c r="O110" s="125"/>
      <c r="P110" s="137"/>
      <c r="Q110" s="12" t="s">
        <v>15</v>
      </c>
      <c r="R110" s="12">
        <v>394500</v>
      </c>
      <c r="S110" s="12" t="s">
        <v>15</v>
      </c>
      <c r="T110" s="12">
        <v>432500</v>
      </c>
      <c r="U110" s="32"/>
      <c r="V110" s="32"/>
      <c r="W110" s="134"/>
      <c r="X110" s="32"/>
      <c r="Y110" s="32"/>
      <c r="Z110" s="134"/>
    </row>
    <row r="111" spans="2:26">
      <c r="B111" s="136" t="s">
        <v>155</v>
      </c>
      <c r="C111" s="127" t="s">
        <v>154</v>
      </c>
      <c r="D111" s="12" t="s">
        <v>13</v>
      </c>
      <c r="E111" s="11">
        <v>142600</v>
      </c>
      <c r="F111" s="12" t="s">
        <v>13</v>
      </c>
      <c r="G111" s="11">
        <v>153600</v>
      </c>
      <c r="H111" s="30">
        <v>7.8204599999999997</v>
      </c>
      <c r="I111" s="30">
        <v>8.2415099999999999</v>
      </c>
      <c r="J111" s="130">
        <f>10*LOG((10^(H111/10)+10^(H112/10)+10^(H113/10)+10^(I111/10)+10^(I112/10)+10^(I113/10))/6)</f>
        <v>7.0759361197236412</v>
      </c>
      <c r="K111" s="31">
        <v>8.6523000000000003</v>
      </c>
      <c r="L111" s="31">
        <v>11.7662</v>
      </c>
      <c r="M111" s="130">
        <f>10*LOG((10^(K111/10)+10^(K112/10)+10^(K113/10)+10^(L111/10)+10^(L112/10)+10^(L113/10))/6)</f>
        <v>9.8780339660043097</v>
      </c>
      <c r="O111" s="136" t="s">
        <v>155</v>
      </c>
      <c r="P111" s="127" t="s">
        <v>154</v>
      </c>
      <c r="Q111" s="12" t="s">
        <v>13</v>
      </c>
      <c r="R111" s="11">
        <v>142600</v>
      </c>
      <c r="S111" s="12" t="s">
        <v>13</v>
      </c>
      <c r="T111" s="11">
        <v>153600</v>
      </c>
      <c r="U111" s="30">
        <v>-81.817800000000005</v>
      </c>
      <c r="V111" s="30">
        <v>-82.022499999999994</v>
      </c>
      <c r="W111" s="119">
        <f>10*LOG(6/((1/10^(U111/10))+(1/10^(U112/10))+(1/10^(U113/10))+(1/10^(V111/10))+(1/10^(V112/10))+(1/10^(V113/10))))</f>
        <v>-79.839248264623649</v>
      </c>
      <c r="X111" s="31">
        <v>-82.879499999999993</v>
      </c>
      <c r="Y111" s="31">
        <v>-85.173599999999993</v>
      </c>
      <c r="Z111" s="119">
        <f>10*LOG(6/((1/10^(X111/10))+(1/10^(X112/10))+(1/10^(X113/10))+(1/10^(Y111/10))+(1/10^(Y112/10))+(1/10^(Y113/10))))</f>
        <v>-82.316737115494846</v>
      </c>
    </row>
    <row r="112" spans="2:26">
      <c r="B112" s="125"/>
      <c r="C112" s="128"/>
      <c r="D112" s="11" t="s">
        <v>14</v>
      </c>
      <c r="E112" s="11">
        <v>145600</v>
      </c>
      <c r="F112" s="11" t="s">
        <v>14</v>
      </c>
      <c r="G112" s="11">
        <v>156600</v>
      </c>
      <c r="H112" s="30">
        <v>7.7074699999999998</v>
      </c>
      <c r="I112" s="30">
        <v>8.4708600000000001</v>
      </c>
      <c r="J112" s="131"/>
      <c r="K112" s="31">
        <v>8.9611099999999997</v>
      </c>
      <c r="L112" s="31">
        <v>12.4467</v>
      </c>
      <c r="M112" s="131"/>
      <c r="O112" s="125"/>
      <c r="P112" s="128"/>
      <c r="Q112" s="11" t="s">
        <v>14</v>
      </c>
      <c r="R112" s="11">
        <v>145600</v>
      </c>
      <c r="S112" s="11" t="s">
        <v>14</v>
      </c>
      <c r="T112" s="11">
        <v>156600</v>
      </c>
      <c r="U112" s="30">
        <v>-80.228300000000004</v>
      </c>
      <c r="V112" s="30">
        <v>-80.026600000000002</v>
      </c>
      <c r="W112" s="120"/>
      <c r="X112" s="31">
        <v>-81.208600000000004</v>
      </c>
      <c r="Y112" s="31">
        <v>-83.761300000000006</v>
      </c>
      <c r="Z112" s="120"/>
    </row>
    <row r="113" spans="2:26">
      <c r="B113" s="125"/>
      <c r="C113" s="137"/>
      <c r="D113" s="11" t="s">
        <v>15</v>
      </c>
      <c r="E113" s="11">
        <v>147600</v>
      </c>
      <c r="F113" s="11" t="s">
        <v>15</v>
      </c>
      <c r="G113" s="11">
        <v>158600</v>
      </c>
      <c r="H113" s="30">
        <v>3.5431400000000002</v>
      </c>
      <c r="I113" s="30">
        <v>4.2901800000000003</v>
      </c>
      <c r="J113" s="131"/>
      <c r="K113" s="31">
        <v>5.3765400000000003</v>
      </c>
      <c r="L113" s="31">
        <v>8.5131800000000002</v>
      </c>
      <c r="M113" s="131"/>
      <c r="O113" s="125"/>
      <c r="P113" s="137"/>
      <c r="Q113" s="11" t="s">
        <v>15</v>
      </c>
      <c r="R113" s="11">
        <v>147600</v>
      </c>
      <c r="S113" s="11" t="s">
        <v>15</v>
      </c>
      <c r="T113" s="11">
        <v>158600</v>
      </c>
      <c r="U113" s="30">
        <v>-75.233900000000006</v>
      </c>
      <c r="V113" s="30">
        <v>-74.396900000000002</v>
      </c>
      <c r="W113" s="120"/>
      <c r="X113" s="31">
        <v>-76.744699999999995</v>
      </c>
      <c r="Y113" s="31">
        <v>-79.169300000000007</v>
      </c>
      <c r="Z113" s="120"/>
    </row>
    <row r="114" spans="2:26">
      <c r="B114" s="136" t="s">
        <v>156</v>
      </c>
      <c r="C114" s="127" t="s">
        <v>128</v>
      </c>
      <c r="D114" s="12" t="s">
        <v>13</v>
      </c>
      <c r="E114" s="12">
        <v>509202</v>
      </c>
      <c r="F114" s="12" t="s">
        <v>13</v>
      </c>
      <c r="G114" s="12">
        <v>509202</v>
      </c>
      <c r="H114" s="32"/>
      <c r="I114" s="32"/>
      <c r="J114" s="133">
        <f>10*LOG((10^(H114/10)+10^(H115/10)+10^(H116/10)+10^(I114/10)+10^(I115/10)+10^(I116/10))/6)</f>
        <v>0</v>
      </c>
      <c r="K114" s="32"/>
      <c r="L114" s="32"/>
      <c r="M114" s="133">
        <f>10*LOG((10^(K114/10)+10^(K115/10)+10^(K116/10)+10^(L114/10)+10^(L115/10)+10^(L116/10))/6)</f>
        <v>0</v>
      </c>
      <c r="O114" s="136" t="s">
        <v>156</v>
      </c>
      <c r="P114" s="127" t="s">
        <v>128</v>
      </c>
      <c r="Q114" s="12" t="s">
        <v>13</v>
      </c>
      <c r="R114" s="12">
        <v>509202</v>
      </c>
      <c r="S114" s="12" t="s">
        <v>13</v>
      </c>
      <c r="T114" s="12">
        <v>509202</v>
      </c>
      <c r="U114" s="32"/>
      <c r="V114" s="32"/>
      <c r="W114" s="133">
        <f>10*LOG((10^(U114/10)+10^(U115/10)+10^(U116/10)+10^(V114/10)+10^(V115/10)+10^(V116/10))/6)</f>
        <v>0</v>
      </c>
      <c r="X114" s="32"/>
      <c r="Y114" s="32"/>
      <c r="Z114" s="133">
        <f>10*LOG((10^(X114/10)+10^(X115/10)+10^(X116/10)+10^(Y114/10)+10^(Y115/10)+10^(Y116/10))/6)</f>
        <v>0</v>
      </c>
    </row>
    <row r="115" spans="2:26">
      <c r="B115" s="125"/>
      <c r="C115" s="128"/>
      <c r="D115" s="11" t="s">
        <v>14</v>
      </c>
      <c r="E115" s="11">
        <v>518598</v>
      </c>
      <c r="F115" s="11" t="s">
        <v>14</v>
      </c>
      <c r="G115" s="11">
        <v>518598</v>
      </c>
      <c r="H115" s="32"/>
      <c r="I115" s="32"/>
      <c r="J115" s="134"/>
      <c r="K115" s="32"/>
      <c r="L115" s="32"/>
      <c r="M115" s="134"/>
      <c r="O115" s="125"/>
      <c r="P115" s="128"/>
      <c r="Q115" s="11" t="s">
        <v>14</v>
      </c>
      <c r="R115" s="11">
        <v>518598</v>
      </c>
      <c r="S115" s="11" t="s">
        <v>14</v>
      </c>
      <c r="T115" s="11">
        <v>518598</v>
      </c>
      <c r="U115" s="32"/>
      <c r="V115" s="32"/>
      <c r="W115" s="134"/>
      <c r="X115" s="32"/>
      <c r="Y115" s="32"/>
      <c r="Z115" s="134"/>
    </row>
    <row r="116" spans="2:26">
      <c r="B116" s="125"/>
      <c r="C116" s="137"/>
      <c r="D116" s="11" t="s">
        <v>15</v>
      </c>
      <c r="E116" s="11">
        <v>528000</v>
      </c>
      <c r="F116" s="11" t="s">
        <v>15</v>
      </c>
      <c r="G116" s="11">
        <v>528000</v>
      </c>
      <c r="H116" s="32"/>
      <c r="I116" s="32"/>
      <c r="J116" s="134"/>
      <c r="K116" s="32"/>
      <c r="L116" s="32"/>
      <c r="M116" s="134"/>
      <c r="O116" s="125"/>
      <c r="P116" s="137"/>
      <c r="Q116" s="11" t="s">
        <v>15</v>
      </c>
      <c r="R116" s="11">
        <v>528000</v>
      </c>
      <c r="S116" s="11" t="s">
        <v>15</v>
      </c>
      <c r="T116" s="11">
        <v>528000</v>
      </c>
      <c r="U116" s="32"/>
      <c r="V116" s="32"/>
      <c r="W116" s="134"/>
      <c r="X116" s="32"/>
      <c r="Y116" s="32"/>
      <c r="Z116" s="134"/>
    </row>
    <row r="117" spans="2:26">
      <c r="B117" s="125" t="s">
        <v>158</v>
      </c>
      <c r="C117" s="127" t="s">
        <v>128</v>
      </c>
      <c r="D117" s="12" t="s">
        <v>13</v>
      </c>
      <c r="E117" s="11">
        <v>623334</v>
      </c>
      <c r="F117" s="12" t="s">
        <v>13</v>
      </c>
      <c r="G117" s="11">
        <v>623334</v>
      </c>
      <c r="H117" s="32"/>
      <c r="I117" s="32"/>
      <c r="J117" s="133">
        <f>10*LOG((10^(H117/10)+10^(H118/10)+10^(H119/10)+10^(I117/10)+10^(I118/10)+10^(I119/10))/6)</f>
        <v>0</v>
      </c>
      <c r="K117" s="32"/>
      <c r="L117" s="32"/>
      <c r="M117" s="133">
        <f>10*LOG((10^(K117/10)+10^(K118/10)+10^(K119/10)+10^(L117/10)+10^(L118/10)+10^(L119/10))/6)</f>
        <v>0</v>
      </c>
      <c r="O117" s="125" t="s">
        <v>158</v>
      </c>
      <c r="P117" s="127" t="s">
        <v>128</v>
      </c>
      <c r="Q117" s="12" t="s">
        <v>13</v>
      </c>
      <c r="R117" s="11">
        <v>623334</v>
      </c>
      <c r="S117" s="12" t="s">
        <v>13</v>
      </c>
      <c r="T117" s="11">
        <v>623334</v>
      </c>
      <c r="U117" s="32"/>
      <c r="V117" s="32"/>
      <c r="W117" s="133">
        <f>10*LOG((10^(U117/10)+10^(U118/10)+10^(U119/10)+10^(V117/10)+10^(V118/10)+10^(V119/10))/6)</f>
        <v>0</v>
      </c>
      <c r="X117" s="32"/>
      <c r="Y117" s="32"/>
      <c r="Z117" s="133">
        <f>10*LOG((10^(X117/10)+10^(X118/10)+10^(X119/10)+10^(Y117/10)+10^(Y118/10)+10^(Y119/10))/6)</f>
        <v>0</v>
      </c>
    </row>
    <row r="118" spans="2:26">
      <c r="B118" s="125"/>
      <c r="C118" s="128"/>
      <c r="D118" s="11" t="s">
        <v>14</v>
      </c>
      <c r="E118" s="11">
        <v>636666</v>
      </c>
      <c r="F118" s="11" t="s">
        <v>14</v>
      </c>
      <c r="G118" s="11">
        <v>636666</v>
      </c>
      <c r="H118" s="32"/>
      <c r="I118" s="32"/>
      <c r="J118" s="134"/>
      <c r="K118" s="32"/>
      <c r="L118" s="32"/>
      <c r="M118" s="134"/>
      <c r="O118" s="125"/>
      <c r="P118" s="128"/>
      <c r="Q118" s="11" t="s">
        <v>14</v>
      </c>
      <c r="R118" s="11">
        <v>636666</v>
      </c>
      <c r="S118" s="11" t="s">
        <v>14</v>
      </c>
      <c r="T118" s="11">
        <v>636666</v>
      </c>
      <c r="U118" s="32"/>
      <c r="V118" s="32"/>
      <c r="W118" s="134"/>
      <c r="X118" s="32"/>
      <c r="Y118" s="32"/>
      <c r="Z118" s="134"/>
    </row>
    <row r="119" spans="2:26" ht="15.75" thickBot="1">
      <c r="B119" s="126"/>
      <c r="C119" s="129"/>
      <c r="D119" s="33" t="s">
        <v>15</v>
      </c>
      <c r="E119" s="33">
        <v>650000</v>
      </c>
      <c r="F119" s="33" t="s">
        <v>15</v>
      </c>
      <c r="G119" s="33">
        <v>650000</v>
      </c>
      <c r="H119" s="32"/>
      <c r="I119" s="32"/>
      <c r="J119" s="134"/>
      <c r="K119" s="32"/>
      <c r="L119" s="32"/>
      <c r="M119" s="134"/>
      <c r="N119" s="35"/>
      <c r="O119" s="126"/>
      <c r="P119" s="129"/>
      <c r="Q119" s="33" t="s">
        <v>15</v>
      </c>
      <c r="R119" s="33">
        <v>650000</v>
      </c>
      <c r="S119" s="33" t="s">
        <v>15</v>
      </c>
      <c r="T119" s="33">
        <v>650000</v>
      </c>
      <c r="U119" s="32"/>
      <c r="V119" s="32"/>
      <c r="W119" s="134"/>
      <c r="X119" s="32"/>
      <c r="Y119" s="32"/>
      <c r="Z119" s="134"/>
    </row>
    <row r="122" spans="2:26" ht="16.5" thickBot="1">
      <c r="B122" s="150" t="s">
        <v>165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2:26">
      <c r="B123" s="152" t="s">
        <v>12</v>
      </c>
      <c r="C123" s="139" t="s">
        <v>24</v>
      </c>
      <c r="D123" s="141" t="s">
        <v>141</v>
      </c>
      <c r="E123" s="142"/>
      <c r="F123" s="145" t="s">
        <v>142</v>
      </c>
      <c r="G123" s="145"/>
      <c r="H123" s="147" t="s">
        <v>143</v>
      </c>
      <c r="I123" s="147"/>
      <c r="J123" s="145" t="s">
        <v>144</v>
      </c>
      <c r="K123" s="147" t="s">
        <v>145</v>
      </c>
      <c r="L123" s="147"/>
      <c r="M123" s="145" t="s">
        <v>146</v>
      </c>
      <c r="N123" s="29"/>
      <c r="O123" s="152" t="s">
        <v>12</v>
      </c>
      <c r="P123" s="139" t="s">
        <v>24</v>
      </c>
      <c r="Q123" s="141" t="s">
        <v>141</v>
      </c>
      <c r="R123" s="142"/>
      <c r="S123" s="145" t="s">
        <v>142</v>
      </c>
      <c r="T123" s="145"/>
      <c r="U123" s="147" t="s">
        <v>147</v>
      </c>
      <c r="V123" s="147"/>
      <c r="W123" s="148" t="s">
        <v>148</v>
      </c>
      <c r="X123" s="147" t="s">
        <v>149</v>
      </c>
      <c r="Y123" s="147"/>
      <c r="Z123" s="148" t="s">
        <v>150</v>
      </c>
    </row>
    <row r="124" spans="2:26" ht="15.75" thickBot="1">
      <c r="B124" s="153"/>
      <c r="C124" s="140"/>
      <c r="D124" s="143"/>
      <c r="E124" s="144"/>
      <c r="F124" s="146"/>
      <c r="G124" s="146"/>
      <c r="H124" s="13" t="s">
        <v>151</v>
      </c>
      <c r="I124" s="13" t="s">
        <v>152</v>
      </c>
      <c r="J124" s="146"/>
      <c r="K124" s="13" t="s">
        <v>66</v>
      </c>
      <c r="L124" s="13" t="s">
        <v>65</v>
      </c>
      <c r="M124" s="146"/>
      <c r="O124" s="153"/>
      <c r="P124" s="140"/>
      <c r="Q124" s="143"/>
      <c r="R124" s="144"/>
      <c r="S124" s="146"/>
      <c r="T124" s="146"/>
      <c r="U124" s="13" t="s">
        <v>151</v>
      </c>
      <c r="V124" s="13" t="s">
        <v>152</v>
      </c>
      <c r="W124" s="149"/>
      <c r="X124" s="13" t="s">
        <v>66</v>
      </c>
      <c r="Y124" s="13" t="s">
        <v>65</v>
      </c>
      <c r="Z124" s="149"/>
    </row>
    <row r="125" spans="2:26">
      <c r="B125" s="136" t="s">
        <v>153</v>
      </c>
      <c r="C125" s="138" t="s">
        <v>154</v>
      </c>
      <c r="D125" s="12" t="s">
        <v>13</v>
      </c>
      <c r="E125" s="12">
        <v>385500</v>
      </c>
      <c r="F125" s="12" t="s">
        <v>13</v>
      </c>
      <c r="G125" s="12">
        <v>423500</v>
      </c>
      <c r="H125" s="32"/>
      <c r="I125" s="32"/>
      <c r="J125" s="133">
        <f>10*LOG((10^(H125/10)+10^(H126/10)+10^(H127/10)+10^(I125/10)+10^(I126/10)+10^(I127/10))/6)</f>
        <v>0</v>
      </c>
      <c r="K125" s="32"/>
      <c r="L125" s="32"/>
      <c r="M125" s="133">
        <f>10*LOG((10^(K125/10)+10^(K126/10)+10^(K127/10)+10^(L125/10)+10^(L126/10)+10^(L127/10))/6)</f>
        <v>0</v>
      </c>
      <c r="O125" s="136" t="s">
        <v>153</v>
      </c>
      <c r="P125" s="138" t="s">
        <v>154</v>
      </c>
      <c r="Q125" s="12" t="s">
        <v>13</v>
      </c>
      <c r="R125" s="12">
        <v>385500</v>
      </c>
      <c r="S125" s="12" t="s">
        <v>13</v>
      </c>
      <c r="T125" s="12">
        <v>423500</v>
      </c>
      <c r="U125" s="32"/>
      <c r="V125" s="32"/>
      <c r="W125" s="133">
        <f>10*LOG((10^(U125/10)+10^(U126/10)+10^(U127/10)+10^(V125/10)+10^(V126/10)+10^(V127/10))/6)</f>
        <v>0</v>
      </c>
      <c r="X125" s="32"/>
      <c r="Y125" s="32"/>
      <c r="Z125" s="133">
        <f>10*LOG((10^(X125/10)+10^(X126/10)+10^(X127/10)+10^(Y125/10)+10^(Y126/10)+10^(Y127/10))/6)</f>
        <v>0</v>
      </c>
    </row>
    <row r="126" spans="2:26">
      <c r="B126" s="125"/>
      <c r="C126" s="128"/>
      <c r="D126" s="12" t="s">
        <v>14</v>
      </c>
      <c r="E126" s="12">
        <v>390000</v>
      </c>
      <c r="F126" s="12" t="s">
        <v>14</v>
      </c>
      <c r="G126" s="12">
        <v>428000</v>
      </c>
      <c r="H126" s="32"/>
      <c r="I126" s="32"/>
      <c r="J126" s="134"/>
      <c r="K126" s="32"/>
      <c r="L126" s="32"/>
      <c r="M126" s="134"/>
      <c r="O126" s="125"/>
      <c r="P126" s="128"/>
      <c r="Q126" s="12" t="s">
        <v>14</v>
      </c>
      <c r="R126" s="12">
        <v>390000</v>
      </c>
      <c r="S126" s="12" t="s">
        <v>14</v>
      </c>
      <c r="T126" s="12">
        <v>428000</v>
      </c>
      <c r="U126" s="32"/>
      <c r="V126" s="32"/>
      <c r="W126" s="134"/>
      <c r="X126" s="32"/>
      <c r="Y126" s="32"/>
      <c r="Z126" s="134"/>
    </row>
    <row r="127" spans="2:26">
      <c r="B127" s="125"/>
      <c r="C127" s="137"/>
      <c r="D127" s="12" t="s">
        <v>15</v>
      </c>
      <c r="E127" s="12">
        <v>394500</v>
      </c>
      <c r="F127" s="12" t="s">
        <v>15</v>
      </c>
      <c r="G127" s="12">
        <v>432500</v>
      </c>
      <c r="H127" s="32"/>
      <c r="I127" s="32"/>
      <c r="J127" s="134"/>
      <c r="K127" s="32"/>
      <c r="L127" s="32"/>
      <c r="M127" s="134"/>
      <c r="O127" s="125"/>
      <c r="P127" s="137"/>
      <c r="Q127" s="12" t="s">
        <v>15</v>
      </c>
      <c r="R127" s="12">
        <v>394500</v>
      </c>
      <c r="S127" s="12" t="s">
        <v>15</v>
      </c>
      <c r="T127" s="12">
        <v>432500</v>
      </c>
      <c r="U127" s="32"/>
      <c r="V127" s="32"/>
      <c r="W127" s="134"/>
      <c r="X127" s="32"/>
      <c r="Y127" s="32"/>
      <c r="Z127" s="134"/>
    </row>
    <row r="128" spans="2:26">
      <c r="B128" s="136" t="s">
        <v>155</v>
      </c>
      <c r="C128" s="127" t="s">
        <v>154</v>
      </c>
      <c r="D128" s="12" t="s">
        <v>13</v>
      </c>
      <c r="E128" s="11">
        <v>142600</v>
      </c>
      <c r="F128" s="12" t="s">
        <v>13</v>
      </c>
      <c r="G128" s="11">
        <v>153600</v>
      </c>
      <c r="H128" s="30">
        <v>8.9146800000000006</v>
      </c>
      <c r="I128" s="30">
        <v>10.089399999999999</v>
      </c>
      <c r="J128" s="130">
        <f>10*LOG((10^(H128/10)+10^(H129/10)+10^(H130/10)+10^(I128/10)+10^(I129/10)+10^(I130/10))/6)</f>
        <v>9.3010745075829835</v>
      </c>
      <c r="K128" s="31">
        <v>12.2483</v>
      </c>
      <c r="L128" s="31">
        <v>13.184100000000001</v>
      </c>
      <c r="M128" s="130">
        <f>10*LOG((10^(K128/10)+10^(K129/10)+10^(K130/10)+10^(L128/10)+10^(L129/10)+10^(L130/10))/6)</f>
        <v>12.645316121039958</v>
      </c>
      <c r="O128" s="136" t="s">
        <v>155</v>
      </c>
      <c r="P128" s="127" t="s">
        <v>154</v>
      </c>
      <c r="Q128" s="12" t="s">
        <v>13</v>
      </c>
      <c r="R128" s="11">
        <v>142600</v>
      </c>
      <c r="S128" s="12" t="s">
        <v>13</v>
      </c>
      <c r="T128" s="11">
        <v>153600</v>
      </c>
      <c r="U128" s="30">
        <v>-81.572199999999995</v>
      </c>
      <c r="V128" s="30">
        <v>-83.164400000000001</v>
      </c>
      <c r="W128" s="119">
        <f>10*LOG(6/((1/10^(U128/10))+(1/10^(U129/10))+(1/10^(U130/10))+(1/10^(V128/10))+(1/10^(V129/10))+(1/10^(V130/10))))</f>
        <v>-81.912473134351004</v>
      </c>
      <c r="X128" s="31">
        <v>-87.224000000000004</v>
      </c>
      <c r="Y128" s="31">
        <v>-87.730599999999995</v>
      </c>
      <c r="Z128" s="119">
        <f>10*LOG(6/((1/10^(X128/10))+(1/10^(X129/10))+(1/10^(X130/10))+(1/10^(Y128/10))+(1/10^(Y129/10))+(1/10^(Y130/10))))</f>
        <v>-86.903272832520997</v>
      </c>
    </row>
    <row r="129" spans="2:26">
      <c r="B129" s="125"/>
      <c r="C129" s="128"/>
      <c r="D129" s="11" t="s">
        <v>14</v>
      </c>
      <c r="E129" s="11">
        <v>145600</v>
      </c>
      <c r="F129" s="11" t="s">
        <v>14</v>
      </c>
      <c r="G129" s="11">
        <v>156600</v>
      </c>
      <c r="H129" s="30">
        <v>9.3530599999999993</v>
      </c>
      <c r="I129" s="30">
        <v>9.6843500000000002</v>
      </c>
      <c r="J129" s="131"/>
      <c r="K129" s="31">
        <v>12.538399999999999</v>
      </c>
      <c r="L129" s="31">
        <v>13.129200000000001</v>
      </c>
      <c r="M129" s="131"/>
      <c r="O129" s="125"/>
      <c r="P129" s="128"/>
      <c r="Q129" s="11" t="s">
        <v>14</v>
      </c>
      <c r="R129" s="11">
        <v>145600</v>
      </c>
      <c r="S129" s="11" t="s">
        <v>14</v>
      </c>
      <c r="T129" s="11">
        <v>156600</v>
      </c>
      <c r="U129" s="30">
        <v>-80.923400000000001</v>
      </c>
      <c r="V129" s="30">
        <v>-82.538499999999999</v>
      </c>
      <c r="W129" s="120"/>
      <c r="X129" s="31">
        <v>-86.374799999999993</v>
      </c>
      <c r="Y129" s="31">
        <v>-86.961100000000002</v>
      </c>
      <c r="Z129" s="120"/>
    </row>
    <row r="130" spans="2:26">
      <c r="B130" s="125"/>
      <c r="C130" s="137"/>
      <c r="D130" s="11" t="s">
        <v>15</v>
      </c>
      <c r="E130" s="11">
        <v>147600</v>
      </c>
      <c r="F130" s="11" t="s">
        <v>15</v>
      </c>
      <c r="G130" s="11">
        <v>158600</v>
      </c>
      <c r="H130" s="30">
        <v>8.5466700000000007</v>
      </c>
      <c r="I130" s="30">
        <v>9.0380900000000004</v>
      </c>
      <c r="J130" s="131"/>
      <c r="K130" s="31">
        <v>11.918200000000001</v>
      </c>
      <c r="L130" s="31">
        <v>12.713800000000001</v>
      </c>
      <c r="M130" s="131"/>
      <c r="O130" s="125"/>
      <c r="P130" s="137"/>
      <c r="Q130" s="11" t="s">
        <v>15</v>
      </c>
      <c r="R130" s="11">
        <v>147600</v>
      </c>
      <c r="S130" s="11" t="s">
        <v>15</v>
      </c>
      <c r="T130" s="11">
        <v>158600</v>
      </c>
      <c r="U130" s="30">
        <v>-80.600099999999998</v>
      </c>
      <c r="V130" s="30">
        <v>-82.127099999999999</v>
      </c>
      <c r="W130" s="120"/>
      <c r="X130" s="31">
        <v>-86.255799999999994</v>
      </c>
      <c r="Y130" s="31">
        <v>-86.694999999999993</v>
      </c>
      <c r="Z130" s="120"/>
    </row>
    <row r="131" spans="2:26">
      <c r="B131" s="136" t="s">
        <v>156</v>
      </c>
      <c r="C131" s="127" t="s">
        <v>128</v>
      </c>
      <c r="D131" s="12" t="s">
        <v>13</v>
      </c>
      <c r="E131" s="12">
        <v>509202</v>
      </c>
      <c r="F131" s="12" t="s">
        <v>13</v>
      </c>
      <c r="G131" s="12">
        <v>509202</v>
      </c>
      <c r="H131" s="32"/>
      <c r="I131" s="32"/>
      <c r="J131" s="133">
        <f>10*LOG((10^(H131/10)+10^(H132/10)+10^(H133/10)+10^(I131/10)+10^(I132/10)+10^(I133/10))/6)</f>
        <v>0</v>
      </c>
      <c r="K131" s="32"/>
      <c r="L131" s="32"/>
      <c r="M131" s="133">
        <f>10*LOG((10^(K131/10)+10^(K132/10)+10^(K133/10)+10^(L131/10)+10^(L132/10)+10^(L133/10))/6)</f>
        <v>0</v>
      </c>
      <c r="O131" s="136" t="s">
        <v>156</v>
      </c>
      <c r="P131" s="127" t="s">
        <v>128</v>
      </c>
      <c r="Q131" s="12" t="s">
        <v>13</v>
      </c>
      <c r="R131" s="12">
        <v>509202</v>
      </c>
      <c r="S131" s="12" t="s">
        <v>13</v>
      </c>
      <c r="T131" s="12">
        <v>509202</v>
      </c>
      <c r="U131" s="32"/>
      <c r="V131" s="32"/>
      <c r="W131" s="133">
        <f>10*LOG((10^(U131/10)+10^(U132/10)+10^(U133/10)+10^(V131/10)+10^(V132/10)+10^(V133/10))/6)</f>
        <v>0</v>
      </c>
      <c r="X131" s="32"/>
      <c r="Y131" s="32"/>
      <c r="Z131" s="133">
        <f>10*LOG((10^(X131/10)+10^(X132/10)+10^(X133/10)+10^(Y131/10)+10^(Y132/10)+10^(Y133/10))/6)</f>
        <v>0</v>
      </c>
    </row>
    <row r="132" spans="2:26">
      <c r="B132" s="125"/>
      <c r="C132" s="128"/>
      <c r="D132" s="11" t="s">
        <v>14</v>
      </c>
      <c r="E132" s="11">
        <v>518598</v>
      </c>
      <c r="F132" s="11" t="s">
        <v>14</v>
      </c>
      <c r="G132" s="11">
        <v>518598</v>
      </c>
      <c r="H132" s="32"/>
      <c r="I132" s="32"/>
      <c r="J132" s="134"/>
      <c r="K132" s="32"/>
      <c r="L132" s="32"/>
      <c r="M132" s="134"/>
      <c r="O132" s="125"/>
      <c r="P132" s="128"/>
      <c r="Q132" s="11" t="s">
        <v>14</v>
      </c>
      <c r="R132" s="11">
        <v>518598</v>
      </c>
      <c r="S132" s="11" t="s">
        <v>14</v>
      </c>
      <c r="T132" s="11">
        <v>518598</v>
      </c>
      <c r="U132" s="32"/>
      <c r="V132" s="32"/>
      <c r="W132" s="134"/>
      <c r="X132" s="32"/>
      <c r="Y132" s="32"/>
      <c r="Z132" s="134"/>
    </row>
    <row r="133" spans="2:26">
      <c r="B133" s="125"/>
      <c r="C133" s="137"/>
      <c r="D133" s="11" t="s">
        <v>15</v>
      </c>
      <c r="E133" s="11">
        <v>528000</v>
      </c>
      <c r="F133" s="11" t="s">
        <v>15</v>
      </c>
      <c r="G133" s="11">
        <v>528000</v>
      </c>
      <c r="H133" s="32"/>
      <c r="I133" s="32"/>
      <c r="J133" s="134"/>
      <c r="K133" s="32"/>
      <c r="L133" s="32"/>
      <c r="M133" s="134"/>
      <c r="O133" s="125"/>
      <c r="P133" s="137"/>
      <c r="Q133" s="11" t="s">
        <v>15</v>
      </c>
      <c r="R133" s="11">
        <v>528000</v>
      </c>
      <c r="S133" s="11" t="s">
        <v>15</v>
      </c>
      <c r="T133" s="11">
        <v>528000</v>
      </c>
      <c r="U133" s="32"/>
      <c r="V133" s="32"/>
      <c r="W133" s="134"/>
      <c r="X133" s="32"/>
      <c r="Y133" s="32"/>
      <c r="Z133" s="134"/>
    </row>
    <row r="134" spans="2:26">
      <c r="B134" s="125" t="s">
        <v>158</v>
      </c>
      <c r="C134" s="127" t="s">
        <v>128</v>
      </c>
      <c r="D134" s="12" t="s">
        <v>13</v>
      </c>
      <c r="E134" s="11">
        <v>623334</v>
      </c>
      <c r="F134" s="12" t="s">
        <v>13</v>
      </c>
      <c r="G134" s="11">
        <v>623334</v>
      </c>
      <c r="H134" s="32"/>
      <c r="I134" s="32"/>
      <c r="J134" s="133">
        <f>10*LOG((10^(H134/10)+10^(H135/10)+10^(H136/10)+10^(I134/10)+10^(I135/10)+10^(I136/10))/6)</f>
        <v>0</v>
      </c>
      <c r="K134" s="32"/>
      <c r="L134" s="32"/>
      <c r="M134" s="133">
        <f>10*LOG((10^(K134/10)+10^(K135/10)+10^(K136/10)+10^(L134/10)+10^(L135/10)+10^(L136/10))/6)</f>
        <v>0</v>
      </c>
      <c r="O134" s="125" t="s">
        <v>158</v>
      </c>
      <c r="P134" s="127" t="s">
        <v>128</v>
      </c>
      <c r="Q134" s="12" t="s">
        <v>13</v>
      </c>
      <c r="R134" s="11">
        <v>623334</v>
      </c>
      <c r="S134" s="12" t="s">
        <v>13</v>
      </c>
      <c r="T134" s="11">
        <v>623334</v>
      </c>
      <c r="U134" s="32"/>
      <c r="V134" s="32"/>
      <c r="W134" s="133">
        <f>10*LOG((10^(U134/10)+10^(U135/10)+10^(U136/10)+10^(V134/10)+10^(V135/10)+10^(V136/10))/6)</f>
        <v>0</v>
      </c>
      <c r="X134" s="32"/>
      <c r="Y134" s="32"/>
      <c r="Z134" s="133">
        <f>10*LOG((10^(X134/10)+10^(X135/10)+10^(X136/10)+10^(Y134/10)+10^(Y135/10)+10^(Y136/10))/6)</f>
        <v>0</v>
      </c>
    </row>
    <row r="135" spans="2:26">
      <c r="B135" s="125"/>
      <c r="C135" s="128"/>
      <c r="D135" s="11" t="s">
        <v>14</v>
      </c>
      <c r="E135" s="11">
        <v>636666</v>
      </c>
      <c r="F135" s="11" t="s">
        <v>14</v>
      </c>
      <c r="G135" s="11">
        <v>636666</v>
      </c>
      <c r="H135" s="32"/>
      <c r="I135" s="32"/>
      <c r="J135" s="134"/>
      <c r="K135" s="32"/>
      <c r="L135" s="32"/>
      <c r="M135" s="134"/>
      <c r="O135" s="125"/>
      <c r="P135" s="128"/>
      <c r="Q135" s="11" t="s">
        <v>14</v>
      </c>
      <c r="R135" s="11">
        <v>636666</v>
      </c>
      <c r="S135" s="11" t="s">
        <v>14</v>
      </c>
      <c r="T135" s="11">
        <v>636666</v>
      </c>
      <c r="U135" s="32"/>
      <c r="V135" s="32"/>
      <c r="W135" s="134"/>
      <c r="X135" s="32"/>
      <c r="Y135" s="32"/>
      <c r="Z135" s="134"/>
    </row>
    <row r="136" spans="2:26" ht="15.75" thickBot="1">
      <c r="B136" s="126"/>
      <c r="C136" s="129"/>
      <c r="D136" s="33" t="s">
        <v>15</v>
      </c>
      <c r="E136" s="33">
        <v>650000</v>
      </c>
      <c r="F136" s="33" t="s">
        <v>15</v>
      </c>
      <c r="G136" s="33">
        <v>650000</v>
      </c>
      <c r="H136" s="32"/>
      <c r="I136" s="32"/>
      <c r="J136" s="134"/>
      <c r="K136" s="32"/>
      <c r="L136" s="32"/>
      <c r="M136" s="134"/>
      <c r="N136" s="35"/>
      <c r="O136" s="126"/>
      <c r="P136" s="129"/>
      <c r="Q136" s="33" t="s">
        <v>15</v>
      </c>
      <c r="R136" s="33">
        <v>650000</v>
      </c>
      <c r="S136" s="33" t="s">
        <v>15</v>
      </c>
      <c r="T136" s="33">
        <v>650000</v>
      </c>
      <c r="U136" s="32"/>
      <c r="V136" s="32"/>
      <c r="W136" s="134"/>
      <c r="X136" s="32"/>
      <c r="Y136" s="32"/>
      <c r="Z136" s="134"/>
    </row>
    <row r="139" spans="2:26" ht="16.5" thickBot="1">
      <c r="B139" s="150" t="s">
        <v>166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>
      <c r="B140" s="152" t="s">
        <v>12</v>
      </c>
      <c r="C140" s="139" t="s">
        <v>24</v>
      </c>
      <c r="D140" s="141" t="s">
        <v>141</v>
      </c>
      <c r="E140" s="142"/>
      <c r="F140" s="145" t="s">
        <v>142</v>
      </c>
      <c r="G140" s="145"/>
      <c r="H140" s="147" t="s">
        <v>143</v>
      </c>
      <c r="I140" s="147"/>
      <c r="J140" s="145" t="s">
        <v>144</v>
      </c>
      <c r="K140" s="147" t="s">
        <v>145</v>
      </c>
      <c r="L140" s="147"/>
      <c r="M140" s="145" t="s">
        <v>146</v>
      </c>
      <c r="N140" s="29"/>
      <c r="O140" s="152" t="s">
        <v>12</v>
      </c>
      <c r="P140" s="139" t="s">
        <v>24</v>
      </c>
      <c r="Q140" s="141" t="s">
        <v>141</v>
      </c>
      <c r="R140" s="142"/>
      <c r="S140" s="145" t="s">
        <v>142</v>
      </c>
      <c r="T140" s="145"/>
      <c r="U140" s="147" t="s">
        <v>147</v>
      </c>
      <c r="V140" s="147"/>
      <c r="W140" s="148" t="s">
        <v>148</v>
      </c>
      <c r="X140" s="147" t="s">
        <v>149</v>
      </c>
      <c r="Y140" s="147"/>
      <c r="Z140" s="148" t="s">
        <v>150</v>
      </c>
    </row>
    <row r="141" spans="2:26" ht="15.75" thickBot="1">
      <c r="B141" s="153"/>
      <c r="C141" s="140"/>
      <c r="D141" s="143"/>
      <c r="E141" s="144"/>
      <c r="F141" s="146"/>
      <c r="G141" s="146"/>
      <c r="H141" s="13" t="s">
        <v>151</v>
      </c>
      <c r="I141" s="13" t="s">
        <v>152</v>
      </c>
      <c r="J141" s="146"/>
      <c r="K141" s="13" t="s">
        <v>66</v>
      </c>
      <c r="L141" s="13" t="s">
        <v>65</v>
      </c>
      <c r="M141" s="146"/>
      <c r="O141" s="153"/>
      <c r="P141" s="140"/>
      <c r="Q141" s="143"/>
      <c r="R141" s="144"/>
      <c r="S141" s="146"/>
      <c r="T141" s="146"/>
      <c r="U141" s="13" t="s">
        <v>151</v>
      </c>
      <c r="V141" s="13" t="s">
        <v>152</v>
      </c>
      <c r="W141" s="149"/>
      <c r="X141" s="13" t="s">
        <v>66</v>
      </c>
      <c r="Y141" s="13" t="s">
        <v>65</v>
      </c>
      <c r="Z141" s="149"/>
    </row>
    <row r="142" spans="2:26">
      <c r="B142" s="136" t="s">
        <v>153</v>
      </c>
      <c r="C142" s="138" t="s">
        <v>154</v>
      </c>
      <c r="D142" s="12" t="s">
        <v>13</v>
      </c>
      <c r="E142" s="12">
        <v>385500</v>
      </c>
      <c r="F142" s="12" t="s">
        <v>13</v>
      </c>
      <c r="G142" s="12">
        <v>423500</v>
      </c>
      <c r="H142" s="30">
        <v>17.6264</v>
      </c>
      <c r="I142" s="30">
        <v>17.307500000000001</v>
      </c>
      <c r="J142" s="130">
        <f>10*LOG((10^(H142/10)+10^(H143/10)+10^(H144/10)+10^(I142/10)+10^(I143/10)+10^(I144/10))/6)</f>
        <v>17.19217532920738</v>
      </c>
      <c r="K142" s="31">
        <v>21.300599999999999</v>
      </c>
      <c r="L142" s="31">
        <v>21.041399999999999</v>
      </c>
      <c r="M142" s="130">
        <f>10*LOG((10^(K142/10)+10^(K143/10)+10^(K144/10)+10^(L142/10)+10^(L143/10)+10^(L144/10))/6)</f>
        <v>20.907205460132925</v>
      </c>
      <c r="O142" s="136" t="s">
        <v>153</v>
      </c>
      <c r="P142" s="138" t="s">
        <v>154</v>
      </c>
      <c r="Q142" s="12" t="s">
        <v>13</v>
      </c>
      <c r="R142" s="12">
        <v>385500</v>
      </c>
      <c r="S142" s="12" t="s">
        <v>13</v>
      </c>
      <c r="T142" s="12">
        <v>423500</v>
      </c>
      <c r="U142" s="37">
        <v>-89.537499999999994</v>
      </c>
      <c r="V142" s="37">
        <v>-89.345600000000005</v>
      </c>
      <c r="W142" s="119">
        <f>10*LOG(6/((1/10^(U142/10))+(1/10^(U143/10))+(1/10^(U144/10))+(1/10^(V142/10))+(1/10^(V143/10))+(1/10^(V144/10))))</f>
        <v>-89.302063228235156</v>
      </c>
      <c r="X142" s="39">
        <v>-93.336699999999993</v>
      </c>
      <c r="Y142" s="39">
        <v>-93.8172</v>
      </c>
      <c r="Z142" s="119">
        <f>10*LOG(6/((1/10^(X142/10))+(1/10^(X143/10))+(1/10^(X144/10))+(1/10^(Y142/10))+(1/10^(Y143/10))+(1/10^(Y144/10))))</f>
        <v>-93.342503475471062</v>
      </c>
    </row>
    <row r="143" spans="2:26">
      <c r="B143" s="125"/>
      <c r="C143" s="128"/>
      <c r="D143" s="12" t="s">
        <v>14</v>
      </c>
      <c r="E143" s="12">
        <v>390000</v>
      </c>
      <c r="F143" s="12" t="s">
        <v>14</v>
      </c>
      <c r="G143" s="12">
        <v>428000</v>
      </c>
      <c r="H143" s="30">
        <v>17.3888</v>
      </c>
      <c r="I143" s="30">
        <v>16.784800000000001</v>
      </c>
      <c r="J143" s="131"/>
      <c r="K143" s="31">
        <v>20.993600000000001</v>
      </c>
      <c r="L143" s="31">
        <v>20.859400000000001</v>
      </c>
      <c r="M143" s="131"/>
      <c r="O143" s="125"/>
      <c r="P143" s="128"/>
      <c r="Q143" s="12" t="s">
        <v>14</v>
      </c>
      <c r="R143" s="12">
        <v>390000</v>
      </c>
      <c r="S143" s="12" t="s">
        <v>14</v>
      </c>
      <c r="T143" s="12">
        <v>428000</v>
      </c>
      <c r="U143" s="37">
        <v>-89.338399999999993</v>
      </c>
      <c r="V143" s="37">
        <v>-88.726399999999998</v>
      </c>
      <c r="W143" s="120"/>
      <c r="X143" s="39">
        <v>-93.181700000000006</v>
      </c>
      <c r="Y143" s="39">
        <v>-93.121099999999998</v>
      </c>
      <c r="Z143" s="120"/>
    </row>
    <row r="144" spans="2:26">
      <c r="B144" s="125"/>
      <c r="C144" s="137"/>
      <c r="D144" s="12" t="s">
        <v>15</v>
      </c>
      <c r="E144" s="12">
        <v>394500</v>
      </c>
      <c r="F144" s="12" t="s">
        <v>15</v>
      </c>
      <c r="G144" s="12">
        <v>432500</v>
      </c>
      <c r="H144" s="30">
        <v>17.221499999999999</v>
      </c>
      <c r="I144" s="30">
        <v>16.755700000000001</v>
      </c>
      <c r="J144" s="131"/>
      <c r="K144" s="31">
        <v>20.697600000000001</v>
      </c>
      <c r="L144" s="31">
        <v>20.5061</v>
      </c>
      <c r="M144" s="131"/>
      <c r="O144" s="125"/>
      <c r="P144" s="137"/>
      <c r="Q144" s="12" t="s">
        <v>15</v>
      </c>
      <c r="R144" s="12">
        <v>394500</v>
      </c>
      <c r="S144" s="12" t="s">
        <v>15</v>
      </c>
      <c r="T144" s="12">
        <v>432500</v>
      </c>
      <c r="U144" s="37">
        <v>-89.795400000000001</v>
      </c>
      <c r="V144" s="37">
        <v>-88.985299999999995</v>
      </c>
      <c r="W144" s="120"/>
      <c r="X144" s="39">
        <v>-93.255700000000004</v>
      </c>
      <c r="Y144" s="39">
        <v>-93.306200000000004</v>
      </c>
      <c r="Z144" s="120"/>
    </row>
    <row r="145" spans="2:26">
      <c r="B145" s="136" t="s">
        <v>155</v>
      </c>
      <c r="C145" s="127" t="s">
        <v>154</v>
      </c>
      <c r="D145" s="12" t="s">
        <v>13</v>
      </c>
      <c r="E145" s="11">
        <v>142600</v>
      </c>
      <c r="F145" s="12" t="s">
        <v>13</v>
      </c>
      <c r="G145" s="11">
        <v>153600</v>
      </c>
      <c r="H145" s="30">
        <v>12.0938</v>
      </c>
      <c r="I145" s="30">
        <v>12.0662</v>
      </c>
      <c r="J145" s="130">
        <f>10*LOG((10^(H145/10)+10^(H146/10)+10^(H147/10)+10^(I145/10)+10^(I146/10)+10^(I147/10))/6)</f>
        <v>13.009758180017004</v>
      </c>
      <c r="K145" s="31">
        <v>14.382899999999999</v>
      </c>
      <c r="L145" s="31">
        <v>15.3089</v>
      </c>
      <c r="M145" s="130">
        <f>10*LOG((10^(K145/10)+10^(K146/10)+10^(K147/10)+10^(L145/10)+10^(L146/10)+10^(L147/10))/6)</f>
        <v>15.487043751311557</v>
      </c>
      <c r="O145" s="136" t="s">
        <v>155</v>
      </c>
      <c r="P145" s="127" t="s">
        <v>154</v>
      </c>
      <c r="Q145" s="12" t="s">
        <v>13</v>
      </c>
      <c r="R145" s="11">
        <v>142600</v>
      </c>
      <c r="S145" s="12" t="s">
        <v>13</v>
      </c>
      <c r="T145" s="11">
        <v>153600</v>
      </c>
      <c r="U145" s="37">
        <v>-82.027699999999996</v>
      </c>
      <c r="V145" s="30">
        <v>-81.279600000000002</v>
      </c>
      <c r="W145" s="119">
        <f>10*LOG(6/((1/10^(U145/10))+(1/10^(U146/10))+(1/10^(U147/10))+(1/10^(V145/10))+(1/10^(V146/10))+(1/10^(V147/10))))</f>
        <v>-82.860012065895873</v>
      </c>
      <c r="X145" s="39">
        <v>-85.857399999999998</v>
      </c>
      <c r="Y145" s="39">
        <v>-86.634699999999995</v>
      </c>
      <c r="Z145" s="119">
        <f>10*LOG(6/((1/10^(X145/10))+(1/10^(X146/10))+(1/10^(X147/10))+(1/10^(Y145/10))+(1/10^(Y146/10))+(1/10^(Y147/10))))</f>
        <v>-87.104353107502149</v>
      </c>
    </row>
    <row r="146" spans="2:26">
      <c r="B146" s="125"/>
      <c r="C146" s="128"/>
      <c r="D146" s="11" t="s">
        <v>14</v>
      </c>
      <c r="E146" s="11">
        <v>145600</v>
      </c>
      <c r="F146" s="11" t="s">
        <v>14</v>
      </c>
      <c r="G146" s="11">
        <v>156600</v>
      </c>
      <c r="H146" s="30">
        <v>12.741099999999999</v>
      </c>
      <c r="I146" s="30">
        <v>11.9201</v>
      </c>
      <c r="J146" s="131"/>
      <c r="K146" s="31">
        <v>14.3262</v>
      </c>
      <c r="L146" s="31">
        <v>15.322900000000001</v>
      </c>
      <c r="M146" s="131"/>
      <c r="O146" s="125"/>
      <c r="P146" s="128"/>
      <c r="Q146" s="11" t="s">
        <v>14</v>
      </c>
      <c r="R146" s="11">
        <v>145600</v>
      </c>
      <c r="S146" s="11" t="s">
        <v>14</v>
      </c>
      <c r="T146" s="11">
        <v>156600</v>
      </c>
      <c r="U146" s="37">
        <v>-84.391099999999994</v>
      </c>
      <c r="V146" s="30">
        <v>-81.990700000000004</v>
      </c>
      <c r="W146" s="120"/>
      <c r="X146" s="39">
        <v>-87.062399999999997</v>
      </c>
      <c r="Y146" s="39">
        <v>-87.254099999999994</v>
      </c>
      <c r="Z146" s="120"/>
    </row>
    <row r="147" spans="2:26">
      <c r="B147" s="125"/>
      <c r="C147" s="137"/>
      <c r="D147" s="11" t="s">
        <v>15</v>
      </c>
      <c r="E147" s="11">
        <v>147600</v>
      </c>
      <c r="F147" s="11" t="s">
        <v>15</v>
      </c>
      <c r="G147" s="11">
        <v>158600</v>
      </c>
      <c r="H147" s="30">
        <v>14.8963</v>
      </c>
      <c r="I147" s="30">
        <v>13.514699999999999</v>
      </c>
      <c r="J147" s="131"/>
      <c r="K147" s="31">
        <v>16.170400000000001</v>
      </c>
      <c r="L147" s="31">
        <v>16.8413</v>
      </c>
      <c r="M147" s="131"/>
      <c r="O147" s="125"/>
      <c r="P147" s="137"/>
      <c r="Q147" s="11" t="s">
        <v>15</v>
      </c>
      <c r="R147" s="11">
        <v>147600</v>
      </c>
      <c r="S147" s="11" t="s">
        <v>15</v>
      </c>
      <c r="T147" s="11">
        <v>158600</v>
      </c>
      <c r="U147" s="37">
        <v>-83.993300000000005</v>
      </c>
      <c r="V147" s="30">
        <v>-82.591300000000004</v>
      </c>
      <c r="W147" s="120"/>
      <c r="X147" s="39">
        <v>-87.914199999999994</v>
      </c>
      <c r="Y147" s="39">
        <v>-87.602800000000002</v>
      </c>
      <c r="Z147" s="120"/>
    </row>
    <row r="148" spans="2:26">
      <c r="B148" s="136" t="s">
        <v>156</v>
      </c>
      <c r="C148" s="127" t="s">
        <v>128</v>
      </c>
      <c r="D148" s="12" t="s">
        <v>13</v>
      </c>
      <c r="E148" s="12">
        <v>509202</v>
      </c>
      <c r="F148" s="12" t="s">
        <v>13</v>
      </c>
      <c r="G148" s="12">
        <v>509202</v>
      </c>
      <c r="H148" s="32"/>
      <c r="I148" s="32"/>
      <c r="J148" s="133">
        <f>10*LOG((10^(H148/10)+10^(H149/10)+10^(H150/10)+10^(I148/10)+10^(I149/10)+10^(I150/10))/6)</f>
        <v>0</v>
      </c>
      <c r="K148" s="32" t="s">
        <v>157</v>
      </c>
      <c r="L148" s="32" t="s">
        <v>157</v>
      </c>
      <c r="M148" s="133" t="e">
        <f>10*LOG((10^(K148/10)+10^(K149/10)+10^(K150/10)+10^(L148/10)+10^(L149/10)+10^(L150/10))/6)</f>
        <v>#VALUE!</v>
      </c>
      <c r="O148" s="136" t="s">
        <v>156</v>
      </c>
      <c r="P148" s="127" t="s">
        <v>128</v>
      </c>
      <c r="Q148" s="12" t="s">
        <v>13</v>
      </c>
      <c r="R148" s="12">
        <v>509202</v>
      </c>
      <c r="S148" s="12" t="s">
        <v>13</v>
      </c>
      <c r="T148" s="12">
        <v>509202</v>
      </c>
      <c r="U148" s="32"/>
      <c r="V148" s="32"/>
      <c r="W148" s="122">
        <f>10*LOG(6/((1/10^(U148/10))+(1/10^(U149/10))+(1/10^(U150/10))+(1/10^(V148/10))+(1/10^(V149/10))+(1/10^(V150/10))))</f>
        <v>0</v>
      </c>
      <c r="X148" s="32" t="s">
        <v>157</v>
      </c>
      <c r="Y148" s="32" t="s">
        <v>157</v>
      </c>
      <c r="Z148" s="122" t="e">
        <f>10*LOG(6/((1/10^(X148/10))+(1/10^(X149/10))+(1/10^(X150/10))+(1/10^(Y148/10))+(1/10^(Y149/10))+(1/10^(Y150/10))))</f>
        <v>#VALUE!</v>
      </c>
    </row>
    <row r="149" spans="2:26">
      <c r="B149" s="125"/>
      <c r="C149" s="128"/>
      <c r="D149" s="11" t="s">
        <v>14</v>
      </c>
      <c r="E149" s="11">
        <v>518598</v>
      </c>
      <c r="F149" s="11" t="s">
        <v>14</v>
      </c>
      <c r="G149" s="11">
        <v>518598</v>
      </c>
      <c r="H149" s="32"/>
      <c r="I149" s="32"/>
      <c r="J149" s="134"/>
      <c r="K149" s="32" t="s">
        <v>157</v>
      </c>
      <c r="L149" s="32" t="s">
        <v>157</v>
      </c>
      <c r="M149" s="134"/>
      <c r="O149" s="125"/>
      <c r="P149" s="128"/>
      <c r="Q149" s="11" t="s">
        <v>14</v>
      </c>
      <c r="R149" s="11">
        <v>518598</v>
      </c>
      <c r="S149" s="11" t="s">
        <v>14</v>
      </c>
      <c r="T149" s="11">
        <v>518598</v>
      </c>
      <c r="U149" s="32"/>
      <c r="V149" s="32"/>
      <c r="W149" s="123"/>
      <c r="X149" s="32" t="s">
        <v>157</v>
      </c>
      <c r="Y149" s="32" t="s">
        <v>157</v>
      </c>
      <c r="Z149" s="123"/>
    </row>
    <row r="150" spans="2:26">
      <c r="B150" s="125"/>
      <c r="C150" s="137"/>
      <c r="D150" s="11" t="s">
        <v>15</v>
      </c>
      <c r="E150" s="11">
        <v>528000</v>
      </c>
      <c r="F150" s="11" t="s">
        <v>15</v>
      </c>
      <c r="G150" s="11">
        <v>528000</v>
      </c>
      <c r="H150" s="32"/>
      <c r="I150" s="32"/>
      <c r="J150" s="134"/>
      <c r="K150" s="32" t="s">
        <v>157</v>
      </c>
      <c r="L150" s="32" t="s">
        <v>157</v>
      </c>
      <c r="M150" s="134"/>
      <c r="O150" s="125"/>
      <c r="P150" s="137"/>
      <c r="Q150" s="11" t="s">
        <v>15</v>
      </c>
      <c r="R150" s="11">
        <v>528000</v>
      </c>
      <c r="S150" s="11" t="s">
        <v>15</v>
      </c>
      <c r="T150" s="11">
        <v>528000</v>
      </c>
      <c r="U150" s="32"/>
      <c r="V150" s="32"/>
      <c r="W150" s="123"/>
      <c r="X150" s="32" t="s">
        <v>157</v>
      </c>
      <c r="Y150" s="32" t="s">
        <v>157</v>
      </c>
      <c r="Z150" s="123"/>
    </row>
    <row r="151" spans="2:26">
      <c r="B151" s="125" t="s">
        <v>158</v>
      </c>
      <c r="C151" s="127" t="s">
        <v>128</v>
      </c>
      <c r="D151" s="12" t="s">
        <v>13</v>
      </c>
      <c r="E151" s="11">
        <v>623334</v>
      </c>
      <c r="F151" s="12" t="s">
        <v>13</v>
      </c>
      <c r="G151" s="11">
        <v>623334</v>
      </c>
      <c r="H151" s="30">
        <v>15.789099999999999</v>
      </c>
      <c r="I151" s="30">
        <v>18.243500000000001</v>
      </c>
      <c r="J151" s="130">
        <f>10*LOG((10^(H151/10)+10^(H152/10)+10^(H153/10)+10^(I151/10)+10^(I152/10)+10^(I153/10))/6)</f>
        <v>18.177772468619288</v>
      </c>
      <c r="K151" s="32">
        <v>20.221800000000002</v>
      </c>
      <c r="L151" s="32" t="s">
        <v>157</v>
      </c>
      <c r="M151" s="133" t="e">
        <f>10*LOG((10^(K151/10)+10^(K152/10)+10^(K153/10)+10^(L151/10)+10^(L152/10)+10^(L153/10))/6)</f>
        <v>#VALUE!</v>
      </c>
      <c r="O151" s="125" t="s">
        <v>158</v>
      </c>
      <c r="P151" s="127" t="s">
        <v>128</v>
      </c>
      <c r="Q151" s="12" t="s">
        <v>13</v>
      </c>
      <c r="R151" s="11">
        <v>623334</v>
      </c>
      <c r="S151" s="12" t="s">
        <v>13</v>
      </c>
      <c r="T151" s="11">
        <v>623334</v>
      </c>
      <c r="U151" s="37">
        <v>-86.898300000000006</v>
      </c>
      <c r="V151" s="37">
        <v>-87.716099999999997</v>
      </c>
      <c r="W151" s="119">
        <f>10*LOG(6/((1/10^(U151/10))+(1/10^(U152/10))+(1/10^(U153/10))+(1/10^(V151/10))+(1/10^(V152/10))+(1/10^(V153/10))))</f>
        <v>-88.52087554251824</v>
      </c>
      <c r="X151" s="32">
        <v>-87.147400000000005</v>
      </c>
      <c r="Y151" s="32" t="s">
        <v>157</v>
      </c>
      <c r="Z151" s="122" t="e">
        <f>10*LOG(6/((1/10^(X151/10))+(1/10^(X152/10))+(1/10^(X153/10))+(1/10^(Y151/10))+(1/10^(Y152/10))+(1/10^(Y153/10))))</f>
        <v>#VALUE!</v>
      </c>
    </row>
    <row r="152" spans="2:26">
      <c r="B152" s="125"/>
      <c r="C152" s="128"/>
      <c r="D152" s="11" t="s">
        <v>14</v>
      </c>
      <c r="E152" s="11">
        <v>636666</v>
      </c>
      <c r="F152" s="11" t="s">
        <v>14</v>
      </c>
      <c r="G152" s="11">
        <v>636666</v>
      </c>
      <c r="H152" s="30">
        <v>17.026900000000001</v>
      </c>
      <c r="I152" s="30">
        <v>18.718399999999999</v>
      </c>
      <c r="J152" s="131"/>
      <c r="K152" s="32">
        <v>21.445499999999999</v>
      </c>
      <c r="L152" s="32" t="s">
        <v>157</v>
      </c>
      <c r="M152" s="134"/>
      <c r="O152" s="125"/>
      <c r="P152" s="128"/>
      <c r="Q152" s="11" t="s">
        <v>14</v>
      </c>
      <c r="R152" s="11">
        <v>636666</v>
      </c>
      <c r="S152" s="11" t="s">
        <v>14</v>
      </c>
      <c r="T152" s="11">
        <v>636666</v>
      </c>
      <c r="U152" s="37">
        <v>-88.387100000000004</v>
      </c>
      <c r="V152" s="37">
        <v>-88.944900000000004</v>
      </c>
      <c r="W152" s="120"/>
      <c r="X152" s="32">
        <v>-90.6387</v>
      </c>
      <c r="Y152" s="32" t="s">
        <v>157</v>
      </c>
      <c r="Z152" s="123"/>
    </row>
    <row r="153" spans="2:26" ht="15.75" thickBot="1">
      <c r="B153" s="126"/>
      <c r="C153" s="129"/>
      <c r="D153" s="33" t="s">
        <v>15</v>
      </c>
      <c r="E153" s="33">
        <v>650000</v>
      </c>
      <c r="F153" s="33" t="s">
        <v>15</v>
      </c>
      <c r="G153" s="33">
        <v>650000</v>
      </c>
      <c r="H153" s="34">
        <v>18.538399999999999</v>
      </c>
      <c r="I153" s="34">
        <v>19.705100000000002</v>
      </c>
      <c r="J153" s="132"/>
      <c r="K153" s="32">
        <v>22.194199999999999</v>
      </c>
      <c r="L153" s="32" t="s">
        <v>157</v>
      </c>
      <c r="M153" s="135"/>
      <c r="N153" s="35"/>
      <c r="O153" s="126"/>
      <c r="P153" s="129"/>
      <c r="Q153" s="33" t="s">
        <v>15</v>
      </c>
      <c r="R153" s="33">
        <v>650000</v>
      </c>
      <c r="S153" s="33" t="s">
        <v>15</v>
      </c>
      <c r="T153" s="33">
        <v>650000</v>
      </c>
      <c r="U153" s="37">
        <v>-89.470799999999997</v>
      </c>
      <c r="V153" s="37">
        <v>-89.181100000000001</v>
      </c>
      <c r="W153" s="121"/>
      <c r="X153" s="32">
        <v>-91.145700000000005</v>
      </c>
      <c r="Y153" s="32" t="s">
        <v>157</v>
      </c>
      <c r="Z153" s="124"/>
    </row>
  </sheetData>
  <mergeCells count="441">
    <mergeCell ref="A1:C1"/>
    <mergeCell ref="B4:B5"/>
    <mergeCell ref="C4:C5"/>
    <mergeCell ref="D4:E5"/>
    <mergeCell ref="F4:G5"/>
    <mergeCell ref="H4:I4"/>
    <mergeCell ref="J4:J5"/>
    <mergeCell ref="K4:L4"/>
    <mergeCell ref="M4:M5"/>
    <mergeCell ref="W15:W17"/>
    <mergeCell ref="X4:Y4"/>
    <mergeCell ref="Z4:Z5"/>
    <mergeCell ref="B6:B8"/>
    <mergeCell ref="C6:C8"/>
    <mergeCell ref="J6:J8"/>
    <mergeCell ref="M6:M8"/>
    <mergeCell ref="O6:O8"/>
    <mergeCell ref="P6:P8"/>
    <mergeCell ref="W6:W8"/>
    <mergeCell ref="Z6:Z8"/>
    <mergeCell ref="O4:O5"/>
    <mergeCell ref="P4:P5"/>
    <mergeCell ref="Q4:R5"/>
    <mergeCell ref="S4:T5"/>
    <mergeCell ref="U4:V4"/>
    <mergeCell ref="W4:W5"/>
    <mergeCell ref="W9:W11"/>
    <mergeCell ref="Z9:Z11"/>
    <mergeCell ref="B12:B14"/>
    <mergeCell ref="C12:C14"/>
    <mergeCell ref="J12:J14"/>
    <mergeCell ref="M12:M14"/>
    <mergeCell ref="O12:O14"/>
    <mergeCell ref="P12:P14"/>
    <mergeCell ref="W12:W14"/>
    <mergeCell ref="Z12:Z14"/>
    <mergeCell ref="B9:B11"/>
    <mergeCell ref="C9:C11"/>
    <mergeCell ref="J9:J11"/>
    <mergeCell ref="M9:M11"/>
    <mergeCell ref="O9:O11"/>
    <mergeCell ref="P9:P11"/>
    <mergeCell ref="Z15:Z17"/>
    <mergeCell ref="B20:Z20"/>
    <mergeCell ref="B21:B22"/>
    <mergeCell ref="C21:C22"/>
    <mergeCell ref="D21:E22"/>
    <mergeCell ref="F21:G22"/>
    <mergeCell ref="H21:I21"/>
    <mergeCell ref="J21:J22"/>
    <mergeCell ref="K21:L21"/>
    <mergeCell ref="B15:B17"/>
    <mergeCell ref="C15:C17"/>
    <mergeCell ref="J15:J17"/>
    <mergeCell ref="M15:M17"/>
    <mergeCell ref="O15:O17"/>
    <mergeCell ref="P15:P17"/>
    <mergeCell ref="W21:W22"/>
    <mergeCell ref="X21:Y21"/>
    <mergeCell ref="Z21:Z22"/>
    <mergeCell ref="M21:M22"/>
    <mergeCell ref="O21:O22"/>
    <mergeCell ref="P21:P22"/>
    <mergeCell ref="Q21:R22"/>
    <mergeCell ref="S21:T22"/>
    <mergeCell ref="U21:V21"/>
    <mergeCell ref="Z23:Z25"/>
    <mergeCell ref="B26:B28"/>
    <mergeCell ref="C26:C28"/>
    <mergeCell ref="J26:J28"/>
    <mergeCell ref="M26:M28"/>
    <mergeCell ref="O26:O28"/>
    <mergeCell ref="P26:P28"/>
    <mergeCell ref="W26:W28"/>
    <mergeCell ref="Z26:Z28"/>
    <mergeCell ref="B23:B25"/>
    <mergeCell ref="C23:C25"/>
    <mergeCell ref="J23:J25"/>
    <mergeCell ref="M23:M25"/>
    <mergeCell ref="O23:O25"/>
    <mergeCell ref="P23:P25"/>
    <mergeCell ref="W23:W25"/>
    <mergeCell ref="W29:W31"/>
    <mergeCell ref="Z29:Z31"/>
    <mergeCell ref="B32:B34"/>
    <mergeCell ref="C32:C34"/>
    <mergeCell ref="J32:J34"/>
    <mergeCell ref="M32:M34"/>
    <mergeCell ref="O32:O34"/>
    <mergeCell ref="P32:P34"/>
    <mergeCell ref="W32:W34"/>
    <mergeCell ref="Z32:Z34"/>
    <mergeCell ref="B29:B31"/>
    <mergeCell ref="C29:C31"/>
    <mergeCell ref="J29:J31"/>
    <mergeCell ref="M29:M31"/>
    <mergeCell ref="O29:O31"/>
    <mergeCell ref="P29:P31"/>
    <mergeCell ref="P38:P39"/>
    <mergeCell ref="Q38:R39"/>
    <mergeCell ref="S38:T39"/>
    <mergeCell ref="U38:V38"/>
    <mergeCell ref="W38:W39"/>
    <mergeCell ref="X38:Y38"/>
    <mergeCell ref="B37:Z37"/>
    <mergeCell ref="B38:B39"/>
    <mergeCell ref="C38:C39"/>
    <mergeCell ref="D38:E39"/>
    <mergeCell ref="F38:G39"/>
    <mergeCell ref="H38:I38"/>
    <mergeCell ref="J38:J39"/>
    <mergeCell ref="K38:L38"/>
    <mergeCell ref="M38:M39"/>
    <mergeCell ref="O38:O39"/>
    <mergeCell ref="Z38:Z39"/>
    <mergeCell ref="W49:W51"/>
    <mergeCell ref="B40:B42"/>
    <mergeCell ref="C40:C42"/>
    <mergeCell ref="J40:J42"/>
    <mergeCell ref="M40:M42"/>
    <mergeCell ref="O40:O42"/>
    <mergeCell ref="P40:P42"/>
    <mergeCell ref="W40:W42"/>
    <mergeCell ref="Z40:Z42"/>
    <mergeCell ref="W43:W45"/>
    <mergeCell ref="Z43:Z45"/>
    <mergeCell ref="B46:B48"/>
    <mergeCell ref="C46:C48"/>
    <mergeCell ref="J46:J48"/>
    <mergeCell ref="M46:M48"/>
    <mergeCell ref="O46:O48"/>
    <mergeCell ref="P46:P48"/>
    <mergeCell ref="W46:W48"/>
    <mergeCell ref="Z46:Z48"/>
    <mergeCell ref="B43:B45"/>
    <mergeCell ref="C43:C45"/>
    <mergeCell ref="J43:J45"/>
    <mergeCell ref="M43:M45"/>
    <mergeCell ref="O43:O45"/>
    <mergeCell ref="P43:P45"/>
    <mergeCell ref="Z49:Z51"/>
    <mergeCell ref="B54:Z54"/>
    <mergeCell ref="B55:B56"/>
    <mergeCell ref="C55:C56"/>
    <mergeCell ref="D55:E56"/>
    <mergeCell ref="F55:G56"/>
    <mergeCell ref="H55:I55"/>
    <mergeCell ref="J55:J56"/>
    <mergeCell ref="K55:L55"/>
    <mergeCell ref="B49:B51"/>
    <mergeCell ref="C49:C51"/>
    <mergeCell ref="J49:J51"/>
    <mergeCell ref="M49:M51"/>
    <mergeCell ref="O49:O51"/>
    <mergeCell ref="P49:P51"/>
    <mergeCell ref="W55:W56"/>
    <mergeCell ref="X55:Y55"/>
    <mergeCell ref="Z55:Z56"/>
    <mergeCell ref="M55:M56"/>
    <mergeCell ref="O55:O56"/>
    <mergeCell ref="P55:P56"/>
    <mergeCell ref="Q55:R56"/>
    <mergeCell ref="S55:T56"/>
    <mergeCell ref="U55:V55"/>
    <mergeCell ref="Z57:Z59"/>
    <mergeCell ref="B60:B62"/>
    <mergeCell ref="C60:C62"/>
    <mergeCell ref="J60:J62"/>
    <mergeCell ref="M60:M62"/>
    <mergeCell ref="O60:O62"/>
    <mergeCell ref="P60:P62"/>
    <mergeCell ref="W60:W62"/>
    <mergeCell ref="Z60:Z62"/>
    <mergeCell ref="B57:B59"/>
    <mergeCell ref="C57:C59"/>
    <mergeCell ref="J57:J59"/>
    <mergeCell ref="M57:M59"/>
    <mergeCell ref="O57:O59"/>
    <mergeCell ref="P57:P59"/>
    <mergeCell ref="W57:W59"/>
    <mergeCell ref="W63:W65"/>
    <mergeCell ref="Z63:Z65"/>
    <mergeCell ref="B66:B68"/>
    <mergeCell ref="C66:C68"/>
    <mergeCell ref="J66:J68"/>
    <mergeCell ref="M66:M68"/>
    <mergeCell ref="O66:O68"/>
    <mergeCell ref="P66:P68"/>
    <mergeCell ref="W66:W68"/>
    <mergeCell ref="Z66:Z68"/>
    <mergeCell ref="B63:B65"/>
    <mergeCell ref="C63:C65"/>
    <mergeCell ref="J63:J65"/>
    <mergeCell ref="M63:M65"/>
    <mergeCell ref="O63:O65"/>
    <mergeCell ref="P63:P65"/>
    <mergeCell ref="P72:P73"/>
    <mergeCell ref="Q72:R73"/>
    <mergeCell ref="S72:T73"/>
    <mergeCell ref="U72:V72"/>
    <mergeCell ref="W72:W73"/>
    <mergeCell ref="X72:Y72"/>
    <mergeCell ref="B71:Z71"/>
    <mergeCell ref="B72:B73"/>
    <mergeCell ref="C72:C73"/>
    <mergeCell ref="D72:E73"/>
    <mergeCell ref="F72:G73"/>
    <mergeCell ref="H72:I72"/>
    <mergeCell ref="J72:J73"/>
    <mergeCell ref="K72:L72"/>
    <mergeCell ref="M72:M73"/>
    <mergeCell ref="O72:O73"/>
    <mergeCell ref="Z72:Z73"/>
    <mergeCell ref="W83:W85"/>
    <mergeCell ref="B74:B76"/>
    <mergeCell ref="C74:C76"/>
    <mergeCell ref="J74:J76"/>
    <mergeCell ref="M74:M76"/>
    <mergeCell ref="O74:O76"/>
    <mergeCell ref="P74:P76"/>
    <mergeCell ref="W74:W76"/>
    <mergeCell ref="Z74:Z76"/>
    <mergeCell ref="W77:W79"/>
    <mergeCell ref="Z77:Z79"/>
    <mergeCell ref="B80:B82"/>
    <mergeCell ref="C80:C82"/>
    <mergeCell ref="J80:J82"/>
    <mergeCell ref="M80:M82"/>
    <mergeCell ref="O80:O82"/>
    <mergeCell ref="P80:P82"/>
    <mergeCell ref="W80:W82"/>
    <mergeCell ref="Z80:Z82"/>
    <mergeCell ref="B77:B79"/>
    <mergeCell ref="C77:C79"/>
    <mergeCell ref="J77:J79"/>
    <mergeCell ref="M77:M79"/>
    <mergeCell ref="O77:O79"/>
    <mergeCell ref="P77:P79"/>
    <mergeCell ref="Z83:Z85"/>
    <mergeCell ref="B88:Z88"/>
    <mergeCell ref="B89:B90"/>
    <mergeCell ref="C89:C90"/>
    <mergeCell ref="D89:E90"/>
    <mergeCell ref="F89:G90"/>
    <mergeCell ref="H89:I89"/>
    <mergeCell ref="J89:J90"/>
    <mergeCell ref="K89:L89"/>
    <mergeCell ref="B83:B85"/>
    <mergeCell ref="C83:C85"/>
    <mergeCell ref="J83:J85"/>
    <mergeCell ref="M83:M85"/>
    <mergeCell ref="O83:O85"/>
    <mergeCell ref="P83:P85"/>
    <mergeCell ref="W89:W90"/>
    <mergeCell ref="X89:Y89"/>
    <mergeCell ref="Z89:Z90"/>
    <mergeCell ref="M89:M90"/>
    <mergeCell ref="O89:O90"/>
    <mergeCell ref="P89:P90"/>
    <mergeCell ref="Q89:R90"/>
    <mergeCell ref="S89:T90"/>
    <mergeCell ref="U89:V89"/>
    <mergeCell ref="Z91:Z93"/>
    <mergeCell ref="B94:B96"/>
    <mergeCell ref="C94:C96"/>
    <mergeCell ref="J94:J96"/>
    <mergeCell ref="M94:M96"/>
    <mergeCell ref="O94:O96"/>
    <mergeCell ref="P94:P96"/>
    <mergeCell ref="W94:W96"/>
    <mergeCell ref="Z94:Z96"/>
    <mergeCell ref="B91:B93"/>
    <mergeCell ref="C91:C93"/>
    <mergeCell ref="J91:J93"/>
    <mergeCell ref="M91:M93"/>
    <mergeCell ref="O91:O93"/>
    <mergeCell ref="P91:P93"/>
    <mergeCell ref="W91:W93"/>
    <mergeCell ref="W97:W99"/>
    <mergeCell ref="Z97:Z99"/>
    <mergeCell ref="B100:B102"/>
    <mergeCell ref="C100:C102"/>
    <mergeCell ref="J100:J102"/>
    <mergeCell ref="M100:M102"/>
    <mergeCell ref="O100:O102"/>
    <mergeCell ref="P100:P102"/>
    <mergeCell ref="W100:W102"/>
    <mergeCell ref="Z100:Z102"/>
    <mergeCell ref="B97:B99"/>
    <mergeCell ref="C97:C99"/>
    <mergeCell ref="J97:J99"/>
    <mergeCell ref="M97:M99"/>
    <mergeCell ref="O97:O99"/>
    <mergeCell ref="P97:P99"/>
    <mergeCell ref="P106:P107"/>
    <mergeCell ref="Q106:R107"/>
    <mergeCell ref="S106:T107"/>
    <mergeCell ref="U106:V106"/>
    <mergeCell ref="W106:W107"/>
    <mergeCell ref="X106:Y106"/>
    <mergeCell ref="B105:Z105"/>
    <mergeCell ref="B106:B107"/>
    <mergeCell ref="C106:C107"/>
    <mergeCell ref="D106:E107"/>
    <mergeCell ref="F106:G107"/>
    <mergeCell ref="H106:I106"/>
    <mergeCell ref="J106:J107"/>
    <mergeCell ref="K106:L106"/>
    <mergeCell ref="M106:M107"/>
    <mergeCell ref="O106:O107"/>
    <mergeCell ref="Z106:Z107"/>
    <mergeCell ref="W117:W119"/>
    <mergeCell ref="B108:B110"/>
    <mergeCell ref="C108:C110"/>
    <mergeCell ref="J108:J110"/>
    <mergeCell ref="M108:M110"/>
    <mergeCell ref="O108:O110"/>
    <mergeCell ref="P108:P110"/>
    <mergeCell ref="W108:W110"/>
    <mergeCell ref="Z108:Z110"/>
    <mergeCell ref="W111:W113"/>
    <mergeCell ref="Z111:Z113"/>
    <mergeCell ref="B114:B116"/>
    <mergeCell ref="C114:C116"/>
    <mergeCell ref="J114:J116"/>
    <mergeCell ref="M114:M116"/>
    <mergeCell ref="O114:O116"/>
    <mergeCell ref="P114:P116"/>
    <mergeCell ref="W114:W116"/>
    <mergeCell ref="Z114:Z116"/>
    <mergeCell ref="B111:B113"/>
    <mergeCell ref="C111:C113"/>
    <mergeCell ref="J111:J113"/>
    <mergeCell ref="M111:M113"/>
    <mergeCell ref="O111:O113"/>
    <mergeCell ref="P111:P113"/>
    <mergeCell ref="Z117:Z119"/>
    <mergeCell ref="B122:Z122"/>
    <mergeCell ref="B123:B124"/>
    <mergeCell ref="C123:C124"/>
    <mergeCell ref="D123:E124"/>
    <mergeCell ref="F123:G124"/>
    <mergeCell ref="H123:I123"/>
    <mergeCell ref="J123:J124"/>
    <mergeCell ref="K123:L123"/>
    <mergeCell ref="B117:B119"/>
    <mergeCell ref="C117:C119"/>
    <mergeCell ref="J117:J119"/>
    <mergeCell ref="M117:M119"/>
    <mergeCell ref="O117:O119"/>
    <mergeCell ref="P117:P119"/>
    <mergeCell ref="W123:W124"/>
    <mergeCell ref="X123:Y123"/>
    <mergeCell ref="Z123:Z124"/>
    <mergeCell ref="M123:M124"/>
    <mergeCell ref="O123:O124"/>
    <mergeCell ref="P123:P124"/>
    <mergeCell ref="Q123:R124"/>
    <mergeCell ref="S123:T124"/>
    <mergeCell ref="U123:V123"/>
    <mergeCell ref="Z125:Z127"/>
    <mergeCell ref="B128:B130"/>
    <mergeCell ref="C128:C130"/>
    <mergeCell ref="J128:J130"/>
    <mergeCell ref="M128:M130"/>
    <mergeCell ref="O128:O130"/>
    <mergeCell ref="P128:P130"/>
    <mergeCell ref="W128:W130"/>
    <mergeCell ref="Z128:Z130"/>
    <mergeCell ref="B125:B127"/>
    <mergeCell ref="C125:C127"/>
    <mergeCell ref="J125:J127"/>
    <mergeCell ref="M125:M127"/>
    <mergeCell ref="O125:O127"/>
    <mergeCell ref="P125:P127"/>
    <mergeCell ref="W125:W127"/>
    <mergeCell ref="W131:W133"/>
    <mergeCell ref="Z131:Z133"/>
    <mergeCell ref="B134:B136"/>
    <mergeCell ref="C134:C136"/>
    <mergeCell ref="J134:J136"/>
    <mergeCell ref="M134:M136"/>
    <mergeCell ref="O134:O136"/>
    <mergeCell ref="P134:P136"/>
    <mergeCell ref="W134:W136"/>
    <mergeCell ref="Z134:Z136"/>
    <mergeCell ref="B131:B133"/>
    <mergeCell ref="C131:C133"/>
    <mergeCell ref="J131:J133"/>
    <mergeCell ref="M131:M133"/>
    <mergeCell ref="O131:O133"/>
    <mergeCell ref="P131:P133"/>
    <mergeCell ref="B139:Z139"/>
    <mergeCell ref="B140:B141"/>
    <mergeCell ref="C140:C141"/>
    <mergeCell ref="D140:E141"/>
    <mergeCell ref="F140:G141"/>
    <mergeCell ref="H140:I140"/>
    <mergeCell ref="J140:J141"/>
    <mergeCell ref="K140:L140"/>
    <mergeCell ref="M140:M141"/>
    <mergeCell ref="O140:O141"/>
    <mergeCell ref="Z140:Z141"/>
    <mergeCell ref="B142:B144"/>
    <mergeCell ref="C142:C144"/>
    <mergeCell ref="J142:J144"/>
    <mergeCell ref="M142:M144"/>
    <mergeCell ref="O142:O144"/>
    <mergeCell ref="P142:P144"/>
    <mergeCell ref="W142:W144"/>
    <mergeCell ref="Z142:Z144"/>
    <mergeCell ref="P140:P141"/>
    <mergeCell ref="Q140:R141"/>
    <mergeCell ref="S140:T141"/>
    <mergeCell ref="U140:V140"/>
    <mergeCell ref="W140:W141"/>
    <mergeCell ref="X140:Y140"/>
    <mergeCell ref="W151:W153"/>
    <mergeCell ref="Z151:Z153"/>
    <mergeCell ref="B151:B153"/>
    <mergeCell ref="C151:C153"/>
    <mergeCell ref="J151:J153"/>
    <mergeCell ref="M151:M153"/>
    <mergeCell ref="O151:O153"/>
    <mergeCell ref="P151:P153"/>
    <mergeCell ref="W145:W147"/>
    <mergeCell ref="Z145:Z147"/>
    <mergeCell ref="B148:B150"/>
    <mergeCell ref="C148:C150"/>
    <mergeCell ref="J148:J150"/>
    <mergeCell ref="M148:M150"/>
    <mergeCell ref="O148:O150"/>
    <mergeCell ref="P148:P150"/>
    <mergeCell ref="W148:W150"/>
    <mergeCell ref="Z148:Z150"/>
    <mergeCell ref="B145:B147"/>
    <mergeCell ref="C145:C147"/>
    <mergeCell ref="J145:J147"/>
    <mergeCell ref="M145:M147"/>
    <mergeCell ref="O145:O147"/>
    <mergeCell ref="P145:P14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AEB68-F86B-4BAF-956A-9D0DD645A03C}">
  <dimension ref="A1:Z85"/>
  <sheetViews>
    <sheetView zoomScale="55" zoomScaleNormal="55" workbookViewId="0">
      <selection activeCell="AD25" sqref="AD25"/>
    </sheetView>
  </sheetViews>
  <sheetFormatPr defaultRowHeight="15"/>
  <cols>
    <col min="13" max="13" width="10.5703125" customWidth="1"/>
  </cols>
  <sheetData>
    <row r="1" spans="1:26">
      <c r="A1" s="154" t="s">
        <v>228</v>
      </c>
      <c r="B1" s="154"/>
      <c r="C1" s="154"/>
    </row>
    <row r="3" spans="1:26" ht="16.5" thickBot="1">
      <c r="B3" s="150" t="s">
        <v>167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5" customHeight="1">
      <c r="B4" s="152" t="s">
        <v>12</v>
      </c>
      <c r="C4" s="139" t="s">
        <v>24</v>
      </c>
      <c r="D4" s="141" t="s">
        <v>141</v>
      </c>
      <c r="E4" s="142"/>
      <c r="F4" s="145" t="s">
        <v>142</v>
      </c>
      <c r="G4" s="145"/>
      <c r="H4" s="147" t="s">
        <v>143</v>
      </c>
      <c r="I4" s="147"/>
      <c r="J4" s="145" t="s">
        <v>144</v>
      </c>
      <c r="K4" s="147" t="s">
        <v>145</v>
      </c>
      <c r="L4" s="147"/>
      <c r="M4" s="145" t="s">
        <v>146</v>
      </c>
      <c r="N4" s="29"/>
      <c r="O4" s="152" t="s">
        <v>12</v>
      </c>
      <c r="P4" s="139" t="s">
        <v>24</v>
      </c>
      <c r="Q4" s="141" t="s">
        <v>141</v>
      </c>
      <c r="R4" s="142"/>
      <c r="S4" s="145" t="s">
        <v>142</v>
      </c>
      <c r="T4" s="145"/>
      <c r="U4" s="147" t="s">
        <v>147</v>
      </c>
      <c r="V4" s="147"/>
      <c r="W4" s="148" t="s">
        <v>148</v>
      </c>
      <c r="X4" s="147" t="s">
        <v>149</v>
      </c>
      <c r="Y4" s="147"/>
      <c r="Z4" s="148" t="s">
        <v>150</v>
      </c>
    </row>
    <row r="5" spans="1:26" ht="15.75" thickBot="1">
      <c r="B5" s="153"/>
      <c r="C5" s="140"/>
      <c r="D5" s="143"/>
      <c r="E5" s="144"/>
      <c r="F5" s="146"/>
      <c r="G5" s="146"/>
      <c r="H5" s="13" t="s">
        <v>151</v>
      </c>
      <c r="I5" s="13" t="s">
        <v>152</v>
      </c>
      <c r="J5" s="146"/>
      <c r="K5" s="13" t="s">
        <v>66</v>
      </c>
      <c r="L5" s="13" t="s">
        <v>65</v>
      </c>
      <c r="M5" s="146"/>
      <c r="O5" s="153"/>
      <c r="P5" s="140"/>
      <c r="Q5" s="143"/>
      <c r="R5" s="144"/>
      <c r="S5" s="146"/>
      <c r="T5" s="146"/>
      <c r="U5" s="13" t="s">
        <v>151</v>
      </c>
      <c r="V5" s="13" t="s">
        <v>152</v>
      </c>
      <c r="W5" s="149"/>
      <c r="X5" s="13" t="s">
        <v>66</v>
      </c>
      <c r="Y5" s="13" t="s">
        <v>65</v>
      </c>
      <c r="Z5" s="149"/>
    </row>
    <row r="6" spans="1:26" ht="15" customHeight="1">
      <c r="B6" s="136" t="s">
        <v>153</v>
      </c>
      <c r="C6" s="138" t="s">
        <v>154</v>
      </c>
      <c r="D6" s="12" t="s">
        <v>13</v>
      </c>
      <c r="E6" s="12">
        <v>385500</v>
      </c>
      <c r="F6" s="12" t="s">
        <v>13</v>
      </c>
      <c r="G6" s="12">
        <v>423500</v>
      </c>
      <c r="H6" s="40">
        <v>10.74</v>
      </c>
      <c r="I6" s="40">
        <v>10.81</v>
      </c>
      <c r="J6" s="130">
        <f>10*LOG((10^(H6/10)+10^(H7/10)+10^(H8/10)+10^(I6/10)+10^(I7/10)+10^(I8/10))/6)</f>
        <v>10.60423976386371</v>
      </c>
      <c r="K6" s="41">
        <v>11.76</v>
      </c>
      <c r="L6" s="41">
        <v>10.59</v>
      </c>
      <c r="M6" s="130">
        <f>10*LOG((10^(K6/10)+10^(K7/10)+10^(K8/10)+10^(L6/10)+10^(L7/10)+10^(L8/10))/6)</f>
        <v>11.108843045273591</v>
      </c>
      <c r="O6" s="136" t="s">
        <v>153</v>
      </c>
      <c r="P6" s="138" t="s">
        <v>154</v>
      </c>
      <c r="Q6" s="12" t="s">
        <v>13</v>
      </c>
      <c r="R6" s="12">
        <v>385500</v>
      </c>
      <c r="S6" s="12" t="s">
        <v>13</v>
      </c>
      <c r="T6" s="12">
        <v>423500</v>
      </c>
      <c r="U6" s="40">
        <v>-92.45</v>
      </c>
      <c r="V6" s="40">
        <v>-92.22</v>
      </c>
      <c r="W6" s="119">
        <f>10*LOG(6/((1/10^(U6/10))+(1/10^(U7/10))+(1/10^(U8/10))+(1/10^(V6/10))+(1/10^(V7/10))+(1/10^(V8/10))))</f>
        <v>-92.172516570777844</v>
      </c>
      <c r="X6" s="41">
        <v>-95.84</v>
      </c>
      <c r="Y6" s="41">
        <v>-96.01</v>
      </c>
      <c r="Z6" s="119">
        <f>10*LOG(6/((1/10^(X6/10))+(1/10^(X7/10))+(1/10^(X8/10))+(1/10^(Y6/10))+(1/10^(Y7/10))+(1/10^(Y8/10))))</f>
        <v>-95.747471977165773</v>
      </c>
    </row>
    <row r="7" spans="1:26">
      <c r="B7" s="125"/>
      <c r="C7" s="128"/>
      <c r="D7" s="12" t="s">
        <v>14</v>
      </c>
      <c r="E7" s="12">
        <v>390000</v>
      </c>
      <c r="F7" s="12" t="s">
        <v>14</v>
      </c>
      <c r="G7" s="12">
        <v>428000</v>
      </c>
      <c r="H7" s="40">
        <v>10.42</v>
      </c>
      <c r="I7" s="40">
        <v>10.93</v>
      </c>
      <c r="J7" s="131"/>
      <c r="K7" s="41">
        <v>11.66</v>
      </c>
      <c r="L7" s="41">
        <v>10.65</v>
      </c>
      <c r="M7" s="131"/>
      <c r="O7" s="125"/>
      <c r="P7" s="128"/>
      <c r="Q7" s="12" t="s">
        <v>14</v>
      </c>
      <c r="R7" s="12">
        <v>390000</v>
      </c>
      <c r="S7" s="12" t="s">
        <v>14</v>
      </c>
      <c r="T7" s="12">
        <v>428000</v>
      </c>
      <c r="U7" s="40">
        <v>-91.89</v>
      </c>
      <c r="V7" s="40">
        <v>-91.48</v>
      </c>
      <c r="W7" s="120"/>
      <c r="X7" s="41">
        <v>-95.21</v>
      </c>
      <c r="Y7" s="41">
        <v>-95.35</v>
      </c>
      <c r="Z7" s="120"/>
    </row>
    <row r="8" spans="1:26">
      <c r="B8" s="125"/>
      <c r="C8" s="137"/>
      <c r="D8" s="12" t="s">
        <v>15</v>
      </c>
      <c r="E8" s="12">
        <v>394500</v>
      </c>
      <c r="F8" s="12" t="s">
        <v>15</v>
      </c>
      <c r="G8" s="12">
        <v>432500</v>
      </c>
      <c r="H8" s="40">
        <v>9.99</v>
      </c>
      <c r="I8" s="40">
        <v>10.67</v>
      </c>
      <c r="J8" s="131"/>
      <c r="K8" s="41">
        <v>11.29</v>
      </c>
      <c r="L8" s="41">
        <v>10.52</v>
      </c>
      <c r="M8" s="131"/>
      <c r="O8" s="125"/>
      <c r="P8" s="137"/>
      <c r="Q8" s="12" t="s">
        <v>15</v>
      </c>
      <c r="R8" s="12">
        <v>394500</v>
      </c>
      <c r="S8" s="12" t="s">
        <v>15</v>
      </c>
      <c r="T8" s="12">
        <v>432500</v>
      </c>
      <c r="U8" s="40">
        <v>-92.61</v>
      </c>
      <c r="V8" s="40">
        <v>-92.29</v>
      </c>
      <c r="W8" s="120"/>
      <c r="X8" s="41">
        <v>-95.93</v>
      </c>
      <c r="Y8" s="41">
        <v>-96.07</v>
      </c>
      <c r="Z8" s="120"/>
    </row>
    <row r="9" spans="1:26" ht="15" customHeight="1">
      <c r="B9" s="136" t="s">
        <v>155</v>
      </c>
      <c r="C9" s="127" t="s">
        <v>154</v>
      </c>
      <c r="D9" s="12" t="s">
        <v>13</v>
      </c>
      <c r="E9" s="11">
        <v>142600</v>
      </c>
      <c r="F9" s="12" t="s">
        <v>13</v>
      </c>
      <c r="G9" s="11">
        <v>153600</v>
      </c>
      <c r="H9" s="40">
        <v>8.15</v>
      </c>
      <c r="I9" s="40">
        <v>7.33</v>
      </c>
      <c r="J9" s="130">
        <f>10*LOG((10^(H9/10)+10^(H10/10)+10^(H11/10)+10^(I9/10)+10^(I10/10)+10^(I11/10))/6)</f>
        <v>7.6829569945919207</v>
      </c>
      <c r="K9" s="41">
        <v>11.28</v>
      </c>
      <c r="L9" s="41">
        <v>9.82</v>
      </c>
      <c r="M9" s="130">
        <f>10*LOG((10^(K9/10)+10^(K10/10)+10^(K11/10)+10^(L9/10)+10^(L10/10)+10^(L11/10))/6)</f>
        <v>10.751198955971192</v>
      </c>
      <c r="O9" s="136" t="s">
        <v>155</v>
      </c>
      <c r="P9" s="127" t="s">
        <v>154</v>
      </c>
      <c r="Q9" s="12" t="s">
        <v>13</v>
      </c>
      <c r="R9" s="11">
        <v>142600</v>
      </c>
      <c r="S9" s="12" t="s">
        <v>13</v>
      </c>
      <c r="T9" s="11">
        <v>153600</v>
      </c>
      <c r="U9" s="40">
        <v>-85.79</v>
      </c>
      <c r="V9" s="40">
        <v>-86.37</v>
      </c>
      <c r="W9" s="119">
        <f>10*LOG(6/((1/10^(U9/10))+(1/10^(U10/10))+(1/10^(U11/10))+(1/10^(V9/10))+(1/10^(V10/10))+(1/10^(V11/10))))</f>
        <v>-85.751962556254909</v>
      </c>
      <c r="X9" s="41">
        <v>-88.28</v>
      </c>
      <c r="Y9" s="41">
        <v>-86.79</v>
      </c>
      <c r="Z9" s="119">
        <f>10*LOG(6/((1/10^(X9/10))+(1/10^(X10/10))+(1/10^(X11/10))+(1/10^(Y9/10))+(1/10^(Y10/10))+(1/10^(Y11/10))))</f>
        <v>-87.534750378503588</v>
      </c>
    </row>
    <row r="10" spans="1:26">
      <c r="B10" s="125"/>
      <c r="C10" s="128"/>
      <c r="D10" s="11" t="s">
        <v>14</v>
      </c>
      <c r="E10" s="11">
        <v>145600</v>
      </c>
      <c r="F10" s="11" t="s">
        <v>14</v>
      </c>
      <c r="G10" s="11">
        <v>156600</v>
      </c>
      <c r="H10" s="40">
        <v>7.85</v>
      </c>
      <c r="I10" s="40">
        <v>6.47</v>
      </c>
      <c r="J10" s="131"/>
      <c r="K10" s="41">
        <v>10.94</v>
      </c>
      <c r="L10" s="41">
        <v>9.42</v>
      </c>
      <c r="M10" s="131"/>
      <c r="O10" s="125"/>
      <c r="P10" s="128"/>
      <c r="Q10" s="11" t="s">
        <v>14</v>
      </c>
      <c r="R10" s="11">
        <v>145600</v>
      </c>
      <c r="S10" s="11" t="s">
        <v>14</v>
      </c>
      <c r="T10" s="11">
        <v>156600</v>
      </c>
      <c r="U10" s="40">
        <v>-85.18</v>
      </c>
      <c r="V10" s="40">
        <v>-86.03</v>
      </c>
      <c r="W10" s="120"/>
      <c r="X10" s="41">
        <v>-87.4</v>
      </c>
      <c r="Y10" s="41">
        <v>-87.34</v>
      </c>
      <c r="Z10" s="120"/>
    </row>
    <row r="11" spans="1:26">
      <c r="B11" s="125"/>
      <c r="C11" s="137"/>
      <c r="D11" s="11" t="s">
        <v>15</v>
      </c>
      <c r="E11" s="11">
        <v>147600</v>
      </c>
      <c r="F11" s="11" t="s">
        <v>15</v>
      </c>
      <c r="G11" s="11">
        <v>158600</v>
      </c>
      <c r="H11" s="40">
        <v>8.08</v>
      </c>
      <c r="I11" s="40">
        <v>7.99</v>
      </c>
      <c r="J11" s="131"/>
      <c r="K11" s="41">
        <v>11.55</v>
      </c>
      <c r="L11" s="41">
        <v>11.09</v>
      </c>
      <c r="M11" s="131"/>
      <c r="O11" s="125"/>
      <c r="P11" s="137"/>
      <c r="Q11" s="11" t="s">
        <v>15</v>
      </c>
      <c r="R11" s="11">
        <v>147600</v>
      </c>
      <c r="S11" s="11" t="s">
        <v>15</v>
      </c>
      <c r="T11" s="11">
        <v>158600</v>
      </c>
      <c r="U11" s="40">
        <v>-85.23</v>
      </c>
      <c r="V11" s="40">
        <v>-85.79</v>
      </c>
      <c r="W11" s="120"/>
      <c r="X11" s="41">
        <v>-87.72</v>
      </c>
      <c r="Y11" s="41">
        <v>-87.54</v>
      </c>
      <c r="Z11" s="120"/>
    </row>
    <row r="12" spans="1:26" ht="15" customHeight="1">
      <c r="B12" s="136" t="s">
        <v>156</v>
      </c>
      <c r="C12" s="155" t="s">
        <v>229</v>
      </c>
      <c r="D12" s="12" t="s">
        <v>13</v>
      </c>
      <c r="E12" s="12">
        <v>509202</v>
      </c>
      <c r="F12" s="12" t="s">
        <v>13</v>
      </c>
      <c r="G12" s="12">
        <v>509202</v>
      </c>
      <c r="H12" s="40" t="s">
        <v>230</v>
      </c>
      <c r="I12" s="40" t="s">
        <v>230</v>
      </c>
      <c r="J12" s="130" t="e">
        <f>10*LOG((10^(H12/10)+10^(H13/10)+10^(H14/10)+10^(I12/10)+10^(I13/10)+10^(I14/10))/6)</f>
        <v>#VALUE!</v>
      </c>
      <c r="K12" s="41" t="s">
        <v>157</v>
      </c>
      <c r="L12" s="41" t="s">
        <v>157</v>
      </c>
      <c r="M12" s="130" t="e">
        <f>10*LOG((10^(K12/10)+10^(K13/10)+10^(K14/10)+10^(L12/10)+10^(L13/10)+10^(L14/10))/6)</f>
        <v>#VALUE!</v>
      </c>
      <c r="O12" s="136" t="s">
        <v>156</v>
      </c>
      <c r="P12" s="155" t="s">
        <v>229</v>
      </c>
      <c r="Q12" s="12" t="s">
        <v>13</v>
      </c>
      <c r="R12" s="12">
        <v>509202</v>
      </c>
      <c r="S12" s="12" t="s">
        <v>13</v>
      </c>
      <c r="T12" s="12">
        <v>509202</v>
      </c>
      <c r="U12" s="40">
        <v>-84.21</v>
      </c>
      <c r="V12" s="40">
        <v>-83.87</v>
      </c>
      <c r="W12" s="119">
        <f>10*LOG(6/((1/10^(U12/10))+(1/10^(U13/10))+(1/10^(U14/10))+(1/10^(V12/10))+(1/10^(V13/10))+(1/10^(V14/10))))</f>
        <v>-84.797296481787953</v>
      </c>
      <c r="X12" s="41" t="s">
        <v>157</v>
      </c>
      <c r="Y12" s="41" t="s">
        <v>157</v>
      </c>
      <c r="Z12" s="119" t="e">
        <f>10*LOG(6/((1/10^(X12/10))+(1/10^(X13/10))+(1/10^(X14/10))+(1/10^(Y12/10))+(1/10^(Y13/10))+(1/10^(Y14/10))))</f>
        <v>#VALUE!</v>
      </c>
    </row>
    <row r="13" spans="1:26">
      <c r="B13" s="125"/>
      <c r="C13" s="156"/>
      <c r="D13" s="11" t="s">
        <v>14</v>
      </c>
      <c r="E13" s="11">
        <v>518598</v>
      </c>
      <c r="F13" s="11" t="s">
        <v>14</v>
      </c>
      <c r="G13" s="11">
        <v>518598</v>
      </c>
      <c r="H13" s="40" t="s">
        <v>230</v>
      </c>
      <c r="I13" s="40" t="s">
        <v>230</v>
      </c>
      <c r="J13" s="131"/>
      <c r="K13" s="41" t="s">
        <v>157</v>
      </c>
      <c r="L13" s="41" t="s">
        <v>157</v>
      </c>
      <c r="M13" s="131"/>
      <c r="O13" s="125"/>
      <c r="P13" s="156"/>
      <c r="Q13" s="11" t="s">
        <v>14</v>
      </c>
      <c r="R13" s="11">
        <v>518598</v>
      </c>
      <c r="S13" s="11" t="s">
        <v>14</v>
      </c>
      <c r="T13" s="11">
        <v>518598</v>
      </c>
      <c r="U13" s="40">
        <v>-84.46</v>
      </c>
      <c r="V13" s="40">
        <v>-84.85</v>
      </c>
      <c r="W13" s="120"/>
      <c r="X13" s="41" t="s">
        <v>157</v>
      </c>
      <c r="Y13" s="41" t="s">
        <v>157</v>
      </c>
      <c r="Z13" s="120"/>
    </row>
    <row r="14" spans="1:26">
      <c r="B14" s="125"/>
      <c r="C14" s="157"/>
      <c r="D14" s="11" t="s">
        <v>15</v>
      </c>
      <c r="E14" s="11">
        <v>528000</v>
      </c>
      <c r="F14" s="11" t="s">
        <v>15</v>
      </c>
      <c r="G14" s="11">
        <v>528000</v>
      </c>
      <c r="H14" s="40" t="s">
        <v>230</v>
      </c>
      <c r="I14" s="40" t="s">
        <v>230</v>
      </c>
      <c r="J14" s="131"/>
      <c r="K14" s="41" t="s">
        <v>157</v>
      </c>
      <c r="L14" s="41" t="s">
        <v>157</v>
      </c>
      <c r="M14" s="131"/>
      <c r="O14" s="125"/>
      <c r="P14" s="157"/>
      <c r="Q14" s="11" t="s">
        <v>15</v>
      </c>
      <c r="R14" s="11">
        <v>528000</v>
      </c>
      <c r="S14" s="11" t="s">
        <v>15</v>
      </c>
      <c r="T14" s="11">
        <v>528000</v>
      </c>
      <c r="U14" s="40">
        <v>-85.58</v>
      </c>
      <c r="V14" s="40">
        <v>-85.53</v>
      </c>
      <c r="W14" s="120"/>
      <c r="X14" s="41" t="s">
        <v>157</v>
      </c>
      <c r="Y14" s="41" t="s">
        <v>157</v>
      </c>
      <c r="Z14" s="120"/>
    </row>
    <row r="15" spans="1:26" ht="15" customHeight="1">
      <c r="B15" s="125" t="s">
        <v>158</v>
      </c>
      <c r="C15" s="127" t="s">
        <v>128</v>
      </c>
      <c r="D15" s="12" t="s">
        <v>13</v>
      </c>
      <c r="E15" s="11">
        <v>623334</v>
      </c>
      <c r="F15" s="12" t="s">
        <v>13</v>
      </c>
      <c r="G15" s="11">
        <v>623334</v>
      </c>
      <c r="H15" s="40">
        <v>19.05</v>
      </c>
      <c r="I15" s="40">
        <v>17.71</v>
      </c>
      <c r="J15" s="130">
        <f>10*LOG((10^(H15/10)+10^(H16/10)+10^(H17/10)+10^(I15/10)+10^(I16/10)+10^(I17/10))/6)</f>
        <v>19.284275481387859</v>
      </c>
      <c r="K15" s="41" t="s">
        <v>157</v>
      </c>
      <c r="L15" s="41" t="s">
        <v>157</v>
      </c>
      <c r="M15" s="130" t="e">
        <f>10*LOG((10^(K15/10)+10^(K16/10)+10^(K17/10)+10^(L15/10)+10^(L16/10)+10^(L17/10))/6)</f>
        <v>#VALUE!</v>
      </c>
      <c r="O15" s="125" t="s">
        <v>158</v>
      </c>
      <c r="P15" s="127" t="s">
        <v>128</v>
      </c>
      <c r="Q15" s="12" t="s">
        <v>13</v>
      </c>
      <c r="R15" s="11">
        <v>623334</v>
      </c>
      <c r="S15" s="12" t="s">
        <v>13</v>
      </c>
      <c r="T15" s="11">
        <v>623334</v>
      </c>
      <c r="U15" s="40">
        <v>-84.85</v>
      </c>
      <c r="V15" s="40">
        <v>-82.12</v>
      </c>
      <c r="W15" s="119">
        <f>10*LOG(6/((1/10^(U15/10))+(1/10^(U16/10))+(1/10^(U17/10))+(1/10^(V15/10))+(1/10^(V16/10))+(1/10^(V17/10))))</f>
        <v>-85.747419287627906</v>
      </c>
      <c r="X15" s="41" t="s">
        <v>157</v>
      </c>
      <c r="Y15" s="41" t="s">
        <v>157</v>
      </c>
      <c r="Z15" s="119" t="e">
        <f>10*LOG(6/((1/10^(X15/10))+(1/10^(X16/10))+(1/10^(X17/10))+(1/10^(Y15/10))+(1/10^(Y16/10))+(1/10^(Y17/10))))</f>
        <v>#VALUE!</v>
      </c>
    </row>
    <row r="16" spans="1:26">
      <c r="B16" s="125"/>
      <c r="C16" s="128"/>
      <c r="D16" s="11" t="s">
        <v>14</v>
      </c>
      <c r="E16" s="11">
        <v>636666</v>
      </c>
      <c r="F16" s="11" t="s">
        <v>14</v>
      </c>
      <c r="G16" s="11">
        <v>636666</v>
      </c>
      <c r="H16" s="40">
        <v>20.149999999999999</v>
      </c>
      <c r="I16" s="40">
        <v>18.98</v>
      </c>
      <c r="J16" s="131"/>
      <c r="K16" s="41" t="s">
        <v>157</v>
      </c>
      <c r="L16" s="41" t="s">
        <v>157</v>
      </c>
      <c r="M16" s="131"/>
      <c r="O16" s="125"/>
      <c r="P16" s="128"/>
      <c r="Q16" s="11" t="s">
        <v>14</v>
      </c>
      <c r="R16" s="11">
        <v>636666</v>
      </c>
      <c r="S16" s="11" t="s">
        <v>14</v>
      </c>
      <c r="T16" s="11">
        <v>636666</v>
      </c>
      <c r="U16" s="40">
        <v>-85.87</v>
      </c>
      <c r="V16" s="40">
        <v>-86.09</v>
      </c>
      <c r="W16" s="120"/>
      <c r="X16" s="41" t="s">
        <v>157</v>
      </c>
      <c r="Y16" s="41" t="s">
        <v>157</v>
      </c>
      <c r="Z16" s="120"/>
    </row>
    <row r="17" spans="2:26" ht="15.75" thickBot="1">
      <c r="B17" s="126"/>
      <c r="C17" s="129"/>
      <c r="D17" s="33" t="s">
        <v>15</v>
      </c>
      <c r="E17" s="33">
        <v>650000</v>
      </c>
      <c r="F17" s="33" t="s">
        <v>15</v>
      </c>
      <c r="G17" s="33">
        <v>650000</v>
      </c>
      <c r="H17" s="42">
        <v>20.149999999999999</v>
      </c>
      <c r="I17" s="42">
        <v>19.21</v>
      </c>
      <c r="J17" s="132"/>
      <c r="K17" s="41" t="s">
        <v>157</v>
      </c>
      <c r="L17" s="41" t="s">
        <v>157</v>
      </c>
      <c r="M17" s="132"/>
      <c r="N17" s="35"/>
      <c r="O17" s="126"/>
      <c r="P17" s="129"/>
      <c r="Q17" s="33" t="s">
        <v>15</v>
      </c>
      <c r="R17" s="33">
        <v>650000</v>
      </c>
      <c r="S17" s="33" t="s">
        <v>15</v>
      </c>
      <c r="T17" s="33">
        <v>650000</v>
      </c>
      <c r="U17" s="42">
        <v>-86.83</v>
      </c>
      <c r="V17" s="42">
        <v>-87.08</v>
      </c>
      <c r="W17" s="121"/>
      <c r="X17" s="41" t="s">
        <v>157</v>
      </c>
      <c r="Y17" s="41" t="s">
        <v>157</v>
      </c>
      <c r="Z17" s="121"/>
    </row>
    <row r="20" spans="2:26" ht="16.5" thickBot="1">
      <c r="B20" s="150" t="s">
        <v>204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2:26">
      <c r="B21" s="152" t="s">
        <v>12</v>
      </c>
      <c r="C21" s="139" t="s">
        <v>24</v>
      </c>
      <c r="D21" s="141" t="s">
        <v>141</v>
      </c>
      <c r="E21" s="142"/>
      <c r="F21" s="145" t="s">
        <v>142</v>
      </c>
      <c r="G21" s="145"/>
      <c r="H21" s="147" t="s">
        <v>143</v>
      </c>
      <c r="I21" s="147"/>
      <c r="J21" s="145" t="s">
        <v>144</v>
      </c>
      <c r="K21" s="147" t="s">
        <v>145</v>
      </c>
      <c r="L21" s="147"/>
      <c r="M21" s="145" t="s">
        <v>146</v>
      </c>
      <c r="N21" s="29"/>
      <c r="O21" s="152" t="s">
        <v>12</v>
      </c>
      <c r="P21" s="139" t="s">
        <v>24</v>
      </c>
      <c r="Q21" s="141" t="s">
        <v>141</v>
      </c>
      <c r="R21" s="142"/>
      <c r="S21" s="145" t="s">
        <v>142</v>
      </c>
      <c r="T21" s="145"/>
      <c r="U21" s="147" t="s">
        <v>147</v>
      </c>
      <c r="V21" s="147"/>
      <c r="W21" s="148" t="s">
        <v>148</v>
      </c>
      <c r="X21" s="147" t="s">
        <v>149</v>
      </c>
      <c r="Y21" s="147"/>
      <c r="Z21" s="148" t="s">
        <v>150</v>
      </c>
    </row>
    <row r="22" spans="2:26" ht="15.75" thickBot="1">
      <c r="B22" s="153"/>
      <c r="C22" s="140"/>
      <c r="D22" s="143"/>
      <c r="E22" s="144"/>
      <c r="F22" s="146"/>
      <c r="G22" s="146"/>
      <c r="H22" s="13" t="s">
        <v>151</v>
      </c>
      <c r="I22" s="13" t="s">
        <v>152</v>
      </c>
      <c r="J22" s="146"/>
      <c r="K22" s="13" t="s">
        <v>66</v>
      </c>
      <c r="L22" s="13" t="s">
        <v>65</v>
      </c>
      <c r="M22" s="146"/>
      <c r="O22" s="153"/>
      <c r="P22" s="140"/>
      <c r="Q22" s="143"/>
      <c r="R22" s="144"/>
      <c r="S22" s="146"/>
      <c r="T22" s="146"/>
      <c r="U22" s="13" t="s">
        <v>151</v>
      </c>
      <c r="V22" s="13" t="s">
        <v>152</v>
      </c>
      <c r="W22" s="149"/>
      <c r="X22" s="13" t="s">
        <v>66</v>
      </c>
      <c r="Y22" s="13" t="s">
        <v>65</v>
      </c>
      <c r="Z22" s="149"/>
    </row>
    <row r="23" spans="2:26">
      <c r="B23" s="136" t="s">
        <v>153</v>
      </c>
      <c r="C23" s="138" t="s">
        <v>154</v>
      </c>
      <c r="D23" s="12" t="s">
        <v>13</v>
      </c>
      <c r="E23" s="12">
        <v>385500</v>
      </c>
      <c r="F23" s="12" t="s">
        <v>13</v>
      </c>
      <c r="G23" s="12">
        <v>423500</v>
      </c>
      <c r="H23" s="40">
        <v>11.4</v>
      </c>
      <c r="I23" s="40">
        <v>11.5</v>
      </c>
      <c r="J23" s="130">
        <f>10*LOG((10^(H23/10)+10^(H24/10)+10^(H25/10)+10^(I23/10)+10^(I24/10)+10^(I25/10))/6)</f>
        <v>11.198219152368814</v>
      </c>
      <c r="K23" s="41">
        <v>13.2</v>
      </c>
      <c r="L23" s="41">
        <v>13.1</v>
      </c>
      <c r="M23" s="130">
        <f>10*LOG((10^(K23/10)+10^(K24/10)+10^(K25/10)+10^(L23/10)+10^(L24/10)+10^(L25/10))/6)</f>
        <v>13.010862274620575</v>
      </c>
      <c r="O23" s="136" t="s">
        <v>153</v>
      </c>
      <c r="P23" s="138" t="s">
        <v>154</v>
      </c>
      <c r="Q23" s="12" t="s">
        <v>13</v>
      </c>
      <c r="R23" s="12">
        <v>385500</v>
      </c>
      <c r="S23" s="12" t="s">
        <v>13</v>
      </c>
      <c r="T23" s="12">
        <v>423500</v>
      </c>
      <c r="U23" s="40">
        <v>-91.3</v>
      </c>
      <c r="V23" s="40">
        <v>-90.1</v>
      </c>
      <c r="W23" s="119">
        <f>10*LOG(6/((1/10^(U23/10))+(1/10^(U24/10))+(1/10^(U25/10))+(1/10^(V23/10))+(1/10^(V24/10))+(1/10^(V25/10))))</f>
        <v>-91.024485088583447</v>
      </c>
      <c r="X23" s="41">
        <v>-93.6</v>
      </c>
      <c r="Y23" s="41">
        <v>-93.9</v>
      </c>
      <c r="Z23" s="119">
        <f>10*LOG(6/((1/10^(X23/10))+(1/10^(X24/10))+(1/10^(X25/10))+(1/10^(Y23/10))+(1/10^(Y24/10))+(1/10^(Y25/10))))</f>
        <v>-94.096402300045114</v>
      </c>
    </row>
    <row r="24" spans="2:26">
      <c r="B24" s="125"/>
      <c r="C24" s="128"/>
      <c r="D24" s="12" t="s">
        <v>14</v>
      </c>
      <c r="E24" s="12">
        <v>390000</v>
      </c>
      <c r="F24" s="12" t="s">
        <v>14</v>
      </c>
      <c r="G24" s="12">
        <v>428000</v>
      </c>
      <c r="H24" s="40">
        <v>11.4</v>
      </c>
      <c r="I24" s="40">
        <v>11.2</v>
      </c>
      <c r="J24" s="131"/>
      <c r="K24" s="41">
        <v>13.3</v>
      </c>
      <c r="L24" s="41">
        <v>12.8</v>
      </c>
      <c r="M24" s="131"/>
      <c r="O24" s="125"/>
      <c r="P24" s="128"/>
      <c r="Q24" s="12" t="s">
        <v>14</v>
      </c>
      <c r="R24" s="12">
        <v>390000</v>
      </c>
      <c r="S24" s="12" t="s">
        <v>14</v>
      </c>
      <c r="T24" s="12">
        <v>428000</v>
      </c>
      <c r="U24" s="40">
        <v>-92.1</v>
      </c>
      <c r="V24" s="40">
        <v>-89.7</v>
      </c>
      <c r="W24" s="120"/>
      <c r="X24" s="41">
        <v>-93.6</v>
      </c>
      <c r="Y24" s="41">
        <v>-93.8</v>
      </c>
      <c r="Z24" s="120"/>
    </row>
    <row r="25" spans="2:26">
      <c r="B25" s="125"/>
      <c r="C25" s="137"/>
      <c r="D25" s="12" t="s">
        <v>15</v>
      </c>
      <c r="E25" s="12">
        <v>394500</v>
      </c>
      <c r="F25" s="12" t="s">
        <v>15</v>
      </c>
      <c r="G25" s="12">
        <v>432500</v>
      </c>
      <c r="H25" s="40">
        <v>11.2</v>
      </c>
      <c r="I25" s="40">
        <v>10.4</v>
      </c>
      <c r="J25" s="131"/>
      <c r="K25" s="41">
        <v>13.2</v>
      </c>
      <c r="L25" s="41">
        <v>12.4</v>
      </c>
      <c r="M25" s="131"/>
      <c r="O25" s="125"/>
      <c r="P25" s="137"/>
      <c r="Q25" s="12" t="s">
        <v>15</v>
      </c>
      <c r="R25" s="12">
        <v>394500</v>
      </c>
      <c r="S25" s="12" t="s">
        <v>15</v>
      </c>
      <c r="T25" s="12">
        <v>432500</v>
      </c>
      <c r="U25" s="40">
        <v>-92.1</v>
      </c>
      <c r="V25" s="40">
        <v>-90.2</v>
      </c>
      <c r="W25" s="120"/>
      <c r="X25" s="41">
        <v>-94.6</v>
      </c>
      <c r="Y25" s="41">
        <v>-94.9</v>
      </c>
      <c r="Z25" s="120"/>
    </row>
    <row r="26" spans="2:26">
      <c r="B26" s="136" t="s">
        <v>155</v>
      </c>
      <c r="C26" s="127" t="s">
        <v>154</v>
      </c>
      <c r="D26" s="12" t="s">
        <v>13</v>
      </c>
      <c r="E26" s="11">
        <v>142600</v>
      </c>
      <c r="F26" s="12" t="s">
        <v>13</v>
      </c>
      <c r="G26" s="11">
        <v>153600</v>
      </c>
      <c r="H26" s="40">
        <v>8.5</v>
      </c>
      <c r="I26" s="40">
        <v>7</v>
      </c>
      <c r="J26" s="130">
        <f>10*LOG((10^(H26/10)+10^(H27/10)+10^(H28/10)+10^(I26/10)+10^(I27/10)+10^(I28/10))/6)</f>
        <v>7.6730405439675895</v>
      </c>
      <c r="K26" s="41">
        <v>12.5</v>
      </c>
      <c r="L26" s="41">
        <v>9.9</v>
      </c>
      <c r="M26" s="130">
        <f>10*LOG((10^(K26/10)+10^(K27/10)+10^(K28/10)+10^(L26/10)+10^(L27/10)+10^(L28/10))/6)</f>
        <v>11.306817517012</v>
      </c>
      <c r="O26" s="136" t="s">
        <v>155</v>
      </c>
      <c r="P26" s="127" t="s">
        <v>154</v>
      </c>
      <c r="Q26" s="12" t="s">
        <v>13</v>
      </c>
      <c r="R26" s="11">
        <v>142600</v>
      </c>
      <c r="S26" s="12" t="s">
        <v>13</v>
      </c>
      <c r="T26" s="11">
        <v>153600</v>
      </c>
      <c r="U26" s="40">
        <v>-81.7</v>
      </c>
      <c r="V26" s="40">
        <v>-82.4</v>
      </c>
      <c r="W26" s="119">
        <f>10*LOG(6/((1/10^(U26/10))+(1/10^(U27/10))+(1/10^(U28/10))+(1/10^(V26/10))+(1/10^(V27/10))+(1/10^(V28/10))))</f>
        <v>-82.058690763403902</v>
      </c>
      <c r="X26" s="41">
        <v>-86.2</v>
      </c>
      <c r="Y26" s="41">
        <v>-85.2</v>
      </c>
      <c r="Z26" s="119">
        <f>10*LOG(6/((1/10^(X26/10))+(1/10^(X27/10))+(1/10^(X28/10))+(1/10^(Y26/10))+(1/10^(Y27/10))+(1/10^(Y28/10))))</f>
        <v>-85.888899200353734</v>
      </c>
    </row>
    <row r="27" spans="2:26">
      <c r="B27" s="125"/>
      <c r="C27" s="128"/>
      <c r="D27" s="11" t="s">
        <v>14</v>
      </c>
      <c r="E27" s="11">
        <v>145600</v>
      </c>
      <c r="F27" s="11" t="s">
        <v>14</v>
      </c>
      <c r="G27" s="11">
        <v>156600</v>
      </c>
      <c r="H27" s="40">
        <v>7.7</v>
      </c>
      <c r="I27" s="40">
        <v>7.6</v>
      </c>
      <c r="J27" s="131"/>
      <c r="K27" s="41">
        <v>11.9</v>
      </c>
      <c r="L27" s="41">
        <v>10.6</v>
      </c>
      <c r="M27" s="131"/>
      <c r="O27" s="125"/>
      <c r="P27" s="128"/>
      <c r="Q27" s="11" t="s">
        <v>14</v>
      </c>
      <c r="R27" s="11">
        <v>145600</v>
      </c>
      <c r="S27" s="11" t="s">
        <v>14</v>
      </c>
      <c r="T27" s="11">
        <v>156600</v>
      </c>
      <c r="U27" s="40">
        <v>-81.7</v>
      </c>
      <c r="V27" s="40">
        <v>-82.2</v>
      </c>
      <c r="W27" s="120"/>
      <c r="X27" s="41">
        <v>-86.2</v>
      </c>
      <c r="Y27" s="41">
        <v>-85.4</v>
      </c>
      <c r="Z27" s="120"/>
    </row>
    <row r="28" spans="2:26">
      <c r="B28" s="125"/>
      <c r="C28" s="137"/>
      <c r="D28" s="11" t="s">
        <v>15</v>
      </c>
      <c r="E28" s="11">
        <v>147600</v>
      </c>
      <c r="F28" s="11" t="s">
        <v>15</v>
      </c>
      <c r="G28" s="11">
        <v>158600</v>
      </c>
      <c r="H28" s="40">
        <v>7.5</v>
      </c>
      <c r="I28" s="40">
        <v>7.6</v>
      </c>
      <c r="J28" s="131"/>
      <c r="K28" s="41">
        <v>11.7</v>
      </c>
      <c r="L28" s="41">
        <v>10.7</v>
      </c>
      <c r="M28" s="131"/>
      <c r="O28" s="125"/>
      <c r="P28" s="137"/>
      <c r="Q28" s="11" t="s">
        <v>15</v>
      </c>
      <c r="R28" s="11">
        <v>147600</v>
      </c>
      <c r="S28" s="11" t="s">
        <v>15</v>
      </c>
      <c r="T28" s="11">
        <v>158600</v>
      </c>
      <c r="U28" s="40">
        <v>-82</v>
      </c>
      <c r="V28" s="40">
        <v>-82.3</v>
      </c>
      <c r="W28" s="120"/>
      <c r="X28" s="41">
        <v>-86.4</v>
      </c>
      <c r="Y28" s="41">
        <v>-85.8</v>
      </c>
      <c r="Z28" s="120"/>
    </row>
    <row r="29" spans="2:26">
      <c r="B29" s="136" t="s">
        <v>156</v>
      </c>
      <c r="C29" s="127" t="s">
        <v>128</v>
      </c>
      <c r="D29" s="12" t="s">
        <v>13</v>
      </c>
      <c r="E29" s="12">
        <v>509202</v>
      </c>
      <c r="F29" s="12" t="s">
        <v>13</v>
      </c>
      <c r="G29" s="12">
        <v>509202</v>
      </c>
      <c r="H29" s="40">
        <v>13.6</v>
      </c>
      <c r="I29" s="40">
        <v>11.9</v>
      </c>
      <c r="J29" s="130">
        <f>10*LOG((10^(H29/10)+10^(H30/10)+10^(H31/10)+10^(I29/10)+10^(I30/10)+10^(I31/10))/6)</f>
        <v>12.229079624756858</v>
      </c>
      <c r="K29" s="41" t="s">
        <v>157</v>
      </c>
      <c r="L29" s="41" t="s">
        <v>157</v>
      </c>
      <c r="M29" s="130" t="e">
        <f>10*LOG((10^(K29/10)+10^(K30/10)+10^(K31/10)+10^(L29/10)+10^(L30/10)+10^(L31/10))/6)</f>
        <v>#VALUE!</v>
      </c>
      <c r="O29" s="136" t="s">
        <v>156</v>
      </c>
      <c r="P29" s="127" t="s">
        <v>128</v>
      </c>
      <c r="Q29" s="12" t="s">
        <v>13</v>
      </c>
      <c r="R29" s="12">
        <v>509202</v>
      </c>
      <c r="S29" s="12" t="s">
        <v>13</v>
      </c>
      <c r="T29" s="12">
        <v>509202</v>
      </c>
      <c r="U29" s="40">
        <v>-83.3</v>
      </c>
      <c r="V29" s="40">
        <v>-81.8</v>
      </c>
      <c r="W29" s="119">
        <f>10*LOG(6/((1/10^(U29/10))+(1/10^(U30/10))+(1/10^(U31/10))+(1/10^(V29/10))+(1/10^(V30/10))+(1/10^(V31/10))))</f>
        <v>-82.647000723174315</v>
      </c>
      <c r="X29" s="41" t="s">
        <v>157</v>
      </c>
      <c r="Y29" s="41" t="s">
        <v>157</v>
      </c>
      <c r="Z29" s="119" t="e">
        <f>10*LOG(6/((1/10^(X29/10))+(1/10^(X30/10))+(1/10^(X31/10))+(1/10^(Y29/10))+(1/10^(Y30/10))+(1/10^(Y31/10))))</f>
        <v>#VALUE!</v>
      </c>
    </row>
    <row r="30" spans="2:26">
      <c r="B30" s="125"/>
      <c r="C30" s="128"/>
      <c r="D30" s="11" t="s">
        <v>14</v>
      </c>
      <c r="E30" s="11">
        <v>518598</v>
      </c>
      <c r="F30" s="11" t="s">
        <v>14</v>
      </c>
      <c r="G30" s="11">
        <v>518598</v>
      </c>
      <c r="H30" s="40">
        <v>13.4</v>
      </c>
      <c r="I30" s="40">
        <v>10.199999999999999</v>
      </c>
      <c r="J30" s="131"/>
      <c r="K30" s="41" t="s">
        <v>157</v>
      </c>
      <c r="L30" s="41" t="s">
        <v>157</v>
      </c>
      <c r="M30" s="131"/>
      <c r="O30" s="125"/>
      <c r="P30" s="128"/>
      <c r="Q30" s="11" t="s">
        <v>14</v>
      </c>
      <c r="R30" s="11">
        <v>518598</v>
      </c>
      <c r="S30" s="11" t="s">
        <v>14</v>
      </c>
      <c r="T30" s="11">
        <v>518598</v>
      </c>
      <c r="U30" s="40">
        <v>-83.4</v>
      </c>
      <c r="V30" s="40">
        <v>-81.599999999999994</v>
      </c>
      <c r="W30" s="120"/>
      <c r="X30" s="41" t="s">
        <v>157</v>
      </c>
      <c r="Y30" s="41" t="s">
        <v>157</v>
      </c>
      <c r="Z30" s="120"/>
    </row>
    <row r="31" spans="2:26">
      <c r="B31" s="125"/>
      <c r="C31" s="137"/>
      <c r="D31" s="11" t="s">
        <v>15</v>
      </c>
      <c r="E31" s="11">
        <v>528000</v>
      </c>
      <c r="F31" s="11" t="s">
        <v>15</v>
      </c>
      <c r="G31" s="11">
        <v>528000</v>
      </c>
      <c r="H31" s="40">
        <v>12.9</v>
      </c>
      <c r="I31" s="40">
        <v>10</v>
      </c>
      <c r="J31" s="131"/>
      <c r="K31" s="41" t="s">
        <v>157</v>
      </c>
      <c r="L31" s="41" t="s">
        <v>157</v>
      </c>
      <c r="M31" s="131"/>
      <c r="O31" s="125"/>
      <c r="P31" s="137"/>
      <c r="Q31" s="11" t="s">
        <v>15</v>
      </c>
      <c r="R31" s="11">
        <v>528000</v>
      </c>
      <c r="S31" s="11" t="s">
        <v>15</v>
      </c>
      <c r="T31" s="11">
        <v>528000</v>
      </c>
      <c r="U31" s="40">
        <v>-83.5</v>
      </c>
      <c r="V31" s="40">
        <v>-81.8</v>
      </c>
      <c r="W31" s="120"/>
      <c r="X31" s="41" t="s">
        <v>157</v>
      </c>
      <c r="Y31" s="41" t="s">
        <v>157</v>
      </c>
      <c r="Z31" s="120"/>
    </row>
    <row r="32" spans="2:26">
      <c r="B32" s="125" t="s">
        <v>158</v>
      </c>
      <c r="C32" s="127" t="s">
        <v>128</v>
      </c>
      <c r="D32" s="12" t="s">
        <v>13</v>
      </c>
      <c r="E32" s="11">
        <v>623334</v>
      </c>
      <c r="F32" s="12" t="s">
        <v>13</v>
      </c>
      <c r="G32" s="11">
        <v>623334</v>
      </c>
      <c r="H32" s="40">
        <v>7.6</v>
      </c>
      <c r="I32" s="40">
        <v>13</v>
      </c>
      <c r="J32" s="130">
        <f>10*LOG((10^(H32/10)+10^(H33/10)+10^(H34/10)+10^(I32/10)+10^(I33/10)+10^(I34/10))/6)</f>
        <v>12.408637132895057</v>
      </c>
      <c r="K32" s="41" t="s">
        <v>157</v>
      </c>
      <c r="L32" s="41" t="s">
        <v>157</v>
      </c>
      <c r="M32" s="130" t="e">
        <f>10*LOG((10^(K32/10)+10^(K33/10)+10^(K34/10)+10^(L32/10)+10^(L33/10)+10^(L34/10))/6)</f>
        <v>#VALUE!</v>
      </c>
      <c r="O32" s="125" t="s">
        <v>158</v>
      </c>
      <c r="P32" s="127" t="s">
        <v>128</v>
      </c>
      <c r="Q32" s="12" t="s">
        <v>13</v>
      </c>
      <c r="R32" s="11">
        <v>623334</v>
      </c>
      <c r="S32" s="12" t="s">
        <v>13</v>
      </c>
      <c r="T32" s="11">
        <v>623334</v>
      </c>
      <c r="U32" s="40">
        <v>-85.3</v>
      </c>
      <c r="V32" s="40">
        <v>-86.5</v>
      </c>
      <c r="W32" s="119">
        <f>10*LOG(6/((1/10^(U32/10))+(1/10^(U33/10))+(1/10^(U34/10))+(1/10^(V32/10))+(1/10^(V33/10))+(1/10^(V34/10))))</f>
        <v>-87.108045097780206</v>
      </c>
      <c r="X32" s="41" t="s">
        <v>157</v>
      </c>
      <c r="Y32" s="41" t="s">
        <v>157</v>
      </c>
      <c r="Z32" s="119" t="e">
        <f>10*LOG(6/((1/10^(X32/10))+(1/10^(X33/10))+(1/10^(X34/10))+(1/10^(Y32/10))+(1/10^(Y33/10))+(1/10^(Y34/10))))</f>
        <v>#VALUE!</v>
      </c>
    </row>
    <row r="33" spans="2:26">
      <c r="B33" s="125"/>
      <c r="C33" s="128"/>
      <c r="D33" s="11" t="s">
        <v>14</v>
      </c>
      <c r="E33" s="11">
        <v>636666</v>
      </c>
      <c r="F33" s="11" t="s">
        <v>14</v>
      </c>
      <c r="G33" s="11">
        <v>636666</v>
      </c>
      <c r="H33" s="40">
        <v>8.1999999999999993</v>
      </c>
      <c r="I33" s="40">
        <v>15.4</v>
      </c>
      <c r="J33" s="131"/>
      <c r="K33" s="41" t="s">
        <v>157</v>
      </c>
      <c r="L33" s="41" t="s">
        <v>157</v>
      </c>
      <c r="M33" s="131"/>
      <c r="O33" s="125"/>
      <c r="P33" s="128"/>
      <c r="Q33" s="11" t="s">
        <v>14</v>
      </c>
      <c r="R33" s="11">
        <v>636666</v>
      </c>
      <c r="S33" s="11" t="s">
        <v>14</v>
      </c>
      <c r="T33" s="11">
        <v>636666</v>
      </c>
      <c r="U33" s="40">
        <v>-87.1</v>
      </c>
      <c r="V33" s="40">
        <v>-88.7</v>
      </c>
      <c r="W33" s="120"/>
      <c r="X33" s="41" t="s">
        <v>157</v>
      </c>
      <c r="Y33" s="41" t="s">
        <v>157</v>
      </c>
      <c r="Z33" s="120"/>
    </row>
    <row r="34" spans="2:26" ht="15.75" thickBot="1">
      <c r="B34" s="126"/>
      <c r="C34" s="129"/>
      <c r="D34" s="33" t="s">
        <v>15</v>
      </c>
      <c r="E34" s="33">
        <v>650000</v>
      </c>
      <c r="F34" s="33" t="s">
        <v>15</v>
      </c>
      <c r="G34" s="33">
        <v>650000</v>
      </c>
      <c r="H34" s="42">
        <v>7.1</v>
      </c>
      <c r="I34" s="42">
        <v>15.1</v>
      </c>
      <c r="J34" s="132"/>
      <c r="K34" s="41" t="s">
        <v>157</v>
      </c>
      <c r="L34" s="41" t="s">
        <v>157</v>
      </c>
      <c r="M34" s="132"/>
      <c r="N34" s="35"/>
      <c r="O34" s="126"/>
      <c r="P34" s="129"/>
      <c r="Q34" s="33" t="s">
        <v>15</v>
      </c>
      <c r="R34" s="33">
        <v>650000</v>
      </c>
      <c r="S34" s="33" t="s">
        <v>15</v>
      </c>
      <c r="T34" s="33">
        <v>650000</v>
      </c>
      <c r="U34" s="42">
        <v>-86.3</v>
      </c>
      <c r="V34" s="42">
        <v>-87.9</v>
      </c>
      <c r="W34" s="121"/>
      <c r="X34" s="41" t="s">
        <v>157</v>
      </c>
      <c r="Y34" s="41" t="s">
        <v>157</v>
      </c>
      <c r="Z34" s="121"/>
    </row>
    <row r="37" spans="2:26" ht="16.5" thickBot="1">
      <c r="B37" s="150" t="s">
        <v>160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2:26">
      <c r="B38" s="152" t="s">
        <v>12</v>
      </c>
      <c r="C38" s="139" t="s">
        <v>24</v>
      </c>
      <c r="D38" s="141" t="s">
        <v>141</v>
      </c>
      <c r="E38" s="142"/>
      <c r="F38" s="145" t="s">
        <v>142</v>
      </c>
      <c r="G38" s="145"/>
      <c r="H38" s="147" t="s">
        <v>143</v>
      </c>
      <c r="I38" s="147"/>
      <c r="J38" s="145" t="s">
        <v>144</v>
      </c>
      <c r="K38" s="147" t="s">
        <v>145</v>
      </c>
      <c r="L38" s="147"/>
      <c r="M38" s="145" t="s">
        <v>146</v>
      </c>
      <c r="N38" s="29"/>
      <c r="O38" s="152" t="s">
        <v>12</v>
      </c>
      <c r="P38" s="139" t="s">
        <v>24</v>
      </c>
      <c r="Q38" s="141" t="s">
        <v>141</v>
      </c>
      <c r="R38" s="142"/>
      <c r="S38" s="145" t="s">
        <v>142</v>
      </c>
      <c r="T38" s="145"/>
      <c r="U38" s="147" t="s">
        <v>147</v>
      </c>
      <c r="V38" s="147"/>
      <c r="W38" s="148" t="s">
        <v>148</v>
      </c>
      <c r="X38" s="147" t="s">
        <v>149</v>
      </c>
      <c r="Y38" s="147"/>
      <c r="Z38" s="148" t="s">
        <v>150</v>
      </c>
    </row>
    <row r="39" spans="2:26" ht="15.75" thickBot="1">
      <c r="B39" s="153"/>
      <c r="C39" s="140"/>
      <c r="D39" s="143"/>
      <c r="E39" s="144"/>
      <c r="F39" s="146"/>
      <c r="G39" s="146"/>
      <c r="H39" s="13" t="s">
        <v>151</v>
      </c>
      <c r="I39" s="13" t="s">
        <v>152</v>
      </c>
      <c r="J39" s="146"/>
      <c r="K39" s="13" t="s">
        <v>66</v>
      </c>
      <c r="L39" s="13" t="s">
        <v>65</v>
      </c>
      <c r="M39" s="146"/>
      <c r="O39" s="153"/>
      <c r="P39" s="140"/>
      <c r="Q39" s="143"/>
      <c r="R39" s="144"/>
      <c r="S39" s="146"/>
      <c r="T39" s="146"/>
      <c r="U39" s="13" t="s">
        <v>151</v>
      </c>
      <c r="V39" s="13" t="s">
        <v>152</v>
      </c>
      <c r="W39" s="149"/>
      <c r="X39" s="13" t="s">
        <v>66</v>
      </c>
      <c r="Y39" s="13" t="s">
        <v>65</v>
      </c>
      <c r="Z39" s="149"/>
    </row>
    <row r="40" spans="2:26">
      <c r="B40" s="136" t="s">
        <v>153</v>
      </c>
      <c r="C40" s="138" t="s">
        <v>154</v>
      </c>
      <c r="D40" s="12" t="s">
        <v>13</v>
      </c>
      <c r="E40" s="12">
        <v>385500</v>
      </c>
      <c r="F40" s="12" t="s">
        <v>13</v>
      </c>
      <c r="G40" s="12">
        <v>423500</v>
      </c>
      <c r="H40" s="40">
        <v>11.1</v>
      </c>
      <c r="I40" s="40">
        <v>13.6</v>
      </c>
      <c r="J40" s="130">
        <f>10*LOG((10^(H40/10)+10^(H41/10)+10^(H42/10)+10^(I40/10)+10^(I41/10)+10^(I42/10))/6)</f>
        <v>12.506733855899997</v>
      </c>
      <c r="K40" s="41">
        <v>6.2</v>
      </c>
      <c r="L40" s="41">
        <v>14.3</v>
      </c>
      <c r="M40" s="130">
        <f>10*LOG((10^(K40/10)+10^(K41/10)+10^(K42/10)+10^(L40/10)+10^(L41/10)+10^(L42/10))/6)</f>
        <v>11.955011026352818</v>
      </c>
      <c r="O40" s="136" t="s">
        <v>153</v>
      </c>
      <c r="P40" s="138" t="s">
        <v>154</v>
      </c>
      <c r="Q40" s="12" t="s">
        <v>13</v>
      </c>
      <c r="R40" s="12">
        <v>385500</v>
      </c>
      <c r="S40" s="12" t="s">
        <v>13</v>
      </c>
      <c r="T40" s="12">
        <v>423500</v>
      </c>
      <c r="U40" s="40">
        <v>-92.2</v>
      </c>
      <c r="V40" s="40">
        <v>-92.3</v>
      </c>
      <c r="W40" s="119">
        <f>10*LOG(6/((1/10^(U40/10))+(1/10^(U41/10))+(1/10^(U42/10))+(1/10^(V40/10))+(1/10^(V41/10))+(1/10^(V42/10))))</f>
        <v>-92.151822670080449</v>
      </c>
      <c r="X40" s="41">
        <v>-94.6</v>
      </c>
      <c r="Y40" s="41">
        <v>-95.2</v>
      </c>
      <c r="Z40" s="119">
        <f>10*LOG(6/((1/10^(X40/10))+(1/10^(X41/10))+(1/10^(X42/10))+(1/10^(Y40/10))+(1/10^(Y41/10))+(1/10^(Y42/10))))</f>
        <v>-94.877275254101107</v>
      </c>
    </row>
    <row r="41" spans="2:26">
      <c r="B41" s="125"/>
      <c r="C41" s="128"/>
      <c r="D41" s="12" t="s">
        <v>14</v>
      </c>
      <c r="E41" s="12">
        <v>390000</v>
      </c>
      <c r="F41" s="12" t="s">
        <v>14</v>
      </c>
      <c r="G41" s="12">
        <v>428000</v>
      </c>
      <c r="H41" s="40">
        <v>11.2</v>
      </c>
      <c r="I41" s="40">
        <v>13.8</v>
      </c>
      <c r="J41" s="131"/>
      <c r="K41" s="41">
        <v>6.6</v>
      </c>
      <c r="L41" s="41">
        <v>14.5</v>
      </c>
      <c r="M41" s="131"/>
      <c r="O41" s="125"/>
      <c r="P41" s="128"/>
      <c r="Q41" s="12" t="s">
        <v>14</v>
      </c>
      <c r="R41" s="12">
        <v>390000</v>
      </c>
      <c r="S41" s="12" t="s">
        <v>14</v>
      </c>
      <c r="T41" s="12">
        <v>428000</v>
      </c>
      <c r="U41" s="40">
        <v>-92.3</v>
      </c>
      <c r="V41" s="40">
        <v>-92.1</v>
      </c>
      <c r="W41" s="120"/>
      <c r="X41" s="41">
        <v>-94.6</v>
      </c>
      <c r="Y41" s="41">
        <v>-95.1</v>
      </c>
      <c r="Z41" s="120"/>
    </row>
    <row r="42" spans="2:26">
      <c r="B42" s="125"/>
      <c r="C42" s="137"/>
      <c r="D42" s="12" t="s">
        <v>15</v>
      </c>
      <c r="E42" s="12">
        <v>394500</v>
      </c>
      <c r="F42" s="12" t="s">
        <v>15</v>
      </c>
      <c r="G42" s="12">
        <v>432500</v>
      </c>
      <c r="H42" s="40">
        <v>10.8</v>
      </c>
      <c r="I42" s="40">
        <v>13.4</v>
      </c>
      <c r="J42" s="131"/>
      <c r="K42" s="41">
        <v>6.6</v>
      </c>
      <c r="L42" s="41">
        <v>14.1</v>
      </c>
      <c r="M42" s="131"/>
      <c r="O42" s="125"/>
      <c r="P42" s="137"/>
      <c r="Q42" s="12" t="s">
        <v>15</v>
      </c>
      <c r="R42" s="12">
        <v>394500</v>
      </c>
      <c r="S42" s="12" t="s">
        <v>15</v>
      </c>
      <c r="T42" s="12">
        <v>432500</v>
      </c>
      <c r="U42" s="40">
        <v>-92</v>
      </c>
      <c r="V42" s="40">
        <v>-92</v>
      </c>
      <c r="W42" s="120"/>
      <c r="X42" s="41">
        <v>-94.5</v>
      </c>
      <c r="Y42" s="41">
        <v>-95.2</v>
      </c>
      <c r="Z42" s="120"/>
    </row>
    <row r="43" spans="2:26">
      <c r="B43" s="136" t="s">
        <v>155</v>
      </c>
      <c r="C43" s="127" t="s">
        <v>154</v>
      </c>
      <c r="D43" s="12" t="s">
        <v>13</v>
      </c>
      <c r="E43" s="11">
        <v>142600</v>
      </c>
      <c r="F43" s="12" t="s">
        <v>13</v>
      </c>
      <c r="G43" s="11">
        <v>153600</v>
      </c>
      <c r="H43" s="40">
        <v>9.3000000000000007</v>
      </c>
      <c r="I43" s="40">
        <v>10.4</v>
      </c>
      <c r="J43" s="130">
        <f>10*LOG((10^(H43/10)+10^(H44/10)+10^(H45/10)+10^(I43/10)+10^(I44/10)+10^(I45/10))/6)</f>
        <v>10.64169223428024</v>
      </c>
      <c r="K43" s="41">
        <v>11.3</v>
      </c>
      <c r="L43" s="41">
        <v>13.4</v>
      </c>
      <c r="M43" s="130">
        <f>10*LOG((10^(K43/10)+10^(K44/10)+10^(K45/10)+10^(L43/10)+10^(L44/10)+10^(L45/10))/6)</f>
        <v>13.20202602751376</v>
      </c>
      <c r="O43" s="136" t="s">
        <v>155</v>
      </c>
      <c r="P43" s="127" t="s">
        <v>154</v>
      </c>
      <c r="Q43" s="12" t="s">
        <v>13</v>
      </c>
      <c r="R43" s="11">
        <v>142600</v>
      </c>
      <c r="S43" s="12" t="s">
        <v>13</v>
      </c>
      <c r="T43" s="11">
        <v>153600</v>
      </c>
      <c r="U43" s="40">
        <v>-89.7</v>
      </c>
      <c r="V43" s="40">
        <v>-90.8</v>
      </c>
      <c r="W43" s="119">
        <f>10*LOG(6/((1/10^(U43/10))+(1/10^(U44/10))+(1/10^(U45/10))+(1/10^(V43/10))+(1/10^(V44/10))+(1/10^(V45/10))))</f>
        <v>-90.095411438706051</v>
      </c>
      <c r="X43" s="41">
        <v>-91.8</v>
      </c>
      <c r="Y43" s="41">
        <v>-93.1</v>
      </c>
      <c r="Z43" s="119">
        <f>10*LOG(6/((1/10^(X43/10))+(1/10^(X44/10))+(1/10^(X45/10))+(1/10^(Y43/10))+(1/10^(Y44/10))+(1/10^(Y45/10))))</f>
        <v>-92.211567432620129</v>
      </c>
    </row>
    <row r="44" spans="2:26">
      <c r="B44" s="125"/>
      <c r="C44" s="128"/>
      <c r="D44" s="11" t="s">
        <v>14</v>
      </c>
      <c r="E44" s="11">
        <v>145600</v>
      </c>
      <c r="F44" s="11" t="s">
        <v>14</v>
      </c>
      <c r="G44" s="11">
        <v>156600</v>
      </c>
      <c r="H44" s="40">
        <v>9.9</v>
      </c>
      <c r="I44" s="40">
        <v>11.6</v>
      </c>
      <c r="J44" s="131"/>
      <c r="K44" s="41">
        <v>11.7</v>
      </c>
      <c r="L44" s="41">
        <v>14.6</v>
      </c>
      <c r="M44" s="131"/>
      <c r="O44" s="125"/>
      <c r="P44" s="128"/>
      <c r="Q44" s="11" t="s">
        <v>14</v>
      </c>
      <c r="R44" s="11">
        <v>145600</v>
      </c>
      <c r="S44" s="11" t="s">
        <v>14</v>
      </c>
      <c r="T44" s="11">
        <v>156600</v>
      </c>
      <c r="U44" s="40">
        <v>-89.7</v>
      </c>
      <c r="V44" s="40">
        <v>-90.5</v>
      </c>
      <c r="W44" s="120"/>
      <c r="X44" s="41">
        <v>-91.5</v>
      </c>
      <c r="Y44" s="41">
        <v>-92.3</v>
      </c>
      <c r="Z44" s="120"/>
    </row>
    <row r="45" spans="2:26">
      <c r="B45" s="125"/>
      <c r="C45" s="137"/>
      <c r="D45" s="11" t="s">
        <v>15</v>
      </c>
      <c r="E45" s="11">
        <v>147600</v>
      </c>
      <c r="F45" s="11" t="s">
        <v>15</v>
      </c>
      <c r="G45" s="11">
        <v>158600</v>
      </c>
      <c r="H45" s="40">
        <v>10.3</v>
      </c>
      <c r="I45" s="40">
        <v>11.8</v>
      </c>
      <c r="J45" s="131"/>
      <c r="K45" s="41">
        <v>12.1</v>
      </c>
      <c r="L45" s="41">
        <v>14.8</v>
      </c>
      <c r="M45" s="131"/>
      <c r="O45" s="125"/>
      <c r="P45" s="137"/>
      <c r="Q45" s="11" t="s">
        <v>15</v>
      </c>
      <c r="R45" s="11">
        <v>147600</v>
      </c>
      <c r="S45" s="11" t="s">
        <v>15</v>
      </c>
      <c r="T45" s="11">
        <v>158600</v>
      </c>
      <c r="U45" s="40">
        <v>-89.4</v>
      </c>
      <c r="V45" s="40">
        <v>-90.3</v>
      </c>
      <c r="W45" s="120"/>
      <c r="X45" s="41">
        <v>-91.5</v>
      </c>
      <c r="Y45" s="41">
        <v>-92.8</v>
      </c>
      <c r="Z45" s="120"/>
    </row>
    <row r="46" spans="2:26">
      <c r="B46" s="136" t="s">
        <v>156</v>
      </c>
      <c r="C46" s="127" t="s">
        <v>128</v>
      </c>
      <c r="D46" s="12" t="s">
        <v>13</v>
      </c>
      <c r="E46" s="12">
        <v>509202</v>
      </c>
      <c r="F46" s="12" t="s">
        <v>13</v>
      </c>
      <c r="G46" s="12">
        <v>509202</v>
      </c>
      <c r="H46" s="40">
        <v>9.4</v>
      </c>
      <c r="I46" s="40">
        <v>11.6</v>
      </c>
      <c r="J46" s="130">
        <f>10*LOG((10^(H46/10)+10^(H47/10)+10^(H48/10)+10^(I46/10)+10^(I47/10)+10^(I48/10))/6)</f>
        <v>11.343055653130147</v>
      </c>
      <c r="K46" s="41" t="s">
        <v>157</v>
      </c>
      <c r="L46" s="41" t="s">
        <v>157</v>
      </c>
      <c r="M46" s="130" t="e">
        <f>10*LOG((10^(K46/10)+10^(K47/10)+10^(K48/10)+10^(L46/10)+10^(L47/10)+10^(L48/10))/6)</f>
        <v>#VALUE!</v>
      </c>
      <c r="O46" s="136" t="s">
        <v>156</v>
      </c>
      <c r="P46" s="127" t="s">
        <v>128</v>
      </c>
      <c r="Q46" s="12" t="s">
        <v>13</v>
      </c>
      <c r="R46" s="12">
        <v>509202</v>
      </c>
      <c r="S46" s="12" t="s">
        <v>13</v>
      </c>
      <c r="T46" s="12">
        <v>509202</v>
      </c>
      <c r="U46" s="40">
        <v>-82.5</v>
      </c>
      <c r="V46" s="40">
        <v>-82.2</v>
      </c>
      <c r="W46" s="119">
        <f>10*LOG(6/((1/10^(U46/10))+(1/10^(U47/10))+(1/10^(U48/10))+(1/10^(V46/10))+(1/10^(V47/10))+(1/10^(V48/10))))</f>
        <v>-82.419885092487434</v>
      </c>
      <c r="X46" s="41" t="s">
        <v>157</v>
      </c>
      <c r="Y46" s="41" t="s">
        <v>157</v>
      </c>
      <c r="Z46" s="119" t="e">
        <f>10*LOG(6/((1/10^(X46/10))+(1/10^(X47/10))+(1/10^(X48/10))+(1/10^(Y46/10))+(1/10^(Y47/10))+(1/10^(Y48/10))))</f>
        <v>#VALUE!</v>
      </c>
    </row>
    <row r="47" spans="2:26">
      <c r="B47" s="125"/>
      <c r="C47" s="128"/>
      <c r="D47" s="11" t="s">
        <v>14</v>
      </c>
      <c r="E47" s="11">
        <v>518598</v>
      </c>
      <c r="F47" s="11" t="s">
        <v>14</v>
      </c>
      <c r="G47" s="11">
        <v>518598</v>
      </c>
      <c r="H47" s="40">
        <v>9.8000000000000007</v>
      </c>
      <c r="I47" s="40">
        <v>12.5</v>
      </c>
      <c r="J47" s="131"/>
      <c r="K47" s="41" t="s">
        <v>157</v>
      </c>
      <c r="L47" s="41" t="s">
        <v>157</v>
      </c>
      <c r="M47" s="131"/>
      <c r="O47" s="125"/>
      <c r="P47" s="128"/>
      <c r="Q47" s="11" t="s">
        <v>14</v>
      </c>
      <c r="R47" s="11">
        <v>518598</v>
      </c>
      <c r="S47" s="11" t="s">
        <v>14</v>
      </c>
      <c r="T47" s="11">
        <v>518598</v>
      </c>
      <c r="U47" s="40">
        <v>-82.6</v>
      </c>
      <c r="V47" s="40">
        <v>-82.2</v>
      </c>
      <c r="W47" s="120"/>
      <c r="X47" s="41" t="s">
        <v>157</v>
      </c>
      <c r="Y47" s="41" t="s">
        <v>157</v>
      </c>
      <c r="Z47" s="120"/>
    </row>
    <row r="48" spans="2:26">
      <c r="B48" s="125"/>
      <c r="C48" s="137"/>
      <c r="D48" s="11" t="s">
        <v>15</v>
      </c>
      <c r="E48" s="11">
        <v>528000</v>
      </c>
      <c r="F48" s="11" t="s">
        <v>15</v>
      </c>
      <c r="G48" s="11">
        <v>528000</v>
      </c>
      <c r="H48" s="40">
        <v>10.7</v>
      </c>
      <c r="I48" s="40">
        <v>12.9</v>
      </c>
      <c r="J48" s="131"/>
      <c r="K48" s="41" t="s">
        <v>157</v>
      </c>
      <c r="L48" s="41" t="s">
        <v>157</v>
      </c>
      <c r="M48" s="131"/>
      <c r="O48" s="125"/>
      <c r="P48" s="137"/>
      <c r="Q48" s="11" t="s">
        <v>15</v>
      </c>
      <c r="R48" s="11">
        <v>528000</v>
      </c>
      <c r="S48" s="11" t="s">
        <v>15</v>
      </c>
      <c r="T48" s="11">
        <v>528000</v>
      </c>
      <c r="U48" s="40">
        <v>-82.6</v>
      </c>
      <c r="V48" s="40">
        <v>-82.4</v>
      </c>
      <c r="W48" s="120"/>
      <c r="X48" s="41" t="s">
        <v>157</v>
      </c>
      <c r="Y48" s="41" t="s">
        <v>157</v>
      </c>
      <c r="Z48" s="120"/>
    </row>
    <row r="49" spans="2:26">
      <c r="B49" s="125" t="s">
        <v>158</v>
      </c>
      <c r="C49" s="127" t="s">
        <v>128</v>
      </c>
      <c r="D49" s="12" t="s">
        <v>13</v>
      </c>
      <c r="E49" s="11">
        <v>623334</v>
      </c>
      <c r="F49" s="12" t="s">
        <v>13</v>
      </c>
      <c r="G49" s="11">
        <v>623334</v>
      </c>
      <c r="H49" s="40">
        <v>18.2</v>
      </c>
      <c r="I49" s="40">
        <v>15.1</v>
      </c>
      <c r="J49" s="130">
        <f>10*LOG((10^(H49/10)+10^(H50/10)+10^(H51/10)+10^(I49/10)+10^(I50/10)+10^(I51/10))/6)</f>
        <v>16.576230226612822</v>
      </c>
      <c r="K49" s="41" t="s">
        <v>157</v>
      </c>
      <c r="L49" s="41" t="s">
        <v>157</v>
      </c>
      <c r="M49" s="130" t="e">
        <f>10*LOG((10^(K49/10)+10^(K50/10)+10^(K51/10)+10^(L49/10)+10^(L50/10)+10^(L51/10))/6)</f>
        <v>#VALUE!</v>
      </c>
      <c r="O49" s="125" t="s">
        <v>158</v>
      </c>
      <c r="P49" s="127" t="s">
        <v>128</v>
      </c>
      <c r="Q49" s="12" t="s">
        <v>13</v>
      </c>
      <c r="R49" s="11">
        <v>623334</v>
      </c>
      <c r="S49" s="12" t="s">
        <v>13</v>
      </c>
      <c r="T49" s="11">
        <v>623334</v>
      </c>
      <c r="U49" s="40">
        <v>-84.6</v>
      </c>
      <c r="V49" s="40">
        <v>-83.9</v>
      </c>
      <c r="W49" s="119">
        <f>10*LOG(6/((1/10^(U49/10))+(1/10^(U50/10))+(1/10^(U51/10))+(1/10^(V49/10))+(1/10^(V50/10))+(1/10^(V51/10))))</f>
        <v>-84.933639637490813</v>
      </c>
      <c r="X49" s="41" t="s">
        <v>157</v>
      </c>
      <c r="Y49" s="41" t="s">
        <v>157</v>
      </c>
      <c r="Z49" s="119" t="e">
        <f>10*LOG(6/((1/10^(X49/10))+(1/10^(X50/10))+(1/10^(X51/10))+(1/10^(Y49/10))+(1/10^(Y50/10))+(1/10^(Y51/10))))</f>
        <v>#VALUE!</v>
      </c>
    </row>
    <row r="50" spans="2:26">
      <c r="B50" s="125"/>
      <c r="C50" s="128"/>
      <c r="D50" s="11" t="s">
        <v>14</v>
      </c>
      <c r="E50" s="11">
        <v>636666</v>
      </c>
      <c r="F50" s="11" t="s">
        <v>14</v>
      </c>
      <c r="G50" s="11">
        <v>636666</v>
      </c>
      <c r="H50" s="40">
        <v>18.7</v>
      </c>
      <c r="I50" s="40">
        <v>15.9</v>
      </c>
      <c r="J50" s="131"/>
      <c r="K50" s="41" t="s">
        <v>157</v>
      </c>
      <c r="L50" s="41" t="s">
        <v>157</v>
      </c>
      <c r="M50" s="131"/>
      <c r="O50" s="125"/>
      <c r="P50" s="128"/>
      <c r="Q50" s="11" t="s">
        <v>14</v>
      </c>
      <c r="R50" s="11">
        <v>636666</v>
      </c>
      <c r="S50" s="11" t="s">
        <v>14</v>
      </c>
      <c r="T50" s="11">
        <v>636666</v>
      </c>
      <c r="U50" s="40">
        <v>-85.7</v>
      </c>
      <c r="V50" s="40">
        <v>-85.7</v>
      </c>
      <c r="W50" s="120"/>
      <c r="X50" s="41" t="s">
        <v>157</v>
      </c>
      <c r="Y50" s="41" t="s">
        <v>157</v>
      </c>
      <c r="Z50" s="120"/>
    </row>
    <row r="51" spans="2:26" ht="15.75" thickBot="1">
      <c r="B51" s="126"/>
      <c r="C51" s="129"/>
      <c r="D51" s="33" t="s">
        <v>15</v>
      </c>
      <c r="E51" s="33">
        <v>650000</v>
      </c>
      <c r="F51" s="33" t="s">
        <v>15</v>
      </c>
      <c r="G51" s="33">
        <v>650000</v>
      </c>
      <c r="H51" s="42">
        <v>15.9</v>
      </c>
      <c r="I51" s="42">
        <v>13.5</v>
      </c>
      <c r="J51" s="132"/>
      <c r="K51" s="41" t="s">
        <v>157</v>
      </c>
      <c r="L51" s="41" t="s">
        <v>157</v>
      </c>
      <c r="M51" s="132"/>
      <c r="N51" s="35"/>
      <c r="O51" s="126"/>
      <c r="P51" s="129"/>
      <c r="Q51" s="33" t="s">
        <v>15</v>
      </c>
      <c r="R51" s="33">
        <v>650000</v>
      </c>
      <c r="S51" s="33" t="s">
        <v>15</v>
      </c>
      <c r="T51" s="33">
        <v>650000</v>
      </c>
      <c r="U51" s="42">
        <v>-85</v>
      </c>
      <c r="V51" s="42">
        <v>-84.4</v>
      </c>
      <c r="W51" s="121"/>
      <c r="X51" s="41" t="s">
        <v>157</v>
      </c>
      <c r="Y51" s="41" t="s">
        <v>157</v>
      </c>
      <c r="Z51" s="121"/>
    </row>
    <row r="54" spans="2:26" ht="16.5" thickBot="1">
      <c r="B54" s="150" t="s">
        <v>231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2:26">
      <c r="B55" s="152" t="s">
        <v>12</v>
      </c>
      <c r="C55" s="139" t="s">
        <v>24</v>
      </c>
      <c r="D55" s="141" t="s">
        <v>141</v>
      </c>
      <c r="E55" s="142"/>
      <c r="F55" s="145" t="s">
        <v>142</v>
      </c>
      <c r="G55" s="145"/>
      <c r="H55" s="147" t="s">
        <v>143</v>
      </c>
      <c r="I55" s="147"/>
      <c r="J55" s="145" t="s">
        <v>144</v>
      </c>
      <c r="K55" s="147" t="s">
        <v>145</v>
      </c>
      <c r="L55" s="147"/>
      <c r="M55" s="145" t="s">
        <v>146</v>
      </c>
      <c r="N55" s="29"/>
      <c r="O55" s="152" t="s">
        <v>12</v>
      </c>
      <c r="P55" s="139" t="s">
        <v>24</v>
      </c>
      <c r="Q55" s="141" t="s">
        <v>141</v>
      </c>
      <c r="R55" s="142"/>
      <c r="S55" s="145" t="s">
        <v>142</v>
      </c>
      <c r="T55" s="145"/>
      <c r="U55" s="147" t="s">
        <v>147</v>
      </c>
      <c r="V55" s="147"/>
      <c r="W55" s="148" t="s">
        <v>148</v>
      </c>
      <c r="X55" s="147" t="s">
        <v>149</v>
      </c>
      <c r="Y55" s="147"/>
      <c r="Z55" s="148" t="s">
        <v>150</v>
      </c>
    </row>
    <row r="56" spans="2:26" ht="15.75" thickBot="1">
      <c r="B56" s="153"/>
      <c r="C56" s="140"/>
      <c r="D56" s="143"/>
      <c r="E56" s="144"/>
      <c r="F56" s="146"/>
      <c r="G56" s="146"/>
      <c r="H56" s="13" t="s">
        <v>151</v>
      </c>
      <c r="I56" s="13" t="s">
        <v>152</v>
      </c>
      <c r="J56" s="146"/>
      <c r="K56" s="13" t="s">
        <v>66</v>
      </c>
      <c r="L56" s="13" t="s">
        <v>65</v>
      </c>
      <c r="M56" s="146"/>
      <c r="O56" s="153"/>
      <c r="P56" s="140"/>
      <c r="Q56" s="143"/>
      <c r="R56" s="144"/>
      <c r="S56" s="146"/>
      <c r="T56" s="146"/>
      <c r="U56" s="13" t="s">
        <v>151</v>
      </c>
      <c r="V56" s="13" t="s">
        <v>152</v>
      </c>
      <c r="W56" s="149"/>
      <c r="X56" s="13" t="s">
        <v>66</v>
      </c>
      <c r="Y56" s="13" t="s">
        <v>65</v>
      </c>
      <c r="Z56" s="149"/>
    </row>
    <row r="57" spans="2:26">
      <c r="B57" s="136" t="s">
        <v>153</v>
      </c>
      <c r="C57" s="138" t="s">
        <v>154</v>
      </c>
      <c r="D57" s="12" t="s">
        <v>13</v>
      </c>
      <c r="E57" s="12">
        <v>385500</v>
      </c>
      <c r="F57" s="12" t="s">
        <v>13</v>
      </c>
      <c r="G57" s="12">
        <v>423500</v>
      </c>
      <c r="H57" s="40">
        <v>15.6</v>
      </c>
      <c r="I57" s="40">
        <v>13.6</v>
      </c>
      <c r="J57" s="130">
        <f>10*LOG((10^(H57/10)+10^(H58/10)+10^(H59/10)+10^(I57/10)+10^(I58/10)+10^(I59/10))/6)</f>
        <v>14.753853439549175</v>
      </c>
      <c r="K57" s="41">
        <v>17.100000000000001</v>
      </c>
      <c r="L57" s="41">
        <v>17.2</v>
      </c>
      <c r="M57" s="130">
        <f>10*LOG((10^(K57/10)+10^(K58/10)+10^(K59/10)+10^(L57/10)+10^(L58/10)+10^(L59/10))/6)</f>
        <v>17.134741017706926</v>
      </c>
      <c r="O57" s="136" t="s">
        <v>153</v>
      </c>
      <c r="P57" s="138" t="s">
        <v>154</v>
      </c>
      <c r="Q57" s="12" t="s">
        <v>13</v>
      </c>
      <c r="R57" s="12">
        <v>385500</v>
      </c>
      <c r="S57" s="12" t="s">
        <v>13</v>
      </c>
      <c r="T57" s="12">
        <v>423500</v>
      </c>
      <c r="U57" s="40">
        <v>-88.2</v>
      </c>
      <c r="V57" s="40">
        <v>-87</v>
      </c>
      <c r="W57" s="119">
        <f>10*LOG(6/((1/10^(U57/10))+(1/10^(U58/10))+(1/10^(U59/10))+(1/10^(V57/10))+(1/10^(V58/10))+(1/10^(V59/10))))</f>
        <v>-87.71477998620125</v>
      </c>
      <c r="X57" s="41">
        <v>-89.6</v>
      </c>
      <c r="Y57" s="41">
        <v>-90.1</v>
      </c>
      <c r="Z57" s="119">
        <f>10*LOG(6/((1/10^(X57/10))+(1/10^(X58/10))+(1/10^(X59/10))+(1/10^(Y57/10))+(1/10^(Y58/10))+(1/10^(Y59/10))))</f>
        <v>-89.999064295872913</v>
      </c>
    </row>
    <row r="58" spans="2:26">
      <c r="B58" s="125"/>
      <c r="C58" s="128"/>
      <c r="D58" s="12" t="s">
        <v>14</v>
      </c>
      <c r="E58" s="12">
        <v>390000</v>
      </c>
      <c r="F58" s="12" t="s">
        <v>14</v>
      </c>
      <c r="G58" s="12">
        <v>428000</v>
      </c>
      <c r="H58" s="40">
        <v>15.7</v>
      </c>
      <c r="I58" s="40">
        <v>13.8</v>
      </c>
      <c r="J58" s="131"/>
      <c r="K58" s="41">
        <v>17.2</v>
      </c>
      <c r="L58" s="41">
        <v>17.3</v>
      </c>
      <c r="M58" s="131"/>
      <c r="O58" s="125"/>
      <c r="P58" s="128"/>
      <c r="Q58" s="12" t="s">
        <v>14</v>
      </c>
      <c r="R58" s="12">
        <v>390000</v>
      </c>
      <c r="S58" s="12" t="s">
        <v>14</v>
      </c>
      <c r="T58" s="12">
        <v>428000</v>
      </c>
      <c r="U58" s="40">
        <v>-88.5</v>
      </c>
      <c r="V58" s="40">
        <v>-86.9</v>
      </c>
      <c r="W58" s="120"/>
      <c r="X58" s="41">
        <v>-90.1</v>
      </c>
      <c r="Y58" s="41">
        <v>-90.2</v>
      </c>
      <c r="Z58" s="120"/>
    </row>
    <row r="59" spans="2:26">
      <c r="B59" s="125"/>
      <c r="C59" s="137"/>
      <c r="D59" s="12" t="s">
        <v>15</v>
      </c>
      <c r="E59" s="12">
        <v>394500</v>
      </c>
      <c r="F59" s="12" t="s">
        <v>15</v>
      </c>
      <c r="G59" s="12">
        <v>432500</v>
      </c>
      <c r="H59" s="40">
        <v>15.5</v>
      </c>
      <c r="I59" s="40">
        <v>13.7</v>
      </c>
      <c r="J59" s="131"/>
      <c r="K59" s="41">
        <v>17</v>
      </c>
      <c r="L59" s="41">
        <v>17</v>
      </c>
      <c r="M59" s="131"/>
      <c r="O59" s="125"/>
      <c r="P59" s="137"/>
      <c r="Q59" s="12" t="s">
        <v>15</v>
      </c>
      <c r="R59" s="12">
        <v>394500</v>
      </c>
      <c r="S59" s="12" t="s">
        <v>15</v>
      </c>
      <c r="T59" s="12">
        <v>432500</v>
      </c>
      <c r="U59" s="40">
        <v>-88.2</v>
      </c>
      <c r="V59" s="40">
        <v>-87.2</v>
      </c>
      <c r="W59" s="120"/>
      <c r="X59" s="41">
        <v>-89.4</v>
      </c>
      <c r="Y59" s="41">
        <v>-90.5</v>
      </c>
      <c r="Z59" s="120"/>
    </row>
    <row r="60" spans="2:26">
      <c r="B60" s="136" t="s">
        <v>155</v>
      </c>
      <c r="C60" s="127" t="s">
        <v>154</v>
      </c>
      <c r="D60" s="12" t="s">
        <v>13</v>
      </c>
      <c r="E60" s="11">
        <v>142600</v>
      </c>
      <c r="F60" s="12" t="s">
        <v>13</v>
      </c>
      <c r="G60" s="11">
        <v>153600</v>
      </c>
      <c r="H60" s="40">
        <v>8</v>
      </c>
      <c r="I60" s="40">
        <v>10.3</v>
      </c>
      <c r="J60" s="130">
        <f>10*LOG((10^(H60/10)+10^(H61/10)+10^(H62/10)+10^(I60/10)+10^(I61/10)+10^(I62/10))/6)</f>
        <v>9.2386094012981008</v>
      </c>
      <c r="K60" s="41">
        <v>10</v>
      </c>
      <c r="L60" s="41">
        <v>13.7</v>
      </c>
      <c r="M60" s="130">
        <f>10*LOG((10^(K60/10)+10^(K61/10)+10^(K62/10)+10^(L60/10)+10^(L61/10)+10^(L62/10))/6)</f>
        <v>12.313448420831266</v>
      </c>
      <c r="O60" s="136" t="s">
        <v>155</v>
      </c>
      <c r="P60" s="127" t="s">
        <v>154</v>
      </c>
      <c r="Q60" s="12" t="s">
        <v>13</v>
      </c>
      <c r="R60" s="11">
        <v>142600</v>
      </c>
      <c r="S60" s="12" t="s">
        <v>13</v>
      </c>
      <c r="T60" s="11">
        <v>153600</v>
      </c>
      <c r="U60" s="40">
        <v>-79.8</v>
      </c>
      <c r="V60" s="40">
        <v>-82.6</v>
      </c>
      <c r="W60" s="119">
        <f>10*LOG(6/((1/10^(U60/10))+(1/10^(U61/10))+(1/10^(U62/10))+(1/10^(V60/10))+(1/10^(V61/10))+(1/10^(V62/10))))</f>
        <v>-80.875648709930999</v>
      </c>
      <c r="X60" s="41">
        <v>-82.8</v>
      </c>
      <c r="Y60" s="41">
        <v>-86.4</v>
      </c>
      <c r="Z60" s="119">
        <f>10*LOG(6/((1/10^(X60/10))+(1/10^(X61/10))+(1/10^(X62/10))+(1/10^(Y60/10))+(1/10^(Y61/10))+(1/10^(Y62/10))))</f>
        <v>-84.494987078291871</v>
      </c>
    </row>
    <row r="61" spans="2:26">
      <c r="B61" s="125"/>
      <c r="C61" s="128"/>
      <c r="D61" s="11" t="s">
        <v>14</v>
      </c>
      <c r="E61" s="11">
        <v>145600</v>
      </c>
      <c r="F61" s="11" t="s">
        <v>14</v>
      </c>
      <c r="G61" s="11">
        <v>156600</v>
      </c>
      <c r="H61" s="40">
        <v>8.1</v>
      </c>
      <c r="I61" s="40">
        <v>10.199999999999999</v>
      </c>
      <c r="J61" s="131"/>
      <c r="K61" s="41">
        <v>10.1</v>
      </c>
      <c r="L61" s="41">
        <v>13.9</v>
      </c>
      <c r="M61" s="131"/>
      <c r="O61" s="125"/>
      <c r="P61" s="128"/>
      <c r="Q61" s="11" t="s">
        <v>14</v>
      </c>
      <c r="R61" s="11">
        <v>145600</v>
      </c>
      <c r="S61" s="11" t="s">
        <v>14</v>
      </c>
      <c r="T61" s="11">
        <v>156600</v>
      </c>
      <c r="U61" s="40">
        <v>-80</v>
      </c>
      <c r="V61" s="40">
        <v>-81.400000000000006</v>
      </c>
      <c r="W61" s="120"/>
      <c r="X61" s="41">
        <v>-83</v>
      </c>
      <c r="Y61" s="41">
        <v>-85.4</v>
      </c>
      <c r="Z61" s="120"/>
    </row>
    <row r="62" spans="2:26">
      <c r="B62" s="125"/>
      <c r="C62" s="137"/>
      <c r="D62" s="11" t="s">
        <v>15</v>
      </c>
      <c r="E62" s="11">
        <v>147600</v>
      </c>
      <c r="F62" s="11" t="s">
        <v>15</v>
      </c>
      <c r="G62" s="11">
        <v>158600</v>
      </c>
      <c r="H62" s="40">
        <v>7.9</v>
      </c>
      <c r="I62" s="40">
        <v>10.1</v>
      </c>
      <c r="J62" s="131"/>
      <c r="K62" s="41">
        <v>10</v>
      </c>
      <c r="L62" s="41">
        <v>13.8</v>
      </c>
      <c r="M62" s="131"/>
      <c r="O62" s="125"/>
      <c r="P62" s="137"/>
      <c r="Q62" s="11" t="s">
        <v>15</v>
      </c>
      <c r="R62" s="11">
        <v>147600</v>
      </c>
      <c r="S62" s="11" t="s">
        <v>15</v>
      </c>
      <c r="T62" s="11">
        <v>158600</v>
      </c>
      <c r="U62" s="40">
        <v>-79.8</v>
      </c>
      <c r="V62" s="40">
        <v>-80.900000000000006</v>
      </c>
      <c r="W62" s="120"/>
      <c r="X62" s="41">
        <v>-83</v>
      </c>
      <c r="Y62" s="41">
        <v>-85</v>
      </c>
      <c r="Z62" s="120"/>
    </row>
    <row r="63" spans="2:26">
      <c r="B63" s="136" t="s">
        <v>156</v>
      </c>
      <c r="C63" s="127" t="s">
        <v>128</v>
      </c>
      <c r="D63" s="12" t="s">
        <v>13</v>
      </c>
      <c r="E63" s="12">
        <v>509202</v>
      </c>
      <c r="F63" s="12" t="s">
        <v>13</v>
      </c>
      <c r="G63" s="12">
        <v>509202</v>
      </c>
      <c r="H63" s="40">
        <v>14.5</v>
      </c>
      <c r="I63" s="40">
        <v>13.5</v>
      </c>
      <c r="J63" s="130">
        <f>10*LOG((10^(H63/10)+10^(H64/10)+10^(H65/10)+10^(I63/10)+10^(I64/10)+10^(I65/10))/6)</f>
        <v>13.822057517617575</v>
      </c>
      <c r="K63" s="41" t="s">
        <v>157</v>
      </c>
      <c r="L63" s="41" t="s">
        <v>157</v>
      </c>
      <c r="M63" s="130" t="e">
        <f>10*LOG((10^(K63/10)+10^(K64/10)+10^(K65/10)+10^(L63/10)+10^(L64/10)+10^(L65/10))/6)</f>
        <v>#VALUE!</v>
      </c>
      <c r="O63" s="136" t="s">
        <v>156</v>
      </c>
      <c r="P63" s="127" t="s">
        <v>128</v>
      </c>
      <c r="Q63" s="12" t="s">
        <v>13</v>
      </c>
      <c r="R63" s="12">
        <v>509202</v>
      </c>
      <c r="S63" s="12" t="s">
        <v>13</v>
      </c>
      <c r="T63" s="12">
        <v>509202</v>
      </c>
      <c r="U63" s="40">
        <v>-81.3</v>
      </c>
      <c r="V63" s="40">
        <v>-81.2</v>
      </c>
      <c r="W63" s="119">
        <f>10*LOG(6/((1/10^(U63/10))+(1/10^(U64/10))+(1/10^(U65/10))+(1/10^(V63/10))+(1/10^(V64/10))+(1/10^(V65/10))))</f>
        <v>-81.004987714103507</v>
      </c>
      <c r="X63" s="41" t="s">
        <v>157</v>
      </c>
      <c r="Y63" s="41" t="s">
        <v>157</v>
      </c>
      <c r="Z63" s="119" t="e">
        <f>10*LOG(6/((1/10^(X63/10))+(1/10^(X64/10))+(1/10^(X65/10))+(1/10^(Y63/10))+(1/10^(Y64/10))+(1/10^(Y65/10))))</f>
        <v>#VALUE!</v>
      </c>
    </row>
    <row r="64" spans="2:26">
      <c r="B64" s="125"/>
      <c r="C64" s="128"/>
      <c r="D64" s="11" t="s">
        <v>14</v>
      </c>
      <c r="E64" s="11">
        <v>518598</v>
      </c>
      <c r="F64" s="11" t="s">
        <v>14</v>
      </c>
      <c r="G64" s="11">
        <v>518598</v>
      </c>
      <c r="H64" s="40">
        <v>14.4</v>
      </c>
      <c r="I64" s="40">
        <v>13</v>
      </c>
      <c r="J64" s="131"/>
      <c r="K64" s="41" t="s">
        <v>157</v>
      </c>
      <c r="L64" s="41" t="s">
        <v>157</v>
      </c>
      <c r="M64" s="131"/>
      <c r="O64" s="125"/>
      <c r="P64" s="128"/>
      <c r="Q64" s="11" t="s">
        <v>14</v>
      </c>
      <c r="R64" s="11">
        <v>518598</v>
      </c>
      <c r="S64" s="11" t="s">
        <v>14</v>
      </c>
      <c r="T64" s="11">
        <v>518598</v>
      </c>
      <c r="U64" s="40">
        <v>-81</v>
      </c>
      <c r="V64" s="40">
        <v>-80.7</v>
      </c>
      <c r="W64" s="120"/>
      <c r="X64" s="41" t="s">
        <v>157</v>
      </c>
      <c r="Y64" s="41" t="s">
        <v>157</v>
      </c>
      <c r="Z64" s="120"/>
    </row>
    <row r="65" spans="2:26">
      <c r="B65" s="125"/>
      <c r="C65" s="137"/>
      <c r="D65" s="11" t="s">
        <v>15</v>
      </c>
      <c r="E65" s="11">
        <v>528000</v>
      </c>
      <c r="F65" s="11" t="s">
        <v>15</v>
      </c>
      <c r="G65" s="11">
        <v>528000</v>
      </c>
      <c r="H65" s="40">
        <v>14.4</v>
      </c>
      <c r="I65" s="40">
        <v>12.8</v>
      </c>
      <c r="J65" s="131"/>
      <c r="K65" s="41" t="s">
        <v>157</v>
      </c>
      <c r="L65" s="41" t="s">
        <v>157</v>
      </c>
      <c r="M65" s="131"/>
      <c r="O65" s="125"/>
      <c r="P65" s="137"/>
      <c r="Q65" s="11" t="s">
        <v>15</v>
      </c>
      <c r="R65" s="11">
        <v>528000</v>
      </c>
      <c r="S65" s="11" t="s">
        <v>15</v>
      </c>
      <c r="T65" s="11">
        <v>528000</v>
      </c>
      <c r="U65" s="40">
        <v>-80.8</v>
      </c>
      <c r="V65" s="40">
        <v>-81</v>
      </c>
      <c r="W65" s="120"/>
      <c r="X65" s="41" t="s">
        <v>157</v>
      </c>
      <c r="Y65" s="41" t="s">
        <v>157</v>
      </c>
      <c r="Z65" s="120"/>
    </row>
    <row r="66" spans="2:26">
      <c r="B66" s="125" t="s">
        <v>158</v>
      </c>
      <c r="C66" s="127" t="s">
        <v>128</v>
      </c>
      <c r="D66" s="12" t="s">
        <v>13</v>
      </c>
      <c r="E66" s="11">
        <v>623334</v>
      </c>
      <c r="F66" s="12" t="s">
        <v>13</v>
      </c>
      <c r="G66" s="11">
        <v>623334</v>
      </c>
      <c r="H66" s="40">
        <v>20.2</v>
      </c>
      <c r="I66" s="40">
        <v>20.7</v>
      </c>
      <c r="J66" s="130">
        <f>10*LOG((10^(H66/10)+10^(H67/10)+10^(H68/10)+10^(I66/10)+10^(I67/10)+10^(I68/10))/6)</f>
        <v>20.356426010245059</v>
      </c>
      <c r="K66" s="41" t="s">
        <v>157</v>
      </c>
      <c r="L66" s="41" t="s">
        <v>157</v>
      </c>
      <c r="M66" s="130" t="e">
        <f>10*LOG((10^(K66/10)+10^(K67/10)+10^(K68/10)+10^(L66/10)+10^(L67/10)+10^(L68/10))/6)</f>
        <v>#VALUE!</v>
      </c>
      <c r="O66" s="125" t="s">
        <v>158</v>
      </c>
      <c r="P66" s="127" t="s">
        <v>128</v>
      </c>
      <c r="Q66" s="12" t="s">
        <v>13</v>
      </c>
      <c r="R66" s="11">
        <v>623334</v>
      </c>
      <c r="S66" s="12" t="s">
        <v>13</v>
      </c>
      <c r="T66" s="11">
        <v>623334</v>
      </c>
      <c r="U66" s="40">
        <v>-84</v>
      </c>
      <c r="V66" s="40">
        <v>-84.5</v>
      </c>
      <c r="W66" s="119">
        <f>10*LOG(6/((1/10^(U66/10))+(1/10^(U67/10))+(1/10^(U68/10))+(1/10^(V66/10))+(1/10^(V67/10))+(1/10^(V68/10))))</f>
        <v>-83.848793656220536</v>
      </c>
      <c r="X66" s="41" t="s">
        <v>157</v>
      </c>
      <c r="Y66" s="41" t="s">
        <v>157</v>
      </c>
      <c r="Z66" s="119" t="e">
        <f>10*LOG(6/((1/10^(X66/10))+(1/10^(X67/10))+(1/10^(X68/10))+(1/10^(Y66/10))+(1/10^(Y67/10))+(1/10^(Y68/10))))</f>
        <v>#VALUE!</v>
      </c>
    </row>
    <row r="67" spans="2:26">
      <c r="B67" s="125"/>
      <c r="C67" s="128"/>
      <c r="D67" s="11" t="s">
        <v>14</v>
      </c>
      <c r="E67" s="11">
        <v>636666</v>
      </c>
      <c r="F67" s="11" t="s">
        <v>14</v>
      </c>
      <c r="G67" s="11">
        <v>636666</v>
      </c>
      <c r="H67" s="40">
        <v>20.2</v>
      </c>
      <c r="I67" s="40">
        <v>20.5</v>
      </c>
      <c r="J67" s="131"/>
      <c r="K67" s="41" t="s">
        <v>157</v>
      </c>
      <c r="L67" s="41" t="s">
        <v>157</v>
      </c>
      <c r="M67" s="131"/>
      <c r="O67" s="125"/>
      <c r="P67" s="128"/>
      <c r="Q67" s="11" t="s">
        <v>14</v>
      </c>
      <c r="R67" s="11">
        <v>636666</v>
      </c>
      <c r="S67" s="11" t="s">
        <v>14</v>
      </c>
      <c r="T67" s="11">
        <v>636666</v>
      </c>
      <c r="U67" s="40">
        <v>-84.1</v>
      </c>
      <c r="V67" s="40">
        <v>-84.4</v>
      </c>
      <c r="W67" s="120"/>
      <c r="X67" s="41" t="s">
        <v>157</v>
      </c>
      <c r="Y67" s="41" t="s">
        <v>157</v>
      </c>
      <c r="Z67" s="120"/>
    </row>
    <row r="68" spans="2:26" ht="15.75" thickBot="1">
      <c r="B68" s="126"/>
      <c r="C68" s="129"/>
      <c r="D68" s="33" t="s">
        <v>15</v>
      </c>
      <c r="E68" s="33">
        <v>650000</v>
      </c>
      <c r="F68" s="33" t="s">
        <v>15</v>
      </c>
      <c r="G68" s="33">
        <v>650000</v>
      </c>
      <c r="H68" s="42">
        <v>20</v>
      </c>
      <c r="I68" s="42">
        <v>20.5</v>
      </c>
      <c r="J68" s="132"/>
      <c r="K68" s="41" t="s">
        <v>157</v>
      </c>
      <c r="L68" s="41" t="s">
        <v>157</v>
      </c>
      <c r="M68" s="132"/>
      <c r="N68" s="35"/>
      <c r="O68" s="126"/>
      <c r="P68" s="129"/>
      <c r="Q68" s="33" t="s">
        <v>15</v>
      </c>
      <c r="R68" s="33">
        <v>650000</v>
      </c>
      <c r="S68" s="33" t="s">
        <v>15</v>
      </c>
      <c r="T68" s="33">
        <v>650000</v>
      </c>
      <c r="U68" s="42">
        <v>-82.8</v>
      </c>
      <c r="V68" s="42">
        <v>-83</v>
      </c>
      <c r="W68" s="121"/>
      <c r="X68" s="41" t="s">
        <v>157</v>
      </c>
      <c r="Y68" s="41" t="s">
        <v>157</v>
      </c>
      <c r="Z68" s="121"/>
    </row>
    <row r="71" spans="2:26" ht="16.5" thickBot="1">
      <c r="B71" s="150" t="s">
        <v>232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2:26">
      <c r="B72" s="152" t="s">
        <v>12</v>
      </c>
      <c r="C72" s="139" t="s">
        <v>24</v>
      </c>
      <c r="D72" s="141" t="s">
        <v>141</v>
      </c>
      <c r="E72" s="142"/>
      <c r="F72" s="145" t="s">
        <v>142</v>
      </c>
      <c r="G72" s="145"/>
      <c r="H72" s="147" t="s">
        <v>143</v>
      </c>
      <c r="I72" s="147"/>
      <c r="J72" s="145" t="s">
        <v>144</v>
      </c>
      <c r="K72" s="147" t="s">
        <v>145</v>
      </c>
      <c r="L72" s="147"/>
      <c r="M72" s="145" t="s">
        <v>146</v>
      </c>
      <c r="N72" s="29"/>
      <c r="O72" s="152" t="s">
        <v>12</v>
      </c>
      <c r="P72" s="139" t="s">
        <v>24</v>
      </c>
      <c r="Q72" s="141" t="s">
        <v>141</v>
      </c>
      <c r="R72" s="142"/>
      <c r="S72" s="145" t="s">
        <v>142</v>
      </c>
      <c r="T72" s="145"/>
      <c r="U72" s="147" t="s">
        <v>147</v>
      </c>
      <c r="V72" s="147"/>
      <c r="W72" s="148" t="s">
        <v>148</v>
      </c>
      <c r="X72" s="147" t="s">
        <v>149</v>
      </c>
      <c r="Y72" s="147"/>
      <c r="Z72" s="148" t="s">
        <v>150</v>
      </c>
    </row>
    <row r="73" spans="2:26" ht="15.75" thickBot="1">
      <c r="B73" s="153"/>
      <c r="C73" s="140"/>
      <c r="D73" s="143"/>
      <c r="E73" s="144"/>
      <c r="F73" s="146"/>
      <c r="G73" s="146"/>
      <c r="H73" s="13" t="s">
        <v>151</v>
      </c>
      <c r="I73" s="13" t="s">
        <v>152</v>
      </c>
      <c r="J73" s="146"/>
      <c r="K73" s="13" t="s">
        <v>66</v>
      </c>
      <c r="L73" s="13" t="s">
        <v>65</v>
      </c>
      <c r="M73" s="146"/>
      <c r="O73" s="153"/>
      <c r="P73" s="140"/>
      <c r="Q73" s="143"/>
      <c r="R73" s="144"/>
      <c r="S73" s="146"/>
      <c r="T73" s="146"/>
      <c r="U73" s="13" t="s">
        <v>151</v>
      </c>
      <c r="V73" s="13" t="s">
        <v>152</v>
      </c>
      <c r="W73" s="149"/>
      <c r="X73" s="13" t="s">
        <v>66</v>
      </c>
      <c r="Y73" s="13" t="s">
        <v>65</v>
      </c>
      <c r="Z73" s="149"/>
    </row>
    <row r="74" spans="2:26">
      <c r="B74" s="136" t="s">
        <v>153</v>
      </c>
      <c r="C74" s="138" t="s">
        <v>154</v>
      </c>
      <c r="D74" s="12" t="s">
        <v>13</v>
      </c>
      <c r="E74" s="12">
        <v>385500</v>
      </c>
      <c r="F74" s="12" t="s">
        <v>13</v>
      </c>
      <c r="G74" s="12">
        <v>423500</v>
      </c>
      <c r="H74" s="40">
        <v>9.35</v>
      </c>
      <c r="I74" s="40">
        <v>8.9600000000000009</v>
      </c>
      <c r="J74" s="130">
        <f>10*LOG((10^(H74/10)+10^(H75/10)+10^(H76/10)+10^(I74/10)+10^(I75/10)+10^(I76/10))/6)</f>
        <v>9.2622387554947192</v>
      </c>
      <c r="K74" s="41">
        <v>10.36</v>
      </c>
      <c r="L74" s="41">
        <v>9.44</v>
      </c>
      <c r="M74" s="130">
        <f>10*LOG((10^(K74/10)+10^(K75/10)+10^(K76/10)+10^(L74/10)+10^(L75/10)+10^(L76/10))/6)</f>
        <v>10.014418804206791</v>
      </c>
      <c r="O74" s="136" t="s">
        <v>153</v>
      </c>
      <c r="P74" s="138" t="s">
        <v>154</v>
      </c>
      <c r="Q74" s="12" t="s">
        <v>13</v>
      </c>
      <c r="R74" s="12">
        <v>385500</v>
      </c>
      <c r="S74" s="12" t="s">
        <v>13</v>
      </c>
      <c r="T74" s="12">
        <v>423500</v>
      </c>
      <c r="U74" s="40">
        <v>-90.2</v>
      </c>
      <c r="V74" s="40">
        <v>-89.5</v>
      </c>
      <c r="W74" s="119">
        <f>10*LOG(6/((1/10^(U74/10))+(1/10^(U75/10))+(1/10^(U76/10))+(1/10^(V74/10))+(1/10^(V75/10))+(1/10^(V76/10))))</f>
        <v>-89.680438516901276</v>
      </c>
      <c r="X74" s="41">
        <v>-92.92</v>
      </c>
      <c r="Y74" s="41">
        <v>-92.47</v>
      </c>
      <c r="Z74" s="119">
        <f>10*LOG(6/((1/10^(X74/10))+(1/10^(X75/10))+(1/10^(X76/10))+(1/10^(Y74/10))+(1/10^(Y75/10))+(1/10^(Y76/10))))</f>
        <v>-92.589615455951119</v>
      </c>
    </row>
    <row r="75" spans="2:26">
      <c r="B75" s="125"/>
      <c r="C75" s="128"/>
      <c r="D75" s="12" t="s">
        <v>14</v>
      </c>
      <c r="E75" s="12">
        <v>390000</v>
      </c>
      <c r="F75" s="12" t="s">
        <v>14</v>
      </c>
      <c r="G75" s="12">
        <v>428000</v>
      </c>
      <c r="H75" s="40">
        <v>9.4700000000000006</v>
      </c>
      <c r="I75" s="40">
        <v>8.83</v>
      </c>
      <c r="J75" s="131"/>
      <c r="K75" s="41">
        <v>10.37</v>
      </c>
      <c r="L75" s="41">
        <v>9.3699999999999992</v>
      </c>
      <c r="M75" s="131"/>
      <c r="O75" s="125"/>
      <c r="P75" s="128"/>
      <c r="Q75" s="12" t="s">
        <v>14</v>
      </c>
      <c r="R75" s="12">
        <v>390000</v>
      </c>
      <c r="S75" s="12" t="s">
        <v>14</v>
      </c>
      <c r="T75" s="12">
        <v>428000</v>
      </c>
      <c r="U75" s="40">
        <v>-89.7</v>
      </c>
      <c r="V75" s="40">
        <v>-89.4</v>
      </c>
      <c r="W75" s="120"/>
      <c r="X75" s="41">
        <v>-92.68</v>
      </c>
      <c r="Y75" s="41">
        <v>-92.48</v>
      </c>
      <c r="Z75" s="120"/>
    </row>
    <row r="76" spans="2:26">
      <c r="B76" s="125"/>
      <c r="C76" s="137"/>
      <c r="D76" s="12" t="s">
        <v>15</v>
      </c>
      <c r="E76" s="12">
        <v>394500</v>
      </c>
      <c r="F76" s="12" t="s">
        <v>15</v>
      </c>
      <c r="G76" s="12">
        <v>432500</v>
      </c>
      <c r="H76" s="40">
        <v>9.7899999999999991</v>
      </c>
      <c r="I76" s="40">
        <v>9.1</v>
      </c>
      <c r="J76" s="131"/>
      <c r="K76" s="41">
        <v>10.68</v>
      </c>
      <c r="L76" s="41">
        <v>9.69</v>
      </c>
      <c r="M76" s="131"/>
      <c r="O76" s="125"/>
      <c r="P76" s="137"/>
      <c r="Q76" s="12" t="s">
        <v>15</v>
      </c>
      <c r="R76" s="12">
        <v>394500</v>
      </c>
      <c r="S76" s="12" t="s">
        <v>15</v>
      </c>
      <c r="T76" s="12">
        <v>432500</v>
      </c>
      <c r="U76" s="40">
        <v>-90</v>
      </c>
      <c r="V76" s="40">
        <v>-89.2</v>
      </c>
      <c r="W76" s="120"/>
      <c r="X76" s="41">
        <v>-92.67</v>
      </c>
      <c r="Y76" s="41">
        <v>-92.29</v>
      </c>
      <c r="Z76" s="120"/>
    </row>
    <row r="77" spans="2:26">
      <c r="B77" s="136" t="s">
        <v>155</v>
      </c>
      <c r="C77" s="127" t="s">
        <v>154</v>
      </c>
      <c r="D77" s="12" t="s">
        <v>13</v>
      </c>
      <c r="E77" s="11">
        <v>142600</v>
      </c>
      <c r="F77" s="12" t="s">
        <v>13</v>
      </c>
      <c r="G77" s="11">
        <v>153600</v>
      </c>
      <c r="H77" s="40"/>
      <c r="I77" s="40"/>
      <c r="J77" s="130">
        <f>10*LOG((10^(H77/10)+10^(H78/10)+10^(H79/10)+10^(I77/10)+10^(I78/10)+10^(I79/10))/6)</f>
        <v>0</v>
      </c>
      <c r="K77" s="41"/>
      <c r="L77" s="41"/>
      <c r="M77" s="130">
        <f>10*LOG((10^(K77/10)+10^(K78/10)+10^(K79/10)+10^(L77/10)+10^(L78/10)+10^(L79/10))/6)</f>
        <v>0</v>
      </c>
      <c r="O77" s="136" t="s">
        <v>155</v>
      </c>
      <c r="P77" s="127" t="s">
        <v>154</v>
      </c>
      <c r="Q77" s="12" t="s">
        <v>13</v>
      </c>
      <c r="R77" s="11">
        <v>142600</v>
      </c>
      <c r="S77" s="12" t="s">
        <v>13</v>
      </c>
      <c r="T77" s="11">
        <v>153600</v>
      </c>
      <c r="U77" s="40"/>
      <c r="V77" s="40"/>
      <c r="W77" s="119">
        <f>10*LOG(6/((1/10^(U77/10))+(1/10^(U78/10))+(1/10^(U79/10))+(1/10^(V77/10))+(1/10^(V78/10))+(1/10^(V79/10))))</f>
        <v>0</v>
      </c>
      <c r="X77" s="41"/>
      <c r="Y77" s="41"/>
      <c r="Z77" s="119">
        <f>10*LOG(6/((1/10^(X77/10))+(1/10^(X78/10))+(1/10^(X79/10))+(1/10^(Y77/10))+(1/10^(Y78/10))+(1/10^(Y79/10))))</f>
        <v>0</v>
      </c>
    </row>
    <row r="78" spans="2:26">
      <c r="B78" s="125"/>
      <c r="C78" s="128"/>
      <c r="D78" s="11" t="s">
        <v>14</v>
      </c>
      <c r="E78" s="11">
        <v>145600</v>
      </c>
      <c r="F78" s="11" t="s">
        <v>14</v>
      </c>
      <c r="G78" s="11">
        <v>156600</v>
      </c>
      <c r="H78" s="40"/>
      <c r="I78" s="40"/>
      <c r="J78" s="131"/>
      <c r="K78" s="41"/>
      <c r="L78" s="41"/>
      <c r="M78" s="131"/>
      <c r="O78" s="125"/>
      <c r="P78" s="128"/>
      <c r="Q78" s="11" t="s">
        <v>14</v>
      </c>
      <c r="R78" s="11">
        <v>145600</v>
      </c>
      <c r="S78" s="11" t="s">
        <v>14</v>
      </c>
      <c r="T78" s="11">
        <v>156600</v>
      </c>
      <c r="U78" s="40"/>
      <c r="V78" s="40"/>
      <c r="W78" s="120"/>
      <c r="X78" s="41"/>
      <c r="Y78" s="41"/>
      <c r="Z78" s="120"/>
    </row>
    <row r="79" spans="2:26">
      <c r="B79" s="125"/>
      <c r="C79" s="137"/>
      <c r="D79" s="11" t="s">
        <v>15</v>
      </c>
      <c r="E79" s="11">
        <v>147600</v>
      </c>
      <c r="F79" s="11" t="s">
        <v>15</v>
      </c>
      <c r="G79" s="11">
        <v>158600</v>
      </c>
      <c r="H79" s="40"/>
      <c r="I79" s="40"/>
      <c r="J79" s="131"/>
      <c r="K79" s="41"/>
      <c r="L79" s="41"/>
      <c r="M79" s="131"/>
      <c r="O79" s="125"/>
      <c r="P79" s="137"/>
      <c r="Q79" s="11" t="s">
        <v>15</v>
      </c>
      <c r="R79" s="11">
        <v>147600</v>
      </c>
      <c r="S79" s="11" t="s">
        <v>15</v>
      </c>
      <c r="T79" s="11">
        <v>158600</v>
      </c>
      <c r="U79" s="40"/>
      <c r="V79" s="40"/>
      <c r="W79" s="120"/>
      <c r="X79" s="41"/>
      <c r="Y79" s="41"/>
      <c r="Z79" s="120"/>
    </row>
    <row r="80" spans="2:26">
      <c r="B80" s="136" t="s">
        <v>156</v>
      </c>
      <c r="C80" s="127" t="s">
        <v>128</v>
      </c>
      <c r="D80" s="12" t="s">
        <v>13</v>
      </c>
      <c r="E80" s="12">
        <v>509202</v>
      </c>
      <c r="F80" s="12" t="s">
        <v>13</v>
      </c>
      <c r="G80" s="12">
        <v>509202</v>
      </c>
      <c r="H80" s="40"/>
      <c r="I80" s="40"/>
      <c r="J80" s="130">
        <f>10*LOG((10^(H80/10)+10^(H81/10)+10^(H82/10)+10^(I80/10)+10^(I81/10)+10^(I82/10))/6)</f>
        <v>0</v>
      </c>
      <c r="K80" s="41" t="s">
        <v>157</v>
      </c>
      <c r="L80" s="41" t="s">
        <v>157</v>
      </c>
      <c r="M80" s="130" t="e">
        <f>10*LOG((10^(K80/10)+10^(K81/10)+10^(K82/10)+10^(L80/10)+10^(L81/10)+10^(L82/10))/6)</f>
        <v>#VALUE!</v>
      </c>
      <c r="O80" s="136" t="s">
        <v>156</v>
      </c>
      <c r="P80" s="127" t="s">
        <v>128</v>
      </c>
      <c r="Q80" s="12" t="s">
        <v>13</v>
      </c>
      <c r="R80" s="12">
        <v>509202</v>
      </c>
      <c r="S80" s="12" t="s">
        <v>13</v>
      </c>
      <c r="T80" s="12">
        <v>509202</v>
      </c>
      <c r="U80" s="40"/>
      <c r="V80" s="40"/>
      <c r="W80" s="119">
        <f>10*LOG(6/((1/10^(U80/10))+(1/10^(U81/10))+(1/10^(U82/10))+(1/10^(V80/10))+(1/10^(V81/10))+(1/10^(V82/10))))</f>
        <v>0</v>
      </c>
      <c r="X80" s="41" t="s">
        <v>157</v>
      </c>
      <c r="Y80" s="41" t="s">
        <v>157</v>
      </c>
      <c r="Z80" s="119" t="e">
        <f>10*LOG(6/((1/10^(X80/10))+(1/10^(X81/10))+(1/10^(X82/10))+(1/10^(Y80/10))+(1/10^(Y81/10))+(1/10^(Y82/10))))</f>
        <v>#VALUE!</v>
      </c>
    </row>
    <row r="81" spans="2:26">
      <c r="B81" s="125"/>
      <c r="C81" s="128"/>
      <c r="D81" s="11" t="s">
        <v>14</v>
      </c>
      <c r="E81" s="11">
        <v>518598</v>
      </c>
      <c r="F81" s="11" t="s">
        <v>14</v>
      </c>
      <c r="G81" s="11">
        <v>518598</v>
      </c>
      <c r="H81" s="40"/>
      <c r="I81" s="40"/>
      <c r="J81" s="131"/>
      <c r="K81" s="41" t="s">
        <v>157</v>
      </c>
      <c r="L81" s="41" t="s">
        <v>157</v>
      </c>
      <c r="M81" s="131"/>
      <c r="O81" s="125"/>
      <c r="P81" s="128"/>
      <c r="Q81" s="11" t="s">
        <v>14</v>
      </c>
      <c r="R81" s="11">
        <v>518598</v>
      </c>
      <c r="S81" s="11" t="s">
        <v>14</v>
      </c>
      <c r="T81" s="11">
        <v>518598</v>
      </c>
      <c r="U81" s="40"/>
      <c r="V81" s="40"/>
      <c r="W81" s="120"/>
      <c r="X81" s="41" t="s">
        <v>157</v>
      </c>
      <c r="Y81" s="41" t="s">
        <v>157</v>
      </c>
      <c r="Z81" s="120"/>
    </row>
    <row r="82" spans="2:26">
      <c r="B82" s="125"/>
      <c r="C82" s="137"/>
      <c r="D82" s="11" t="s">
        <v>15</v>
      </c>
      <c r="E82" s="11">
        <v>528000</v>
      </c>
      <c r="F82" s="11" t="s">
        <v>15</v>
      </c>
      <c r="G82" s="11">
        <v>528000</v>
      </c>
      <c r="H82" s="40"/>
      <c r="I82" s="40"/>
      <c r="J82" s="131"/>
      <c r="K82" s="41" t="s">
        <v>157</v>
      </c>
      <c r="L82" s="41" t="s">
        <v>157</v>
      </c>
      <c r="M82" s="131"/>
      <c r="O82" s="125"/>
      <c r="P82" s="137"/>
      <c r="Q82" s="11" t="s">
        <v>15</v>
      </c>
      <c r="R82" s="11">
        <v>528000</v>
      </c>
      <c r="S82" s="11" t="s">
        <v>15</v>
      </c>
      <c r="T82" s="11">
        <v>528000</v>
      </c>
      <c r="U82" s="40"/>
      <c r="V82" s="40"/>
      <c r="W82" s="120"/>
      <c r="X82" s="41" t="s">
        <v>157</v>
      </c>
      <c r="Y82" s="41" t="s">
        <v>157</v>
      </c>
      <c r="Z82" s="120"/>
    </row>
    <row r="83" spans="2:26">
      <c r="B83" s="125" t="s">
        <v>158</v>
      </c>
      <c r="C83" s="127" t="s">
        <v>128</v>
      </c>
      <c r="D83" s="12" t="s">
        <v>13</v>
      </c>
      <c r="E83" s="11">
        <v>623334</v>
      </c>
      <c r="F83" s="12" t="s">
        <v>13</v>
      </c>
      <c r="G83" s="11">
        <v>623334</v>
      </c>
      <c r="H83" s="40"/>
      <c r="I83" s="40"/>
      <c r="J83" s="130">
        <f>10*LOG((10^(H83/10)+10^(H84/10)+10^(H85/10)+10^(I83/10)+10^(I84/10)+10^(I85/10))/6)</f>
        <v>0</v>
      </c>
      <c r="K83" s="41" t="s">
        <v>157</v>
      </c>
      <c r="L83" s="41" t="s">
        <v>157</v>
      </c>
      <c r="M83" s="130" t="e">
        <f>10*LOG((10^(K83/10)+10^(K84/10)+10^(K85/10)+10^(L83/10)+10^(L84/10)+10^(L85/10))/6)</f>
        <v>#VALUE!</v>
      </c>
      <c r="O83" s="125" t="s">
        <v>158</v>
      </c>
      <c r="P83" s="127" t="s">
        <v>128</v>
      </c>
      <c r="Q83" s="12" t="s">
        <v>13</v>
      </c>
      <c r="R83" s="11">
        <v>623334</v>
      </c>
      <c r="S83" s="12" t="s">
        <v>13</v>
      </c>
      <c r="T83" s="11">
        <v>623334</v>
      </c>
      <c r="U83" s="40"/>
      <c r="V83" s="40"/>
      <c r="W83" s="119">
        <f>10*LOG(6/((1/10^(U83/10))+(1/10^(U84/10))+(1/10^(U85/10))+(1/10^(V83/10))+(1/10^(V84/10))+(1/10^(V85/10))))</f>
        <v>0</v>
      </c>
      <c r="X83" s="41" t="s">
        <v>157</v>
      </c>
      <c r="Y83" s="41" t="s">
        <v>157</v>
      </c>
      <c r="Z83" s="119" t="e">
        <f>10*LOG(6/((1/10^(X83/10))+(1/10^(X84/10))+(1/10^(X85/10))+(1/10^(Y83/10))+(1/10^(Y84/10))+(1/10^(Y85/10))))</f>
        <v>#VALUE!</v>
      </c>
    </row>
    <row r="84" spans="2:26">
      <c r="B84" s="125"/>
      <c r="C84" s="128"/>
      <c r="D84" s="11" t="s">
        <v>14</v>
      </c>
      <c r="E84" s="11">
        <v>636666</v>
      </c>
      <c r="F84" s="11" t="s">
        <v>14</v>
      </c>
      <c r="G84" s="11">
        <v>636666</v>
      </c>
      <c r="H84" s="40"/>
      <c r="I84" s="40"/>
      <c r="J84" s="131"/>
      <c r="K84" s="41" t="s">
        <v>157</v>
      </c>
      <c r="L84" s="41" t="s">
        <v>157</v>
      </c>
      <c r="M84" s="131"/>
      <c r="O84" s="125"/>
      <c r="P84" s="128"/>
      <c r="Q84" s="11" t="s">
        <v>14</v>
      </c>
      <c r="R84" s="11">
        <v>636666</v>
      </c>
      <c r="S84" s="11" t="s">
        <v>14</v>
      </c>
      <c r="T84" s="11">
        <v>636666</v>
      </c>
      <c r="U84" s="40"/>
      <c r="V84" s="40"/>
      <c r="W84" s="120"/>
      <c r="X84" s="41" t="s">
        <v>157</v>
      </c>
      <c r="Y84" s="41" t="s">
        <v>157</v>
      </c>
      <c r="Z84" s="120"/>
    </row>
    <row r="85" spans="2:26" ht="15.75" thickBot="1">
      <c r="B85" s="126"/>
      <c r="C85" s="129"/>
      <c r="D85" s="33" t="s">
        <v>15</v>
      </c>
      <c r="E85" s="33">
        <v>650000</v>
      </c>
      <c r="F85" s="33" t="s">
        <v>15</v>
      </c>
      <c r="G85" s="33">
        <v>650000</v>
      </c>
      <c r="H85" s="42"/>
      <c r="I85" s="42"/>
      <c r="J85" s="132"/>
      <c r="K85" s="41" t="s">
        <v>157</v>
      </c>
      <c r="L85" s="41" t="s">
        <v>157</v>
      </c>
      <c r="M85" s="132"/>
      <c r="N85" s="35"/>
      <c r="O85" s="126"/>
      <c r="P85" s="129"/>
      <c r="Q85" s="33" t="s">
        <v>15</v>
      </c>
      <c r="R85" s="33">
        <v>650000</v>
      </c>
      <c r="S85" s="33" t="s">
        <v>15</v>
      </c>
      <c r="T85" s="33">
        <v>650000</v>
      </c>
      <c r="U85" s="42"/>
      <c r="V85" s="42"/>
      <c r="W85" s="121"/>
      <c r="X85" s="41" t="s">
        <v>157</v>
      </c>
      <c r="Y85" s="41" t="s">
        <v>157</v>
      </c>
      <c r="Z85" s="121"/>
    </row>
  </sheetData>
  <mergeCells count="246">
    <mergeCell ref="B6:B8"/>
    <mergeCell ref="C6:C8"/>
    <mergeCell ref="J6:J8"/>
    <mergeCell ref="M6:M8"/>
    <mergeCell ref="O6:O8"/>
    <mergeCell ref="A1:C1"/>
    <mergeCell ref="B3:Z3"/>
    <mergeCell ref="B4:B5"/>
    <mergeCell ref="C4:C5"/>
    <mergeCell ref="D4:E5"/>
    <mergeCell ref="F4:G5"/>
    <mergeCell ref="H4:I4"/>
    <mergeCell ref="J4:J5"/>
    <mergeCell ref="K4:L4"/>
    <mergeCell ref="M4:M5"/>
    <mergeCell ref="X4:Y4"/>
    <mergeCell ref="Z4:Z5"/>
    <mergeCell ref="P6:P8"/>
    <mergeCell ref="W6:W8"/>
    <mergeCell ref="Z6:Z8"/>
    <mergeCell ref="O4:O5"/>
    <mergeCell ref="P4:P5"/>
    <mergeCell ref="Q4:R5"/>
    <mergeCell ref="S4:T5"/>
    <mergeCell ref="U4:V4"/>
    <mergeCell ref="W4:W5"/>
    <mergeCell ref="W15:W17"/>
    <mergeCell ref="Z15:Z17"/>
    <mergeCell ref="B15:B17"/>
    <mergeCell ref="C15:C17"/>
    <mergeCell ref="J15:J17"/>
    <mergeCell ref="M15:M17"/>
    <mergeCell ref="O15:O17"/>
    <mergeCell ref="P15:P17"/>
    <mergeCell ref="W9:W11"/>
    <mergeCell ref="Z9:Z11"/>
    <mergeCell ref="B12:B14"/>
    <mergeCell ref="C12:C14"/>
    <mergeCell ref="J12:J14"/>
    <mergeCell ref="M12:M14"/>
    <mergeCell ref="O12:O14"/>
    <mergeCell ref="P12:P14"/>
    <mergeCell ref="W12:W14"/>
    <mergeCell ref="Z12:Z14"/>
    <mergeCell ref="B9:B11"/>
    <mergeCell ref="C9:C11"/>
    <mergeCell ref="J9:J11"/>
    <mergeCell ref="M9:M11"/>
    <mergeCell ref="O9:O11"/>
    <mergeCell ref="P9:P11"/>
    <mergeCell ref="B20:Z20"/>
    <mergeCell ref="B21:B22"/>
    <mergeCell ref="C21:C22"/>
    <mergeCell ref="D21:E22"/>
    <mergeCell ref="F21:G22"/>
    <mergeCell ref="H21:I21"/>
    <mergeCell ref="J21:J22"/>
    <mergeCell ref="K21:L21"/>
    <mergeCell ref="M21:M22"/>
    <mergeCell ref="O21:O22"/>
    <mergeCell ref="P21:P22"/>
    <mergeCell ref="Q21:R22"/>
    <mergeCell ref="S21:T22"/>
    <mergeCell ref="U21:V21"/>
    <mergeCell ref="W21:W22"/>
    <mergeCell ref="X21:Y21"/>
    <mergeCell ref="Z21:Z22"/>
    <mergeCell ref="B23:B25"/>
    <mergeCell ref="C23:C25"/>
    <mergeCell ref="J23:J25"/>
    <mergeCell ref="M23:M25"/>
    <mergeCell ref="O23:O25"/>
    <mergeCell ref="P23:P25"/>
    <mergeCell ref="W23:W25"/>
    <mergeCell ref="Z23:Z25"/>
    <mergeCell ref="P26:P28"/>
    <mergeCell ref="W26:W28"/>
    <mergeCell ref="Z26:Z28"/>
    <mergeCell ref="B29:B31"/>
    <mergeCell ref="C29:C31"/>
    <mergeCell ref="J29:J31"/>
    <mergeCell ref="M29:M31"/>
    <mergeCell ref="O29:O31"/>
    <mergeCell ref="P29:P31"/>
    <mergeCell ref="W29:W31"/>
    <mergeCell ref="Z29:Z31"/>
    <mergeCell ref="B26:B28"/>
    <mergeCell ref="C26:C28"/>
    <mergeCell ref="J26:J28"/>
    <mergeCell ref="M26:M28"/>
    <mergeCell ref="O26:O28"/>
    <mergeCell ref="P32:P34"/>
    <mergeCell ref="W32:W34"/>
    <mergeCell ref="Z32:Z34"/>
    <mergeCell ref="B37:Z37"/>
    <mergeCell ref="B38:B39"/>
    <mergeCell ref="C38:C39"/>
    <mergeCell ref="D38:E39"/>
    <mergeCell ref="F38:G39"/>
    <mergeCell ref="H38:I38"/>
    <mergeCell ref="J38:J39"/>
    <mergeCell ref="K38:L38"/>
    <mergeCell ref="M38:M39"/>
    <mergeCell ref="O38:O39"/>
    <mergeCell ref="P38:P39"/>
    <mergeCell ref="Q38:R39"/>
    <mergeCell ref="S38:T39"/>
    <mergeCell ref="B32:B34"/>
    <mergeCell ref="C32:C34"/>
    <mergeCell ref="J32:J34"/>
    <mergeCell ref="M32:M34"/>
    <mergeCell ref="O32:O34"/>
    <mergeCell ref="U38:V38"/>
    <mergeCell ref="W38:W39"/>
    <mergeCell ref="X38:Y38"/>
    <mergeCell ref="Z38:Z39"/>
    <mergeCell ref="B40:B42"/>
    <mergeCell ref="C40:C42"/>
    <mergeCell ref="J40:J42"/>
    <mergeCell ref="M40:M42"/>
    <mergeCell ref="O40:O42"/>
    <mergeCell ref="P40:P42"/>
    <mergeCell ref="W40:W42"/>
    <mergeCell ref="Z40:Z42"/>
    <mergeCell ref="P43:P45"/>
    <mergeCell ref="W43:W45"/>
    <mergeCell ref="Z43:Z45"/>
    <mergeCell ref="B46:B48"/>
    <mergeCell ref="C46:C48"/>
    <mergeCell ref="J46:J48"/>
    <mergeCell ref="M46:M48"/>
    <mergeCell ref="O46:O48"/>
    <mergeCell ref="P46:P48"/>
    <mergeCell ref="W46:W48"/>
    <mergeCell ref="Z46:Z48"/>
    <mergeCell ref="B43:B45"/>
    <mergeCell ref="C43:C45"/>
    <mergeCell ref="J43:J45"/>
    <mergeCell ref="M43:M45"/>
    <mergeCell ref="O43:O45"/>
    <mergeCell ref="P49:P51"/>
    <mergeCell ref="W49:W51"/>
    <mergeCell ref="Z49:Z51"/>
    <mergeCell ref="B54:Z54"/>
    <mergeCell ref="B55:B56"/>
    <mergeCell ref="C55:C56"/>
    <mergeCell ref="D55:E56"/>
    <mergeCell ref="F55:G56"/>
    <mergeCell ref="H55:I55"/>
    <mergeCell ref="J55:J56"/>
    <mergeCell ref="K55:L55"/>
    <mergeCell ref="M55:M56"/>
    <mergeCell ref="O55:O56"/>
    <mergeCell ref="P55:P56"/>
    <mergeCell ref="Q55:R56"/>
    <mergeCell ref="S55:T56"/>
    <mergeCell ref="B49:B51"/>
    <mergeCell ref="C49:C51"/>
    <mergeCell ref="J49:J51"/>
    <mergeCell ref="M49:M51"/>
    <mergeCell ref="O49:O51"/>
    <mergeCell ref="U55:V55"/>
    <mergeCell ref="W55:W56"/>
    <mergeCell ref="X55:Y55"/>
    <mergeCell ref="Z55:Z56"/>
    <mergeCell ref="B57:B59"/>
    <mergeCell ref="C57:C59"/>
    <mergeCell ref="J57:J59"/>
    <mergeCell ref="M57:M59"/>
    <mergeCell ref="O57:O59"/>
    <mergeCell ref="P57:P59"/>
    <mergeCell ref="W57:W59"/>
    <mergeCell ref="Z57:Z59"/>
    <mergeCell ref="P60:P62"/>
    <mergeCell ref="W60:W62"/>
    <mergeCell ref="Z60:Z62"/>
    <mergeCell ref="B63:B65"/>
    <mergeCell ref="C63:C65"/>
    <mergeCell ref="J63:J65"/>
    <mergeCell ref="M63:M65"/>
    <mergeCell ref="O63:O65"/>
    <mergeCell ref="P63:P65"/>
    <mergeCell ref="W63:W65"/>
    <mergeCell ref="Z63:Z65"/>
    <mergeCell ref="B60:B62"/>
    <mergeCell ref="C60:C62"/>
    <mergeCell ref="J60:J62"/>
    <mergeCell ref="M60:M62"/>
    <mergeCell ref="O60:O62"/>
    <mergeCell ref="P66:P68"/>
    <mergeCell ref="W66:W68"/>
    <mergeCell ref="Z66:Z68"/>
    <mergeCell ref="B71:Z71"/>
    <mergeCell ref="B72:B73"/>
    <mergeCell ref="C72:C73"/>
    <mergeCell ref="D72:E73"/>
    <mergeCell ref="F72:G73"/>
    <mergeCell ref="H72:I72"/>
    <mergeCell ref="J72:J73"/>
    <mergeCell ref="K72:L72"/>
    <mergeCell ref="M72:M73"/>
    <mergeCell ref="O72:O73"/>
    <mergeCell ref="P72:P73"/>
    <mergeCell ref="Q72:R73"/>
    <mergeCell ref="S72:T73"/>
    <mergeCell ref="B66:B68"/>
    <mergeCell ref="C66:C68"/>
    <mergeCell ref="J66:J68"/>
    <mergeCell ref="M66:M68"/>
    <mergeCell ref="O66:O68"/>
    <mergeCell ref="U72:V72"/>
    <mergeCell ref="W72:W73"/>
    <mergeCell ref="X72:Y72"/>
    <mergeCell ref="Z72:Z73"/>
    <mergeCell ref="B74:B76"/>
    <mergeCell ref="C74:C76"/>
    <mergeCell ref="J74:J76"/>
    <mergeCell ref="M74:M76"/>
    <mergeCell ref="O74:O76"/>
    <mergeCell ref="P74:P76"/>
    <mergeCell ref="W74:W76"/>
    <mergeCell ref="Z74:Z76"/>
    <mergeCell ref="P83:P85"/>
    <mergeCell ref="W83:W85"/>
    <mergeCell ref="Z83:Z85"/>
    <mergeCell ref="B83:B85"/>
    <mergeCell ref="C83:C85"/>
    <mergeCell ref="J83:J85"/>
    <mergeCell ref="M83:M85"/>
    <mergeCell ref="O83:O85"/>
    <mergeCell ref="P77:P79"/>
    <mergeCell ref="W77:W79"/>
    <mergeCell ref="Z77:Z79"/>
    <mergeCell ref="B80:B82"/>
    <mergeCell ref="C80:C82"/>
    <mergeCell ref="J80:J82"/>
    <mergeCell ref="M80:M82"/>
    <mergeCell ref="O80:O82"/>
    <mergeCell ref="P80:P82"/>
    <mergeCell ref="W80:W82"/>
    <mergeCell ref="Z80:Z82"/>
    <mergeCell ref="B77:B79"/>
    <mergeCell ref="C77:C79"/>
    <mergeCell ref="J77:J79"/>
    <mergeCell ref="M77:M79"/>
    <mergeCell ref="O77:O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539EB-5347-4FFA-8DC0-545F62B90943}">
  <dimension ref="A1:Z306"/>
  <sheetViews>
    <sheetView zoomScale="55" zoomScaleNormal="55" workbookViewId="0">
      <selection activeCell="AE53" sqref="AE53"/>
    </sheetView>
  </sheetViews>
  <sheetFormatPr defaultRowHeight="15"/>
  <cols>
    <col min="10" max="10" width="9.7109375" customWidth="1"/>
    <col min="13" max="13" width="10.28515625" customWidth="1"/>
  </cols>
  <sheetData>
    <row r="1" spans="1:26">
      <c r="A1" s="154" t="s">
        <v>233</v>
      </c>
      <c r="B1" s="154"/>
      <c r="C1" s="154"/>
    </row>
    <row r="3" spans="1:26" ht="16.5" thickBot="1">
      <c r="B3" s="164" t="s">
        <v>168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>
      <c r="B4" s="152" t="s">
        <v>12</v>
      </c>
      <c r="C4" s="145" t="s">
        <v>24</v>
      </c>
      <c r="D4" s="145" t="s">
        <v>141</v>
      </c>
      <c r="E4" s="145"/>
      <c r="F4" s="145" t="s">
        <v>142</v>
      </c>
      <c r="G4" s="145"/>
      <c r="H4" s="147" t="s">
        <v>143</v>
      </c>
      <c r="I4" s="147"/>
      <c r="J4" s="145" t="s">
        <v>144</v>
      </c>
      <c r="K4" s="147" t="s">
        <v>145</v>
      </c>
      <c r="L4" s="147"/>
      <c r="M4" s="148" t="s">
        <v>146</v>
      </c>
      <c r="N4" s="29"/>
      <c r="O4" s="152" t="s">
        <v>12</v>
      </c>
      <c r="P4" s="139" t="s">
        <v>24</v>
      </c>
      <c r="Q4" s="141" t="s">
        <v>141</v>
      </c>
      <c r="R4" s="142"/>
      <c r="S4" s="145" t="s">
        <v>142</v>
      </c>
      <c r="T4" s="145"/>
      <c r="U4" s="147" t="s">
        <v>147</v>
      </c>
      <c r="V4" s="147"/>
      <c r="W4" s="148" t="s">
        <v>148</v>
      </c>
      <c r="X4" s="147" t="s">
        <v>149</v>
      </c>
      <c r="Y4" s="147"/>
      <c r="Z4" s="148" t="s">
        <v>150</v>
      </c>
    </row>
    <row r="5" spans="1:26" ht="15.75" thickBot="1">
      <c r="B5" s="166"/>
      <c r="C5" s="167"/>
      <c r="D5" s="167"/>
      <c r="E5" s="167"/>
      <c r="F5" s="167"/>
      <c r="G5" s="167"/>
      <c r="H5" s="49" t="s">
        <v>151</v>
      </c>
      <c r="I5" s="49" t="s">
        <v>152</v>
      </c>
      <c r="J5" s="167"/>
      <c r="K5" s="49" t="s">
        <v>66</v>
      </c>
      <c r="L5" s="49" t="s">
        <v>65</v>
      </c>
      <c r="M5" s="159"/>
      <c r="O5" s="160"/>
      <c r="P5" s="161"/>
      <c r="Q5" s="162"/>
      <c r="R5" s="163"/>
      <c r="S5" s="170"/>
      <c r="T5" s="170"/>
      <c r="U5" s="13" t="s">
        <v>151</v>
      </c>
      <c r="V5" s="13" t="s">
        <v>152</v>
      </c>
      <c r="W5" s="149"/>
      <c r="X5" s="13" t="s">
        <v>66</v>
      </c>
      <c r="Y5" s="13" t="s">
        <v>65</v>
      </c>
      <c r="Z5" s="149"/>
    </row>
    <row r="6" spans="1:26">
      <c r="B6" s="125" t="s">
        <v>153</v>
      </c>
      <c r="C6" s="158" t="s">
        <v>154</v>
      </c>
      <c r="D6" s="11" t="s">
        <v>13</v>
      </c>
      <c r="E6" s="11">
        <v>385500</v>
      </c>
      <c r="F6" s="11" t="s">
        <v>13</v>
      </c>
      <c r="G6" s="11">
        <v>423500</v>
      </c>
      <c r="H6" s="50">
        <v>12.851100000000001</v>
      </c>
      <c r="I6" s="40">
        <v>10.2982</v>
      </c>
      <c r="J6" s="131">
        <f>10*LOG((10^(H6/10)+10^(H7/10)+10^(H8/10)+10^(I6/10)+10^(I7/10)+10^(I8/10))/6)</f>
        <v>11.177201279893074</v>
      </c>
      <c r="K6" s="41">
        <v>14.882400000000001</v>
      </c>
      <c r="L6" s="41">
        <v>11.6281</v>
      </c>
      <c r="M6" s="120">
        <f>10*LOG((10^(K6/10)+10^(K7/10)+10^(K8/10)+10^(L6/10)+10^(L7/10)+10^(L8/10))/6)</f>
        <v>13.668624187498562</v>
      </c>
      <c r="O6" s="168" t="s">
        <v>153</v>
      </c>
      <c r="P6" s="169" t="s">
        <v>154</v>
      </c>
      <c r="Q6" s="51" t="s">
        <v>13</v>
      </c>
      <c r="R6" s="51">
        <v>385500</v>
      </c>
      <c r="S6" s="51" t="s">
        <v>13</v>
      </c>
      <c r="T6" s="51">
        <v>423500</v>
      </c>
      <c r="U6" s="40">
        <v>-89.026899999999998</v>
      </c>
      <c r="V6" s="40">
        <v>-84.312600000000003</v>
      </c>
      <c r="W6" s="119">
        <f>10*LOG(6/((1/10^(U6/10))+(1/10^(U7/10))+(1/10^(U8/10))+(1/10^(V6/10))+(1/10^(V7/10))+(1/10^(V8/10))))</f>
        <v>-87.432929264831657</v>
      </c>
      <c r="X6" s="41">
        <v>-89.436099999999996</v>
      </c>
      <c r="Y6" s="41">
        <v>-90.340900000000005</v>
      </c>
      <c r="Z6" s="119">
        <f>10*LOG(6/((1/10^(X6/10))+(1/10^(X7/10))+(1/10^(X8/10))+(1/10^(Y6/10))+(1/10^(Y7/10))+(1/10^(Y8/10))))</f>
        <v>-89.981238611470019</v>
      </c>
    </row>
    <row r="7" spans="1:26">
      <c r="B7" s="125"/>
      <c r="C7" s="158"/>
      <c r="D7" s="11" t="s">
        <v>14</v>
      </c>
      <c r="E7" s="11">
        <v>390000</v>
      </c>
      <c r="F7" s="11" t="s">
        <v>14</v>
      </c>
      <c r="G7" s="11">
        <v>428000</v>
      </c>
      <c r="H7" s="50">
        <v>11.7332</v>
      </c>
      <c r="I7" s="40">
        <v>10.8927</v>
      </c>
      <c r="J7" s="131"/>
      <c r="K7" s="41">
        <v>13.8071</v>
      </c>
      <c r="L7" s="41">
        <v>14.000999999999999</v>
      </c>
      <c r="M7" s="120"/>
      <c r="O7" s="125"/>
      <c r="P7" s="158"/>
      <c r="Q7" s="11" t="s">
        <v>14</v>
      </c>
      <c r="R7" s="11">
        <v>390000</v>
      </c>
      <c r="S7" s="11" t="s">
        <v>14</v>
      </c>
      <c r="T7" s="11">
        <v>428000</v>
      </c>
      <c r="U7" s="40">
        <v>-87.322599999999994</v>
      </c>
      <c r="V7" s="40">
        <v>-86.369299999999996</v>
      </c>
      <c r="W7" s="120"/>
      <c r="X7" s="41">
        <v>-89.269000000000005</v>
      </c>
      <c r="Y7" s="41">
        <v>-89.754999999999995</v>
      </c>
      <c r="Z7" s="120"/>
    </row>
    <row r="8" spans="1:26">
      <c r="B8" s="125"/>
      <c r="C8" s="158"/>
      <c r="D8" s="11" t="s">
        <v>15</v>
      </c>
      <c r="E8" s="11">
        <v>394500</v>
      </c>
      <c r="F8" s="11" t="s">
        <v>15</v>
      </c>
      <c r="G8" s="11">
        <v>432500</v>
      </c>
      <c r="H8" s="50">
        <v>10.821300000000001</v>
      </c>
      <c r="I8" s="40">
        <v>9.7414400000000008</v>
      </c>
      <c r="J8" s="131"/>
      <c r="K8" s="41">
        <v>13.8782</v>
      </c>
      <c r="L8" s="41">
        <v>13.1678</v>
      </c>
      <c r="M8" s="120"/>
      <c r="O8" s="125"/>
      <c r="P8" s="158"/>
      <c r="Q8" s="11" t="s">
        <v>15</v>
      </c>
      <c r="R8" s="11">
        <v>394500</v>
      </c>
      <c r="S8" s="11" t="s">
        <v>15</v>
      </c>
      <c r="T8" s="11">
        <v>432500</v>
      </c>
      <c r="U8" s="40">
        <v>-88.881100000000004</v>
      </c>
      <c r="V8" s="40">
        <v>-87.05</v>
      </c>
      <c r="W8" s="120"/>
      <c r="X8" s="41">
        <v>-90.2089</v>
      </c>
      <c r="Y8" s="41">
        <v>-90.699399999999997</v>
      </c>
      <c r="Z8" s="120"/>
    </row>
    <row r="9" spans="1:26">
      <c r="B9" s="125" t="s">
        <v>155</v>
      </c>
      <c r="C9" s="158" t="s">
        <v>154</v>
      </c>
      <c r="D9" s="11" t="s">
        <v>13</v>
      </c>
      <c r="E9" s="11">
        <v>142600</v>
      </c>
      <c r="F9" s="11" t="s">
        <v>13</v>
      </c>
      <c r="G9" s="11">
        <v>153600</v>
      </c>
      <c r="H9" s="52" t="s">
        <v>183</v>
      </c>
      <c r="I9" s="52" t="s">
        <v>183</v>
      </c>
      <c r="J9" s="131" t="e">
        <f>10*LOG((10^(H9/10)+10^(H10/10)+10^(H11/10)+10^(I9/10)+10^(I10/10)+10^(I11/10))/6)</f>
        <v>#VALUE!</v>
      </c>
      <c r="K9" s="52" t="s">
        <v>183</v>
      </c>
      <c r="L9" s="52" t="s">
        <v>183</v>
      </c>
      <c r="M9" s="120" t="e">
        <f>10*LOG((10^(K9/10)+10^(K10/10)+10^(K11/10)+10^(L9/10)+10^(L10/10)+10^(L11/10))/6)</f>
        <v>#VALUE!</v>
      </c>
      <c r="O9" s="125" t="s">
        <v>155</v>
      </c>
      <c r="P9" s="158" t="s">
        <v>154</v>
      </c>
      <c r="Q9" s="11" t="s">
        <v>13</v>
      </c>
      <c r="R9" s="11">
        <v>142600</v>
      </c>
      <c r="S9" s="11" t="s">
        <v>13</v>
      </c>
      <c r="T9" s="11">
        <v>153600</v>
      </c>
      <c r="U9" s="52" t="s">
        <v>183</v>
      </c>
      <c r="V9" s="52" t="s">
        <v>183</v>
      </c>
      <c r="W9" s="119" t="e">
        <f>10*LOG(6/((1/10^(U9/10))+(1/10^(U10/10))+(1/10^(U11/10))+(1/10^(V9/10))+(1/10^(V10/10))+(1/10^(V11/10))))</f>
        <v>#VALUE!</v>
      </c>
      <c r="X9" s="52" t="s">
        <v>183</v>
      </c>
      <c r="Y9" s="52" t="s">
        <v>183</v>
      </c>
      <c r="Z9" s="119" t="e">
        <f>10*LOG(6/((1/10^(X9/10))+(1/10^(X10/10))+(1/10^(X11/10))+(1/10^(Y9/10))+(1/10^(Y10/10))+(1/10^(Y11/10))))</f>
        <v>#VALUE!</v>
      </c>
    </row>
    <row r="10" spans="1:26">
      <c r="B10" s="125"/>
      <c r="C10" s="158"/>
      <c r="D10" s="11" t="s">
        <v>14</v>
      </c>
      <c r="E10" s="11">
        <v>145600</v>
      </c>
      <c r="F10" s="11" t="s">
        <v>14</v>
      </c>
      <c r="G10" s="11">
        <v>156600</v>
      </c>
      <c r="H10" s="52" t="s">
        <v>183</v>
      </c>
      <c r="I10" s="52" t="s">
        <v>183</v>
      </c>
      <c r="J10" s="131"/>
      <c r="K10" s="52" t="s">
        <v>183</v>
      </c>
      <c r="L10" s="52" t="s">
        <v>183</v>
      </c>
      <c r="M10" s="120"/>
      <c r="O10" s="125"/>
      <c r="P10" s="158"/>
      <c r="Q10" s="11" t="s">
        <v>14</v>
      </c>
      <c r="R10" s="11">
        <v>145600</v>
      </c>
      <c r="S10" s="11" t="s">
        <v>14</v>
      </c>
      <c r="T10" s="11">
        <v>156600</v>
      </c>
      <c r="U10" s="52" t="s">
        <v>183</v>
      </c>
      <c r="V10" s="52" t="s">
        <v>183</v>
      </c>
      <c r="W10" s="120"/>
      <c r="X10" s="52" t="s">
        <v>183</v>
      </c>
      <c r="Y10" s="52" t="s">
        <v>183</v>
      </c>
      <c r="Z10" s="120"/>
    </row>
    <row r="11" spans="1:26">
      <c r="B11" s="125"/>
      <c r="C11" s="158"/>
      <c r="D11" s="11" t="s">
        <v>15</v>
      </c>
      <c r="E11" s="11">
        <v>147600</v>
      </c>
      <c r="F11" s="11" t="s">
        <v>15</v>
      </c>
      <c r="G11" s="11">
        <v>158600</v>
      </c>
      <c r="H11" s="52" t="s">
        <v>183</v>
      </c>
      <c r="I11" s="52" t="s">
        <v>183</v>
      </c>
      <c r="J11" s="131"/>
      <c r="K11" s="52" t="s">
        <v>183</v>
      </c>
      <c r="L11" s="52" t="s">
        <v>183</v>
      </c>
      <c r="M11" s="120"/>
      <c r="O11" s="125"/>
      <c r="P11" s="158"/>
      <c r="Q11" s="11" t="s">
        <v>15</v>
      </c>
      <c r="R11" s="11">
        <v>147600</v>
      </c>
      <c r="S11" s="11" t="s">
        <v>15</v>
      </c>
      <c r="T11" s="11">
        <v>158600</v>
      </c>
      <c r="U11" s="52" t="s">
        <v>183</v>
      </c>
      <c r="V11" s="52" t="s">
        <v>183</v>
      </c>
      <c r="W11" s="120"/>
      <c r="X11" s="52" t="s">
        <v>183</v>
      </c>
      <c r="Y11" s="52" t="s">
        <v>183</v>
      </c>
      <c r="Z11" s="120"/>
    </row>
    <row r="12" spans="1:26">
      <c r="B12" s="125" t="s">
        <v>156</v>
      </c>
      <c r="C12" s="158" t="s">
        <v>128</v>
      </c>
      <c r="D12" s="11" t="s">
        <v>13</v>
      </c>
      <c r="E12" s="11">
        <v>509202</v>
      </c>
      <c r="F12" s="11" t="s">
        <v>13</v>
      </c>
      <c r="G12" s="11">
        <v>509202</v>
      </c>
      <c r="H12" s="50">
        <v>18.380700000000001</v>
      </c>
      <c r="I12" s="40">
        <v>18.3217</v>
      </c>
      <c r="J12" s="131">
        <f>10*LOG((10^(H12/10)+10^(H13/10)+10^(H14/10)+10^(I12/10)+10^(I13/10)+10^(I14/10))/6)</f>
        <v>18.329565369476988</v>
      </c>
      <c r="K12" s="53" t="s">
        <v>157</v>
      </c>
      <c r="L12" s="53" t="s">
        <v>157</v>
      </c>
      <c r="M12" s="120" t="e">
        <f>10*LOG((10^(K12/10)+10^(K13/10)+10^(K14/10)+10^(L12/10)+10^(L13/10)+10^(L14/10))/6)</f>
        <v>#VALUE!</v>
      </c>
      <c r="O12" s="125" t="s">
        <v>156</v>
      </c>
      <c r="P12" s="158" t="s">
        <v>128</v>
      </c>
      <c r="Q12" s="11" t="s">
        <v>13</v>
      </c>
      <c r="R12" s="11">
        <v>509202</v>
      </c>
      <c r="S12" s="11" t="s">
        <v>13</v>
      </c>
      <c r="T12" s="11">
        <v>509202</v>
      </c>
      <c r="U12" s="40">
        <v>-84.904300000000006</v>
      </c>
      <c r="V12" s="40">
        <v>-84.380600000000001</v>
      </c>
      <c r="W12" s="119">
        <f>10*LOG(6/((1/10^(U12/10))+(1/10^(U13/10))+(1/10^(U14/10))+(1/10^(V12/10))+(1/10^(V13/10))+(1/10^(V14/10))))</f>
        <v>-84.601080564975305</v>
      </c>
      <c r="X12" s="41" t="s">
        <v>157</v>
      </c>
      <c r="Y12" s="41" t="s">
        <v>157</v>
      </c>
      <c r="Z12" s="119" t="e">
        <f>10*LOG(6/((1/10^(X12/10))+(1/10^(X13/10))+(1/10^(X14/10))+(1/10^(Y12/10))+(1/10^(Y13/10))+(1/10^(Y14/10))))</f>
        <v>#VALUE!</v>
      </c>
    </row>
    <row r="13" spans="1:26">
      <c r="B13" s="125"/>
      <c r="C13" s="158"/>
      <c r="D13" s="11" t="s">
        <v>14</v>
      </c>
      <c r="E13" s="11">
        <v>518598</v>
      </c>
      <c r="F13" s="11" t="s">
        <v>14</v>
      </c>
      <c r="G13" s="11">
        <v>518598</v>
      </c>
      <c r="H13" s="50">
        <v>18.858599999999999</v>
      </c>
      <c r="I13" s="40">
        <v>18.764900000000001</v>
      </c>
      <c r="J13" s="131"/>
      <c r="K13" s="53" t="s">
        <v>157</v>
      </c>
      <c r="L13" s="53" t="s">
        <v>157</v>
      </c>
      <c r="M13" s="120"/>
      <c r="O13" s="125"/>
      <c r="P13" s="158"/>
      <c r="Q13" s="11" t="s">
        <v>14</v>
      </c>
      <c r="R13" s="11">
        <v>518598</v>
      </c>
      <c r="S13" s="11" t="s">
        <v>14</v>
      </c>
      <c r="T13" s="11">
        <v>518598</v>
      </c>
      <c r="U13" s="40">
        <v>-85.003399999999999</v>
      </c>
      <c r="V13" s="40">
        <v>-84.488500000000002</v>
      </c>
      <c r="W13" s="120"/>
      <c r="X13" s="41" t="s">
        <v>157</v>
      </c>
      <c r="Y13" s="41" t="s">
        <v>157</v>
      </c>
      <c r="Z13" s="120"/>
    </row>
    <row r="14" spans="1:26">
      <c r="B14" s="125"/>
      <c r="C14" s="158"/>
      <c r="D14" s="11" t="s">
        <v>15</v>
      </c>
      <c r="E14" s="11">
        <v>528000</v>
      </c>
      <c r="F14" s="11" t="s">
        <v>15</v>
      </c>
      <c r="G14" s="11">
        <v>528000</v>
      </c>
      <c r="H14" s="50">
        <v>17.7624</v>
      </c>
      <c r="I14" s="40">
        <v>17.761600000000001</v>
      </c>
      <c r="J14" s="131"/>
      <c r="K14" s="53" t="s">
        <v>157</v>
      </c>
      <c r="L14" s="53" t="s">
        <v>157</v>
      </c>
      <c r="M14" s="120"/>
      <c r="O14" s="125"/>
      <c r="P14" s="158"/>
      <c r="Q14" s="11" t="s">
        <v>15</v>
      </c>
      <c r="R14" s="11">
        <v>528000</v>
      </c>
      <c r="S14" s="11" t="s">
        <v>15</v>
      </c>
      <c r="T14" s="11">
        <v>528000</v>
      </c>
      <c r="U14" s="40">
        <v>-84.680999999999997</v>
      </c>
      <c r="V14" s="40">
        <v>-84.081000000000003</v>
      </c>
      <c r="W14" s="120"/>
      <c r="X14" s="41" t="s">
        <v>157</v>
      </c>
      <c r="Y14" s="41" t="s">
        <v>157</v>
      </c>
      <c r="Z14" s="120"/>
    </row>
    <row r="15" spans="1:26">
      <c r="B15" s="125" t="s">
        <v>158</v>
      </c>
      <c r="C15" s="158" t="s">
        <v>128</v>
      </c>
      <c r="D15" s="11" t="s">
        <v>13</v>
      </c>
      <c r="E15" s="11">
        <v>623334</v>
      </c>
      <c r="F15" s="11" t="s">
        <v>13</v>
      </c>
      <c r="G15" s="11">
        <v>623334</v>
      </c>
      <c r="H15" s="50">
        <v>15.9611</v>
      </c>
      <c r="I15" s="40">
        <v>14.7685</v>
      </c>
      <c r="J15" s="131">
        <f>10*LOG((10^(H15/10)+10^(H16/10)+10^(H17/10)+10^(I15/10)+10^(I16/10)+10^(I17/10))/6)</f>
        <v>16.674040900928748</v>
      </c>
      <c r="K15" s="53" t="s">
        <v>157</v>
      </c>
      <c r="L15" s="53" t="s">
        <v>157</v>
      </c>
      <c r="M15" s="120" t="e">
        <f>10*LOG((10^(K15/10)+10^(K16/10)+10^(K17/10)+10^(L15/10)+10^(L16/10)+10^(L17/10))/6)</f>
        <v>#VALUE!</v>
      </c>
      <c r="O15" s="125" t="s">
        <v>158</v>
      </c>
      <c r="P15" s="158" t="s">
        <v>128</v>
      </c>
      <c r="Q15" s="11" t="s">
        <v>13</v>
      </c>
      <c r="R15" s="11">
        <v>623334</v>
      </c>
      <c r="S15" s="11" t="s">
        <v>13</v>
      </c>
      <c r="T15" s="11">
        <v>623334</v>
      </c>
      <c r="U15" s="40">
        <v>-84.737499999999997</v>
      </c>
      <c r="V15" s="40">
        <v>-84.708600000000004</v>
      </c>
      <c r="W15" s="119">
        <f>10*LOG(6/((1/10^(U15/10))+(1/10^(U16/10))+(1/10^(U17/10))+(1/10^(V15/10))+(1/10^(V16/10))+(1/10^(V17/10))))</f>
        <v>-85.490292814915421</v>
      </c>
      <c r="X15" s="41" t="s">
        <v>157</v>
      </c>
      <c r="Y15" s="41" t="s">
        <v>157</v>
      </c>
      <c r="Z15" s="119" t="e">
        <f>10*LOG(6/((1/10^(X15/10))+(1/10^(X16/10))+(1/10^(X17/10))+(1/10^(Y15/10))+(1/10^(Y16/10))+(1/10^(Y17/10))))</f>
        <v>#VALUE!</v>
      </c>
    </row>
    <row r="16" spans="1:26">
      <c r="B16" s="125"/>
      <c r="C16" s="158"/>
      <c r="D16" s="11" t="s">
        <v>14</v>
      </c>
      <c r="E16" s="11">
        <v>636666</v>
      </c>
      <c r="F16" s="11" t="s">
        <v>14</v>
      </c>
      <c r="G16" s="11">
        <v>636666</v>
      </c>
      <c r="H16" s="50">
        <v>16.926200000000001</v>
      </c>
      <c r="I16" s="40">
        <v>15.4924</v>
      </c>
      <c r="J16" s="131"/>
      <c r="K16" s="53" t="s">
        <v>157</v>
      </c>
      <c r="L16" s="53" t="s">
        <v>157</v>
      </c>
      <c r="M16" s="120"/>
      <c r="O16" s="125"/>
      <c r="P16" s="158"/>
      <c r="Q16" s="11" t="s">
        <v>14</v>
      </c>
      <c r="R16" s="11">
        <v>636666</v>
      </c>
      <c r="S16" s="11" t="s">
        <v>14</v>
      </c>
      <c r="T16" s="11">
        <v>636666</v>
      </c>
      <c r="U16" s="40">
        <v>-85.075400000000002</v>
      </c>
      <c r="V16" s="40">
        <v>-85.245500000000007</v>
      </c>
      <c r="W16" s="120"/>
      <c r="X16" s="41" t="s">
        <v>157</v>
      </c>
      <c r="Y16" s="41" t="s">
        <v>157</v>
      </c>
      <c r="Z16" s="120"/>
    </row>
    <row r="17" spans="2:26" ht="15.75" thickBot="1">
      <c r="B17" s="126"/>
      <c r="C17" s="171"/>
      <c r="D17" s="33" t="s">
        <v>15</v>
      </c>
      <c r="E17" s="33">
        <v>650000</v>
      </c>
      <c r="F17" s="33" t="s">
        <v>15</v>
      </c>
      <c r="G17" s="33">
        <v>650000</v>
      </c>
      <c r="H17" s="50">
        <v>17.668299999999999</v>
      </c>
      <c r="I17" s="40">
        <v>18.220500000000001</v>
      </c>
      <c r="J17" s="132"/>
      <c r="K17" s="54" t="s">
        <v>157</v>
      </c>
      <c r="L17" s="54" t="s">
        <v>157</v>
      </c>
      <c r="M17" s="121"/>
      <c r="N17" s="35"/>
      <c r="O17" s="126"/>
      <c r="P17" s="171"/>
      <c r="Q17" s="33" t="s">
        <v>15</v>
      </c>
      <c r="R17" s="33">
        <v>650000</v>
      </c>
      <c r="S17" s="33" t="s">
        <v>15</v>
      </c>
      <c r="T17" s="33">
        <v>650000</v>
      </c>
      <c r="U17" s="40">
        <v>-86.341099999999997</v>
      </c>
      <c r="V17" s="40">
        <v>-86.471100000000007</v>
      </c>
      <c r="W17" s="121"/>
      <c r="X17" s="41" t="s">
        <v>157</v>
      </c>
      <c r="Y17" s="41" t="s">
        <v>157</v>
      </c>
      <c r="Z17" s="121"/>
    </row>
    <row r="20" spans="2:26" ht="16.5" thickBot="1">
      <c r="B20" s="150" t="s">
        <v>169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2:26">
      <c r="B21" s="152" t="s">
        <v>12</v>
      </c>
      <c r="C21" s="145" t="s">
        <v>24</v>
      </c>
      <c r="D21" s="145" t="s">
        <v>141</v>
      </c>
      <c r="E21" s="145"/>
      <c r="F21" s="145" t="s">
        <v>142</v>
      </c>
      <c r="G21" s="145"/>
      <c r="H21" s="147" t="s">
        <v>143</v>
      </c>
      <c r="I21" s="147"/>
      <c r="J21" s="145" t="s">
        <v>144</v>
      </c>
      <c r="K21" s="147" t="s">
        <v>145</v>
      </c>
      <c r="L21" s="147"/>
      <c r="M21" s="148" t="s">
        <v>146</v>
      </c>
      <c r="N21" s="29"/>
      <c r="O21" s="152" t="s">
        <v>12</v>
      </c>
      <c r="P21" s="139" t="s">
        <v>24</v>
      </c>
      <c r="Q21" s="141" t="s">
        <v>141</v>
      </c>
      <c r="R21" s="142"/>
      <c r="S21" s="145" t="s">
        <v>142</v>
      </c>
      <c r="T21" s="145"/>
      <c r="U21" s="147" t="s">
        <v>147</v>
      </c>
      <c r="V21" s="147"/>
      <c r="W21" s="148" t="s">
        <v>148</v>
      </c>
      <c r="X21" s="147" t="s">
        <v>149</v>
      </c>
      <c r="Y21" s="147"/>
      <c r="Z21" s="148" t="s">
        <v>150</v>
      </c>
    </row>
    <row r="22" spans="2:26" ht="15.75" thickBot="1">
      <c r="B22" s="166"/>
      <c r="C22" s="167"/>
      <c r="D22" s="167"/>
      <c r="E22" s="167"/>
      <c r="F22" s="167"/>
      <c r="G22" s="167"/>
      <c r="H22" s="49" t="s">
        <v>151</v>
      </c>
      <c r="I22" s="49" t="s">
        <v>152</v>
      </c>
      <c r="J22" s="167"/>
      <c r="K22" s="49" t="s">
        <v>66</v>
      </c>
      <c r="L22" s="49" t="s">
        <v>65</v>
      </c>
      <c r="M22" s="159"/>
      <c r="O22" s="160"/>
      <c r="P22" s="161"/>
      <c r="Q22" s="162"/>
      <c r="R22" s="163"/>
      <c r="S22" s="170"/>
      <c r="T22" s="170"/>
      <c r="U22" s="13" t="s">
        <v>151</v>
      </c>
      <c r="V22" s="13" t="s">
        <v>152</v>
      </c>
      <c r="W22" s="149"/>
      <c r="X22" s="13" t="s">
        <v>66</v>
      </c>
      <c r="Y22" s="13" t="s">
        <v>65</v>
      </c>
      <c r="Z22" s="149"/>
    </row>
    <row r="23" spans="2:26">
      <c r="B23" s="125" t="s">
        <v>153</v>
      </c>
      <c r="C23" s="158" t="s">
        <v>154</v>
      </c>
      <c r="D23" s="11" t="s">
        <v>13</v>
      </c>
      <c r="E23" s="11">
        <v>385500</v>
      </c>
      <c r="F23" s="11" t="s">
        <v>13</v>
      </c>
      <c r="G23" s="11">
        <v>423500</v>
      </c>
      <c r="H23" s="52" t="s">
        <v>183</v>
      </c>
      <c r="I23" s="52" t="s">
        <v>183</v>
      </c>
      <c r="J23" s="131" t="e">
        <f>10*LOG((10^(H23/10)+10^(H24/10)+10^(H25/10)+10^(I23/10)+10^(I24/10)+10^(I25/10))/6)</f>
        <v>#VALUE!</v>
      </c>
      <c r="K23" s="52" t="s">
        <v>183</v>
      </c>
      <c r="L23" s="52" t="s">
        <v>183</v>
      </c>
      <c r="M23" s="120" t="e">
        <f>10*LOG((10^(K23/10)+10^(K24/10)+10^(K25/10)+10^(L23/10)+10^(L24/10)+10^(L25/10))/6)</f>
        <v>#VALUE!</v>
      </c>
      <c r="O23" s="168" t="s">
        <v>153</v>
      </c>
      <c r="P23" s="169" t="s">
        <v>154</v>
      </c>
      <c r="Q23" s="51" t="s">
        <v>13</v>
      </c>
      <c r="R23" s="51">
        <v>385500</v>
      </c>
      <c r="S23" s="51" t="s">
        <v>13</v>
      </c>
      <c r="T23" s="51">
        <v>423500</v>
      </c>
      <c r="U23" s="52" t="s">
        <v>183</v>
      </c>
      <c r="V23" s="52" t="s">
        <v>183</v>
      </c>
      <c r="W23" s="119" t="e">
        <f>10*LOG(6/((1/10^(U23/10))+(1/10^(U24/10))+(1/10^(U25/10))+(1/10^(V23/10))+(1/10^(V24/10))+(1/10^(V25/10))))</f>
        <v>#VALUE!</v>
      </c>
      <c r="X23" s="52" t="s">
        <v>183</v>
      </c>
      <c r="Y23" s="52" t="s">
        <v>183</v>
      </c>
      <c r="Z23" s="119" t="e">
        <f>10*LOG(6/((1/10^(X23/10))+(1/10^(X24/10))+(1/10^(X25/10))+(1/10^(Y23/10))+(1/10^(Y24/10))+(1/10^(Y25/10))))</f>
        <v>#VALUE!</v>
      </c>
    </row>
    <row r="24" spans="2:26">
      <c r="B24" s="125"/>
      <c r="C24" s="158"/>
      <c r="D24" s="11" t="s">
        <v>14</v>
      </c>
      <c r="E24" s="11">
        <v>390000</v>
      </c>
      <c r="F24" s="11" t="s">
        <v>14</v>
      </c>
      <c r="G24" s="11">
        <v>428000</v>
      </c>
      <c r="H24" s="52" t="s">
        <v>183</v>
      </c>
      <c r="I24" s="52" t="s">
        <v>183</v>
      </c>
      <c r="J24" s="131"/>
      <c r="K24" s="52" t="s">
        <v>183</v>
      </c>
      <c r="L24" s="52" t="s">
        <v>183</v>
      </c>
      <c r="M24" s="120"/>
      <c r="O24" s="125"/>
      <c r="P24" s="158"/>
      <c r="Q24" s="11" t="s">
        <v>14</v>
      </c>
      <c r="R24" s="11">
        <v>390000</v>
      </c>
      <c r="S24" s="11" t="s">
        <v>14</v>
      </c>
      <c r="T24" s="11">
        <v>428000</v>
      </c>
      <c r="U24" s="52" t="s">
        <v>183</v>
      </c>
      <c r="V24" s="52" t="s">
        <v>183</v>
      </c>
      <c r="W24" s="120"/>
      <c r="X24" s="52" t="s">
        <v>183</v>
      </c>
      <c r="Y24" s="52" t="s">
        <v>183</v>
      </c>
      <c r="Z24" s="120"/>
    </row>
    <row r="25" spans="2:26">
      <c r="B25" s="125"/>
      <c r="C25" s="158"/>
      <c r="D25" s="11" t="s">
        <v>15</v>
      </c>
      <c r="E25" s="11">
        <v>394500</v>
      </c>
      <c r="F25" s="11" t="s">
        <v>15</v>
      </c>
      <c r="G25" s="11">
        <v>432500</v>
      </c>
      <c r="H25" s="52" t="s">
        <v>183</v>
      </c>
      <c r="I25" s="52" t="s">
        <v>183</v>
      </c>
      <c r="J25" s="131"/>
      <c r="K25" s="52" t="s">
        <v>183</v>
      </c>
      <c r="L25" s="52" t="s">
        <v>183</v>
      </c>
      <c r="M25" s="120"/>
      <c r="O25" s="125"/>
      <c r="P25" s="158"/>
      <c r="Q25" s="11" t="s">
        <v>15</v>
      </c>
      <c r="R25" s="11">
        <v>394500</v>
      </c>
      <c r="S25" s="11" t="s">
        <v>15</v>
      </c>
      <c r="T25" s="11">
        <v>432500</v>
      </c>
      <c r="U25" s="52" t="s">
        <v>183</v>
      </c>
      <c r="V25" s="52" t="s">
        <v>183</v>
      </c>
      <c r="W25" s="120"/>
      <c r="X25" s="52" t="s">
        <v>183</v>
      </c>
      <c r="Y25" s="52" t="s">
        <v>183</v>
      </c>
      <c r="Z25" s="120"/>
    </row>
    <row r="26" spans="2:26">
      <c r="B26" s="125" t="s">
        <v>155</v>
      </c>
      <c r="C26" s="158" t="s">
        <v>154</v>
      </c>
      <c r="D26" s="11" t="s">
        <v>13</v>
      </c>
      <c r="E26" s="11">
        <v>142600</v>
      </c>
      <c r="F26" s="11" t="s">
        <v>13</v>
      </c>
      <c r="G26" s="11">
        <v>153600</v>
      </c>
      <c r="H26" s="55">
        <v>5.9340000000000002</v>
      </c>
      <c r="I26" s="55">
        <v>7.6815800000000003</v>
      </c>
      <c r="J26" s="131">
        <f>10*LOG((10^(H26/10)+10^(H27/10)+10^(H28/10)+10^(I26/10)+10^(I27/10)+10^(I28/10))/6)</f>
        <v>6.8353815931082575</v>
      </c>
      <c r="K26" s="41">
        <v>11.7668</v>
      </c>
      <c r="L26" s="41">
        <v>11.402799999999999</v>
      </c>
      <c r="M26" s="120">
        <f>10*LOG((10^(K26/10)+10^(K27/10)+10^(K28/10)+10^(L26/10)+10^(L27/10)+10^(L28/10))/6)</f>
        <v>11.55163534347575</v>
      </c>
      <c r="O26" s="125" t="s">
        <v>155</v>
      </c>
      <c r="P26" s="158" t="s">
        <v>154</v>
      </c>
      <c r="Q26" s="11" t="s">
        <v>13</v>
      </c>
      <c r="R26" s="11">
        <v>142600</v>
      </c>
      <c r="S26" s="11" t="s">
        <v>13</v>
      </c>
      <c r="T26" s="11">
        <v>153600</v>
      </c>
      <c r="U26" s="50">
        <v>-82.975300000000004</v>
      </c>
      <c r="V26" s="40">
        <v>-86.082599999999999</v>
      </c>
      <c r="W26" s="119">
        <f>10*LOG(6/((1/10^(U26/10))+(1/10^(U27/10))+(1/10^(U28/10))+(1/10^(V26/10))+(1/10^(V27/10))+(1/10^(V28/10))))</f>
        <v>-84.697586584263505</v>
      </c>
      <c r="X26" s="41">
        <v>-88.635999999999996</v>
      </c>
      <c r="Y26" s="41">
        <v>-88.6922</v>
      </c>
      <c r="Z26" s="119">
        <f>10*LOG(6/((1/10^(X26/10))+(1/10^(X27/10))+(1/10^(X28/10))+(1/10^(Y26/10))+(1/10^(Y27/10))+(1/10^(Y28/10))))</f>
        <v>-88.812199026468846</v>
      </c>
    </row>
    <row r="27" spans="2:26">
      <c r="B27" s="125"/>
      <c r="C27" s="158"/>
      <c r="D27" s="11" t="s">
        <v>14</v>
      </c>
      <c r="E27" s="11">
        <v>145600</v>
      </c>
      <c r="F27" s="11" t="s">
        <v>14</v>
      </c>
      <c r="G27" s="11">
        <v>156600</v>
      </c>
      <c r="H27" s="55">
        <v>5.5556299999999998</v>
      </c>
      <c r="I27" s="55">
        <v>7.4586800000000002</v>
      </c>
      <c r="J27" s="131"/>
      <c r="K27" s="41">
        <v>11.412800000000001</v>
      </c>
      <c r="L27" s="41">
        <v>10.983599999999999</v>
      </c>
      <c r="M27" s="120"/>
      <c r="O27" s="125"/>
      <c r="P27" s="158"/>
      <c r="Q27" s="11" t="s">
        <v>14</v>
      </c>
      <c r="R27" s="11">
        <v>145600</v>
      </c>
      <c r="S27" s="11" t="s">
        <v>14</v>
      </c>
      <c r="T27" s="11">
        <v>156600</v>
      </c>
      <c r="U27" s="50">
        <v>-82.924899999999994</v>
      </c>
      <c r="V27" s="40">
        <v>-86.1</v>
      </c>
      <c r="W27" s="120"/>
      <c r="X27" s="41">
        <v>-89.1</v>
      </c>
      <c r="Y27" s="41">
        <v>-88.942400000000006</v>
      </c>
      <c r="Z27" s="120"/>
    </row>
    <row r="28" spans="2:26">
      <c r="B28" s="125"/>
      <c r="C28" s="158"/>
      <c r="D28" s="11" t="s">
        <v>15</v>
      </c>
      <c r="E28" s="11">
        <v>147600</v>
      </c>
      <c r="F28" s="11" t="s">
        <v>15</v>
      </c>
      <c r="G28" s="11">
        <v>158600</v>
      </c>
      <c r="H28" s="55">
        <v>6.2725099999999996</v>
      </c>
      <c r="I28" s="55">
        <v>7.6081899999999996</v>
      </c>
      <c r="J28" s="131"/>
      <c r="K28" s="41">
        <v>12.1921</v>
      </c>
      <c r="L28" s="41">
        <v>11.455299999999999</v>
      </c>
      <c r="M28" s="120"/>
      <c r="O28" s="125"/>
      <c r="P28" s="158"/>
      <c r="Q28" s="11" t="s">
        <v>15</v>
      </c>
      <c r="R28" s="11">
        <v>147600</v>
      </c>
      <c r="S28" s="11" t="s">
        <v>15</v>
      </c>
      <c r="T28" s="11">
        <v>158600</v>
      </c>
      <c r="U28" s="50">
        <v>-82.639700000000005</v>
      </c>
      <c r="V28" s="40">
        <v>-85.780299999999997</v>
      </c>
      <c r="W28" s="120"/>
      <c r="X28" s="41">
        <v>-88.956199999999995</v>
      </c>
      <c r="Y28" s="41">
        <v>-88.517300000000006</v>
      </c>
      <c r="Z28" s="120"/>
    </row>
    <row r="29" spans="2:26">
      <c r="B29" s="125" t="s">
        <v>156</v>
      </c>
      <c r="C29" s="158" t="s">
        <v>128</v>
      </c>
      <c r="D29" s="11" t="s">
        <v>13</v>
      </c>
      <c r="E29" s="11">
        <v>509202</v>
      </c>
      <c r="F29" s="11" t="s">
        <v>13</v>
      </c>
      <c r="G29" s="11">
        <v>509202</v>
      </c>
      <c r="H29" s="52" t="s">
        <v>183</v>
      </c>
      <c r="I29" s="52" t="s">
        <v>183</v>
      </c>
      <c r="J29" s="131" t="e">
        <f>10*LOG((10^(H29/10)+10^(H30/10)+10^(H31/10)+10^(I29/10)+10^(I30/10)+10^(I31/10))/6)</f>
        <v>#VALUE!</v>
      </c>
      <c r="K29" s="53" t="s">
        <v>157</v>
      </c>
      <c r="L29" s="53" t="s">
        <v>157</v>
      </c>
      <c r="M29" s="120" t="e">
        <f>10*LOG((10^(K29/10)+10^(K30/10)+10^(K31/10)+10^(L29/10)+10^(L30/10)+10^(L31/10))/6)</f>
        <v>#VALUE!</v>
      </c>
      <c r="O29" s="125" t="s">
        <v>156</v>
      </c>
      <c r="P29" s="158" t="s">
        <v>128</v>
      </c>
      <c r="Q29" s="11" t="s">
        <v>13</v>
      </c>
      <c r="R29" s="11">
        <v>509202</v>
      </c>
      <c r="S29" s="11" t="s">
        <v>13</v>
      </c>
      <c r="T29" s="11">
        <v>509202</v>
      </c>
      <c r="U29" s="52" t="s">
        <v>183</v>
      </c>
      <c r="V29" s="52" t="s">
        <v>183</v>
      </c>
      <c r="W29" s="119" t="e">
        <f>10*LOG(6/((1/10^(U29/10))+(1/10^(U30/10))+(1/10^(U31/10))+(1/10^(V29/10))+(1/10^(V30/10))+(1/10^(V31/10))))</f>
        <v>#VALUE!</v>
      </c>
      <c r="X29" s="41" t="s">
        <v>157</v>
      </c>
      <c r="Y29" s="41" t="s">
        <v>157</v>
      </c>
      <c r="Z29" s="119" t="e">
        <f>10*LOG(6/((1/10^(X29/10))+(1/10^(X30/10))+(1/10^(X31/10))+(1/10^(Y29/10))+(1/10^(Y30/10))+(1/10^(Y31/10))))</f>
        <v>#VALUE!</v>
      </c>
    </row>
    <row r="30" spans="2:26">
      <c r="B30" s="125"/>
      <c r="C30" s="158"/>
      <c r="D30" s="11" t="s">
        <v>14</v>
      </c>
      <c r="E30" s="11">
        <v>518598</v>
      </c>
      <c r="F30" s="11" t="s">
        <v>14</v>
      </c>
      <c r="G30" s="11">
        <v>518598</v>
      </c>
      <c r="H30" s="52" t="s">
        <v>183</v>
      </c>
      <c r="I30" s="52" t="s">
        <v>183</v>
      </c>
      <c r="J30" s="131"/>
      <c r="K30" s="53" t="s">
        <v>157</v>
      </c>
      <c r="L30" s="53" t="s">
        <v>157</v>
      </c>
      <c r="M30" s="120"/>
      <c r="O30" s="125"/>
      <c r="P30" s="158"/>
      <c r="Q30" s="11" t="s">
        <v>14</v>
      </c>
      <c r="R30" s="11">
        <v>518598</v>
      </c>
      <c r="S30" s="11" t="s">
        <v>14</v>
      </c>
      <c r="T30" s="11">
        <v>518598</v>
      </c>
      <c r="U30" s="52" t="s">
        <v>183</v>
      </c>
      <c r="V30" s="52" t="s">
        <v>183</v>
      </c>
      <c r="W30" s="120"/>
      <c r="X30" s="41" t="s">
        <v>157</v>
      </c>
      <c r="Y30" s="41" t="s">
        <v>157</v>
      </c>
      <c r="Z30" s="120"/>
    </row>
    <row r="31" spans="2:26">
      <c r="B31" s="125"/>
      <c r="C31" s="158"/>
      <c r="D31" s="11" t="s">
        <v>15</v>
      </c>
      <c r="E31" s="11">
        <v>528000</v>
      </c>
      <c r="F31" s="11" t="s">
        <v>15</v>
      </c>
      <c r="G31" s="11">
        <v>528000</v>
      </c>
      <c r="H31" s="52" t="s">
        <v>183</v>
      </c>
      <c r="I31" s="52" t="s">
        <v>183</v>
      </c>
      <c r="J31" s="131"/>
      <c r="K31" s="53" t="s">
        <v>157</v>
      </c>
      <c r="L31" s="53" t="s">
        <v>157</v>
      </c>
      <c r="M31" s="120"/>
      <c r="O31" s="125"/>
      <c r="P31" s="158"/>
      <c r="Q31" s="11" t="s">
        <v>15</v>
      </c>
      <c r="R31" s="11">
        <v>528000</v>
      </c>
      <c r="S31" s="11" t="s">
        <v>15</v>
      </c>
      <c r="T31" s="11">
        <v>528000</v>
      </c>
      <c r="U31" s="52" t="s">
        <v>183</v>
      </c>
      <c r="V31" s="52" t="s">
        <v>183</v>
      </c>
      <c r="W31" s="120"/>
      <c r="X31" s="41" t="s">
        <v>157</v>
      </c>
      <c r="Y31" s="41" t="s">
        <v>157</v>
      </c>
      <c r="Z31" s="120"/>
    </row>
    <row r="32" spans="2:26">
      <c r="B32" s="125" t="s">
        <v>158</v>
      </c>
      <c r="C32" s="158" t="s">
        <v>128</v>
      </c>
      <c r="D32" s="11" t="s">
        <v>13</v>
      </c>
      <c r="E32" s="11">
        <v>623334</v>
      </c>
      <c r="F32" s="11" t="s">
        <v>13</v>
      </c>
      <c r="G32" s="11">
        <v>623334</v>
      </c>
      <c r="H32" s="52" t="s">
        <v>183</v>
      </c>
      <c r="I32" s="52" t="s">
        <v>183</v>
      </c>
      <c r="J32" s="131" t="e">
        <f>10*LOG((10^(H32/10)+10^(H33/10)+10^(H34/10)+10^(I32/10)+10^(I33/10)+10^(I34/10))/6)</f>
        <v>#VALUE!</v>
      </c>
      <c r="K32" s="53" t="s">
        <v>157</v>
      </c>
      <c r="L32" s="53" t="s">
        <v>157</v>
      </c>
      <c r="M32" s="120" t="e">
        <f>10*LOG((10^(K32/10)+10^(K33/10)+10^(K34/10)+10^(L32/10)+10^(L33/10)+10^(L34/10))/6)</f>
        <v>#VALUE!</v>
      </c>
      <c r="O32" s="125" t="s">
        <v>158</v>
      </c>
      <c r="P32" s="158" t="s">
        <v>128</v>
      </c>
      <c r="Q32" s="11" t="s">
        <v>13</v>
      </c>
      <c r="R32" s="11">
        <v>623334</v>
      </c>
      <c r="S32" s="11" t="s">
        <v>13</v>
      </c>
      <c r="T32" s="11">
        <v>623334</v>
      </c>
      <c r="U32" s="52" t="s">
        <v>183</v>
      </c>
      <c r="V32" s="52" t="s">
        <v>183</v>
      </c>
      <c r="W32" s="119" t="e">
        <f>10*LOG(6/((1/10^(U32/10))+(1/10^(U33/10))+(1/10^(U34/10))+(1/10^(V32/10))+(1/10^(V33/10))+(1/10^(V34/10))))</f>
        <v>#VALUE!</v>
      </c>
      <c r="X32" s="41" t="s">
        <v>157</v>
      </c>
      <c r="Y32" s="41" t="s">
        <v>157</v>
      </c>
      <c r="Z32" s="119" t="e">
        <f>10*LOG(6/((1/10^(X32/10))+(1/10^(X33/10))+(1/10^(X34/10))+(1/10^(Y32/10))+(1/10^(Y33/10))+(1/10^(Y34/10))))</f>
        <v>#VALUE!</v>
      </c>
    </row>
    <row r="33" spans="2:26">
      <c r="B33" s="125"/>
      <c r="C33" s="158"/>
      <c r="D33" s="11" t="s">
        <v>14</v>
      </c>
      <c r="E33" s="11">
        <v>636666</v>
      </c>
      <c r="F33" s="11" t="s">
        <v>14</v>
      </c>
      <c r="G33" s="11">
        <v>636666</v>
      </c>
      <c r="H33" s="52" t="s">
        <v>183</v>
      </c>
      <c r="I33" s="52" t="s">
        <v>183</v>
      </c>
      <c r="J33" s="131"/>
      <c r="K33" s="53" t="s">
        <v>157</v>
      </c>
      <c r="L33" s="53" t="s">
        <v>157</v>
      </c>
      <c r="M33" s="120"/>
      <c r="O33" s="125"/>
      <c r="P33" s="158"/>
      <c r="Q33" s="11" t="s">
        <v>14</v>
      </c>
      <c r="R33" s="11">
        <v>636666</v>
      </c>
      <c r="S33" s="11" t="s">
        <v>14</v>
      </c>
      <c r="T33" s="11">
        <v>636666</v>
      </c>
      <c r="U33" s="52" t="s">
        <v>183</v>
      </c>
      <c r="V33" s="52" t="s">
        <v>183</v>
      </c>
      <c r="W33" s="120"/>
      <c r="X33" s="41" t="s">
        <v>157</v>
      </c>
      <c r="Y33" s="41" t="s">
        <v>157</v>
      </c>
      <c r="Z33" s="120"/>
    </row>
    <row r="34" spans="2:26" ht="15.75" thickBot="1">
      <c r="B34" s="126"/>
      <c r="C34" s="171"/>
      <c r="D34" s="33" t="s">
        <v>15</v>
      </c>
      <c r="E34" s="33">
        <v>650000</v>
      </c>
      <c r="F34" s="33" t="s">
        <v>15</v>
      </c>
      <c r="G34" s="33">
        <v>650000</v>
      </c>
      <c r="H34" s="52" t="s">
        <v>183</v>
      </c>
      <c r="I34" s="52" t="s">
        <v>183</v>
      </c>
      <c r="J34" s="132"/>
      <c r="K34" s="54" t="s">
        <v>157</v>
      </c>
      <c r="L34" s="54" t="s">
        <v>157</v>
      </c>
      <c r="M34" s="121"/>
      <c r="N34" s="35"/>
      <c r="O34" s="126"/>
      <c r="P34" s="171"/>
      <c r="Q34" s="33" t="s">
        <v>15</v>
      </c>
      <c r="R34" s="33">
        <v>650000</v>
      </c>
      <c r="S34" s="33" t="s">
        <v>15</v>
      </c>
      <c r="T34" s="33">
        <v>650000</v>
      </c>
      <c r="U34" s="52" t="s">
        <v>183</v>
      </c>
      <c r="V34" s="52" t="s">
        <v>183</v>
      </c>
      <c r="W34" s="121"/>
      <c r="X34" s="41" t="s">
        <v>157</v>
      </c>
      <c r="Y34" s="41" t="s">
        <v>157</v>
      </c>
      <c r="Z34" s="121"/>
    </row>
    <row r="37" spans="2:26" ht="16.5" thickBot="1">
      <c r="B37" s="150" t="s">
        <v>170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2:26">
      <c r="B38" s="152" t="s">
        <v>12</v>
      </c>
      <c r="C38" s="145" t="s">
        <v>24</v>
      </c>
      <c r="D38" s="145" t="s">
        <v>141</v>
      </c>
      <c r="E38" s="145"/>
      <c r="F38" s="145" t="s">
        <v>142</v>
      </c>
      <c r="G38" s="145"/>
      <c r="H38" s="147" t="s">
        <v>143</v>
      </c>
      <c r="I38" s="147"/>
      <c r="J38" s="145" t="s">
        <v>144</v>
      </c>
      <c r="K38" s="147" t="s">
        <v>145</v>
      </c>
      <c r="L38" s="147"/>
      <c r="M38" s="148" t="s">
        <v>146</v>
      </c>
      <c r="N38" s="29"/>
      <c r="O38" s="152" t="s">
        <v>12</v>
      </c>
      <c r="P38" s="139" t="s">
        <v>24</v>
      </c>
      <c r="Q38" s="141" t="s">
        <v>141</v>
      </c>
      <c r="R38" s="142"/>
      <c r="S38" s="145" t="s">
        <v>142</v>
      </c>
      <c r="T38" s="145"/>
      <c r="U38" s="147" t="s">
        <v>147</v>
      </c>
      <c r="V38" s="147"/>
      <c r="W38" s="148" t="s">
        <v>148</v>
      </c>
      <c r="X38" s="147" t="s">
        <v>149</v>
      </c>
      <c r="Y38" s="147"/>
      <c r="Z38" s="148" t="s">
        <v>150</v>
      </c>
    </row>
    <row r="39" spans="2:26" ht="15.75" thickBot="1">
      <c r="B39" s="166"/>
      <c r="C39" s="167"/>
      <c r="D39" s="167"/>
      <c r="E39" s="167"/>
      <c r="F39" s="167"/>
      <c r="G39" s="167"/>
      <c r="H39" s="49" t="s">
        <v>151</v>
      </c>
      <c r="I39" s="49" t="s">
        <v>152</v>
      </c>
      <c r="J39" s="167"/>
      <c r="K39" s="49" t="s">
        <v>66</v>
      </c>
      <c r="L39" s="49" t="s">
        <v>65</v>
      </c>
      <c r="M39" s="159"/>
      <c r="O39" s="160"/>
      <c r="P39" s="161"/>
      <c r="Q39" s="162"/>
      <c r="R39" s="163"/>
      <c r="S39" s="170"/>
      <c r="T39" s="170"/>
      <c r="U39" s="13" t="s">
        <v>151</v>
      </c>
      <c r="V39" s="13" t="s">
        <v>152</v>
      </c>
      <c r="W39" s="149"/>
      <c r="X39" s="13" t="s">
        <v>66</v>
      </c>
      <c r="Y39" s="13" t="s">
        <v>65</v>
      </c>
      <c r="Z39" s="149"/>
    </row>
    <row r="40" spans="2:26" ht="15" customHeight="1">
      <c r="B40" s="125" t="s">
        <v>153</v>
      </c>
      <c r="C40" s="158" t="s">
        <v>154</v>
      </c>
      <c r="D40" s="11" t="s">
        <v>13</v>
      </c>
      <c r="E40" s="11">
        <v>385500</v>
      </c>
      <c r="F40" s="11" t="s">
        <v>13</v>
      </c>
      <c r="G40" s="11">
        <v>423500</v>
      </c>
      <c r="H40" s="55">
        <v>14.568199999999999</v>
      </c>
      <c r="I40" s="55">
        <v>14.8217</v>
      </c>
      <c r="J40" s="131">
        <f>10*LOG((10^(H40/10)+10^(H41/10)+10^(H42/10)+10^(I40/10)+10^(I41/10)+10^(I42/10))/6)</f>
        <v>14.404848623735509</v>
      </c>
      <c r="K40" s="41">
        <v>17.605699999999999</v>
      </c>
      <c r="L40" s="41">
        <v>18.569900000000001</v>
      </c>
      <c r="M40" s="120">
        <f>10*LOG((10^(K40/10)+10^(K41/10)+10^(K42/10)+10^(L40/10)+10^(L41/10)+10^(L42/10))/6)</f>
        <v>17.6342152862684</v>
      </c>
      <c r="O40" s="168" t="s">
        <v>153</v>
      </c>
      <c r="P40" s="169" t="s">
        <v>154</v>
      </c>
      <c r="Q40" s="51" t="s">
        <v>13</v>
      </c>
      <c r="R40" s="51">
        <v>385500</v>
      </c>
      <c r="S40" s="51" t="s">
        <v>13</v>
      </c>
      <c r="T40" s="51">
        <v>423500</v>
      </c>
      <c r="U40" s="50">
        <v>-91.526499999999999</v>
      </c>
      <c r="V40" s="40">
        <v>-91.675899999999999</v>
      </c>
      <c r="W40" s="119">
        <f>10*LOG(6/((1/10^(U40/10))+(1/10^(U41/10))+(1/10^(U42/10))+(1/10^(V40/10))+(1/10^(V41/10))+(1/10^(V42/10))))</f>
        <v>-91.737836942919841</v>
      </c>
      <c r="X40" s="41">
        <v>-94.488200000000006</v>
      </c>
      <c r="Y40" s="41">
        <v>-95.787300000000002</v>
      </c>
      <c r="Z40" s="119">
        <f>10*LOG(6/((1/10^(X40/10))+(1/10^(X41/10))+(1/10^(X42/10))+(1/10^(Y40/10))+(1/10^(Y41/10))+(1/10^(Y42/10))))</f>
        <v>-95.019811927623039</v>
      </c>
    </row>
    <row r="41" spans="2:26">
      <c r="B41" s="125"/>
      <c r="C41" s="158"/>
      <c r="D41" s="11" t="s">
        <v>14</v>
      </c>
      <c r="E41" s="11">
        <v>390000</v>
      </c>
      <c r="F41" s="11" t="s">
        <v>14</v>
      </c>
      <c r="G41" s="11">
        <v>428000</v>
      </c>
      <c r="H41" s="55">
        <v>13.6151</v>
      </c>
      <c r="I41" s="55">
        <v>14.7455</v>
      </c>
      <c r="J41" s="131"/>
      <c r="K41" s="41">
        <v>16.647200000000002</v>
      </c>
      <c r="L41" s="41">
        <v>17.956</v>
      </c>
      <c r="M41" s="120"/>
      <c r="O41" s="125"/>
      <c r="P41" s="158"/>
      <c r="Q41" s="11" t="s">
        <v>14</v>
      </c>
      <c r="R41" s="11">
        <v>390000</v>
      </c>
      <c r="S41" s="11" t="s">
        <v>14</v>
      </c>
      <c r="T41" s="11">
        <v>428000</v>
      </c>
      <c r="U41" s="50">
        <v>-92.298500000000004</v>
      </c>
      <c r="V41" s="40">
        <v>-92.179100000000005</v>
      </c>
      <c r="W41" s="120"/>
      <c r="X41" s="41">
        <v>-95.019300000000001</v>
      </c>
      <c r="Y41" s="41">
        <v>-95.542299999999997</v>
      </c>
      <c r="Z41" s="120"/>
    </row>
    <row r="42" spans="2:26">
      <c r="B42" s="125"/>
      <c r="C42" s="158"/>
      <c r="D42" s="11" t="s">
        <v>15</v>
      </c>
      <c r="E42" s="11">
        <v>394500</v>
      </c>
      <c r="F42" s="11" t="s">
        <v>15</v>
      </c>
      <c r="G42" s="11">
        <v>432500</v>
      </c>
      <c r="H42" s="55">
        <v>13.893000000000001</v>
      </c>
      <c r="I42" s="55">
        <v>14.6447</v>
      </c>
      <c r="J42" s="131"/>
      <c r="K42" s="41">
        <v>16.8523</v>
      </c>
      <c r="L42" s="41">
        <v>17.876100000000001</v>
      </c>
      <c r="M42" s="120"/>
      <c r="O42" s="125"/>
      <c r="P42" s="158"/>
      <c r="Q42" s="11" t="s">
        <v>15</v>
      </c>
      <c r="R42" s="11">
        <v>394500</v>
      </c>
      <c r="S42" s="11" t="s">
        <v>15</v>
      </c>
      <c r="T42" s="11">
        <v>432500</v>
      </c>
      <c r="U42" s="50">
        <v>-91.497</v>
      </c>
      <c r="V42" s="40">
        <v>-91.137299999999996</v>
      </c>
      <c r="W42" s="120"/>
      <c r="X42" s="41">
        <v>-93.911199999999994</v>
      </c>
      <c r="Y42" s="41">
        <v>-95.1036</v>
      </c>
      <c r="Z42" s="120"/>
    </row>
    <row r="43" spans="2:26" ht="15" customHeight="1">
      <c r="B43" s="125" t="s">
        <v>155</v>
      </c>
      <c r="C43" s="158" t="s">
        <v>154</v>
      </c>
      <c r="D43" s="11" t="s">
        <v>13</v>
      </c>
      <c r="E43" s="11">
        <v>142600</v>
      </c>
      <c r="F43" s="11" t="s">
        <v>13</v>
      </c>
      <c r="G43" s="11">
        <v>153600</v>
      </c>
      <c r="H43" s="55">
        <v>12.682600000000001</v>
      </c>
      <c r="I43" s="55">
        <v>13.0876</v>
      </c>
      <c r="J43" s="131">
        <f>10*LOG((10^(H43/10)+10^(H44/10)+10^(H45/10)+10^(I43/10)+10^(I44/10)+10^(I45/10))/6)</f>
        <v>12.424632886857045</v>
      </c>
      <c r="K43" s="41">
        <v>14.765000000000001</v>
      </c>
      <c r="L43" s="41">
        <v>14.213800000000001</v>
      </c>
      <c r="M43" s="120">
        <f>10*LOG((10^(K43/10)+10^(K44/10)+10^(K45/10)+10^(L43/10)+10^(L44/10)+10^(L45/10))/6)</f>
        <v>14.039539630389374</v>
      </c>
      <c r="O43" s="125" t="s">
        <v>155</v>
      </c>
      <c r="P43" s="158" t="s">
        <v>154</v>
      </c>
      <c r="Q43" s="11" t="s">
        <v>13</v>
      </c>
      <c r="R43" s="11">
        <v>142600</v>
      </c>
      <c r="S43" s="11" t="s">
        <v>13</v>
      </c>
      <c r="T43" s="11">
        <v>153600</v>
      </c>
      <c r="U43" s="50">
        <v>-86.180099999999996</v>
      </c>
      <c r="V43" s="40">
        <v>-86.480699999999999</v>
      </c>
      <c r="W43" s="119">
        <f>10*LOG(6/((1/10^(U43/10))+(1/10^(U44/10))+(1/10^(U45/10))+(1/10^(V43/10))+(1/10^(V44/10))+(1/10^(V45/10))))</f>
        <v>-86.345513954307123</v>
      </c>
      <c r="X43" s="41">
        <v>-88.5244</v>
      </c>
      <c r="Y43" s="41">
        <v>-87.9375</v>
      </c>
      <c r="Z43" s="119">
        <f>10*LOG(6/((1/10^(X43/10))+(1/10^(X44/10))+(1/10^(X45/10))+(1/10^(Y43/10))+(1/10^(Y44/10))+(1/10^(Y45/10))))</f>
        <v>-88.363008975688672</v>
      </c>
    </row>
    <row r="44" spans="2:26">
      <c r="B44" s="125"/>
      <c r="C44" s="158"/>
      <c r="D44" s="11" t="s">
        <v>14</v>
      </c>
      <c r="E44" s="11">
        <v>145600</v>
      </c>
      <c r="F44" s="11" t="s">
        <v>14</v>
      </c>
      <c r="G44" s="11">
        <v>156600</v>
      </c>
      <c r="H44" s="55">
        <v>11.6716</v>
      </c>
      <c r="I44" s="55">
        <v>12.523</v>
      </c>
      <c r="J44" s="131"/>
      <c r="K44" s="41">
        <v>13.901199999999999</v>
      </c>
      <c r="L44" s="41">
        <v>13.5838</v>
      </c>
      <c r="M44" s="120"/>
      <c r="O44" s="125"/>
      <c r="P44" s="158"/>
      <c r="Q44" s="11" t="s">
        <v>14</v>
      </c>
      <c r="R44" s="11">
        <v>145600</v>
      </c>
      <c r="S44" s="11" t="s">
        <v>14</v>
      </c>
      <c r="T44" s="11">
        <v>156600</v>
      </c>
      <c r="U44" s="50">
        <v>-86.423000000000002</v>
      </c>
      <c r="V44" s="40">
        <v>-86.742500000000007</v>
      </c>
      <c r="W44" s="120"/>
      <c r="X44" s="41">
        <v>-89.058400000000006</v>
      </c>
      <c r="Y44" s="41">
        <v>-88.004800000000003</v>
      </c>
      <c r="Z44" s="120"/>
    </row>
    <row r="45" spans="2:26">
      <c r="B45" s="125"/>
      <c r="C45" s="158"/>
      <c r="D45" s="11" t="s">
        <v>15</v>
      </c>
      <c r="E45" s="11">
        <v>147600</v>
      </c>
      <c r="F45" s="11" t="s">
        <v>15</v>
      </c>
      <c r="G45" s="11">
        <v>158600</v>
      </c>
      <c r="H45" s="55">
        <v>11.6639</v>
      </c>
      <c r="I45" s="55">
        <v>12.7219</v>
      </c>
      <c r="J45" s="131"/>
      <c r="K45" s="41">
        <v>13.9495</v>
      </c>
      <c r="L45" s="41">
        <v>13.718500000000001</v>
      </c>
      <c r="M45" s="120"/>
      <c r="O45" s="125"/>
      <c r="P45" s="158"/>
      <c r="Q45" s="11" t="s">
        <v>15</v>
      </c>
      <c r="R45" s="11">
        <v>147600</v>
      </c>
      <c r="S45" s="11" t="s">
        <v>15</v>
      </c>
      <c r="T45" s="11">
        <v>158600</v>
      </c>
      <c r="U45" s="50">
        <v>-85.970500000000001</v>
      </c>
      <c r="V45" s="40">
        <v>-86.234499999999997</v>
      </c>
      <c r="W45" s="120"/>
      <c r="X45" s="41">
        <v>-88.870900000000006</v>
      </c>
      <c r="Y45" s="41">
        <v>-87.5899</v>
      </c>
      <c r="Z45" s="120"/>
    </row>
    <row r="46" spans="2:26" ht="15" customHeight="1">
      <c r="B46" s="125" t="s">
        <v>156</v>
      </c>
      <c r="C46" s="158" t="s">
        <v>128</v>
      </c>
      <c r="D46" s="11" t="s">
        <v>13</v>
      </c>
      <c r="E46" s="11">
        <v>509202</v>
      </c>
      <c r="F46" s="11" t="s">
        <v>13</v>
      </c>
      <c r="G46" s="11">
        <v>509202</v>
      </c>
      <c r="H46" s="55">
        <v>18.061699999999998</v>
      </c>
      <c r="I46" s="55">
        <v>18.6585</v>
      </c>
      <c r="J46" s="131">
        <f>10*LOG((10^(H46/10)+10^(H47/10)+10^(H48/10)+10^(I46/10)+10^(I47/10)+10^(I48/10))/6)</f>
        <v>17.989556831626086</v>
      </c>
      <c r="K46" s="53" t="s">
        <v>157</v>
      </c>
      <c r="L46" s="53" t="s">
        <v>157</v>
      </c>
      <c r="M46" s="120" t="e">
        <f>10*LOG((10^(K46/10)+10^(K47/10)+10^(K48/10)+10^(L46/10)+10^(L47/10)+10^(L48/10))/6)</f>
        <v>#VALUE!</v>
      </c>
      <c r="O46" s="125" t="s">
        <v>156</v>
      </c>
      <c r="P46" s="158" t="s">
        <v>128</v>
      </c>
      <c r="Q46" s="11" t="s">
        <v>13</v>
      </c>
      <c r="R46" s="11">
        <v>509202</v>
      </c>
      <c r="S46" s="11" t="s">
        <v>13</v>
      </c>
      <c r="T46" s="11">
        <v>509202</v>
      </c>
      <c r="U46" s="50">
        <v>-85.833299999999994</v>
      </c>
      <c r="V46" s="40">
        <v>-85.284599999999998</v>
      </c>
      <c r="W46" s="119">
        <f>10*LOG(6/((1/10^(U46/10))+(1/10^(U47/10))+(1/10^(U48/10))+(1/10^(V46/10))+(1/10^(V47/10))+(1/10^(V48/10))))</f>
        <v>-85.498837785126113</v>
      </c>
      <c r="X46" s="41" t="s">
        <v>157</v>
      </c>
      <c r="Y46" s="41" t="s">
        <v>157</v>
      </c>
      <c r="Z46" s="119" t="e">
        <f>10*LOG(6/((1/10^(X46/10))+(1/10^(X47/10))+(1/10^(X48/10))+(1/10^(Y46/10))+(1/10^(Y47/10))+(1/10^(Y48/10))))</f>
        <v>#VALUE!</v>
      </c>
    </row>
    <row r="47" spans="2:26">
      <c r="B47" s="125"/>
      <c r="C47" s="158"/>
      <c r="D47" s="11" t="s">
        <v>14</v>
      </c>
      <c r="E47" s="11">
        <v>518598</v>
      </c>
      <c r="F47" s="11" t="s">
        <v>14</v>
      </c>
      <c r="G47" s="11">
        <v>518598</v>
      </c>
      <c r="H47" s="55">
        <v>18.200299999999999</v>
      </c>
      <c r="I47" s="55">
        <v>18.635999999999999</v>
      </c>
      <c r="J47" s="131"/>
      <c r="K47" s="53" t="s">
        <v>157</v>
      </c>
      <c r="L47" s="53" t="s">
        <v>157</v>
      </c>
      <c r="M47" s="120"/>
      <c r="O47" s="125"/>
      <c r="P47" s="158"/>
      <c r="Q47" s="11" t="s">
        <v>14</v>
      </c>
      <c r="R47" s="11">
        <v>518598</v>
      </c>
      <c r="S47" s="11" t="s">
        <v>14</v>
      </c>
      <c r="T47" s="11">
        <v>518598</v>
      </c>
      <c r="U47" s="50">
        <v>-85.806399999999996</v>
      </c>
      <c r="V47" s="40">
        <v>-85.344899999999996</v>
      </c>
      <c r="W47" s="120"/>
      <c r="X47" s="41" t="s">
        <v>157</v>
      </c>
      <c r="Y47" s="41" t="s">
        <v>157</v>
      </c>
      <c r="Z47" s="120"/>
    </row>
    <row r="48" spans="2:26">
      <c r="B48" s="125"/>
      <c r="C48" s="158"/>
      <c r="D48" s="11" t="s">
        <v>15</v>
      </c>
      <c r="E48" s="11">
        <v>528000</v>
      </c>
      <c r="F48" s="11" t="s">
        <v>15</v>
      </c>
      <c r="G48" s="11">
        <v>528000</v>
      </c>
      <c r="H48" s="55">
        <v>16.980599999999999</v>
      </c>
      <c r="I48" s="55">
        <v>17.094799999999999</v>
      </c>
      <c r="J48" s="131"/>
      <c r="K48" s="53" t="s">
        <v>157</v>
      </c>
      <c r="L48" s="53" t="s">
        <v>157</v>
      </c>
      <c r="M48" s="120"/>
      <c r="O48" s="125"/>
      <c r="P48" s="158"/>
      <c r="Q48" s="11" t="s">
        <v>15</v>
      </c>
      <c r="R48" s="11">
        <v>528000</v>
      </c>
      <c r="S48" s="11" t="s">
        <v>15</v>
      </c>
      <c r="T48" s="11">
        <v>528000</v>
      </c>
      <c r="U48" s="50">
        <v>-85.568399999999997</v>
      </c>
      <c r="V48" s="40">
        <v>-85.1053</v>
      </c>
      <c r="W48" s="120"/>
      <c r="X48" s="41" t="s">
        <v>157</v>
      </c>
      <c r="Y48" s="41" t="s">
        <v>157</v>
      </c>
      <c r="Z48" s="120"/>
    </row>
    <row r="49" spans="2:26" ht="15" customHeight="1">
      <c r="B49" s="125" t="s">
        <v>158</v>
      </c>
      <c r="C49" s="158" t="s">
        <v>128</v>
      </c>
      <c r="D49" s="11" t="s">
        <v>13</v>
      </c>
      <c r="E49" s="11">
        <v>623334</v>
      </c>
      <c r="F49" s="11" t="s">
        <v>13</v>
      </c>
      <c r="G49" s="11">
        <v>623334</v>
      </c>
      <c r="H49" s="55">
        <v>15.119400000000001</v>
      </c>
      <c r="I49" s="55">
        <v>15.9361</v>
      </c>
      <c r="J49" s="131">
        <f>10*LOG((10^(H49/10)+10^(H50/10)+10^(H51/10)+10^(I49/10)+10^(I50/10)+10^(I51/10))/6)</f>
        <v>15.535039130040326</v>
      </c>
      <c r="K49" s="53" t="s">
        <v>157</v>
      </c>
      <c r="L49" s="53" t="s">
        <v>157</v>
      </c>
      <c r="M49" s="120" t="e">
        <f>10*LOG((10^(K49/10)+10^(K50/10)+10^(K51/10)+10^(L49/10)+10^(L50/10)+10^(L51/10))/6)</f>
        <v>#VALUE!</v>
      </c>
      <c r="O49" s="125" t="s">
        <v>158</v>
      </c>
      <c r="P49" s="158" t="s">
        <v>128</v>
      </c>
      <c r="Q49" s="11" t="s">
        <v>13</v>
      </c>
      <c r="R49" s="11">
        <v>623334</v>
      </c>
      <c r="S49" s="11" t="s">
        <v>13</v>
      </c>
      <c r="T49" s="11">
        <v>623334</v>
      </c>
      <c r="U49" s="50">
        <v>-84.8202</v>
      </c>
      <c r="V49" s="50">
        <v>-85</v>
      </c>
      <c r="W49" s="119">
        <f>10*LOG(6/((1/10^(U49/10))+(1/10^(U50/10))+(1/10^(U51/10))+(1/10^(V49/10))+(1/10^(V50/10))+(1/10^(V51/10))))</f>
        <v>-85.315747713406495</v>
      </c>
      <c r="X49" s="41" t="s">
        <v>157</v>
      </c>
      <c r="Y49" s="41" t="s">
        <v>157</v>
      </c>
      <c r="Z49" s="119" t="e">
        <f>10*LOG(6/((1/10^(X49/10))+(1/10^(X50/10))+(1/10^(X51/10))+(1/10^(Y49/10))+(1/10^(Y50/10))+(1/10^(Y51/10))))</f>
        <v>#VALUE!</v>
      </c>
    </row>
    <row r="50" spans="2:26">
      <c r="B50" s="125"/>
      <c r="C50" s="158"/>
      <c r="D50" s="11" t="s">
        <v>14</v>
      </c>
      <c r="E50" s="11">
        <v>636666</v>
      </c>
      <c r="F50" s="11" t="s">
        <v>14</v>
      </c>
      <c r="G50" s="11">
        <v>636666</v>
      </c>
      <c r="H50" s="55">
        <v>14.9689</v>
      </c>
      <c r="I50" s="55">
        <v>15.623799999999999</v>
      </c>
      <c r="J50" s="131"/>
      <c r="K50" s="53" t="s">
        <v>157</v>
      </c>
      <c r="L50" s="53" t="s">
        <v>157</v>
      </c>
      <c r="M50" s="120"/>
      <c r="O50" s="125"/>
      <c r="P50" s="158"/>
      <c r="Q50" s="11" t="s">
        <v>14</v>
      </c>
      <c r="R50" s="11">
        <v>636666</v>
      </c>
      <c r="S50" s="11" t="s">
        <v>14</v>
      </c>
      <c r="T50" s="11">
        <v>636666</v>
      </c>
      <c r="U50" s="50">
        <v>-85.097999999999999</v>
      </c>
      <c r="V50" s="50">
        <v>-85.191999999999993</v>
      </c>
      <c r="W50" s="120"/>
      <c r="X50" s="41" t="s">
        <v>157</v>
      </c>
      <c r="Y50" s="41" t="s">
        <v>157</v>
      </c>
      <c r="Z50" s="120"/>
    </row>
    <row r="51" spans="2:26" ht="15.75" thickBot="1">
      <c r="B51" s="126"/>
      <c r="C51" s="171"/>
      <c r="D51" s="33" t="s">
        <v>15</v>
      </c>
      <c r="E51" s="33">
        <v>650000</v>
      </c>
      <c r="F51" s="33" t="s">
        <v>15</v>
      </c>
      <c r="G51" s="33">
        <v>650000</v>
      </c>
      <c r="H51" s="55">
        <v>15.2745</v>
      </c>
      <c r="I51" s="55">
        <v>16.158300000000001</v>
      </c>
      <c r="J51" s="132"/>
      <c r="K51" s="54" t="s">
        <v>157</v>
      </c>
      <c r="L51" s="54" t="s">
        <v>157</v>
      </c>
      <c r="M51" s="121"/>
      <c r="N51" s="35"/>
      <c r="O51" s="126"/>
      <c r="P51" s="171"/>
      <c r="Q51" s="33" t="s">
        <v>15</v>
      </c>
      <c r="R51" s="33">
        <v>650000</v>
      </c>
      <c r="S51" s="33" t="s">
        <v>15</v>
      </c>
      <c r="T51" s="33">
        <v>650000</v>
      </c>
      <c r="U51" s="56">
        <v>-86.000900000000001</v>
      </c>
      <c r="V51" s="56">
        <v>-85.666300000000007</v>
      </c>
      <c r="W51" s="121"/>
      <c r="X51" s="41" t="s">
        <v>157</v>
      </c>
      <c r="Y51" s="41" t="s">
        <v>157</v>
      </c>
      <c r="Z51" s="121"/>
    </row>
    <row r="54" spans="2:26" ht="16.5" thickBot="1">
      <c r="B54" s="150" t="s">
        <v>184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2:26">
      <c r="B55" s="152" t="s">
        <v>12</v>
      </c>
      <c r="C55" s="145" t="s">
        <v>24</v>
      </c>
      <c r="D55" s="145" t="s">
        <v>141</v>
      </c>
      <c r="E55" s="145"/>
      <c r="F55" s="145" t="s">
        <v>142</v>
      </c>
      <c r="G55" s="145"/>
      <c r="H55" s="147" t="s">
        <v>143</v>
      </c>
      <c r="I55" s="147"/>
      <c r="J55" s="145" t="s">
        <v>144</v>
      </c>
      <c r="K55" s="147" t="s">
        <v>145</v>
      </c>
      <c r="L55" s="147"/>
      <c r="M55" s="148" t="s">
        <v>146</v>
      </c>
      <c r="N55" s="29"/>
      <c r="O55" s="152" t="s">
        <v>12</v>
      </c>
      <c r="P55" s="139" t="s">
        <v>24</v>
      </c>
      <c r="Q55" s="141" t="s">
        <v>141</v>
      </c>
      <c r="R55" s="142"/>
      <c r="S55" s="145" t="s">
        <v>142</v>
      </c>
      <c r="T55" s="145"/>
      <c r="U55" s="147" t="s">
        <v>147</v>
      </c>
      <c r="V55" s="147"/>
      <c r="W55" s="148" t="s">
        <v>148</v>
      </c>
      <c r="X55" s="147" t="s">
        <v>149</v>
      </c>
      <c r="Y55" s="147"/>
      <c r="Z55" s="148" t="s">
        <v>150</v>
      </c>
    </row>
    <row r="56" spans="2:26" ht="15.75" thickBot="1">
      <c r="B56" s="166"/>
      <c r="C56" s="167"/>
      <c r="D56" s="167"/>
      <c r="E56" s="167"/>
      <c r="F56" s="167"/>
      <c r="G56" s="167"/>
      <c r="H56" s="49" t="s">
        <v>151</v>
      </c>
      <c r="I56" s="49" t="s">
        <v>152</v>
      </c>
      <c r="J56" s="167"/>
      <c r="K56" s="49" t="s">
        <v>66</v>
      </c>
      <c r="L56" s="49" t="s">
        <v>65</v>
      </c>
      <c r="M56" s="159"/>
      <c r="O56" s="160"/>
      <c r="P56" s="161"/>
      <c r="Q56" s="162"/>
      <c r="R56" s="163"/>
      <c r="S56" s="170"/>
      <c r="T56" s="170"/>
      <c r="U56" s="13" t="s">
        <v>151</v>
      </c>
      <c r="V56" s="13" t="s">
        <v>152</v>
      </c>
      <c r="W56" s="149"/>
      <c r="X56" s="13" t="s">
        <v>66</v>
      </c>
      <c r="Y56" s="13" t="s">
        <v>65</v>
      </c>
      <c r="Z56" s="149"/>
    </row>
    <row r="57" spans="2:26" ht="15" customHeight="1">
      <c r="B57" s="125" t="s">
        <v>153</v>
      </c>
      <c r="C57" s="158" t="s">
        <v>154</v>
      </c>
      <c r="D57" s="11" t="s">
        <v>13</v>
      </c>
      <c r="E57" s="11">
        <v>385500</v>
      </c>
      <c r="F57" s="11" t="s">
        <v>13</v>
      </c>
      <c r="G57" s="11">
        <v>423500</v>
      </c>
      <c r="H57" s="55">
        <v>12.61</v>
      </c>
      <c r="I57" s="55">
        <v>11.33</v>
      </c>
      <c r="J57" s="131">
        <f>10*LOG((10^(H57/10)+10^(H58/10)+10^(H59/10)+10^(I57/10)+10^(I58/10)+10^(I59/10))/6)</f>
        <v>12.326154734180289</v>
      </c>
      <c r="K57" s="41">
        <v>16.18</v>
      </c>
      <c r="L57" s="41">
        <v>16.399999999999999</v>
      </c>
      <c r="M57" s="120">
        <f>10*LOG((10^(K57/10)+10^(K58/10)+10^(K59/10)+10^(L57/10)+10^(L58/10)+10^(L59/10))/6)</f>
        <v>16.137779418851991</v>
      </c>
      <c r="O57" s="168" t="s">
        <v>153</v>
      </c>
      <c r="P57" s="169" t="s">
        <v>154</v>
      </c>
      <c r="Q57" s="51" t="s">
        <v>13</v>
      </c>
      <c r="R57" s="51">
        <v>385500</v>
      </c>
      <c r="S57" s="51" t="s">
        <v>13</v>
      </c>
      <c r="T57" s="51">
        <v>423500</v>
      </c>
      <c r="U57" s="50">
        <v>-90.47</v>
      </c>
      <c r="V57" s="40">
        <v>-90.96</v>
      </c>
      <c r="W57" s="119">
        <f>10*LOG(6/((1/10^(U57/10))+(1/10^(U58/10))+(1/10^(U59/10))+(1/10^(V57/10))+(1/10^(V58/10))+(1/10^(V59/10))))</f>
        <v>-90.194320635186656</v>
      </c>
      <c r="X57" s="41">
        <v>-94.31</v>
      </c>
      <c r="Y57" s="41">
        <v>-94.73</v>
      </c>
      <c r="Z57" s="119">
        <f>10*LOG(6/((1/10^(X57/10))+(1/10^(X58/10))+(1/10^(X59/10))+(1/10^(Y57/10))+(1/10^(Y58/10))+(1/10^(Y59/10))))</f>
        <v>-93.475704516302173</v>
      </c>
    </row>
    <row r="58" spans="2:26">
      <c r="B58" s="125"/>
      <c r="C58" s="158"/>
      <c r="D58" s="11" t="s">
        <v>14</v>
      </c>
      <c r="E58" s="11">
        <v>390000</v>
      </c>
      <c r="F58" s="11" t="s">
        <v>14</v>
      </c>
      <c r="G58" s="11">
        <v>428000</v>
      </c>
      <c r="H58" s="55">
        <v>12.77</v>
      </c>
      <c r="I58" s="55">
        <v>12.47</v>
      </c>
      <c r="J58" s="131"/>
      <c r="K58" s="41">
        <v>16.399999999999999</v>
      </c>
      <c r="L58" s="41">
        <v>16.38</v>
      </c>
      <c r="M58" s="120"/>
      <c r="O58" s="125"/>
      <c r="P58" s="158"/>
      <c r="Q58" s="11" t="s">
        <v>14</v>
      </c>
      <c r="R58" s="11">
        <v>390000</v>
      </c>
      <c r="S58" s="11" t="s">
        <v>14</v>
      </c>
      <c r="T58" s="11">
        <v>428000</v>
      </c>
      <c r="U58" s="50">
        <v>-90.23</v>
      </c>
      <c r="V58" s="40">
        <v>-89.67</v>
      </c>
      <c r="W58" s="120"/>
      <c r="X58" s="41">
        <v>-92.14</v>
      </c>
      <c r="Y58" s="41">
        <v>-94.08</v>
      </c>
      <c r="Z58" s="120"/>
    </row>
    <row r="59" spans="2:26">
      <c r="B59" s="125"/>
      <c r="C59" s="158"/>
      <c r="D59" s="11" t="s">
        <v>15</v>
      </c>
      <c r="E59" s="11">
        <v>394500</v>
      </c>
      <c r="F59" s="11" t="s">
        <v>15</v>
      </c>
      <c r="G59" s="11">
        <v>432500</v>
      </c>
      <c r="H59" s="55">
        <v>12.97</v>
      </c>
      <c r="I59" s="55">
        <v>11.55</v>
      </c>
      <c r="J59" s="131"/>
      <c r="K59" s="41">
        <v>15.64</v>
      </c>
      <c r="L59" s="41">
        <v>15.76</v>
      </c>
      <c r="M59" s="120"/>
      <c r="O59" s="125"/>
      <c r="P59" s="158"/>
      <c r="Q59" s="11" t="s">
        <v>15</v>
      </c>
      <c r="R59" s="11">
        <v>394500</v>
      </c>
      <c r="S59" s="11" t="s">
        <v>15</v>
      </c>
      <c r="T59" s="11">
        <v>432500</v>
      </c>
      <c r="U59" s="50">
        <v>-89.56</v>
      </c>
      <c r="V59" s="40">
        <v>-90.12</v>
      </c>
      <c r="W59" s="120"/>
      <c r="X59" s="41">
        <v>-92.78</v>
      </c>
      <c r="Y59" s="41">
        <v>-92.03</v>
      </c>
      <c r="Z59" s="120"/>
    </row>
    <row r="60" spans="2:26" ht="15" customHeight="1">
      <c r="B60" s="125" t="s">
        <v>155</v>
      </c>
      <c r="C60" s="158" t="s">
        <v>154</v>
      </c>
      <c r="D60" s="11" t="s">
        <v>13</v>
      </c>
      <c r="E60" s="11">
        <v>142600</v>
      </c>
      <c r="F60" s="11" t="s">
        <v>13</v>
      </c>
      <c r="G60" s="11">
        <v>153600</v>
      </c>
      <c r="H60" s="55">
        <v>8.2100000000000009</v>
      </c>
      <c r="I60" s="55">
        <v>11.62</v>
      </c>
      <c r="J60" s="131">
        <f>10*LOG((10^(H60/10)+10^(H61/10)+10^(H62/10)+10^(I60/10)+10^(I61/10)+10^(I62/10))/6)</f>
        <v>10.185428699892116</v>
      </c>
      <c r="K60" s="41">
        <v>11.78</v>
      </c>
      <c r="L60" s="41">
        <v>14.42</v>
      </c>
      <c r="M60" s="120">
        <f>10*LOG((10^(K60/10)+10^(K61/10)+10^(K62/10)+10^(L60/10)+10^(L61/10)+10^(L62/10))/6)</f>
        <v>13.391040668771668</v>
      </c>
      <c r="O60" s="125" t="s">
        <v>155</v>
      </c>
      <c r="P60" s="158" t="s">
        <v>154</v>
      </c>
      <c r="Q60" s="11" t="s">
        <v>13</v>
      </c>
      <c r="R60" s="11">
        <v>142600</v>
      </c>
      <c r="S60" s="11" t="s">
        <v>13</v>
      </c>
      <c r="T60" s="11">
        <v>153600</v>
      </c>
      <c r="U60" s="50">
        <v>-78.209999999999994</v>
      </c>
      <c r="V60" s="40">
        <v>-80.86</v>
      </c>
      <c r="W60" s="119">
        <f>10*LOG(6/((1/10^(U60/10))+(1/10^(U61/10))+(1/10^(U62/10))+(1/10^(V60/10))+(1/10^(V61/10))+(1/10^(V62/10))))</f>
        <v>-78.174247870547603</v>
      </c>
      <c r="X60" s="41">
        <v>-82.55</v>
      </c>
      <c r="Y60" s="41">
        <v>-84.12</v>
      </c>
      <c r="Z60" s="119">
        <f>10*LOG(6/((1/10^(X60/10))+(1/10^(X61/10))+(1/10^(X62/10))+(1/10^(Y60/10))+(1/10^(Y61/10))+(1/10^(Y62/10))))</f>
        <v>-82.023736008018744</v>
      </c>
    </row>
    <row r="61" spans="2:26">
      <c r="B61" s="125"/>
      <c r="C61" s="158"/>
      <c r="D61" s="11" t="s">
        <v>14</v>
      </c>
      <c r="E61" s="11">
        <v>145600</v>
      </c>
      <c r="F61" s="11" t="s">
        <v>14</v>
      </c>
      <c r="G61" s="11">
        <v>156600</v>
      </c>
      <c r="H61" s="55">
        <v>8.98</v>
      </c>
      <c r="I61" s="55">
        <v>11.11</v>
      </c>
      <c r="J61" s="131"/>
      <c r="K61" s="41">
        <v>12.22</v>
      </c>
      <c r="L61" s="41">
        <v>14.34</v>
      </c>
      <c r="M61" s="120"/>
      <c r="O61" s="125"/>
      <c r="P61" s="158"/>
      <c r="Q61" s="11" t="s">
        <v>14</v>
      </c>
      <c r="R61" s="11">
        <v>145600</v>
      </c>
      <c r="S61" s="11" t="s">
        <v>14</v>
      </c>
      <c r="T61" s="11">
        <v>156600</v>
      </c>
      <c r="U61" s="50">
        <v>-77.48</v>
      </c>
      <c r="V61" s="40">
        <v>-79.14</v>
      </c>
      <c r="W61" s="120"/>
      <c r="X61" s="41">
        <v>-82.11</v>
      </c>
      <c r="Y61" s="41">
        <v>-82.85</v>
      </c>
      <c r="Z61" s="120"/>
    </row>
    <row r="62" spans="2:26">
      <c r="B62" s="125"/>
      <c r="C62" s="158"/>
      <c r="D62" s="11" t="s">
        <v>15</v>
      </c>
      <c r="E62" s="11">
        <v>147600</v>
      </c>
      <c r="F62" s="11" t="s">
        <v>15</v>
      </c>
      <c r="G62" s="11">
        <v>158600</v>
      </c>
      <c r="H62" s="55">
        <v>9.51</v>
      </c>
      <c r="I62" s="55">
        <v>10.69</v>
      </c>
      <c r="J62" s="131"/>
      <c r="K62" s="41">
        <v>13.02</v>
      </c>
      <c r="L62" s="41">
        <v>13.87</v>
      </c>
      <c r="M62" s="120"/>
      <c r="O62" s="125"/>
      <c r="P62" s="158"/>
      <c r="Q62" s="11" t="s">
        <v>15</v>
      </c>
      <c r="R62" s="11">
        <v>147600</v>
      </c>
      <c r="S62" s="11" t="s">
        <v>15</v>
      </c>
      <c r="T62" s="11">
        <v>158600</v>
      </c>
      <c r="U62" s="50">
        <v>-74.16</v>
      </c>
      <c r="V62" s="40">
        <v>-76.22</v>
      </c>
      <c r="W62" s="120"/>
      <c r="X62" s="41">
        <v>-77.91</v>
      </c>
      <c r="Y62" s="41">
        <v>-80.040000000000006</v>
      </c>
      <c r="Z62" s="120"/>
    </row>
    <row r="63" spans="2:26" ht="15" customHeight="1">
      <c r="B63" s="125" t="s">
        <v>156</v>
      </c>
      <c r="C63" s="158" t="s">
        <v>128</v>
      </c>
      <c r="D63" s="11" t="s">
        <v>13</v>
      </c>
      <c r="E63" s="11">
        <v>509202</v>
      </c>
      <c r="F63" s="11" t="s">
        <v>13</v>
      </c>
      <c r="G63" s="11">
        <v>509202</v>
      </c>
      <c r="H63" s="50">
        <v>11.22</v>
      </c>
      <c r="I63" s="40">
        <v>11.69</v>
      </c>
      <c r="J63" s="131">
        <f>10*LOG((10^(H63/10)+10^(H64/10)+10^(H65/10)+10^(I63/10)+10^(I64/10)+10^(I65/10))/6)</f>
        <v>11.466339577950862</v>
      </c>
      <c r="K63" s="53" t="s">
        <v>157</v>
      </c>
      <c r="L63" s="53" t="s">
        <v>157</v>
      </c>
      <c r="M63" s="120" t="e">
        <f>10*LOG((10^(K63/10)+10^(K64/10)+10^(K65/10)+10^(L63/10)+10^(L64/10)+10^(L65/10))/6)</f>
        <v>#VALUE!</v>
      </c>
      <c r="O63" s="125" t="s">
        <v>156</v>
      </c>
      <c r="P63" s="158" t="s">
        <v>128</v>
      </c>
      <c r="Q63" s="11" t="s">
        <v>13</v>
      </c>
      <c r="R63" s="11">
        <v>509202</v>
      </c>
      <c r="S63" s="11" t="s">
        <v>13</v>
      </c>
      <c r="T63" s="11">
        <v>509202</v>
      </c>
      <c r="U63" s="50">
        <v>-82.86</v>
      </c>
      <c r="V63" s="40">
        <v>-81.61</v>
      </c>
      <c r="W63" s="119">
        <f>10*LOG(6/((1/10^(U63/10))+(1/10^(U64/10))+(1/10^(U65/10))+(1/10^(V63/10))+(1/10^(V64/10))+(1/10^(V65/10))))</f>
        <v>-82.249247203712912</v>
      </c>
      <c r="X63" s="41" t="s">
        <v>157</v>
      </c>
      <c r="Y63" s="41" t="s">
        <v>157</v>
      </c>
      <c r="Z63" s="119" t="e">
        <f>10*LOG(6/((1/10^(X63/10))+(1/10^(X64/10))+(1/10^(X65/10))+(1/10^(Y63/10))+(1/10^(Y64/10))+(1/10^(Y65/10))))</f>
        <v>#VALUE!</v>
      </c>
    </row>
    <row r="64" spans="2:26">
      <c r="B64" s="125"/>
      <c r="C64" s="158"/>
      <c r="D64" s="11" t="s">
        <v>14</v>
      </c>
      <c r="E64" s="11">
        <v>518598</v>
      </c>
      <c r="F64" s="11" t="s">
        <v>14</v>
      </c>
      <c r="G64" s="11">
        <v>518598</v>
      </c>
      <c r="H64" s="50">
        <v>11.44</v>
      </c>
      <c r="I64" s="40">
        <v>11.47</v>
      </c>
      <c r="J64" s="131"/>
      <c r="K64" s="53" t="s">
        <v>157</v>
      </c>
      <c r="L64" s="53" t="s">
        <v>157</v>
      </c>
      <c r="M64" s="120"/>
      <c r="O64" s="125"/>
      <c r="P64" s="158"/>
      <c r="Q64" s="11" t="s">
        <v>14</v>
      </c>
      <c r="R64" s="11">
        <v>518598</v>
      </c>
      <c r="S64" s="11" t="s">
        <v>14</v>
      </c>
      <c r="T64" s="11">
        <v>518598</v>
      </c>
      <c r="U64" s="50">
        <v>-82.75</v>
      </c>
      <c r="V64" s="40">
        <v>-81.73</v>
      </c>
      <c r="W64" s="120"/>
      <c r="X64" s="41" t="s">
        <v>157</v>
      </c>
      <c r="Y64" s="41" t="s">
        <v>157</v>
      </c>
      <c r="Z64" s="120"/>
    </row>
    <row r="65" spans="2:26">
      <c r="B65" s="125"/>
      <c r="C65" s="158"/>
      <c r="D65" s="11" t="s">
        <v>15</v>
      </c>
      <c r="E65" s="11">
        <v>528000</v>
      </c>
      <c r="F65" s="11" t="s">
        <v>15</v>
      </c>
      <c r="G65" s="11">
        <v>528000</v>
      </c>
      <c r="H65" s="50">
        <v>11.33</v>
      </c>
      <c r="I65" s="40">
        <v>11.63</v>
      </c>
      <c r="J65" s="131"/>
      <c r="K65" s="53" t="s">
        <v>157</v>
      </c>
      <c r="L65" s="53" t="s">
        <v>157</v>
      </c>
      <c r="M65" s="120"/>
      <c r="O65" s="125"/>
      <c r="P65" s="158"/>
      <c r="Q65" s="11" t="s">
        <v>15</v>
      </c>
      <c r="R65" s="11">
        <v>528000</v>
      </c>
      <c r="S65" s="11" t="s">
        <v>15</v>
      </c>
      <c r="T65" s="11">
        <v>528000</v>
      </c>
      <c r="U65" s="50">
        <v>-82.66</v>
      </c>
      <c r="V65" s="40">
        <v>-81.680000000000007</v>
      </c>
      <c r="W65" s="120"/>
      <c r="X65" s="41" t="s">
        <v>157</v>
      </c>
      <c r="Y65" s="41" t="s">
        <v>157</v>
      </c>
      <c r="Z65" s="120"/>
    </row>
    <row r="66" spans="2:26" ht="15" customHeight="1">
      <c r="B66" s="125" t="s">
        <v>158</v>
      </c>
      <c r="C66" s="158" t="s">
        <v>128</v>
      </c>
      <c r="D66" s="11" t="s">
        <v>13</v>
      </c>
      <c r="E66" s="11">
        <v>623334</v>
      </c>
      <c r="F66" s="11" t="s">
        <v>13</v>
      </c>
      <c r="G66" s="11">
        <v>623334</v>
      </c>
      <c r="H66" s="52" t="s">
        <v>183</v>
      </c>
      <c r="I66" s="52" t="s">
        <v>183</v>
      </c>
      <c r="J66" s="131" t="e">
        <f>10*LOG((10^(H66/10)+10^(H67/10)+10^(H68/10)+10^(I66/10)+10^(I67/10)+10^(I68/10))/6)</f>
        <v>#VALUE!</v>
      </c>
      <c r="K66" s="53" t="s">
        <v>157</v>
      </c>
      <c r="L66" s="53" t="s">
        <v>157</v>
      </c>
      <c r="M66" s="120" t="e">
        <f>10*LOG((10^(K66/10)+10^(K67/10)+10^(K68/10)+10^(L66/10)+10^(L67/10)+10^(L68/10))/6)</f>
        <v>#VALUE!</v>
      </c>
      <c r="O66" s="125" t="s">
        <v>158</v>
      </c>
      <c r="P66" s="158" t="s">
        <v>128</v>
      </c>
      <c r="Q66" s="11" t="s">
        <v>13</v>
      </c>
      <c r="R66" s="11">
        <v>623334</v>
      </c>
      <c r="S66" s="11" t="s">
        <v>13</v>
      </c>
      <c r="T66" s="11">
        <v>623334</v>
      </c>
      <c r="U66" s="52" t="s">
        <v>183</v>
      </c>
      <c r="V66" s="52" t="s">
        <v>183</v>
      </c>
      <c r="W66" s="119" t="e">
        <f>10*LOG(6/((1/10^(U66/10))+(1/10^(U67/10))+(1/10^(U68/10))+(1/10^(V66/10))+(1/10^(V67/10))+(1/10^(V68/10))))</f>
        <v>#VALUE!</v>
      </c>
      <c r="X66" s="41" t="s">
        <v>157</v>
      </c>
      <c r="Y66" s="41" t="s">
        <v>157</v>
      </c>
      <c r="Z66" s="119" t="e">
        <f>10*LOG(6/((1/10^(X66/10))+(1/10^(X67/10))+(1/10^(X68/10))+(1/10^(Y66/10))+(1/10^(Y67/10))+(1/10^(Y68/10))))</f>
        <v>#VALUE!</v>
      </c>
    </row>
    <row r="67" spans="2:26">
      <c r="B67" s="125"/>
      <c r="C67" s="158"/>
      <c r="D67" s="11" t="s">
        <v>14</v>
      </c>
      <c r="E67" s="11">
        <v>636666</v>
      </c>
      <c r="F67" s="11" t="s">
        <v>14</v>
      </c>
      <c r="G67" s="11">
        <v>636666</v>
      </c>
      <c r="H67" s="52" t="s">
        <v>183</v>
      </c>
      <c r="I67" s="52" t="s">
        <v>183</v>
      </c>
      <c r="J67" s="131"/>
      <c r="K67" s="53" t="s">
        <v>157</v>
      </c>
      <c r="L67" s="53" t="s">
        <v>157</v>
      </c>
      <c r="M67" s="120"/>
      <c r="O67" s="125"/>
      <c r="P67" s="158"/>
      <c r="Q67" s="11" t="s">
        <v>14</v>
      </c>
      <c r="R67" s="11">
        <v>636666</v>
      </c>
      <c r="S67" s="11" t="s">
        <v>14</v>
      </c>
      <c r="T67" s="11">
        <v>636666</v>
      </c>
      <c r="U67" s="52" t="s">
        <v>183</v>
      </c>
      <c r="V67" s="52" t="s">
        <v>183</v>
      </c>
      <c r="W67" s="120"/>
      <c r="X67" s="41" t="s">
        <v>157</v>
      </c>
      <c r="Y67" s="41" t="s">
        <v>157</v>
      </c>
      <c r="Z67" s="120"/>
    </row>
    <row r="68" spans="2:26" ht="15.75" thickBot="1">
      <c r="B68" s="126"/>
      <c r="C68" s="171"/>
      <c r="D68" s="33" t="s">
        <v>15</v>
      </c>
      <c r="E68" s="33">
        <v>650000</v>
      </c>
      <c r="F68" s="33" t="s">
        <v>15</v>
      </c>
      <c r="G68" s="33">
        <v>650000</v>
      </c>
      <c r="H68" s="52" t="s">
        <v>183</v>
      </c>
      <c r="I68" s="52" t="s">
        <v>183</v>
      </c>
      <c r="J68" s="132"/>
      <c r="K68" s="54" t="s">
        <v>157</v>
      </c>
      <c r="L68" s="54" t="s">
        <v>157</v>
      </c>
      <c r="M68" s="121"/>
      <c r="N68" s="35"/>
      <c r="O68" s="126"/>
      <c r="P68" s="171"/>
      <c r="Q68" s="33" t="s">
        <v>15</v>
      </c>
      <c r="R68" s="33">
        <v>650000</v>
      </c>
      <c r="S68" s="33" t="s">
        <v>15</v>
      </c>
      <c r="T68" s="33">
        <v>650000</v>
      </c>
      <c r="U68" s="52" t="s">
        <v>183</v>
      </c>
      <c r="V68" s="52" t="s">
        <v>183</v>
      </c>
      <c r="W68" s="121"/>
      <c r="X68" s="41" t="s">
        <v>157</v>
      </c>
      <c r="Y68" s="41" t="s">
        <v>157</v>
      </c>
      <c r="Z68" s="121"/>
    </row>
    <row r="71" spans="2:26" ht="16.5" thickBot="1">
      <c r="B71" s="150" t="s">
        <v>172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2:26">
      <c r="B72" s="152" t="s">
        <v>12</v>
      </c>
      <c r="C72" s="145" t="s">
        <v>24</v>
      </c>
      <c r="D72" s="145" t="s">
        <v>141</v>
      </c>
      <c r="E72" s="145"/>
      <c r="F72" s="145" t="s">
        <v>142</v>
      </c>
      <c r="G72" s="145"/>
      <c r="H72" s="147" t="s">
        <v>143</v>
      </c>
      <c r="I72" s="147"/>
      <c r="J72" s="145" t="s">
        <v>144</v>
      </c>
      <c r="K72" s="147" t="s">
        <v>145</v>
      </c>
      <c r="L72" s="147"/>
      <c r="M72" s="148" t="s">
        <v>146</v>
      </c>
      <c r="N72" s="29"/>
      <c r="O72" s="152" t="s">
        <v>12</v>
      </c>
      <c r="P72" s="139" t="s">
        <v>24</v>
      </c>
      <c r="Q72" s="141" t="s">
        <v>141</v>
      </c>
      <c r="R72" s="142"/>
      <c r="S72" s="145" t="s">
        <v>142</v>
      </c>
      <c r="T72" s="145"/>
      <c r="U72" s="147" t="s">
        <v>147</v>
      </c>
      <c r="V72" s="147"/>
      <c r="W72" s="148" t="s">
        <v>148</v>
      </c>
      <c r="X72" s="147" t="s">
        <v>149</v>
      </c>
      <c r="Y72" s="147"/>
      <c r="Z72" s="148" t="s">
        <v>150</v>
      </c>
    </row>
    <row r="73" spans="2:26" ht="15.75" thickBot="1">
      <c r="B73" s="166"/>
      <c r="C73" s="167"/>
      <c r="D73" s="167"/>
      <c r="E73" s="167"/>
      <c r="F73" s="167"/>
      <c r="G73" s="167"/>
      <c r="H73" s="49" t="s">
        <v>151</v>
      </c>
      <c r="I73" s="49" t="s">
        <v>152</v>
      </c>
      <c r="J73" s="167"/>
      <c r="K73" s="49" t="s">
        <v>66</v>
      </c>
      <c r="L73" s="49" t="s">
        <v>65</v>
      </c>
      <c r="M73" s="159"/>
      <c r="O73" s="160"/>
      <c r="P73" s="161"/>
      <c r="Q73" s="162"/>
      <c r="R73" s="163"/>
      <c r="S73" s="170"/>
      <c r="T73" s="170"/>
      <c r="U73" s="13" t="s">
        <v>151</v>
      </c>
      <c r="V73" s="13" t="s">
        <v>152</v>
      </c>
      <c r="W73" s="149"/>
      <c r="X73" s="13" t="s">
        <v>66</v>
      </c>
      <c r="Y73" s="13" t="s">
        <v>65</v>
      </c>
      <c r="Z73" s="149"/>
    </row>
    <row r="74" spans="2:26" ht="16.5" customHeight="1">
      <c r="B74" s="125" t="s">
        <v>153</v>
      </c>
      <c r="C74" s="158" t="s">
        <v>154</v>
      </c>
      <c r="D74" s="11" t="s">
        <v>13</v>
      </c>
      <c r="E74" s="11">
        <v>385500</v>
      </c>
      <c r="F74" s="11" t="s">
        <v>13</v>
      </c>
      <c r="G74" s="11">
        <v>423500</v>
      </c>
      <c r="H74" s="50">
        <v>11.882899999999999</v>
      </c>
      <c r="I74" s="40">
        <v>11.3665</v>
      </c>
      <c r="J74" s="131">
        <f>10*LOG((10^(H74/10)+10^(H75/10)+10^(H76/10)+10^(I74/10)+10^(I75/10)+10^(I76/10))/6)</f>
        <v>11.455899816688165</v>
      </c>
      <c r="K74" s="41">
        <v>13.152100000000001</v>
      </c>
      <c r="L74" s="41">
        <v>13.636900000000001</v>
      </c>
      <c r="M74" s="120">
        <f>10*LOG((10^(K74/10)+10^(K75/10)+10^(K76/10)+10^(L74/10)+10^(L75/10)+10^(L76/10))/6)</f>
        <v>13.201648973383717</v>
      </c>
      <c r="O74" s="168" t="s">
        <v>153</v>
      </c>
      <c r="P74" s="169" t="s">
        <v>154</v>
      </c>
      <c r="Q74" s="51" t="s">
        <v>13</v>
      </c>
      <c r="R74" s="51">
        <v>385500</v>
      </c>
      <c r="S74" s="51" t="s">
        <v>13</v>
      </c>
      <c r="T74" s="51">
        <v>423500</v>
      </c>
      <c r="U74" s="50">
        <v>-91.171000000000006</v>
      </c>
      <c r="V74" s="40">
        <v>-91.125</v>
      </c>
      <c r="W74" s="119">
        <f>10*LOG(6/((1/10^(U74/10))+(1/10^(U75/10))+(1/10^(U76/10))+(1/10^(V74/10))+(1/10^(V75/10))+(1/10^(V76/10))))</f>
        <v>-91.485558138491768</v>
      </c>
      <c r="X74" s="41">
        <v>-94.538700000000006</v>
      </c>
      <c r="Y74" s="41">
        <v>-94.574700000000007</v>
      </c>
      <c r="Z74" s="119">
        <f>10*LOG(6/((1/10^(X74/10))+(1/10^(X75/10))+(1/10^(X76/10))+(1/10^(Y74/10))+(1/10^(Y75/10))+(1/10^(Y76/10))))</f>
        <v>-94.95536507471769</v>
      </c>
    </row>
    <row r="75" spans="2:26">
      <c r="B75" s="125"/>
      <c r="C75" s="158"/>
      <c r="D75" s="11" t="s">
        <v>14</v>
      </c>
      <c r="E75" s="11">
        <v>390000</v>
      </c>
      <c r="F75" s="11" t="s">
        <v>14</v>
      </c>
      <c r="G75" s="11">
        <v>428000</v>
      </c>
      <c r="H75" s="50">
        <v>11.9438</v>
      </c>
      <c r="I75" s="40">
        <v>10.8094</v>
      </c>
      <c r="J75" s="131"/>
      <c r="K75" s="41">
        <v>13.096299999999999</v>
      </c>
      <c r="L75" s="41">
        <v>13.244899999999999</v>
      </c>
      <c r="M75" s="120"/>
      <c r="O75" s="125"/>
      <c r="P75" s="158"/>
      <c r="Q75" s="11" t="s">
        <v>14</v>
      </c>
      <c r="R75" s="11">
        <v>390000</v>
      </c>
      <c r="S75" s="11" t="s">
        <v>14</v>
      </c>
      <c r="T75" s="11">
        <v>428000</v>
      </c>
      <c r="U75" s="50">
        <v>-92.024199999999993</v>
      </c>
      <c r="V75" s="40">
        <v>-92.070700000000002</v>
      </c>
      <c r="W75" s="120"/>
      <c r="X75" s="41">
        <v>-95.497900000000001</v>
      </c>
      <c r="Y75" s="41">
        <v>-95.681899999999999</v>
      </c>
      <c r="Z75" s="120"/>
    </row>
    <row r="76" spans="2:26">
      <c r="B76" s="125"/>
      <c r="C76" s="158"/>
      <c r="D76" s="11" t="s">
        <v>15</v>
      </c>
      <c r="E76" s="11">
        <v>394500</v>
      </c>
      <c r="F76" s="11" t="s">
        <v>15</v>
      </c>
      <c r="G76" s="11">
        <v>432500</v>
      </c>
      <c r="H76" s="50">
        <v>11.9864</v>
      </c>
      <c r="I76" s="40">
        <v>10.5222</v>
      </c>
      <c r="J76" s="131"/>
      <c r="K76" s="41">
        <v>13.2392</v>
      </c>
      <c r="L76" s="41">
        <v>12.797800000000001</v>
      </c>
      <c r="M76" s="120"/>
      <c r="O76" s="125"/>
      <c r="P76" s="158"/>
      <c r="Q76" s="11" t="s">
        <v>15</v>
      </c>
      <c r="R76" s="11">
        <v>394500</v>
      </c>
      <c r="S76" s="11" t="s">
        <v>15</v>
      </c>
      <c r="T76" s="11">
        <v>432500</v>
      </c>
      <c r="U76" s="50">
        <v>-91.241299999999995</v>
      </c>
      <c r="V76" s="40">
        <v>-91.160799999999995</v>
      </c>
      <c r="W76" s="120"/>
      <c r="X76" s="41">
        <v>-94.508300000000006</v>
      </c>
      <c r="Y76" s="41">
        <v>-94.769300000000001</v>
      </c>
      <c r="Z76" s="120"/>
    </row>
    <row r="77" spans="2:26" ht="15" customHeight="1">
      <c r="B77" s="125" t="s">
        <v>155</v>
      </c>
      <c r="C77" s="158" t="s">
        <v>154</v>
      </c>
      <c r="D77" s="11" t="s">
        <v>13</v>
      </c>
      <c r="E77" s="11">
        <v>142600</v>
      </c>
      <c r="F77" s="11" t="s">
        <v>13</v>
      </c>
      <c r="G77" s="11">
        <v>153600</v>
      </c>
      <c r="H77" s="50">
        <v>7.8384099999999997</v>
      </c>
      <c r="I77" s="40">
        <v>9.24437</v>
      </c>
      <c r="J77" s="131">
        <f>10*LOG((10^(H77/10)+10^(H78/10)+10^(H79/10)+10^(I77/10)+10^(I78/10)+10^(I79/10))/6)</f>
        <v>8.3102259877503108</v>
      </c>
      <c r="K77" s="41">
        <v>13.143700000000001</v>
      </c>
      <c r="L77" s="41">
        <v>12.8698</v>
      </c>
      <c r="M77" s="120">
        <f>10*LOG((10^(K77/10)+10^(K78/10)+10^(K79/10)+10^(L77/10)+10^(L78/10)+10^(L79/10))/6)</f>
        <v>13.024867921070575</v>
      </c>
      <c r="O77" s="125" t="s">
        <v>155</v>
      </c>
      <c r="P77" s="158" t="s">
        <v>154</v>
      </c>
      <c r="Q77" s="11" t="s">
        <v>13</v>
      </c>
      <c r="R77" s="11">
        <v>142600</v>
      </c>
      <c r="S77" s="11" t="s">
        <v>13</v>
      </c>
      <c r="T77" s="11">
        <v>153600</v>
      </c>
      <c r="U77" s="50">
        <v>-84.056299999999993</v>
      </c>
      <c r="V77" s="40">
        <v>-80.944500000000005</v>
      </c>
      <c r="W77" s="119">
        <f>10*LOG(6/((1/10^(U77/10))+(1/10^(U78/10))+(1/10^(U79/10))+(1/10^(V77/10))+(1/10^(V78/10))+(1/10^(V79/10))))</f>
        <v>-82.731342173513127</v>
      </c>
      <c r="X77" s="41">
        <v>-88.002700000000004</v>
      </c>
      <c r="Y77" s="41">
        <v>-84.340699999999998</v>
      </c>
      <c r="Z77" s="119">
        <f>10*LOG(6/((1/10^(X77/10))+(1/10^(X78/10))+(1/10^(X79/10))+(1/10^(Y77/10))+(1/10^(Y78/10))+(1/10^(Y79/10))))</f>
        <v>-86.513089826983503</v>
      </c>
    </row>
    <row r="78" spans="2:26">
      <c r="B78" s="125"/>
      <c r="C78" s="158"/>
      <c r="D78" s="11" t="s">
        <v>14</v>
      </c>
      <c r="E78" s="11">
        <v>145600</v>
      </c>
      <c r="F78" s="11" t="s">
        <v>14</v>
      </c>
      <c r="G78" s="11">
        <v>156600</v>
      </c>
      <c r="H78" s="50">
        <v>7.6175499999999996</v>
      </c>
      <c r="I78" s="40">
        <v>8.8724799999999995</v>
      </c>
      <c r="J78" s="131"/>
      <c r="K78" s="41">
        <v>13.1835</v>
      </c>
      <c r="L78" s="41">
        <v>12.8545</v>
      </c>
      <c r="M78" s="120"/>
      <c r="O78" s="125"/>
      <c r="P78" s="158"/>
      <c r="Q78" s="11" t="s">
        <v>14</v>
      </c>
      <c r="R78" s="11">
        <v>145600</v>
      </c>
      <c r="S78" s="11" t="s">
        <v>14</v>
      </c>
      <c r="T78" s="11">
        <v>156600</v>
      </c>
      <c r="U78" s="50">
        <v>-84.162899999999993</v>
      </c>
      <c r="V78" s="40">
        <v>-81.334599999999995</v>
      </c>
      <c r="W78" s="120"/>
      <c r="X78" s="41">
        <v>-87.841399999999993</v>
      </c>
      <c r="Y78" s="41">
        <v>-84.787700000000001</v>
      </c>
      <c r="Z78" s="120"/>
    </row>
    <row r="79" spans="2:26">
      <c r="B79" s="125"/>
      <c r="C79" s="158"/>
      <c r="D79" s="11" t="s">
        <v>15</v>
      </c>
      <c r="E79" s="11">
        <v>147600</v>
      </c>
      <c r="F79" s="11" t="s">
        <v>15</v>
      </c>
      <c r="G79" s="11">
        <v>158600</v>
      </c>
      <c r="H79" s="50">
        <v>7.4242699999999999</v>
      </c>
      <c r="I79" s="40">
        <v>8.5497899999999998</v>
      </c>
      <c r="J79" s="131"/>
      <c r="K79" s="41">
        <v>13.238</v>
      </c>
      <c r="L79" s="41">
        <v>12.8399</v>
      </c>
      <c r="M79" s="120"/>
      <c r="O79" s="125"/>
      <c r="P79" s="158"/>
      <c r="Q79" s="11" t="s">
        <v>15</v>
      </c>
      <c r="R79" s="11">
        <v>147600</v>
      </c>
      <c r="S79" s="11" t="s">
        <v>15</v>
      </c>
      <c r="T79" s="11">
        <v>158600</v>
      </c>
      <c r="U79" s="50">
        <v>-83.788499999999999</v>
      </c>
      <c r="V79" s="40">
        <v>-80.436400000000006</v>
      </c>
      <c r="W79" s="120"/>
      <c r="X79" s="41">
        <v>-87.943600000000004</v>
      </c>
      <c r="Y79" s="41">
        <v>-84.028899999999993</v>
      </c>
      <c r="Z79" s="120"/>
    </row>
    <row r="80" spans="2:26" ht="15" customHeight="1">
      <c r="B80" s="125" t="s">
        <v>156</v>
      </c>
      <c r="C80" s="158" t="s">
        <v>128</v>
      </c>
      <c r="D80" s="11" t="s">
        <v>13</v>
      </c>
      <c r="E80" s="11">
        <v>509202</v>
      </c>
      <c r="F80" s="11" t="s">
        <v>13</v>
      </c>
      <c r="G80" s="11">
        <v>509202</v>
      </c>
      <c r="H80" s="52" t="s">
        <v>183</v>
      </c>
      <c r="I80" s="52" t="s">
        <v>183</v>
      </c>
      <c r="J80" s="131" t="e">
        <f>10*LOG((10^(H80/10)+10^(H81/10)+10^(H82/10)+10^(I80/10)+10^(I81/10)+10^(I82/10))/6)</f>
        <v>#VALUE!</v>
      </c>
      <c r="K80" s="53" t="s">
        <v>157</v>
      </c>
      <c r="L80" s="53" t="s">
        <v>157</v>
      </c>
      <c r="M80" s="120" t="e">
        <f>10*LOG((10^(K80/10)+10^(K81/10)+10^(K82/10)+10^(L80/10)+10^(L81/10)+10^(L82/10))/6)</f>
        <v>#VALUE!</v>
      </c>
      <c r="O80" s="125" t="s">
        <v>156</v>
      </c>
      <c r="P80" s="158" t="s">
        <v>128</v>
      </c>
      <c r="Q80" s="11" t="s">
        <v>13</v>
      </c>
      <c r="R80" s="11">
        <v>509202</v>
      </c>
      <c r="S80" s="11" t="s">
        <v>13</v>
      </c>
      <c r="T80" s="11">
        <v>509202</v>
      </c>
      <c r="U80" s="52" t="s">
        <v>183</v>
      </c>
      <c r="V80" s="52" t="s">
        <v>183</v>
      </c>
      <c r="W80" s="119" t="e">
        <f>10*LOG(6/((1/10^(U80/10))+(1/10^(U81/10))+(1/10^(U82/10))+(1/10^(V80/10))+(1/10^(V81/10))+(1/10^(V82/10))))</f>
        <v>#VALUE!</v>
      </c>
      <c r="X80" s="41" t="s">
        <v>157</v>
      </c>
      <c r="Y80" s="41" t="s">
        <v>157</v>
      </c>
      <c r="Z80" s="119" t="e">
        <f>10*LOG(6/((1/10^(X80/10))+(1/10^(X81/10))+(1/10^(X82/10))+(1/10^(Y80/10))+(1/10^(Y81/10))+(1/10^(Y82/10))))</f>
        <v>#VALUE!</v>
      </c>
    </row>
    <row r="81" spans="2:26">
      <c r="B81" s="125"/>
      <c r="C81" s="158"/>
      <c r="D81" s="11" t="s">
        <v>14</v>
      </c>
      <c r="E81" s="11">
        <v>518598</v>
      </c>
      <c r="F81" s="11" t="s">
        <v>14</v>
      </c>
      <c r="G81" s="11">
        <v>518598</v>
      </c>
      <c r="H81" s="52" t="s">
        <v>183</v>
      </c>
      <c r="I81" s="52" t="s">
        <v>183</v>
      </c>
      <c r="J81" s="131"/>
      <c r="K81" s="53" t="s">
        <v>157</v>
      </c>
      <c r="L81" s="53" t="s">
        <v>157</v>
      </c>
      <c r="M81" s="120"/>
      <c r="O81" s="125"/>
      <c r="P81" s="158"/>
      <c r="Q81" s="11" t="s">
        <v>14</v>
      </c>
      <c r="R81" s="11">
        <v>518598</v>
      </c>
      <c r="S81" s="11" t="s">
        <v>14</v>
      </c>
      <c r="T81" s="11">
        <v>518598</v>
      </c>
      <c r="U81" s="52" t="s">
        <v>183</v>
      </c>
      <c r="V81" s="52" t="s">
        <v>183</v>
      </c>
      <c r="W81" s="120"/>
      <c r="X81" s="41" t="s">
        <v>157</v>
      </c>
      <c r="Y81" s="41" t="s">
        <v>157</v>
      </c>
      <c r="Z81" s="120"/>
    </row>
    <row r="82" spans="2:26">
      <c r="B82" s="125"/>
      <c r="C82" s="158"/>
      <c r="D82" s="11" t="s">
        <v>15</v>
      </c>
      <c r="E82" s="11">
        <v>528000</v>
      </c>
      <c r="F82" s="11" t="s">
        <v>15</v>
      </c>
      <c r="G82" s="11">
        <v>528000</v>
      </c>
      <c r="H82" s="52" t="s">
        <v>183</v>
      </c>
      <c r="I82" s="52" t="s">
        <v>183</v>
      </c>
      <c r="J82" s="131"/>
      <c r="K82" s="53" t="s">
        <v>157</v>
      </c>
      <c r="L82" s="53" t="s">
        <v>157</v>
      </c>
      <c r="M82" s="120"/>
      <c r="O82" s="125"/>
      <c r="P82" s="158"/>
      <c r="Q82" s="11" t="s">
        <v>15</v>
      </c>
      <c r="R82" s="11">
        <v>528000</v>
      </c>
      <c r="S82" s="11" t="s">
        <v>15</v>
      </c>
      <c r="T82" s="11">
        <v>528000</v>
      </c>
      <c r="U82" s="52" t="s">
        <v>183</v>
      </c>
      <c r="V82" s="52" t="s">
        <v>183</v>
      </c>
      <c r="W82" s="120"/>
      <c r="X82" s="41" t="s">
        <v>157</v>
      </c>
      <c r="Y82" s="41" t="s">
        <v>157</v>
      </c>
      <c r="Z82" s="120"/>
    </row>
    <row r="83" spans="2:26" ht="15" customHeight="1">
      <c r="B83" s="125" t="s">
        <v>158</v>
      </c>
      <c r="C83" s="158" t="s">
        <v>128</v>
      </c>
      <c r="D83" s="11" t="s">
        <v>13</v>
      </c>
      <c r="E83" s="11">
        <v>623334</v>
      </c>
      <c r="F83" s="11" t="s">
        <v>13</v>
      </c>
      <c r="G83" s="11">
        <v>623334</v>
      </c>
      <c r="H83" s="52" t="s">
        <v>183</v>
      </c>
      <c r="I83" s="52" t="s">
        <v>183</v>
      </c>
      <c r="J83" s="131" t="e">
        <f>10*LOG((10^(H83/10)+10^(H84/10)+10^(H85/10)+10^(I83/10)+10^(I84/10)+10^(I85/10))/6)</f>
        <v>#VALUE!</v>
      </c>
      <c r="K83" s="53" t="s">
        <v>157</v>
      </c>
      <c r="L83" s="53" t="s">
        <v>157</v>
      </c>
      <c r="M83" s="120" t="e">
        <f>10*LOG((10^(K83/10)+10^(K84/10)+10^(K85/10)+10^(L83/10)+10^(L84/10)+10^(L85/10))/6)</f>
        <v>#VALUE!</v>
      </c>
      <c r="O83" s="125" t="s">
        <v>158</v>
      </c>
      <c r="P83" s="158" t="s">
        <v>128</v>
      </c>
      <c r="Q83" s="11" t="s">
        <v>13</v>
      </c>
      <c r="R83" s="11">
        <v>623334</v>
      </c>
      <c r="S83" s="11" t="s">
        <v>13</v>
      </c>
      <c r="T83" s="11">
        <v>623334</v>
      </c>
      <c r="U83" s="52" t="s">
        <v>183</v>
      </c>
      <c r="V83" s="52" t="s">
        <v>183</v>
      </c>
      <c r="W83" s="119" t="e">
        <f>10*LOG(6/((1/10^(U83/10))+(1/10^(U84/10))+(1/10^(U85/10))+(1/10^(V83/10))+(1/10^(V84/10))+(1/10^(V85/10))))</f>
        <v>#VALUE!</v>
      </c>
      <c r="X83" s="41" t="s">
        <v>157</v>
      </c>
      <c r="Y83" s="41" t="s">
        <v>157</v>
      </c>
      <c r="Z83" s="119" t="e">
        <f>10*LOG(6/((1/10^(X83/10))+(1/10^(X84/10))+(1/10^(X85/10))+(1/10^(Y83/10))+(1/10^(Y84/10))+(1/10^(Y85/10))))</f>
        <v>#VALUE!</v>
      </c>
    </row>
    <row r="84" spans="2:26">
      <c r="B84" s="125"/>
      <c r="C84" s="158"/>
      <c r="D84" s="11" t="s">
        <v>14</v>
      </c>
      <c r="E84" s="11">
        <v>636666</v>
      </c>
      <c r="F84" s="11" t="s">
        <v>14</v>
      </c>
      <c r="G84" s="11">
        <v>636666</v>
      </c>
      <c r="H84" s="52" t="s">
        <v>183</v>
      </c>
      <c r="I84" s="52" t="s">
        <v>183</v>
      </c>
      <c r="J84" s="131"/>
      <c r="K84" s="53" t="s">
        <v>157</v>
      </c>
      <c r="L84" s="53" t="s">
        <v>157</v>
      </c>
      <c r="M84" s="120"/>
      <c r="O84" s="125"/>
      <c r="P84" s="158"/>
      <c r="Q84" s="11" t="s">
        <v>14</v>
      </c>
      <c r="R84" s="11">
        <v>636666</v>
      </c>
      <c r="S84" s="11" t="s">
        <v>14</v>
      </c>
      <c r="T84" s="11">
        <v>636666</v>
      </c>
      <c r="U84" s="52" t="s">
        <v>183</v>
      </c>
      <c r="V84" s="52" t="s">
        <v>183</v>
      </c>
      <c r="W84" s="120"/>
      <c r="X84" s="41" t="s">
        <v>157</v>
      </c>
      <c r="Y84" s="41" t="s">
        <v>157</v>
      </c>
      <c r="Z84" s="120"/>
    </row>
    <row r="85" spans="2:26" ht="15.75" thickBot="1">
      <c r="B85" s="126"/>
      <c r="C85" s="171"/>
      <c r="D85" s="33" t="s">
        <v>15</v>
      </c>
      <c r="E85" s="33">
        <v>650000</v>
      </c>
      <c r="F85" s="33" t="s">
        <v>15</v>
      </c>
      <c r="G85" s="33">
        <v>650000</v>
      </c>
      <c r="H85" s="52" t="s">
        <v>183</v>
      </c>
      <c r="I85" s="52" t="s">
        <v>183</v>
      </c>
      <c r="J85" s="132"/>
      <c r="K85" s="54" t="s">
        <v>157</v>
      </c>
      <c r="L85" s="54" t="s">
        <v>157</v>
      </c>
      <c r="M85" s="121"/>
      <c r="N85" s="35"/>
      <c r="O85" s="126"/>
      <c r="P85" s="171"/>
      <c r="Q85" s="33" t="s">
        <v>15</v>
      </c>
      <c r="R85" s="33">
        <v>650000</v>
      </c>
      <c r="S85" s="33" t="s">
        <v>15</v>
      </c>
      <c r="T85" s="33">
        <v>650000</v>
      </c>
      <c r="U85" s="52" t="s">
        <v>183</v>
      </c>
      <c r="V85" s="52" t="s">
        <v>183</v>
      </c>
      <c r="W85" s="121"/>
      <c r="X85" s="41" t="s">
        <v>157</v>
      </c>
      <c r="Y85" s="41" t="s">
        <v>157</v>
      </c>
      <c r="Z85" s="121"/>
    </row>
    <row r="88" spans="2:26" ht="16.5" thickBot="1">
      <c r="B88" s="150" t="s">
        <v>173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2:26">
      <c r="B89" s="152" t="s">
        <v>12</v>
      </c>
      <c r="C89" s="145" t="s">
        <v>24</v>
      </c>
      <c r="D89" s="145" t="s">
        <v>141</v>
      </c>
      <c r="E89" s="145"/>
      <c r="F89" s="145" t="s">
        <v>142</v>
      </c>
      <c r="G89" s="145"/>
      <c r="H89" s="147" t="s">
        <v>143</v>
      </c>
      <c r="I89" s="147"/>
      <c r="J89" s="145" t="s">
        <v>144</v>
      </c>
      <c r="K89" s="147" t="s">
        <v>145</v>
      </c>
      <c r="L89" s="147"/>
      <c r="M89" s="148" t="s">
        <v>146</v>
      </c>
      <c r="N89" s="29"/>
      <c r="O89" s="152" t="s">
        <v>12</v>
      </c>
      <c r="P89" s="139" t="s">
        <v>24</v>
      </c>
      <c r="Q89" s="141" t="s">
        <v>141</v>
      </c>
      <c r="R89" s="142"/>
      <c r="S89" s="145" t="s">
        <v>142</v>
      </c>
      <c r="T89" s="145"/>
      <c r="U89" s="147" t="s">
        <v>147</v>
      </c>
      <c r="V89" s="147"/>
      <c r="W89" s="148" t="s">
        <v>148</v>
      </c>
      <c r="X89" s="147" t="s">
        <v>149</v>
      </c>
      <c r="Y89" s="147"/>
      <c r="Z89" s="148" t="s">
        <v>150</v>
      </c>
    </row>
    <row r="90" spans="2:26" ht="15.75" thickBot="1">
      <c r="B90" s="166"/>
      <c r="C90" s="167"/>
      <c r="D90" s="167"/>
      <c r="E90" s="167"/>
      <c r="F90" s="167"/>
      <c r="G90" s="167"/>
      <c r="H90" s="49" t="s">
        <v>151</v>
      </c>
      <c r="I90" s="49" t="s">
        <v>152</v>
      </c>
      <c r="J90" s="167"/>
      <c r="K90" s="49" t="s">
        <v>66</v>
      </c>
      <c r="L90" s="49" t="s">
        <v>65</v>
      </c>
      <c r="M90" s="159"/>
      <c r="O90" s="160"/>
      <c r="P90" s="161"/>
      <c r="Q90" s="162"/>
      <c r="R90" s="163"/>
      <c r="S90" s="170"/>
      <c r="T90" s="170"/>
      <c r="U90" s="13" t="s">
        <v>151</v>
      </c>
      <c r="V90" s="13" t="s">
        <v>152</v>
      </c>
      <c r="W90" s="149"/>
      <c r="X90" s="13" t="s">
        <v>66</v>
      </c>
      <c r="Y90" s="13" t="s">
        <v>65</v>
      </c>
      <c r="Z90" s="149"/>
    </row>
    <row r="91" spans="2:26" ht="15" customHeight="1">
      <c r="B91" s="125" t="s">
        <v>153</v>
      </c>
      <c r="C91" s="158" t="s">
        <v>154</v>
      </c>
      <c r="D91" s="11" t="s">
        <v>13</v>
      </c>
      <c r="E91" s="11">
        <v>385500</v>
      </c>
      <c r="F91" s="11" t="s">
        <v>13</v>
      </c>
      <c r="G91" s="11">
        <v>423500</v>
      </c>
      <c r="H91" s="52" t="s">
        <v>183</v>
      </c>
      <c r="I91" s="52" t="s">
        <v>183</v>
      </c>
      <c r="J91" s="131" t="e">
        <f>10*LOG((10^(H91/10)+10^(H92/10)+10^(H93/10)+10^(I91/10)+10^(I92/10)+10^(I93/10))/6)</f>
        <v>#VALUE!</v>
      </c>
      <c r="K91" s="52" t="s">
        <v>183</v>
      </c>
      <c r="L91" s="52" t="s">
        <v>183</v>
      </c>
      <c r="M91" s="120" t="e">
        <f>10*LOG((10^(K91/10)+10^(K92/10)+10^(K93/10)+10^(L91/10)+10^(L92/10)+10^(L93/10))/6)</f>
        <v>#VALUE!</v>
      </c>
      <c r="O91" s="168" t="s">
        <v>153</v>
      </c>
      <c r="P91" s="169" t="s">
        <v>154</v>
      </c>
      <c r="Q91" s="51" t="s">
        <v>13</v>
      </c>
      <c r="R91" s="51">
        <v>385500</v>
      </c>
      <c r="S91" s="51" t="s">
        <v>13</v>
      </c>
      <c r="T91" s="51">
        <v>423500</v>
      </c>
      <c r="U91" s="52" t="s">
        <v>183</v>
      </c>
      <c r="V91" s="52" t="s">
        <v>183</v>
      </c>
      <c r="W91" s="119" t="e">
        <f>10*LOG(6/((1/10^(U91/10))+(1/10^(U92/10))+(1/10^(U93/10))+(1/10^(V91/10))+(1/10^(V92/10))+(1/10^(V93/10))))</f>
        <v>#VALUE!</v>
      </c>
      <c r="X91" s="52" t="s">
        <v>183</v>
      </c>
      <c r="Y91" s="52" t="s">
        <v>183</v>
      </c>
      <c r="Z91" s="119" t="e">
        <f>10*LOG(6/((1/10^(X91/10))+(1/10^(X92/10))+(1/10^(X93/10))+(1/10^(Y91/10))+(1/10^(Y92/10))+(1/10^(Y93/10))))</f>
        <v>#VALUE!</v>
      </c>
    </row>
    <row r="92" spans="2:26">
      <c r="B92" s="125"/>
      <c r="C92" s="158"/>
      <c r="D92" s="11" t="s">
        <v>14</v>
      </c>
      <c r="E92" s="11">
        <v>390000</v>
      </c>
      <c r="F92" s="11" t="s">
        <v>14</v>
      </c>
      <c r="G92" s="11">
        <v>428000</v>
      </c>
      <c r="H92" s="52" t="s">
        <v>183</v>
      </c>
      <c r="I92" s="52" t="s">
        <v>183</v>
      </c>
      <c r="J92" s="131"/>
      <c r="K92" s="52" t="s">
        <v>183</v>
      </c>
      <c r="L92" s="52" t="s">
        <v>183</v>
      </c>
      <c r="M92" s="120"/>
      <c r="O92" s="125"/>
      <c r="P92" s="158"/>
      <c r="Q92" s="11" t="s">
        <v>14</v>
      </c>
      <c r="R92" s="11">
        <v>390000</v>
      </c>
      <c r="S92" s="11" t="s">
        <v>14</v>
      </c>
      <c r="T92" s="11">
        <v>428000</v>
      </c>
      <c r="U92" s="52" t="s">
        <v>183</v>
      </c>
      <c r="V92" s="52" t="s">
        <v>183</v>
      </c>
      <c r="W92" s="120"/>
      <c r="X92" s="52" t="s">
        <v>183</v>
      </c>
      <c r="Y92" s="52" t="s">
        <v>183</v>
      </c>
      <c r="Z92" s="120"/>
    </row>
    <row r="93" spans="2:26">
      <c r="B93" s="125"/>
      <c r="C93" s="158"/>
      <c r="D93" s="11" t="s">
        <v>15</v>
      </c>
      <c r="E93" s="11">
        <v>394500</v>
      </c>
      <c r="F93" s="11" t="s">
        <v>15</v>
      </c>
      <c r="G93" s="11">
        <v>432500</v>
      </c>
      <c r="H93" s="52" t="s">
        <v>183</v>
      </c>
      <c r="I93" s="52" t="s">
        <v>183</v>
      </c>
      <c r="J93" s="131"/>
      <c r="K93" s="52" t="s">
        <v>183</v>
      </c>
      <c r="L93" s="52" t="s">
        <v>183</v>
      </c>
      <c r="M93" s="120"/>
      <c r="O93" s="125"/>
      <c r="P93" s="158"/>
      <c r="Q93" s="11" t="s">
        <v>15</v>
      </c>
      <c r="R93" s="11">
        <v>394500</v>
      </c>
      <c r="S93" s="11" t="s">
        <v>15</v>
      </c>
      <c r="T93" s="11">
        <v>432500</v>
      </c>
      <c r="U93" s="52" t="s">
        <v>183</v>
      </c>
      <c r="V93" s="52" t="s">
        <v>183</v>
      </c>
      <c r="W93" s="120"/>
      <c r="X93" s="52" t="s">
        <v>183</v>
      </c>
      <c r="Y93" s="52" t="s">
        <v>183</v>
      </c>
      <c r="Z93" s="120"/>
    </row>
    <row r="94" spans="2:26" ht="15" customHeight="1">
      <c r="B94" s="125" t="s">
        <v>155</v>
      </c>
      <c r="C94" s="158" t="s">
        <v>154</v>
      </c>
      <c r="D94" s="11" t="s">
        <v>13</v>
      </c>
      <c r="E94" s="11">
        <v>142600</v>
      </c>
      <c r="F94" s="11" t="s">
        <v>13</v>
      </c>
      <c r="G94" s="11">
        <v>153600</v>
      </c>
      <c r="H94" s="55">
        <v>10.567299999999999</v>
      </c>
      <c r="I94" s="55">
        <v>9.3768999999999991</v>
      </c>
      <c r="J94" s="131">
        <f>10*LOG((10^(H94/10)+10^(H95/10)+10^(H96/10)+10^(I94/10)+10^(I95/10)+10^(I96/10))/6)</f>
        <v>10.199790249562772</v>
      </c>
      <c r="K94" s="53">
        <v>14.2012</v>
      </c>
      <c r="L94" s="53">
        <v>11.0063</v>
      </c>
      <c r="M94" s="120">
        <f>10*LOG((10^(K94/10)+10^(K95/10)+10^(K96/10)+10^(L94/10)+10^(L95/10)+10^(L96/10))/6)</f>
        <v>13.06463003750415</v>
      </c>
      <c r="O94" s="125" t="s">
        <v>155</v>
      </c>
      <c r="P94" s="158" t="s">
        <v>154</v>
      </c>
      <c r="Q94" s="11" t="s">
        <v>13</v>
      </c>
      <c r="R94" s="11">
        <v>142600</v>
      </c>
      <c r="S94" s="11" t="s">
        <v>13</v>
      </c>
      <c r="T94" s="11">
        <v>153600</v>
      </c>
      <c r="U94" s="50">
        <v>-83.625500000000002</v>
      </c>
      <c r="V94" s="40">
        <v>-84.460499999999996</v>
      </c>
      <c r="W94" s="119">
        <f>10*LOG(6/((1/10^(U94/10))+(1/10^(U95/10))+(1/10^(U96/10))+(1/10^(V94/10))+(1/10^(V95/10))+(1/10^(V96/10))))</f>
        <v>-84.101879601809287</v>
      </c>
      <c r="X94" s="41">
        <v>-87.258700000000005</v>
      </c>
      <c r="Y94" s="41">
        <v>-85.574700000000007</v>
      </c>
      <c r="Z94" s="119">
        <f>10*LOG(6/((1/10^(X94/10))+(1/10^(X95/10))+(1/10^(X96/10))+(1/10^(Y94/10))+(1/10^(Y95/10))+(1/10^(Y96/10))))</f>
        <v>-86.374173122639604</v>
      </c>
    </row>
    <row r="95" spans="2:26">
      <c r="B95" s="125"/>
      <c r="C95" s="158"/>
      <c r="D95" s="11" t="s">
        <v>14</v>
      </c>
      <c r="E95" s="11">
        <v>145600</v>
      </c>
      <c r="F95" s="11" t="s">
        <v>14</v>
      </c>
      <c r="G95" s="11">
        <v>156600</v>
      </c>
      <c r="H95" s="55">
        <v>10.7325</v>
      </c>
      <c r="I95" s="55">
        <v>9.9582099999999993</v>
      </c>
      <c r="J95" s="131"/>
      <c r="K95" s="53">
        <v>14.5123</v>
      </c>
      <c r="L95" s="53">
        <v>11.533099999999999</v>
      </c>
      <c r="M95" s="120"/>
      <c r="O95" s="125"/>
      <c r="P95" s="158"/>
      <c r="Q95" s="11" t="s">
        <v>14</v>
      </c>
      <c r="R95" s="11">
        <v>145600</v>
      </c>
      <c r="S95" s="11" t="s">
        <v>14</v>
      </c>
      <c r="T95" s="11">
        <v>156600</v>
      </c>
      <c r="U95" s="50">
        <v>-84.45</v>
      </c>
      <c r="V95" s="40">
        <v>-84.783500000000004</v>
      </c>
      <c r="W95" s="120"/>
      <c r="X95" s="41">
        <v>-87.463200000000001</v>
      </c>
      <c r="Y95" s="41">
        <v>-85.5505</v>
      </c>
      <c r="Z95" s="120"/>
    </row>
    <row r="96" spans="2:26">
      <c r="B96" s="125"/>
      <c r="C96" s="158"/>
      <c r="D96" s="11" t="s">
        <v>15</v>
      </c>
      <c r="E96" s="11">
        <v>147600</v>
      </c>
      <c r="F96" s="11" t="s">
        <v>15</v>
      </c>
      <c r="G96" s="11">
        <v>158600</v>
      </c>
      <c r="H96" s="55">
        <v>10.6532</v>
      </c>
      <c r="I96" s="55">
        <v>9.7318899999999999</v>
      </c>
      <c r="J96" s="131"/>
      <c r="K96" s="53">
        <v>14.2804</v>
      </c>
      <c r="L96" s="53">
        <v>11.239100000000001</v>
      </c>
      <c r="M96" s="120"/>
      <c r="O96" s="125"/>
      <c r="P96" s="158"/>
      <c r="Q96" s="11" t="s">
        <v>15</v>
      </c>
      <c r="R96" s="11">
        <v>147600</v>
      </c>
      <c r="S96" s="11" t="s">
        <v>15</v>
      </c>
      <c r="T96" s="11">
        <v>158600</v>
      </c>
      <c r="U96" s="50">
        <v>-83.270799999999994</v>
      </c>
      <c r="V96" s="40">
        <v>-83.826599999999999</v>
      </c>
      <c r="W96" s="120"/>
      <c r="X96" s="41">
        <v>-86.750200000000007</v>
      </c>
      <c r="Y96" s="41">
        <v>-85.063900000000004</v>
      </c>
      <c r="Z96" s="120"/>
    </row>
    <row r="97" spans="2:26" ht="15" customHeight="1">
      <c r="B97" s="125" t="s">
        <v>156</v>
      </c>
      <c r="C97" s="158" t="s">
        <v>128</v>
      </c>
      <c r="D97" s="11" t="s">
        <v>13</v>
      </c>
      <c r="E97" s="11">
        <v>509202</v>
      </c>
      <c r="F97" s="11" t="s">
        <v>13</v>
      </c>
      <c r="G97" s="11">
        <v>509202</v>
      </c>
      <c r="H97" s="55">
        <v>10.228300000000001</v>
      </c>
      <c r="I97" s="55">
        <v>10.827</v>
      </c>
      <c r="J97" s="131">
        <f>10*LOG((10^(H97/10)+10^(H98/10)+10^(H99/10)+10^(I97/10)+10^(I98/10)+10^(I99/10))/6)</f>
        <v>11.434127596733951</v>
      </c>
      <c r="K97" s="53" t="s">
        <v>157</v>
      </c>
      <c r="L97" s="53" t="s">
        <v>157</v>
      </c>
      <c r="M97" s="120" t="e">
        <f>10*LOG((10^(K97/10)+10^(K98/10)+10^(K99/10)+10^(L97/10)+10^(L98/10)+10^(L99/10))/6)</f>
        <v>#VALUE!</v>
      </c>
      <c r="O97" s="125" t="s">
        <v>156</v>
      </c>
      <c r="P97" s="158" t="s">
        <v>128</v>
      </c>
      <c r="Q97" s="11" t="s">
        <v>13</v>
      </c>
      <c r="R97" s="11">
        <v>509202</v>
      </c>
      <c r="S97" s="11" t="s">
        <v>13</v>
      </c>
      <c r="T97" s="11">
        <v>509202</v>
      </c>
      <c r="U97" s="50">
        <v>-78.511700000000005</v>
      </c>
      <c r="V97" s="40">
        <v>-78.6053</v>
      </c>
      <c r="W97" s="119">
        <f>10*LOG(6/((1/10^(U97/10))+(1/10^(U98/10))+(1/10^(U99/10))+(1/10^(V97/10))+(1/10^(V98/10))+(1/10^(V99/10))))</f>
        <v>-78.366211754673031</v>
      </c>
      <c r="X97" s="41" t="s">
        <v>157</v>
      </c>
      <c r="Y97" s="41" t="s">
        <v>157</v>
      </c>
      <c r="Z97" s="119" t="e">
        <f>10*LOG(6/((1/10^(X97/10))+(1/10^(X98/10))+(1/10^(X99/10))+(1/10^(Y97/10))+(1/10^(Y98/10))+(1/10^(Y99/10))))</f>
        <v>#VALUE!</v>
      </c>
    </row>
    <row r="98" spans="2:26">
      <c r="B98" s="125"/>
      <c r="C98" s="158"/>
      <c r="D98" s="11" t="s">
        <v>14</v>
      </c>
      <c r="E98" s="11">
        <v>518598</v>
      </c>
      <c r="F98" s="11" t="s">
        <v>14</v>
      </c>
      <c r="G98" s="11">
        <v>518598</v>
      </c>
      <c r="H98" s="55">
        <v>11.5021</v>
      </c>
      <c r="I98" s="55">
        <v>11.8606</v>
      </c>
      <c r="J98" s="131"/>
      <c r="K98" s="53" t="s">
        <v>157</v>
      </c>
      <c r="L98" s="53" t="s">
        <v>157</v>
      </c>
      <c r="M98" s="120"/>
      <c r="O98" s="125"/>
      <c r="P98" s="158"/>
      <c r="Q98" s="11" t="s">
        <v>14</v>
      </c>
      <c r="R98" s="11">
        <v>518598</v>
      </c>
      <c r="S98" s="11" t="s">
        <v>14</v>
      </c>
      <c r="T98" s="11">
        <v>518598</v>
      </c>
      <c r="U98" s="50">
        <v>-78.320300000000003</v>
      </c>
      <c r="V98" s="40">
        <v>-78.493899999999996</v>
      </c>
      <c r="W98" s="120"/>
      <c r="X98" s="41" t="s">
        <v>157</v>
      </c>
      <c r="Y98" s="41" t="s">
        <v>157</v>
      </c>
      <c r="Z98" s="120"/>
    </row>
    <row r="99" spans="2:26">
      <c r="B99" s="125"/>
      <c r="C99" s="158"/>
      <c r="D99" s="11" t="s">
        <v>15</v>
      </c>
      <c r="E99" s="11">
        <v>528000</v>
      </c>
      <c r="F99" s="11" t="s">
        <v>15</v>
      </c>
      <c r="G99" s="11">
        <v>528000</v>
      </c>
      <c r="H99" s="55">
        <v>11.6404</v>
      </c>
      <c r="I99" s="55">
        <v>12.245100000000001</v>
      </c>
      <c r="J99" s="131"/>
      <c r="K99" s="53" t="s">
        <v>157</v>
      </c>
      <c r="L99" s="53" t="s">
        <v>157</v>
      </c>
      <c r="M99" s="120"/>
      <c r="O99" s="125"/>
      <c r="P99" s="158"/>
      <c r="Q99" s="11" t="s">
        <v>15</v>
      </c>
      <c r="R99" s="11">
        <v>528000</v>
      </c>
      <c r="S99" s="11" t="s">
        <v>15</v>
      </c>
      <c r="T99" s="11">
        <v>528000</v>
      </c>
      <c r="U99" s="50">
        <v>-77.993200000000002</v>
      </c>
      <c r="V99" s="40">
        <v>-78.244299999999996</v>
      </c>
      <c r="W99" s="120"/>
      <c r="X99" s="41" t="s">
        <v>157</v>
      </c>
      <c r="Y99" s="41" t="s">
        <v>157</v>
      </c>
      <c r="Z99" s="120"/>
    </row>
    <row r="100" spans="2:26" ht="15" customHeight="1">
      <c r="B100" s="125" t="s">
        <v>158</v>
      </c>
      <c r="C100" s="158" t="s">
        <v>128</v>
      </c>
      <c r="D100" s="11" t="s">
        <v>13</v>
      </c>
      <c r="E100" s="11">
        <v>623334</v>
      </c>
      <c r="F100" s="11" t="s">
        <v>13</v>
      </c>
      <c r="G100" s="11">
        <v>623334</v>
      </c>
      <c r="H100" s="55">
        <v>10.2582</v>
      </c>
      <c r="I100" s="55">
        <v>11.090400000000001</v>
      </c>
      <c r="J100" s="131">
        <f>10*LOG((10^(H100/10)+10^(H101/10)+10^(H102/10)+10^(I100/10)+10^(I101/10)+10^(I102/10))/6)</f>
        <v>11.926507626800372</v>
      </c>
      <c r="K100" s="53" t="s">
        <v>157</v>
      </c>
      <c r="L100" s="53" t="s">
        <v>157</v>
      </c>
      <c r="M100" s="120" t="e">
        <f>10*LOG((10^(K100/10)+10^(K101/10)+10^(K102/10)+10^(L100/10)+10^(L101/10)+10^(L102/10))/6)</f>
        <v>#VALUE!</v>
      </c>
      <c r="O100" s="125" t="s">
        <v>158</v>
      </c>
      <c r="P100" s="158" t="s">
        <v>128</v>
      </c>
      <c r="Q100" s="11" t="s">
        <v>13</v>
      </c>
      <c r="R100" s="11">
        <v>623334</v>
      </c>
      <c r="S100" s="11" t="s">
        <v>13</v>
      </c>
      <c r="T100" s="11">
        <v>623334</v>
      </c>
      <c r="U100" s="50">
        <v>-77.973600000000005</v>
      </c>
      <c r="V100" s="40">
        <v>-78.909899999999993</v>
      </c>
      <c r="W100" s="119">
        <f>10*LOG(6/((1/10^(U100/10))+(1/10^(U101/10))+(1/10^(U102/10))+(1/10^(V100/10))+(1/10^(V101/10))+(1/10^(V102/10))))</f>
        <v>-79.488663014399464</v>
      </c>
      <c r="X100" s="41" t="s">
        <v>157</v>
      </c>
      <c r="Y100" s="41" t="s">
        <v>157</v>
      </c>
      <c r="Z100" s="119" t="e">
        <f>10*LOG(6/((1/10^(X100/10))+(1/10^(X101/10))+(1/10^(X102/10))+(1/10^(Y100/10))+(1/10^(Y101/10))+(1/10^(Y102/10))))</f>
        <v>#VALUE!</v>
      </c>
    </row>
    <row r="101" spans="2:26">
      <c r="B101" s="125"/>
      <c r="C101" s="158"/>
      <c r="D101" s="11" t="s">
        <v>14</v>
      </c>
      <c r="E101" s="11">
        <v>636666</v>
      </c>
      <c r="F101" s="11" t="s">
        <v>14</v>
      </c>
      <c r="G101" s="11">
        <v>636666</v>
      </c>
      <c r="H101" s="55">
        <v>11.2334</v>
      </c>
      <c r="I101" s="55">
        <v>12.029400000000001</v>
      </c>
      <c r="J101" s="131"/>
      <c r="K101" s="53" t="s">
        <v>157</v>
      </c>
      <c r="L101" s="53" t="s">
        <v>157</v>
      </c>
      <c r="M101" s="120"/>
      <c r="O101" s="125"/>
      <c r="P101" s="158"/>
      <c r="Q101" s="11" t="s">
        <v>14</v>
      </c>
      <c r="R101" s="11">
        <v>636666</v>
      </c>
      <c r="S101" s="11" t="s">
        <v>14</v>
      </c>
      <c r="T101" s="11">
        <v>636666</v>
      </c>
      <c r="U101" s="50">
        <v>-78.983500000000006</v>
      </c>
      <c r="V101" s="40">
        <v>-79.369299999999996</v>
      </c>
      <c r="W101" s="120"/>
      <c r="X101" s="41" t="s">
        <v>157</v>
      </c>
      <c r="Y101" s="41" t="s">
        <v>157</v>
      </c>
      <c r="Z101" s="120"/>
    </row>
    <row r="102" spans="2:26" ht="15.75" thickBot="1">
      <c r="B102" s="126"/>
      <c r="C102" s="171"/>
      <c r="D102" s="33" t="s">
        <v>15</v>
      </c>
      <c r="E102" s="33">
        <v>650000</v>
      </c>
      <c r="F102" s="33" t="s">
        <v>15</v>
      </c>
      <c r="G102" s="33">
        <v>650000</v>
      </c>
      <c r="H102" s="55">
        <v>12.3909</v>
      </c>
      <c r="I102" s="55">
        <v>13.7012</v>
      </c>
      <c r="J102" s="132"/>
      <c r="K102" s="54" t="s">
        <v>157</v>
      </c>
      <c r="L102" s="54" t="s">
        <v>157</v>
      </c>
      <c r="M102" s="121"/>
      <c r="N102" s="35"/>
      <c r="O102" s="126"/>
      <c r="P102" s="171"/>
      <c r="Q102" s="33" t="s">
        <v>15</v>
      </c>
      <c r="R102" s="33">
        <v>650000</v>
      </c>
      <c r="S102" s="33" t="s">
        <v>15</v>
      </c>
      <c r="T102" s="33">
        <v>650000</v>
      </c>
      <c r="U102" s="50">
        <v>-80.093199999999996</v>
      </c>
      <c r="V102" s="40">
        <v>-80.971100000000007</v>
      </c>
      <c r="W102" s="121"/>
      <c r="X102" s="41" t="s">
        <v>157</v>
      </c>
      <c r="Y102" s="41" t="s">
        <v>157</v>
      </c>
      <c r="Z102" s="121"/>
    </row>
    <row r="105" spans="2:26" ht="16.5" thickBot="1">
      <c r="B105" s="150" t="s">
        <v>174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2:26">
      <c r="B106" s="152" t="s">
        <v>12</v>
      </c>
      <c r="C106" s="145" t="s">
        <v>24</v>
      </c>
      <c r="D106" s="145" t="s">
        <v>141</v>
      </c>
      <c r="E106" s="145"/>
      <c r="F106" s="145" t="s">
        <v>142</v>
      </c>
      <c r="G106" s="145"/>
      <c r="H106" s="147" t="s">
        <v>143</v>
      </c>
      <c r="I106" s="147"/>
      <c r="J106" s="145" t="s">
        <v>144</v>
      </c>
      <c r="K106" s="147" t="s">
        <v>145</v>
      </c>
      <c r="L106" s="147"/>
      <c r="M106" s="148" t="s">
        <v>146</v>
      </c>
      <c r="N106" s="29"/>
      <c r="O106" s="152" t="s">
        <v>12</v>
      </c>
      <c r="P106" s="139" t="s">
        <v>24</v>
      </c>
      <c r="Q106" s="141" t="s">
        <v>141</v>
      </c>
      <c r="R106" s="142"/>
      <c r="S106" s="145" t="s">
        <v>142</v>
      </c>
      <c r="T106" s="145"/>
      <c r="U106" s="147" t="s">
        <v>147</v>
      </c>
      <c r="V106" s="147"/>
      <c r="W106" s="148" t="s">
        <v>148</v>
      </c>
      <c r="X106" s="147" t="s">
        <v>149</v>
      </c>
      <c r="Y106" s="147"/>
      <c r="Z106" s="148" t="s">
        <v>150</v>
      </c>
    </row>
    <row r="107" spans="2:26" ht="15.75" thickBot="1">
      <c r="B107" s="166"/>
      <c r="C107" s="167"/>
      <c r="D107" s="167"/>
      <c r="E107" s="167"/>
      <c r="F107" s="167"/>
      <c r="G107" s="167"/>
      <c r="H107" s="49" t="s">
        <v>151</v>
      </c>
      <c r="I107" s="49" t="s">
        <v>152</v>
      </c>
      <c r="J107" s="167"/>
      <c r="K107" s="49" t="s">
        <v>66</v>
      </c>
      <c r="L107" s="49" t="s">
        <v>65</v>
      </c>
      <c r="M107" s="159"/>
      <c r="O107" s="160"/>
      <c r="P107" s="161"/>
      <c r="Q107" s="162"/>
      <c r="R107" s="163"/>
      <c r="S107" s="170"/>
      <c r="T107" s="170"/>
      <c r="U107" s="13" t="s">
        <v>151</v>
      </c>
      <c r="V107" s="13" t="s">
        <v>152</v>
      </c>
      <c r="W107" s="149"/>
      <c r="X107" s="13" t="s">
        <v>66</v>
      </c>
      <c r="Y107" s="13" t="s">
        <v>65</v>
      </c>
      <c r="Z107" s="149"/>
    </row>
    <row r="108" spans="2:26" ht="15" customHeight="1">
      <c r="B108" s="125" t="s">
        <v>153</v>
      </c>
      <c r="C108" s="158" t="s">
        <v>154</v>
      </c>
      <c r="D108" s="11" t="s">
        <v>13</v>
      </c>
      <c r="E108" s="11">
        <v>385500</v>
      </c>
      <c r="F108" s="11" t="s">
        <v>13</v>
      </c>
      <c r="G108" s="11">
        <v>423500</v>
      </c>
      <c r="H108" s="55">
        <v>11.234400000000001</v>
      </c>
      <c r="I108" s="55">
        <v>11.6287</v>
      </c>
      <c r="J108" s="131">
        <f>10*LOG((10^(H108/10)+10^(H109/10)+10^(H110/10)+10^(I108/10)+10^(I109/10)+10^(I110/10))/6)</f>
        <v>11.138768831238156</v>
      </c>
      <c r="K108" s="41">
        <v>12.7318</v>
      </c>
      <c r="L108" s="41">
        <v>12.971299999999999</v>
      </c>
      <c r="M108" s="120">
        <f>10*LOG((10^(K108/10)+10^(K109/10)+10^(K110/10)+10^(L108/10)+10^(L109/10)+10^(L110/10))/6)</f>
        <v>12.631441001506955</v>
      </c>
      <c r="O108" s="168" t="s">
        <v>153</v>
      </c>
      <c r="P108" s="169" t="s">
        <v>154</v>
      </c>
      <c r="Q108" s="51" t="s">
        <v>13</v>
      </c>
      <c r="R108" s="51">
        <v>385500</v>
      </c>
      <c r="S108" s="51" t="s">
        <v>13</v>
      </c>
      <c r="T108" s="51">
        <v>423500</v>
      </c>
      <c r="U108" s="50">
        <v>-84.553700000000006</v>
      </c>
      <c r="V108" s="40">
        <v>-85.561099999999996</v>
      </c>
      <c r="W108" s="119">
        <f>10*LOG(6/((1/10^(U108/10))+(1/10^(U109/10))+(1/10^(U110/10))+(1/10^(V108/10))+(1/10^(V109/10))+(1/10^(V110/10))))</f>
        <v>-85.712142274190711</v>
      </c>
      <c r="X108" s="41">
        <v>-87.985200000000006</v>
      </c>
      <c r="Y108" s="41">
        <v>-87.709599999999995</v>
      </c>
      <c r="Z108" s="119">
        <f>10*LOG(6/((1/10^(X108/10))+(1/10^(X109/10))+(1/10^(X110/10))+(1/10^(Y108/10))+(1/10^(Y109/10))+(1/10^(Y110/10))))</f>
        <v>-88.31511738812209</v>
      </c>
    </row>
    <row r="109" spans="2:26">
      <c r="B109" s="125"/>
      <c r="C109" s="158"/>
      <c r="D109" s="11" t="s">
        <v>14</v>
      </c>
      <c r="E109" s="11">
        <v>390000</v>
      </c>
      <c r="F109" s="11" t="s">
        <v>14</v>
      </c>
      <c r="G109" s="11">
        <v>428000</v>
      </c>
      <c r="H109" s="55">
        <v>11.1479</v>
      </c>
      <c r="I109" s="55">
        <v>10.955</v>
      </c>
      <c r="J109" s="131"/>
      <c r="K109" s="41">
        <v>12.695499999999999</v>
      </c>
      <c r="L109" s="41">
        <v>12.291700000000001</v>
      </c>
      <c r="M109" s="120"/>
      <c r="O109" s="125"/>
      <c r="P109" s="158"/>
      <c r="Q109" s="11" t="s">
        <v>14</v>
      </c>
      <c r="R109" s="11">
        <v>390000</v>
      </c>
      <c r="S109" s="11" t="s">
        <v>14</v>
      </c>
      <c r="T109" s="11">
        <v>428000</v>
      </c>
      <c r="U109" s="50">
        <v>-85.004000000000005</v>
      </c>
      <c r="V109" s="40">
        <v>-86.902699999999996</v>
      </c>
      <c r="W109" s="120"/>
      <c r="X109" s="41">
        <v>-88.435000000000002</v>
      </c>
      <c r="Y109" s="41">
        <v>-88.825000000000003</v>
      </c>
      <c r="Z109" s="120"/>
    </row>
    <row r="110" spans="2:26">
      <c r="B110" s="125"/>
      <c r="C110" s="158"/>
      <c r="D110" s="11" t="s">
        <v>15</v>
      </c>
      <c r="E110" s="11">
        <v>394500</v>
      </c>
      <c r="F110" s="11" t="s">
        <v>15</v>
      </c>
      <c r="G110" s="11">
        <v>432500</v>
      </c>
      <c r="H110" s="55">
        <v>11.166499999999999</v>
      </c>
      <c r="I110" s="55">
        <v>10.6387</v>
      </c>
      <c r="J110" s="131"/>
      <c r="K110" s="41">
        <v>12.9602</v>
      </c>
      <c r="L110" s="41">
        <v>12.061299999999999</v>
      </c>
      <c r="M110" s="120"/>
      <c r="O110" s="125"/>
      <c r="P110" s="158"/>
      <c r="Q110" s="11" t="s">
        <v>15</v>
      </c>
      <c r="R110" s="11">
        <v>394500</v>
      </c>
      <c r="S110" s="11" t="s">
        <v>15</v>
      </c>
      <c r="T110" s="11">
        <v>432500</v>
      </c>
      <c r="U110" s="50">
        <v>-85.206699999999998</v>
      </c>
      <c r="V110" s="40">
        <v>-86.551599999999993</v>
      </c>
      <c r="W110" s="120"/>
      <c r="X110" s="41">
        <v>-88.249799999999993</v>
      </c>
      <c r="Y110" s="41">
        <v>-88.591300000000004</v>
      </c>
      <c r="Z110" s="120"/>
    </row>
    <row r="111" spans="2:26" ht="15" customHeight="1">
      <c r="B111" s="125" t="s">
        <v>155</v>
      </c>
      <c r="C111" s="158" t="s">
        <v>154</v>
      </c>
      <c r="D111" s="11" t="s">
        <v>13</v>
      </c>
      <c r="E111" s="11">
        <v>142600</v>
      </c>
      <c r="F111" s="11" t="s">
        <v>13</v>
      </c>
      <c r="G111" s="11">
        <v>153600</v>
      </c>
      <c r="H111" s="55">
        <v>6.1925299999999996</v>
      </c>
      <c r="I111" s="55">
        <v>7.7122700000000002</v>
      </c>
      <c r="J111" s="131">
        <f>10*LOG((10^(H111/10)+10^(H112/10)+10^(H113/10)+10^(I111/10)+10^(I112/10)+10^(I113/10))/6)</f>
        <v>6.8347562784725326</v>
      </c>
      <c r="K111" s="41">
        <v>9.2662800000000001</v>
      </c>
      <c r="L111" s="41">
        <v>9.8238900000000005</v>
      </c>
      <c r="M111" s="120">
        <f>10*LOG((10^(K111/10)+10^(K112/10)+10^(K113/10)+10^(L111/10)+10^(L112/10)+10^(L113/10))/6)</f>
        <v>9.4569125607848008</v>
      </c>
      <c r="O111" s="125" t="s">
        <v>155</v>
      </c>
      <c r="P111" s="158" t="s">
        <v>154</v>
      </c>
      <c r="Q111" s="11" t="s">
        <v>13</v>
      </c>
      <c r="R111" s="11">
        <v>142600</v>
      </c>
      <c r="S111" s="11" t="s">
        <v>13</v>
      </c>
      <c r="T111" s="11">
        <v>153600</v>
      </c>
      <c r="U111" s="50">
        <v>-79.074200000000005</v>
      </c>
      <c r="V111" s="50">
        <v>-81.830799999999996</v>
      </c>
      <c r="W111" s="119">
        <f>10*LOG(6/((1/10^(U111/10))+(1/10^(U112/10))+(1/10^(U113/10))+(1/10^(V111/10))+(1/10^(V112/10))+(1/10^(V113/10))))</f>
        <v>-80.854301830507751</v>
      </c>
      <c r="X111" s="41">
        <v>-82.4054</v>
      </c>
      <c r="Y111" s="41">
        <v>-83.409099999999995</v>
      </c>
      <c r="Z111" s="119">
        <f>10*LOG(6/((1/10^(X111/10))+(1/10^(X112/10))+(1/10^(X113/10))+(1/10^(Y111/10))+(1/10^(Y112/10))+(1/10^(Y113/10))))</f>
        <v>-83.18391150443388</v>
      </c>
    </row>
    <row r="112" spans="2:26">
      <c r="B112" s="125"/>
      <c r="C112" s="158"/>
      <c r="D112" s="11" t="s">
        <v>14</v>
      </c>
      <c r="E112" s="11">
        <v>145600</v>
      </c>
      <c r="F112" s="11" t="s">
        <v>14</v>
      </c>
      <c r="G112" s="11">
        <v>156600</v>
      </c>
      <c r="H112" s="55">
        <v>5.2847900000000001</v>
      </c>
      <c r="I112" s="55">
        <v>6.5432100000000002</v>
      </c>
      <c r="J112" s="131"/>
      <c r="K112" s="41">
        <v>8.5315300000000001</v>
      </c>
      <c r="L112" s="41">
        <v>8.7041000000000004</v>
      </c>
      <c r="M112" s="120"/>
      <c r="O112" s="125"/>
      <c r="P112" s="158"/>
      <c r="Q112" s="11" t="s">
        <v>14</v>
      </c>
      <c r="R112" s="11">
        <v>145600</v>
      </c>
      <c r="S112" s="11" t="s">
        <v>14</v>
      </c>
      <c r="T112" s="11">
        <v>156600</v>
      </c>
      <c r="U112" s="50">
        <v>-80.023899999999998</v>
      </c>
      <c r="V112" s="50">
        <v>-82.541200000000003</v>
      </c>
      <c r="W112" s="120"/>
      <c r="X112" s="41">
        <v>-83.228099999999998</v>
      </c>
      <c r="Y112" s="41">
        <v>-84.313800000000001</v>
      </c>
      <c r="Z112" s="120"/>
    </row>
    <row r="113" spans="2:26">
      <c r="B113" s="125"/>
      <c r="C113" s="158"/>
      <c r="D113" s="11" t="s">
        <v>15</v>
      </c>
      <c r="E113" s="11">
        <v>147600</v>
      </c>
      <c r="F113" s="11" t="s">
        <v>15</v>
      </c>
      <c r="G113" s="11">
        <v>158600</v>
      </c>
      <c r="H113" s="55">
        <v>6.7564799999999998</v>
      </c>
      <c r="I113" s="55">
        <v>7.9624499999999996</v>
      </c>
      <c r="J113" s="131"/>
      <c r="K113" s="41">
        <v>10.0001</v>
      </c>
      <c r="L113" s="41">
        <v>10.148400000000001</v>
      </c>
      <c r="M113" s="120"/>
      <c r="O113" s="125"/>
      <c r="P113" s="158"/>
      <c r="Q113" s="11" t="s">
        <v>15</v>
      </c>
      <c r="R113" s="11">
        <v>147600</v>
      </c>
      <c r="S113" s="11" t="s">
        <v>15</v>
      </c>
      <c r="T113" s="11">
        <v>158600</v>
      </c>
      <c r="U113" s="50">
        <v>-78.634399999999999</v>
      </c>
      <c r="V113" s="50">
        <v>-81.586799999999997</v>
      </c>
      <c r="W113" s="120"/>
      <c r="X113" s="41">
        <v>-82.263199999999998</v>
      </c>
      <c r="Y113" s="41">
        <v>-83.160200000000003</v>
      </c>
      <c r="Z113" s="120"/>
    </row>
    <row r="114" spans="2:26" ht="15" customHeight="1">
      <c r="B114" s="125" t="s">
        <v>156</v>
      </c>
      <c r="C114" s="158" t="s">
        <v>128</v>
      </c>
      <c r="D114" s="11" t="s">
        <v>13</v>
      </c>
      <c r="E114" s="11">
        <v>509202</v>
      </c>
      <c r="F114" s="11" t="s">
        <v>13</v>
      </c>
      <c r="G114" s="11">
        <v>509202</v>
      </c>
      <c r="H114" s="55">
        <v>13.731299999999999</v>
      </c>
      <c r="I114" s="55">
        <v>14.994</v>
      </c>
      <c r="J114" s="131">
        <f>10*LOG((10^(H114/10)+10^(H115/10)+10^(H116/10)+10^(I114/10)+10^(I115/10)+10^(I116/10))/6)</f>
        <v>14.237594272782806</v>
      </c>
      <c r="K114" s="53" t="s">
        <v>157</v>
      </c>
      <c r="L114" s="53" t="s">
        <v>157</v>
      </c>
      <c r="M114" s="120" t="e">
        <f>10*LOG((10^(K114/10)+10^(K115/10)+10^(K116/10)+10^(L114/10)+10^(L115/10)+10^(L116/10))/6)</f>
        <v>#VALUE!</v>
      </c>
      <c r="O114" s="125" t="s">
        <v>156</v>
      </c>
      <c r="P114" s="158" t="s">
        <v>128</v>
      </c>
      <c r="Q114" s="11" t="s">
        <v>13</v>
      </c>
      <c r="R114" s="11">
        <v>509202</v>
      </c>
      <c r="S114" s="11" t="s">
        <v>13</v>
      </c>
      <c r="T114" s="11">
        <v>509202</v>
      </c>
      <c r="U114" s="50">
        <v>-80.082999999999998</v>
      </c>
      <c r="V114" s="40">
        <v>-79.412499999999994</v>
      </c>
      <c r="W114" s="119">
        <f>10*LOG(6/((1/10^(U114/10))+(1/10^(U115/10))+(1/10^(U116/10))+(1/10^(V114/10))+(1/10^(V115/10))+(1/10^(V116/10))))</f>
        <v>-79.220361160424503</v>
      </c>
      <c r="X114" s="41" t="s">
        <v>157</v>
      </c>
      <c r="Y114" s="41" t="s">
        <v>157</v>
      </c>
      <c r="Z114" s="119" t="e">
        <f>10*LOG(6/((1/10^(X114/10))+(1/10^(X115/10))+(1/10^(X116/10))+(1/10^(Y114/10))+(1/10^(Y115/10))+(1/10^(Y116/10))))</f>
        <v>#VALUE!</v>
      </c>
    </row>
    <row r="115" spans="2:26">
      <c r="B115" s="125"/>
      <c r="C115" s="158"/>
      <c r="D115" s="11" t="s">
        <v>14</v>
      </c>
      <c r="E115" s="11">
        <v>518598</v>
      </c>
      <c r="F115" s="11" t="s">
        <v>14</v>
      </c>
      <c r="G115" s="11">
        <v>518598</v>
      </c>
      <c r="H115" s="55">
        <v>13.6769</v>
      </c>
      <c r="I115" s="55">
        <v>14.7761</v>
      </c>
      <c r="J115" s="131"/>
      <c r="K115" s="53" t="s">
        <v>157</v>
      </c>
      <c r="L115" s="53" t="s">
        <v>157</v>
      </c>
      <c r="M115" s="120"/>
      <c r="O115" s="125"/>
      <c r="P115" s="158"/>
      <c r="Q115" s="11" t="s">
        <v>14</v>
      </c>
      <c r="R115" s="11">
        <v>518598</v>
      </c>
      <c r="S115" s="11" t="s">
        <v>14</v>
      </c>
      <c r="T115" s="11">
        <v>518598</v>
      </c>
      <c r="U115" s="50">
        <v>-78.771900000000002</v>
      </c>
      <c r="V115" s="40">
        <v>-78.896199999999993</v>
      </c>
      <c r="W115" s="120"/>
      <c r="X115" s="41" t="s">
        <v>157</v>
      </c>
      <c r="Y115" s="41" t="s">
        <v>157</v>
      </c>
      <c r="Z115" s="120"/>
    </row>
    <row r="116" spans="2:26">
      <c r="B116" s="125"/>
      <c r="C116" s="158"/>
      <c r="D116" s="11" t="s">
        <v>15</v>
      </c>
      <c r="E116" s="11">
        <v>528000</v>
      </c>
      <c r="F116" s="11" t="s">
        <v>15</v>
      </c>
      <c r="G116" s="11">
        <v>528000</v>
      </c>
      <c r="H116" s="55">
        <v>13.5075</v>
      </c>
      <c r="I116" s="55">
        <v>14.5055</v>
      </c>
      <c r="J116" s="131"/>
      <c r="K116" s="53" t="s">
        <v>157</v>
      </c>
      <c r="L116" s="53" t="s">
        <v>157</v>
      </c>
      <c r="M116" s="120"/>
      <c r="O116" s="125"/>
      <c r="P116" s="158"/>
      <c r="Q116" s="11" t="s">
        <v>15</v>
      </c>
      <c r="R116" s="11">
        <v>528000</v>
      </c>
      <c r="S116" s="11" t="s">
        <v>15</v>
      </c>
      <c r="T116" s="11">
        <v>528000</v>
      </c>
      <c r="U116" s="50">
        <v>-78.903099999999995</v>
      </c>
      <c r="V116" s="40">
        <v>-79.112700000000004</v>
      </c>
      <c r="W116" s="120"/>
      <c r="X116" s="41" t="s">
        <v>157</v>
      </c>
      <c r="Y116" s="41" t="s">
        <v>157</v>
      </c>
      <c r="Z116" s="120"/>
    </row>
    <row r="117" spans="2:26" ht="15" customHeight="1">
      <c r="B117" s="125" t="s">
        <v>158</v>
      </c>
      <c r="C117" s="158" t="s">
        <v>128</v>
      </c>
      <c r="D117" s="11" t="s">
        <v>13</v>
      </c>
      <c r="E117" s="11">
        <v>623334</v>
      </c>
      <c r="F117" s="11" t="s">
        <v>13</v>
      </c>
      <c r="G117" s="11">
        <v>623334</v>
      </c>
      <c r="H117" s="55">
        <v>11.7233</v>
      </c>
      <c r="I117" s="55">
        <v>12.695499999999999</v>
      </c>
      <c r="J117" s="131">
        <f>10*LOG((10^(H117/10)+10^(H118/10)+10^(H119/10)+10^(I117/10)+10^(I118/10)+10^(I119/10))/6)</f>
        <v>14.241910872654683</v>
      </c>
      <c r="K117" s="53" t="s">
        <v>157</v>
      </c>
      <c r="L117" s="53" t="s">
        <v>157</v>
      </c>
      <c r="M117" s="120" t="e">
        <f>10*LOG((10^(K117/10)+10^(K118/10)+10^(K119/10)+10^(L117/10)+10^(L118/10)+10^(L119/10))/6)</f>
        <v>#VALUE!</v>
      </c>
      <c r="O117" s="125" t="s">
        <v>158</v>
      </c>
      <c r="P117" s="158" t="s">
        <v>128</v>
      </c>
      <c r="Q117" s="11" t="s">
        <v>13</v>
      </c>
      <c r="R117" s="11">
        <v>623334</v>
      </c>
      <c r="S117" s="11" t="s">
        <v>13</v>
      </c>
      <c r="T117" s="11">
        <v>623334</v>
      </c>
      <c r="U117" s="50">
        <v>-82</v>
      </c>
      <c r="V117" s="40">
        <v>-81.567999999999998</v>
      </c>
      <c r="W117" s="119">
        <f>10*LOG(6/((1/10^(U117/10))+(1/10^(U118/10))+(1/10^(U119/10))+(1/10^(V117/10))+(1/10^(V118/10))+(1/10^(V119/10))))</f>
        <v>-81.735896897529528</v>
      </c>
      <c r="X117" s="41" t="s">
        <v>157</v>
      </c>
      <c r="Y117" s="41" t="s">
        <v>157</v>
      </c>
      <c r="Z117" s="119" t="e">
        <f>10*LOG(6/((1/10^(X117/10))+(1/10^(X118/10))+(1/10^(X119/10))+(1/10^(Y117/10))+(1/10^(Y118/10))+(1/10^(Y119/10))))</f>
        <v>#VALUE!</v>
      </c>
    </row>
    <row r="118" spans="2:26">
      <c r="B118" s="125"/>
      <c r="C118" s="158"/>
      <c r="D118" s="11" t="s">
        <v>14</v>
      </c>
      <c r="E118" s="11">
        <v>636666</v>
      </c>
      <c r="F118" s="11" t="s">
        <v>14</v>
      </c>
      <c r="G118" s="11">
        <v>636666</v>
      </c>
      <c r="H118" s="55">
        <v>14.980600000000001</v>
      </c>
      <c r="I118" s="55">
        <v>15.5641</v>
      </c>
      <c r="J118" s="131"/>
      <c r="K118" s="53" t="s">
        <v>157</v>
      </c>
      <c r="L118" s="53" t="s">
        <v>157</v>
      </c>
      <c r="M118" s="120"/>
      <c r="O118" s="125"/>
      <c r="P118" s="158"/>
      <c r="Q118" s="11" t="s">
        <v>14</v>
      </c>
      <c r="R118" s="11">
        <v>636666</v>
      </c>
      <c r="S118" s="11" t="s">
        <v>14</v>
      </c>
      <c r="T118" s="11">
        <v>636666</v>
      </c>
      <c r="U118" s="50">
        <v>-82.246300000000005</v>
      </c>
      <c r="V118" s="40">
        <v>-81.962999999999994</v>
      </c>
      <c r="W118" s="120"/>
      <c r="X118" s="41" t="s">
        <v>157</v>
      </c>
      <c r="Y118" s="41" t="s">
        <v>157</v>
      </c>
      <c r="Z118" s="120"/>
    </row>
    <row r="119" spans="2:26" ht="15.75" thickBot="1">
      <c r="B119" s="126"/>
      <c r="C119" s="171"/>
      <c r="D119" s="33" t="s">
        <v>15</v>
      </c>
      <c r="E119" s="33">
        <v>650000</v>
      </c>
      <c r="F119" s="33" t="s">
        <v>15</v>
      </c>
      <c r="G119" s="33">
        <v>650000</v>
      </c>
      <c r="H119" s="55">
        <v>14.395300000000001</v>
      </c>
      <c r="I119" s="55">
        <v>14.8955</v>
      </c>
      <c r="J119" s="132"/>
      <c r="K119" s="54" t="s">
        <v>157</v>
      </c>
      <c r="L119" s="54" t="s">
        <v>157</v>
      </c>
      <c r="M119" s="121"/>
      <c r="N119" s="35"/>
      <c r="O119" s="126"/>
      <c r="P119" s="171"/>
      <c r="Q119" s="33" t="s">
        <v>15</v>
      </c>
      <c r="R119" s="33">
        <v>650000</v>
      </c>
      <c r="S119" s="33" t="s">
        <v>15</v>
      </c>
      <c r="T119" s="33">
        <v>650000</v>
      </c>
      <c r="U119" s="50">
        <v>-81.695599999999999</v>
      </c>
      <c r="V119" s="40">
        <v>-80.799599999999998</v>
      </c>
      <c r="W119" s="121"/>
      <c r="X119" s="41" t="s">
        <v>157</v>
      </c>
      <c r="Y119" s="41" t="s">
        <v>157</v>
      </c>
      <c r="Z119" s="121"/>
    </row>
    <row r="122" spans="2:26" ht="16.5" thickBot="1">
      <c r="B122" s="150" t="s">
        <v>175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2:26">
      <c r="B123" s="152" t="s">
        <v>12</v>
      </c>
      <c r="C123" s="145" t="s">
        <v>24</v>
      </c>
      <c r="D123" s="145" t="s">
        <v>141</v>
      </c>
      <c r="E123" s="145"/>
      <c r="F123" s="145" t="s">
        <v>142</v>
      </c>
      <c r="G123" s="145"/>
      <c r="H123" s="147" t="s">
        <v>143</v>
      </c>
      <c r="I123" s="147"/>
      <c r="J123" s="145" t="s">
        <v>144</v>
      </c>
      <c r="K123" s="147" t="s">
        <v>145</v>
      </c>
      <c r="L123" s="147"/>
      <c r="M123" s="148" t="s">
        <v>146</v>
      </c>
      <c r="N123" s="29"/>
      <c r="O123" s="152" t="s">
        <v>12</v>
      </c>
      <c r="P123" s="139" t="s">
        <v>24</v>
      </c>
      <c r="Q123" s="141" t="s">
        <v>141</v>
      </c>
      <c r="R123" s="142"/>
      <c r="S123" s="145" t="s">
        <v>142</v>
      </c>
      <c r="T123" s="145"/>
      <c r="U123" s="147" t="s">
        <v>147</v>
      </c>
      <c r="V123" s="147"/>
      <c r="W123" s="148" t="s">
        <v>148</v>
      </c>
      <c r="X123" s="147" t="s">
        <v>149</v>
      </c>
      <c r="Y123" s="147"/>
      <c r="Z123" s="148" t="s">
        <v>150</v>
      </c>
    </row>
    <row r="124" spans="2:26" ht="15.75" thickBot="1">
      <c r="B124" s="166"/>
      <c r="C124" s="167"/>
      <c r="D124" s="167"/>
      <c r="E124" s="167"/>
      <c r="F124" s="167"/>
      <c r="G124" s="167"/>
      <c r="H124" s="49" t="s">
        <v>151</v>
      </c>
      <c r="I124" s="49" t="s">
        <v>152</v>
      </c>
      <c r="J124" s="167"/>
      <c r="K124" s="49" t="s">
        <v>66</v>
      </c>
      <c r="L124" s="49" t="s">
        <v>65</v>
      </c>
      <c r="M124" s="159"/>
      <c r="O124" s="160"/>
      <c r="P124" s="161"/>
      <c r="Q124" s="162"/>
      <c r="R124" s="163"/>
      <c r="S124" s="170"/>
      <c r="T124" s="170"/>
      <c r="U124" s="13" t="s">
        <v>151</v>
      </c>
      <c r="V124" s="13" t="s">
        <v>152</v>
      </c>
      <c r="W124" s="149"/>
      <c r="X124" s="13" t="s">
        <v>66</v>
      </c>
      <c r="Y124" s="13" t="s">
        <v>65</v>
      </c>
      <c r="Z124" s="149"/>
    </row>
    <row r="125" spans="2:26" ht="15" customHeight="1">
      <c r="B125" s="125" t="s">
        <v>153</v>
      </c>
      <c r="C125" s="158" t="s">
        <v>154</v>
      </c>
      <c r="D125" s="11" t="s">
        <v>13</v>
      </c>
      <c r="E125" s="11">
        <v>385500</v>
      </c>
      <c r="F125" s="11" t="s">
        <v>13</v>
      </c>
      <c r="G125" s="11">
        <v>423500</v>
      </c>
      <c r="H125" s="55">
        <v>11.109400000000001</v>
      </c>
      <c r="I125" s="55">
        <v>14.3964</v>
      </c>
      <c r="J125" s="131">
        <f>10*LOG((10^(H125/10)+10^(H126/10)+10^(H127/10)+10^(I125/10)+10^(I126/10)+10^(I127/10))/6)</f>
        <v>12.705032521216463</v>
      </c>
      <c r="K125" s="41">
        <v>12.3978</v>
      </c>
      <c r="L125" s="41">
        <v>15.3093</v>
      </c>
      <c r="M125" s="120">
        <f>10*LOG((10^(K125/10)+10^(K126/10)+10^(K127/10)+10^(L125/10)+10^(L126/10)+10^(L127/10))/6)</f>
        <v>13.73277653536123</v>
      </c>
      <c r="O125" s="168" t="s">
        <v>153</v>
      </c>
      <c r="P125" s="169" t="s">
        <v>154</v>
      </c>
      <c r="Q125" s="51" t="s">
        <v>13</v>
      </c>
      <c r="R125" s="51">
        <v>385500</v>
      </c>
      <c r="S125" s="51" t="s">
        <v>13</v>
      </c>
      <c r="T125" s="51">
        <v>423500</v>
      </c>
      <c r="U125" s="50">
        <v>-91.539199999999994</v>
      </c>
      <c r="V125" s="50">
        <v>-91.906999999999996</v>
      </c>
      <c r="W125" s="119">
        <f>10*LOG(6/((1/10^(U125/10))+(1/10^(U126/10))+(1/10^(U127/10))+(1/10^(V125/10))+(1/10^(V126/10))+(1/10^(V127/10))))</f>
        <v>-91.853105330497385</v>
      </c>
      <c r="X125" s="41">
        <v>-93.789400000000001</v>
      </c>
      <c r="Y125" s="41">
        <v>-94.560699999999997</v>
      </c>
      <c r="Z125" s="119">
        <f>10*LOG(6/((1/10^(X125/10))+(1/10^(X126/10))+(1/10^(X127/10))+(1/10^(Y125/10))+(1/10^(Y126/10))+(1/10^(Y127/10))))</f>
        <v>-94.336088864017782</v>
      </c>
    </row>
    <row r="126" spans="2:26">
      <c r="B126" s="125"/>
      <c r="C126" s="158"/>
      <c r="D126" s="11" t="s">
        <v>14</v>
      </c>
      <c r="E126" s="11">
        <v>390000</v>
      </c>
      <c r="F126" s="11" t="s">
        <v>14</v>
      </c>
      <c r="G126" s="11">
        <v>428000</v>
      </c>
      <c r="H126" s="55">
        <v>10.705299999999999</v>
      </c>
      <c r="I126" s="55">
        <v>13.9941</v>
      </c>
      <c r="J126" s="131"/>
      <c r="K126" s="41">
        <v>11.814299999999999</v>
      </c>
      <c r="L126" s="41">
        <v>14.9114</v>
      </c>
      <c r="M126" s="120"/>
      <c r="O126" s="125"/>
      <c r="P126" s="158"/>
      <c r="Q126" s="11" t="s">
        <v>14</v>
      </c>
      <c r="R126" s="11">
        <v>390000</v>
      </c>
      <c r="S126" s="11" t="s">
        <v>14</v>
      </c>
      <c r="T126" s="11">
        <v>428000</v>
      </c>
      <c r="U126" s="50">
        <v>-92.206100000000006</v>
      </c>
      <c r="V126" s="50">
        <v>-92.150899999999993</v>
      </c>
      <c r="W126" s="120"/>
      <c r="X126" s="41">
        <v>-94.581400000000002</v>
      </c>
      <c r="Y126" s="41">
        <v>-94.919399999999996</v>
      </c>
      <c r="Z126" s="120"/>
    </row>
    <row r="127" spans="2:26">
      <c r="B127" s="125"/>
      <c r="C127" s="158"/>
      <c r="D127" s="11" t="s">
        <v>15</v>
      </c>
      <c r="E127" s="11">
        <v>394500</v>
      </c>
      <c r="F127" s="11" t="s">
        <v>15</v>
      </c>
      <c r="G127" s="11">
        <v>432500</v>
      </c>
      <c r="H127" s="55">
        <v>10.2971</v>
      </c>
      <c r="I127" s="55">
        <v>13.7783</v>
      </c>
      <c r="J127" s="131"/>
      <c r="K127" s="41">
        <v>11.574199999999999</v>
      </c>
      <c r="L127" s="41">
        <v>14.7501</v>
      </c>
      <c r="M127" s="120"/>
      <c r="O127" s="125"/>
      <c r="P127" s="158"/>
      <c r="Q127" s="11" t="s">
        <v>15</v>
      </c>
      <c r="R127" s="11">
        <v>394500</v>
      </c>
      <c r="S127" s="11" t="s">
        <v>15</v>
      </c>
      <c r="T127" s="11">
        <v>432500</v>
      </c>
      <c r="U127" s="50">
        <v>-91.506100000000004</v>
      </c>
      <c r="V127" s="50">
        <v>-91.758200000000002</v>
      </c>
      <c r="W127" s="120"/>
      <c r="X127" s="41">
        <v>-93.693600000000004</v>
      </c>
      <c r="Y127" s="41">
        <v>-94.339799999999997</v>
      </c>
      <c r="Z127" s="120"/>
    </row>
    <row r="128" spans="2:26" ht="15" customHeight="1">
      <c r="B128" s="125" t="s">
        <v>155</v>
      </c>
      <c r="C128" s="158" t="s">
        <v>154</v>
      </c>
      <c r="D128" s="11" t="s">
        <v>13</v>
      </c>
      <c r="E128" s="11">
        <v>142600</v>
      </c>
      <c r="F128" s="11" t="s">
        <v>13</v>
      </c>
      <c r="G128" s="11">
        <v>153600</v>
      </c>
      <c r="H128" s="55">
        <v>6.4273999999999996</v>
      </c>
      <c r="I128" s="55">
        <v>7.2734100000000002</v>
      </c>
      <c r="J128" s="131">
        <f>10*LOG((10^(H128/10)+10^(H129/10)+10^(H130/10)+10^(I128/10)+10^(I129/10)+10^(I130/10))/6)</f>
        <v>7.2637727850907083</v>
      </c>
      <c r="K128" s="41">
        <v>9.9890299999999996</v>
      </c>
      <c r="L128" s="41">
        <v>10.288600000000001</v>
      </c>
      <c r="M128" s="120">
        <f>10*LOG((10^(K128/10)+10^(K129/10)+10^(K130/10)+10^(L128/10)+10^(L129/10)+10^(L130/10))/6)</f>
        <v>10.630378801909924</v>
      </c>
      <c r="O128" s="125" t="s">
        <v>155</v>
      </c>
      <c r="P128" s="158" t="s">
        <v>154</v>
      </c>
      <c r="Q128" s="11" t="s">
        <v>13</v>
      </c>
      <c r="R128" s="11">
        <v>142600</v>
      </c>
      <c r="S128" s="11" t="s">
        <v>13</v>
      </c>
      <c r="T128" s="11">
        <v>153600</v>
      </c>
      <c r="U128" s="50">
        <v>-82.429299999999998</v>
      </c>
      <c r="V128" s="50">
        <v>-82.964100000000002</v>
      </c>
      <c r="W128" s="119">
        <f>10*LOG(6/((1/10^(U128/10))+(1/10^(U129/10))+(1/10^(U130/10))+(1/10^(V128/10))+(1/10^(V129/10))+(1/10^(V130/10))))</f>
        <v>-83.186907513015299</v>
      </c>
      <c r="X128" s="41">
        <v>-86.341200000000001</v>
      </c>
      <c r="Y128" s="41">
        <v>-85.493099999999998</v>
      </c>
      <c r="Z128" s="119">
        <f>10*LOG(6/((1/10^(X128/10))+(1/10^(X129/10))+(1/10^(X130/10))+(1/10^(Y128/10))+(1/10^(Y129/10))+(1/10^(Y130/10))))</f>
        <v>-86.043056416581408</v>
      </c>
    </row>
    <row r="129" spans="2:26">
      <c r="B129" s="125"/>
      <c r="C129" s="158"/>
      <c r="D129" s="11" t="s">
        <v>14</v>
      </c>
      <c r="E129" s="11">
        <v>145600</v>
      </c>
      <c r="F129" s="11" t="s">
        <v>14</v>
      </c>
      <c r="G129" s="11">
        <v>156600</v>
      </c>
      <c r="H129" s="55">
        <v>7.2734100000000002</v>
      </c>
      <c r="I129" s="55">
        <v>7.5229900000000001</v>
      </c>
      <c r="J129" s="131"/>
      <c r="K129" s="41">
        <v>10.715999999999999</v>
      </c>
      <c r="L129" s="41">
        <v>10.8483</v>
      </c>
      <c r="M129" s="120"/>
      <c r="O129" s="125"/>
      <c r="P129" s="158"/>
      <c r="Q129" s="11" t="s">
        <v>14</v>
      </c>
      <c r="R129" s="11">
        <v>145600</v>
      </c>
      <c r="S129" s="11" t="s">
        <v>14</v>
      </c>
      <c r="T129" s="11">
        <v>156600</v>
      </c>
      <c r="U129" s="50">
        <v>-83.430400000000006</v>
      </c>
      <c r="V129" s="50">
        <v>-83.700599999999994</v>
      </c>
      <c r="W129" s="120"/>
      <c r="X129" s="41">
        <v>-86.864199999999997</v>
      </c>
      <c r="Y129" s="41">
        <v>-85.193899999999999</v>
      </c>
      <c r="Z129" s="120"/>
    </row>
    <row r="130" spans="2:26">
      <c r="B130" s="125"/>
      <c r="C130" s="158"/>
      <c r="D130" s="11" t="s">
        <v>15</v>
      </c>
      <c r="E130" s="11">
        <v>147600</v>
      </c>
      <c r="F130" s="11" t="s">
        <v>15</v>
      </c>
      <c r="G130" s="11">
        <v>158600</v>
      </c>
      <c r="H130" s="55">
        <v>7.5616500000000002</v>
      </c>
      <c r="I130" s="55">
        <v>7.4267099999999999</v>
      </c>
      <c r="J130" s="131"/>
      <c r="K130" s="41">
        <v>10.7966</v>
      </c>
      <c r="L130" s="41">
        <v>11.054500000000001</v>
      </c>
      <c r="M130" s="120"/>
      <c r="O130" s="125"/>
      <c r="P130" s="158"/>
      <c r="Q130" s="11" t="s">
        <v>15</v>
      </c>
      <c r="R130" s="11">
        <v>147600</v>
      </c>
      <c r="S130" s="11" t="s">
        <v>15</v>
      </c>
      <c r="T130" s="11">
        <v>158600</v>
      </c>
      <c r="U130" s="50">
        <v>-82.5244</v>
      </c>
      <c r="V130" s="50">
        <v>-83.8626</v>
      </c>
      <c r="W130" s="120"/>
      <c r="X130" s="41">
        <v>-86.248099999999994</v>
      </c>
      <c r="Y130" s="41">
        <v>-85.906300000000002</v>
      </c>
      <c r="Z130" s="120"/>
    </row>
    <row r="131" spans="2:26" ht="15" customHeight="1">
      <c r="B131" s="125" t="s">
        <v>156</v>
      </c>
      <c r="C131" s="158" t="s">
        <v>128</v>
      </c>
      <c r="D131" s="11" t="s">
        <v>13</v>
      </c>
      <c r="E131" s="11">
        <v>509202</v>
      </c>
      <c r="F131" s="11" t="s">
        <v>13</v>
      </c>
      <c r="G131" s="11">
        <v>509202</v>
      </c>
      <c r="H131" s="55">
        <v>15.711</v>
      </c>
      <c r="I131" s="55">
        <v>13.5037</v>
      </c>
      <c r="J131" s="131">
        <f>10*LOG((10^(H131/10)+10^(H132/10)+10^(H133/10)+10^(I131/10)+10^(I132/10)+10^(I133/10))/6)</f>
        <v>14.630707299781477</v>
      </c>
      <c r="K131" s="53" t="s">
        <v>157</v>
      </c>
      <c r="L131" s="53" t="s">
        <v>157</v>
      </c>
      <c r="M131" s="120" t="e">
        <f>10*LOG((10^(K131/10)+10^(K132/10)+10^(K133/10)+10^(L131/10)+10^(L132/10)+10^(L133/10))/6)</f>
        <v>#VALUE!</v>
      </c>
      <c r="O131" s="125" t="s">
        <v>156</v>
      </c>
      <c r="P131" s="158" t="s">
        <v>128</v>
      </c>
      <c r="Q131" s="11" t="s">
        <v>13</v>
      </c>
      <c r="R131" s="11">
        <v>509202</v>
      </c>
      <c r="S131" s="11" t="s">
        <v>13</v>
      </c>
      <c r="T131" s="11">
        <v>509202</v>
      </c>
      <c r="U131" s="50">
        <v>-82.000299999999996</v>
      </c>
      <c r="V131" s="50">
        <v>-81.226100000000002</v>
      </c>
      <c r="W131" s="119">
        <f>10*LOG(6/((1/10^(U131/10))+(1/10^(U132/10))+(1/10^(U133/10))+(1/10^(V131/10))+(1/10^(V132/10))+(1/10^(V133/10))))</f>
        <v>-82.143148263180763</v>
      </c>
      <c r="X131" s="41" t="s">
        <v>157</v>
      </c>
      <c r="Y131" s="41" t="s">
        <v>157</v>
      </c>
      <c r="Z131" s="119" t="e">
        <f>10*LOG(6/((1/10^(X131/10))+(1/10^(X132/10))+(1/10^(X133/10))+(1/10^(Y131/10))+(1/10^(Y132/10))+(1/10^(Y133/10))))</f>
        <v>#VALUE!</v>
      </c>
    </row>
    <row r="132" spans="2:26">
      <c r="B132" s="125"/>
      <c r="C132" s="158"/>
      <c r="D132" s="11" t="s">
        <v>14</v>
      </c>
      <c r="E132" s="11">
        <v>518598</v>
      </c>
      <c r="F132" s="11" t="s">
        <v>14</v>
      </c>
      <c r="G132" s="11">
        <v>518598</v>
      </c>
      <c r="H132" s="55">
        <v>15.8439</v>
      </c>
      <c r="I132" s="55">
        <v>13.664899999999999</v>
      </c>
      <c r="J132" s="131"/>
      <c r="K132" s="53" t="s">
        <v>157</v>
      </c>
      <c r="L132" s="53" t="s">
        <v>157</v>
      </c>
      <c r="M132" s="120"/>
      <c r="O132" s="125"/>
      <c r="P132" s="158"/>
      <c r="Q132" s="11" t="s">
        <v>14</v>
      </c>
      <c r="R132" s="11">
        <v>518598</v>
      </c>
      <c r="S132" s="11" t="s">
        <v>14</v>
      </c>
      <c r="T132" s="11">
        <v>518598</v>
      </c>
      <c r="U132" s="50">
        <v>-82.388199999999998</v>
      </c>
      <c r="V132" s="50">
        <v>-81.799099999999996</v>
      </c>
      <c r="W132" s="120"/>
      <c r="X132" s="41" t="s">
        <v>157</v>
      </c>
      <c r="Y132" s="41" t="s">
        <v>157</v>
      </c>
      <c r="Z132" s="120"/>
    </row>
    <row r="133" spans="2:26">
      <c r="B133" s="125"/>
      <c r="C133" s="158"/>
      <c r="D133" s="11" t="s">
        <v>15</v>
      </c>
      <c r="E133" s="11">
        <v>528000</v>
      </c>
      <c r="F133" s="11" t="s">
        <v>15</v>
      </c>
      <c r="G133" s="11">
        <v>528000</v>
      </c>
      <c r="H133" s="55">
        <v>15.2514</v>
      </c>
      <c r="I133" s="55">
        <v>12.889099999999999</v>
      </c>
      <c r="J133" s="131"/>
      <c r="K133" s="53" t="s">
        <v>157</v>
      </c>
      <c r="L133" s="53" t="s">
        <v>157</v>
      </c>
      <c r="M133" s="120"/>
      <c r="O133" s="125"/>
      <c r="P133" s="158"/>
      <c r="Q133" s="11" t="s">
        <v>15</v>
      </c>
      <c r="R133" s="11">
        <v>528000</v>
      </c>
      <c r="S133" s="11" t="s">
        <v>15</v>
      </c>
      <c r="T133" s="11">
        <v>528000</v>
      </c>
      <c r="U133" s="50">
        <v>-83.005799999999994</v>
      </c>
      <c r="V133" s="50">
        <v>-82.233800000000002</v>
      </c>
      <c r="W133" s="120"/>
      <c r="X133" s="41" t="s">
        <v>157</v>
      </c>
      <c r="Y133" s="41" t="s">
        <v>157</v>
      </c>
      <c r="Z133" s="120"/>
    </row>
    <row r="134" spans="2:26" ht="16.5" customHeight="1">
      <c r="B134" s="125" t="s">
        <v>158</v>
      </c>
      <c r="C134" s="158" t="s">
        <v>128</v>
      </c>
      <c r="D134" s="11" t="s">
        <v>13</v>
      </c>
      <c r="E134" s="11">
        <v>623334</v>
      </c>
      <c r="F134" s="11" t="s">
        <v>13</v>
      </c>
      <c r="G134" s="11">
        <v>623334</v>
      </c>
      <c r="H134" s="50">
        <v>16.8505</v>
      </c>
      <c r="I134" s="40">
        <v>15.882199999999999</v>
      </c>
      <c r="J134" s="131">
        <f>10*LOG((10^(H134/10)+10^(H135/10)+10^(H136/10)+10^(I134/10)+10^(I135/10)+10^(I136/10))/6)</f>
        <v>16.083575875461573</v>
      </c>
      <c r="K134" s="53" t="s">
        <v>157</v>
      </c>
      <c r="L134" s="53" t="s">
        <v>157</v>
      </c>
      <c r="M134" s="120" t="e">
        <f>10*LOG((10^(K134/10)+10^(K135/10)+10^(K136/10)+10^(L134/10)+10^(L135/10)+10^(L136/10))/6)</f>
        <v>#VALUE!</v>
      </c>
      <c r="O134" s="125" t="s">
        <v>158</v>
      </c>
      <c r="P134" s="158" t="s">
        <v>128</v>
      </c>
      <c r="Q134" s="11" t="s">
        <v>13</v>
      </c>
      <c r="R134" s="11">
        <v>623334</v>
      </c>
      <c r="S134" s="11" t="s">
        <v>13</v>
      </c>
      <c r="T134" s="11">
        <v>623334</v>
      </c>
      <c r="U134" s="50">
        <v>-86.186599999999999</v>
      </c>
      <c r="V134" s="50">
        <v>-86.480900000000005</v>
      </c>
      <c r="W134" s="119">
        <f>10*LOG(6/((1/10^(U134/10))+(1/10^(U135/10))+(1/10^(U136/10))+(1/10^(V134/10))+(1/10^(V135/10))+(1/10^(V136/10))))</f>
        <v>-86.963251970046343</v>
      </c>
      <c r="X134" s="41" t="s">
        <v>157</v>
      </c>
      <c r="Y134" s="41" t="s">
        <v>157</v>
      </c>
      <c r="Z134" s="119" t="e">
        <f>10*LOG(6/((1/10^(X134/10))+(1/10^(X135/10))+(1/10^(X136/10))+(1/10^(Y134/10))+(1/10^(Y135/10))+(1/10^(Y136/10))))</f>
        <v>#VALUE!</v>
      </c>
    </row>
    <row r="135" spans="2:26">
      <c r="B135" s="125"/>
      <c r="C135" s="158"/>
      <c r="D135" s="11" t="s">
        <v>14</v>
      </c>
      <c r="E135" s="11">
        <v>636666</v>
      </c>
      <c r="F135" s="11" t="s">
        <v>14</v>
      </c>
      <c r="G135" s="11">
        <v>636666</v>
      </c>
      <c r="H135" s="50">
        <v>17.4222</v>
      </c>
      <c r="I135" s="40">
        <v>16.6221</v>
      </c>
      <c r="J135" s="131"/>
      <c r="K135" s="53" t="s">
        <v>157</v>
      </c>
      <c r="L135" s="53" t="s">
        <v>157</v>
      </c>
      <c r="M135" s="120"/>
      <c r="O135" s="125"/>
      <c r="P135" s="158"/>
      <c r="Q135" s="11" t="s">
        <v>14</v>
      </c>
      <c r="R135" s="11">
        <v>636666</v>
      </c>
      <c r="S135" s="11" t="s">
        <v>14</v>
      </c>
      <c r="T135" s="11">
        <v>636666</v>
      </c>
      <c r="U135" s="50">
        <v>-86.868200000000002</v>
      </c>
      <c r="V135" s="50">
        <v>-86.8506</v>
      </c>
      <c r="W135" s="120"/>
      <c r="X135" s="41" t="s">
        <v>157</v>
      </c>
      <c r="Y135" s="41" t="s">
        <v>157</v>
      </c>
      <c r="Z135" s="120"/>
    </row>
    <row r="136" spans="2:26" ht="15.75" thickBot="1">
      <c r="B136" s="126"/>
      <c r="C136" s="171"/>
      <c r="D136" s="33" t="s">
        <v>15</v>
      </c>
      <c r="E136" s="33">
        <v>650000</v>
      </c>
      <c r="F136" s="33" t="s">
        <v>15</v>
      </c>
      <c r="G136" s="33">
        <v>650000</v>
      </c>
      <c r="H136" s="50">
        <v>14.7043</v>
      </c>
      <c r="I136" s="40">
        <v>14.0855</v>
      </c>
      <c r="J136" s="132"/>
      <c r="K136" s="54" t="s">
        <v>157</v>
      </c>
      <c r="L136" s="54" t="s">
        <v>157</v>
      </c>
      <c r="M136" s="121"/>
      <c r="N136" s="35"/>
      <c r="O136" s="126"/>
      <c r="P136" s="171"/>
      <c r="Q136" s="33" t="s">
        <v>15</v>
      </c>
      <c r="R136" s="33">
        <v>650000</v>
      </c>
      <c r="S136" s="33" t="s">
        <v>15</v>
      </c>
      <c r="T136" s="33">
        <v>650000</v>
      </c>
      <c r="U136" s="50">
        <v>-87.467600000000004</v>
      </c>
      <c r="V136" s="50">
        <v>-87.729600000000005</v>
      </c>
      <c r="W136" s="121"/>
      <c r="X136" s="41" t="s">
        <v>157</v>
      </c>
      <c r="Y136" s="41" t="s">
        <v>157</v>
      </c>
      <c r="Z136" s="121"/>
    </row>
    <row r="139" spans="2:26" ht="16.5" thickBot="1">
      <c r="B139" s="150" t="s">
        <v>185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>
      <c r="B140" s="152" t="s">
        <v>12</v>
      </c>
      <c r="C140" s="145" t="s">
        <v>24</v>
      </c>
      <c r="D140" s="145" t="s">
        <v>141</v>
      </c>
      <c r="E140" s="145"/>
      <c r="F140" s="145" t="s">
        <v>142</v>
      </c>
      <c r="G140" s="145"/>
      <c r="H140" s="147" t="s">
        <v>143</v>
      </c>
      <c r="I140" s="147"/>
      <c r="J140" s="145" t="s">
        <v>144</v>
      </c>
      <c r="K140" s="147" t="s">
        <v>145</v>
      </c>
      <c r="L140" s="147"/>
      <c r="M140" s="148" t="s">
        <v>146</v>
      </c>
      <c r="N140" s="29"/>
      <c r="O140" s="152" t="s">
        <v>12</v>
      </c>
      <c r="P140" s="139" t="s">
        <v>24</v>
      </c>
      <c r="Q140" s="141" t="s">
        <v>141</v>
      </c>
      <c r="R140" s="142"/>
      <c r="S140" s="145" t="s">
        <v>142</v>
      </c>
      <c r="T140" s="145"/>
      <c r="U140" s="147" t="s">
        <v>147</v>
      </c>
      <c r="V140" s="147"/>
      <c r="W140" s="148" t="s">
        <v>148</v>
      </c>
      <c r="X140" s="147" t="s">
        <v>149</v>
      </c>
      <c r="Y140" s="147"/>
      <c r="Z140" s="148" t="s">
        <v>150</v>
      </c>
    </row>
    <row r="141" spans="2:26" ht="15.75" thickBot="1">
      <c r="B141" s="166"/>
      <c r="C141" s="167"/>
      <c r="D141" s="167"/>
      <c r="E141" s="167"/>
      <c r="F141" s="167"/>
      <c r="G141" s="167"/>
      <c r="H141" s="49" t="s">
        <v>151</v>
      </c>
      <c r="I141" s="49" t="s">
        <v>152</v>
      </c>
      <c r="J141" s="167"/>
      <c r="K141" s="49" t="s">
        <v>66</v>
      </c>
      <c r="L141" s="49" t="s">
        <v>65</v>
      </c>
      <c r="M141" s="159"/>
      <c r="O141" s="160"/>
      <c r="P141" s="161"/>
      <c r="Q141" s="162"/>
      <c r="R141" s="163"/>
      <c r="S141" s="170"/>
      <c r="T141" s="170"/>
      <c r="U141" s="13" t="s">
        <v>151</v>
      </c>
      <c r="V141" s="13" t="s">
        <v>152</v>
      </c>
      <c r="W141" s="149"/>
      <c r="X141" s="13" t="s">
        <v>66</v>
      </c>
      <c r="Y141" s="13" t="s">
        <v>65</v>
      </c>
      <c r="Z141" s="149"/>
    </row>
    <row r="142" spans="2:26" ht="15" customHeight="1">
      <c r="B142" s="125" t="s">
        <v>153</v>
      </c>
      <c r="C142" s="158" t="s">
        <v>154</v>
      </c>
      <c r="D142" s="11" t="s">
        <v>13</v>
      </c>
      <c r="E142" s="11">
        <v>385500</v>
      </c>
      <c r="F142" s="11" t="s">
        <v>13</v>
      </c>
      <c r="G142" s="11">
        <v>423500</v>
      </c>
      <c r="H142" s="55">
        <v>13.9823</v>
      </c>
      <c r="I142" s="55">
        <v>11.9597</v>
      </c>
      <c r="J142" s="131">
        <f>10*LOG((10^(H142/10)+10^(H143/10)+10^(H144/10)+10^(I142/10)+10^(I143/10)+10^(I144/10))/6)</f>
        <v>12.711757391020273</v>
      </c>
      <c r="K142" s="41">
        <v>15.1058</v>
      </c>
      <c r="L142" s="41">
        <v>13.327</v>
      </c>
      <c r="M142" s="120">
        <f>10*LOG((10^(K142/10)+10^(K143/10)+10^(K144/10)+10^(L142/10)+10^(L143/10)+10^(L144/10))/6)</f>
        <v>13.933894774233638</v>
      </c>
      <c r="O142" s="168" t="s">
        <v>153</v>
      </c>
      <c r="P142" s="169" t="s">
        <v>154</v>
      </c>
      <c r="Q142" s="51" t="s">
        <v>13</v>
      </c>
      <c r="R142" s="51">
        <v>385500</v>
      </c>
      <c r="S142" s="51" t="s">
        <v>13</v>
      </c>
      <c r="T142" s="51">
        <v>423500</v>
      </c>
      <c r="U142" s="50">
        <v>-91.311999999999998</v>
      </c>
      <c r="V142" s="50">
        <v>-89.680599999999998</v>
      </c>
      <c r="W142" s="119">
        <f>10*LOG(6/((1/10^(U142/10))+(1/10^(U143/10))+(1/10^(U144/10))+(1/10^(V142/10))+(1/10^(V143/10))+(1/10^(V144/10))))</f>
        <v>-90.246760940376362</v>
      </c>
      <c r="X142" s="41">
        <v>-94.065399999999997</v>
      </c>
      <c r="Y142" s="41">
        <v>-93.912400000000005</v>
      </c>
      <c r="Z142" s="119">
        <f>10*LOG(6/((1/10^(X142/10))+(1/10^(X143/10))+(1/10^(X144/10))+(1/10^(Y142/10))+(1/10^(Y143/10))+(1/10^(Y144/10))))</f>
        <v>-93.544806942363493</v>
      </c>
    </row>
    <row r="143" spans="2:26">
      <c r="B143" s="125"/>
      <c r="C143" s="158"/>
      <c r="D143" s="11" t="s">
        <v>14</v>
      </c>
      <c r="E143" s="11">
        <v>390000</v>
      </c>
      <c r="F143" s="11" t="s">
        <v>14</v>
      </c>
      <c r="G143" s="11">
        <v>428000</v>
      </c>
      <c r="H143" s="55">
        <v>13.730399999999999</v>
      </c>
      <c r="I143" s="55">
        <v>11.5428</v>
      </c>
      <c r="J143" s="131"/>
      <c r="K143" s="41">
        <v>14.8634</v>
      </c>
      <c r="L143" s="41">
        <v>12.760199999999999</v>
      </c>
      <c r="M143" s="120"/>
      <c r="O143" s="125"/>
      <c r="P143" s="158"/>
      <c r="Q143" s="11" t="s">
        <v>14</v>
      </c>
      <c r="R143" s="11">
        <v>390000</v>
      </c>
      <c r="S143" s="11" t="s">
        <v>14</v>
      </c>
      <c r="T143" s="11">
        <v>428000</v>
      </c>
      <c r="U143" s="50">
        <v>-91.240700000000004</v>
      </c>
      <c r="V143" s="50">
        <v>-90.144099999999995</v>
      </c>
      <c r="W143" s="120"/>
      <c r="X143" s="41">
        <v>-94.209100000000007</v>
      </c>
      <c r="Y143" s="41">
        <v>-93.863600000000005</v>
      </c>
      <c r="Z143" s="120"/>
    </row>
    <row r="144" spans="2:26">
      <c r="B144" s="125"/>
      <c r="C144" s="158"/>
      <c r="D144" s="11" t="s">
        <v>15</v>
      </c>
      <c r="E144" s="11">
        <v>394500</v>
      </c>
      <c r="F144" s="11" t="s">
        <v>15</v>
      </c>
      <c r="G144" s="11">
        <v>432500</v>
      </c>
      <c r="H144" s="55">
        <v>13.224399999999999</v>
      </c>
      <c r="I144" s="55">
        <v>10.943300000000001</v>
      </c>
      <c r="J144" s="131"/>
      <c r="K144" s="41">
        <v>14.551299999999999</v>
      </c>
      <c r="L144" s="41">
        <v>12.169</v>
      </c>
      <c r="M144" s="120"/>
      <c r="O144" s="125"/>
      <c r="P144" s="158"/>
      <c r="Q144" s="11" t="s">
        <v>15</v>
      </c>
      <c r="R144" s="11">
        <v>394500</v>
      </c>
      <c r="S144" s="11" t="s">
        <v>15</v>
      </c>
      <c r="T144" s="11">
        <v>432500</v>
      </c>
      <c r="U144" s="50">
        <v>-89.739699999999999</v>
      </c>
      <c r="V144" s="50">
        <v>-88.823899999999995</v>
      </c>
      <c r="W144" s="120"/>
      <c r="X144" s="41">
        <v>-92.525700000000001</v>
      </c>
      <c r="Y144" s="41">
        <v>-92.307199999999995</v>
      </c>
      <c r="Z144" s="120"/>
    </row>
    <row r="145" spans="2:26" ht="15" customHeight="1">
      <c r="B145" s="125" t="s">
        <v>155</v>
      </c>
      <c r="C145" s="158" t="s">
        <v>154</v>
      </c>
      <c r="D145" s="11" t="s">
        <v>13</v>
      </c>
      <c r="E145" s="11">
        <v>142600</v>
      </c>
      <c r="F145" s="11" t="s">
        <v>13</v>
      </c>
      <c r="G145" s="11">
        <v>153600</v>
      </c>
      <c r="H145" s="52" t="s">
        <v>183</v>
      </c>
      <c r="I145" s="52" t="s">
        <v>183</v>
      </c>
      <c r="J145" s="131" t="e">
        <f>10*LOG((10^(H145/10)+10^(H146/10)+10^(H147/10)+10^(I145/10)+10^(I146/10)+10^(I147/10))/6)</f>
        <v>#VALUE!</v>
      </c>
      <c r="K145" s="52" t="s">
        <v>183</v>
      </c>
      <c r="L145" s="52" t="s">
        <v>183</v>
      </c>
      <c r="M145" s="120" t="e">
        <f>10*LOG((10^(K145/10)+10^(K146/10)+10^(K147/10)+10^(L145/10)+10^(L146/10)+10^(L147/10))/6)</f>
        <v>#VALUE!</v>
      </c>
      <c r="O145" s="125" t="s">
        <v>155</v>
      </c>
      <c r="P145" s="158" t="s">
        <v>154</v>
      </c>
      <c r="Q145" s="11" t="s">
        <v>13</v>
      </c>
      <c r="R145" s="11">
        <v>142600</v>
      </c>
      <c r="S145" s="11" t="s">
        <v>13</v>
      </c>
      <c r="T145" s="11">
        <v>153600</v>
      </c>
      <c r="U145" s="52" t="s">
        <v>183</v>
      </c>
      <c r="V145" s="52" t="s">
        <v>183</v>
      </c>
      <c r="W145" s="119" t="e">
        <f>10*LOG(6/((1/10^(U145/10))+(1/10^(U146/10))+(1/10^(U147/10))+(1/10^(V145/10))+(1/10^(V146/10))+(1/10^(V147/10))))</f>
        <v>#VALUE!</v>
      </c>
      <c r="X145" s="52" t="s">
        <v>183</v>
      </c>
      <c r="Y145" s="52" t="s">
        <v>183</v>
      </c>
      <c r="Z145" s="119" t="e">
        <f>10*LOG(6/((1/10^(X145/10))+(1/10^(X146/10))+(1/10^(X147/10))+(1/10^(Y145/10))+(1/10^(Y146/10))+(1/10^(Y147/10))))</f>
        <v>#VALUE!</v>
      </c>
    </row>
    <row r="146" spans="2:26">
      <c r="B146" s="125"/>
      <c r="C146" s="158"/>
      <c r="D146" s="11" t="s">
        <v>14</v>
      </c>
      <c r="E146" s="11">
        <v>145600</v>
      </c>
      <c r="F146" s="11" t="s">
        <v>14</v>
      </c>
      <c r="G146" s="11">
        <v>156600</v>
      </c>
      <c r="H146" s="52" t="s">
        <v>183</v>
      </c>
      <c r="I146" s="52" t="s">
        <v>183</v>
      </c>
      <c r="J146" s="131"/>
      <c r="K146" s="52" t="s">
        <v>183</v>
      </c>
      <c r="L146" s="52" t="s">
        <v>183</v>
      </c>
      <c r="M146" s="120"/>
      <c r="O146" s="125"/>
      <c r="P146" s="158"/>
      <c r="Q146" s="11" t="s">
        <v>14</v>
      </c>
      <c r="R146" s="11">
        <v>145600</v>
      </c>
      <c r="S146" s="11" t="s">
        <v>14</v>
      </c>
      <c r="T146" s="11">
        <v>156600</v>
      </c>
      <c r="U146" s="52" t="s">
        <v>183</v>
      </c>
      <c r="V146" s="52" t="s">
        <v>183</v>
      </c>
      <c r="W146" s="120"/>
      <c r="X146" s="52" t="s">
        <v>183</v>
      </c>
      <c r="Y146" s="52" t="s">
        <v>183</v>
      </c>
      <c r="Z146" s="120"/>
    </row>
    <row r="147" spans="2:26">
      <c r="B147" s="125"/>
      <c r="C147" s="158"/>
      <c r="D147" s="11" t="s">
        <v>15</v>
      </c>
      <c r="E147" s="11">
        <v>147600</v>
      </c>
      <c r="F147" s="11" t="s">
        <v>15</v>
      </c>
      <c r="G147" s="11">
        <v>158600</v>
      </c>
      <c r="H147" s="52" t="s">
        <v>183</v>
      </c>
      <c r="I147" s="52" t="s">
        <v>183</v>
      </c>
      <c r="J147" s="131"/>
      <c r="K147" s="52" t="s">
        <v>183</v>
      </c>
      <c r="L147" s="52" t="s">
        <v>183</v>
      </c>
      <c r="M147" s="120"/>
      <c r="O147" s="125"/>
      <c r="P147" s="158"/>
      <c r="Q147" s="11" t="s">
        <v>15</v>
      </c>
      <c r="R147" s="11">
        <v>147600</v>
      </c>
      <c r="S147" s="11" t="s">
        <v>15</v>
      </c>
      <c r="T147" s="11">
        <v>158600</v>
      </c>
      <c r="U147" s="52" t="s">
        <v>183</v>
      </c>
      <c r="V147" s="52" t="s">
        <v>183</v>
      </c>
      <c r="W147" s="120"/>
      <c r="X147" s="52" t="s">
        <v>183</v>
      </c>
      <c r="Y147" s="52" t="s">
        <v>183</v>
      </c>
      <c r="Z147" s="120"/>
    </row>
    <row r="148" spans="2:26" ht="15" customHeight="1">
      <c r="B148" s="125" t="s">
        <v>156</v>
      </c>
      <c r="C148" s="158" t="s">
        <v>128</v>
      </c>
      <c r="D148" s="11" t="s">
        <v>13</v>
      </c>
      <c r="E148" s="11">
        <v>509202</v>
      </c>
      <c r="F148" s="11" t="s">
        <v>13</v>
      </c>
      <c r="G148" s="11">
        <v>509202</v>
      </c>
      <c r="H148" s="55">
        <v>16.907800000000002</v>
      </c>
      <c r="I148" s="55">
        <v>15.3682</v>
      </c>
      <c r="J148" s="131">
        <f>10*LOG((10^(H148/10)+10^(H149/10)+10^(H150/10)+10^(I148/10)+10^(I149/10)+10^(I150/10))/6)</f>
        <v>15.746526257936699</v>
      </c>
      <c r="K148" s="53" t="s">
        <v>157</v>
      </c>
      <c r="L148" s="53" t="s">
        <v>157</v>
      </c>
      <c r="M148" s="120" t="e">
        <f>10*LOG((10^(K148/10)+10^(K149/10)+10^(K150/10)+10^(L148/10)+10^(L149/10)+10^(L150/10))/6)</f>
        <v>#VALUE!</v>
      </c>
      <c r="O148" s="125" t="s">
        <v>156</v>
      </c>
      <c r="P148" s="158" t="s">
        <v>128</v>
      </c>
      <c r="Q148" s="11" t="s">
        <v>13</v>
      </c>
      <c r="R148" s="11">
        <v>509202</v>
      </c>
      <c r="S148" s="11" t="s">
        <v>13</v>
      </c>
      <c r="T148" s="11">
        <v>509202</v>
      </c>
      <c r="U148" s="50">
        <v>-86.568100000000001</v>
      </c>
      <c r="V148" s="50">
        <v>-85.671300000000002</v>
      </c>
      <c r="W148" s="119">
        <f>10*LOG(6/((1/10^(U148/10))+(1/10^(U149/10))+(1/10^(U150/10))+(1/10^(V148/10))+(1/10^(V149/10))+(1/10^(V150/10))))</f>
        <v>-86.330548659093935</v>
      </c>
      <c r="X148" s="41" t="s">
        <v>157</v>
      </c>
      <c r="Y148" s="41" t="s">
        <v>157</v>
      </c>
      <c r="Z148" s="119" t="e">
        <f>10*LOG(6/((1/10^(X148/10))+(1/10^(X149/10))+(1/10^(X150/10))+(1/10^(Y148/10))+(1/10^(Y149/10))+(1/10^(Y150/10))))</f>
        <v>#VALUE!</v>
      </c>
    </row>
    <row r="149" spans="2:26">
      <c r="B149" s="125"/>
      <c r="C149" s="158"/>
      <c r="D149" s="11" t="s">
        <v>14</v>
      </c>
      <c r="E149" s="11">
        <v>518598</v>
      </c>
      <c r="F149" s="11" t="s">
        <v>14</v>
      </c>
      <c r="G149" s="11">
        <v>518598</v>
      </c>
      <c r="H149" s="55">
        <v>16.666499999999999</v>
      </c>
      <c r="I149" s="55">
        <v>15.386699999999999</v>
      </c>
      <c r="J149" s="131"/>
      <c r="K149" s="53" t="s">
        <v>157</v>
      </c>
      <c r="L149" s="53" t="s">
        <v>157</v>
      </c>
      <c r="M149" s="120"/>
      <c r="O149" s="125"/>
      <c r="P149" s="158"/>
      <c r="Q149" s="11" t="s">
        <v>14</v>
      </c>
      <c r="R149" s="11">
        <v>518598</v>
      </c>
      <c r="S149" s="11" t="s">
        <v>14</v>
      </c>
      <c r="T149" s="11">
        <v>518598</v>
      </c>
      <c r="U149" s="50">
        <v>-86.629000000000005</v>
      </c>
      <c r="V149" s="50">
        <v>-85.566100000000006</v>
      </c>
      <c r="W149" s="120"/>
      <c r="X149" s="41" t="s">
        <v>157</v>
      </c>
      <c r="Y149" s="41" t="s">
        <v>157</v>
      </c>
      <c r="Z149" s="120"/>
    </row>
    <row r="150" spans="2:26">
      <c r="B150" s="125"/>
      <c r="C150" s="158"/>
      <c r="D150" s="11" t="s">
        <v>15</v>
      </c>
      <c r="E150" s="11">
        <v>528000</v>
      </c>
      <c r="F150" s="11" t="s">
        <v>15</v>
      </c>
      <c r="G150" s="11">
        <v>528000</v>
      </c>
      <c r="H150" s="55">
        <v>15.2721</v>
      </c>
      <c r="I150" s="55">
        <v>14.343500000000001</v>
      </c>
      <c r="J150" s="131"/>
      <c r="K150" s="53" t="s">
        <v>157</v>
      </c>
      <c r="L150" s="53" t="s">
        <v>157</v>
      </c>
      <c r="M150" s="120"/>
      <c r="O150" s="125"/>
      <c r="P150" s="158"/>
      <c r="Q150" s="11" t="s">
        <v>15</v>
      </c>
      <c r="R150" s="11">
        <v>528000</v>
      </c>
      <c r="S150" s="11" t="s">
        <v>15</v>
      </c>
      <c r="T150" s="11">
        <v>528000</v>
      </c>
      <c r="U150" s="50">
        <v>-87.023099999999999</v>
      </c>
      <c r="V150" s="50">
        <v>-86.339200000000005</v>
      </c>
      <c r="W150" s="120"/>
      <c r="X150" s="41" t="s">
        <v>157</v>
      </c>
      <c r="Y150" s="41" t="s">
        <v>157</v>
      </c>
      <c r="Z150" s="120"/>
    </row>
    <row r="151" spans="2:26" ht="15" customHeight="1">
      <c r="B151" s="125" t="s">
        <v>158</v>
      </c>
      <c r="C151" s="158" t="s">
        <v>128</v>
      </c>
      <c r="D151" s="11" t="s">
        <v>13</v>
      </c>
      <c r="E151" s="11">
        <v>623334</v>
      </c>
      <c r="F151" s="11" t="s">
        <v>13</v>
      </c>
      <c r="G151" s="11">
        <v>623334</v>
      </c>
      <c r="H151" s="55">
        <v>18.135000000000002</v>
      </c>
      <c r="I151" s="55">
        <v>17.512499999999999</v>
      </c>
      <c r="J151" s="131">
        <f>10*LOG((10^(H151/10)+10^(H152/10)+10^(H153/10)+10^(I151/10)+10^(I152/10)+10^(I153/10))/6)</f>
        <v>17.324687839891407</v>
      </c>
      <c r="K151" s="53" t="s">
        <v>157</v>
      </c>
      <c r="L151" s="53" t="s">
        <v>157</v>
      </c>
      <c r="M151" s="120" t="e">
        <f>10*LOG((10^(K151/10)+10^(K152/10)+10^(K153/10)+10^(L151/10)+10^(L152/10)+10^(L153/10))/6)</f>
        <v>#VALUE!</v>
      </c>
      <c r="O151" s="125" t="s">
        <v>158</v>
      </c>
      <c r="P151" s="158" t="s">
        <v>128</v>
      </c>
      <c r="Q151" s="11" t="s">
        <v>13</v>
      </c>
      <c r="R151" s="11">
        <v>623334</v>
      </c>
      <c r="S151" s="11" t="s">
        <v>13</v>
      </c>
      <c r="T151" s="11">
        <v>623334</v>
      </c>
      <c r="U151" s="50">
        <v>-86.009100000000004</v>
      </c>
      <c r="V151" s="50">
        <v>-85.483800000000002</v>
      </c>
      <c r="W151" s="119">
        <f>10*LOG(6/((1/10^(U151/10))+(1/10^(U152/10))+(1/10^(U153/10))+(1/10^(V151/10))+(1/10^(V152/10))+(1/10^(V153/10))))</f>
        <v>-85.424216510839528</v>
      </c>
      <c r="X151" s="41" t="s">
        <v>157</v>
      </c>
      <c r="Y151" s="41" t="s">
        <v>157</v>
      </c>
      <c r="Z151" s="119" t="e">
        <f>10*LOG(6/((1/10^(X151/10))+(1/10^(X152/10))+(1/10^(X153/10))+(1/10^(Y151/10))+(1/10^(Y152/10))+(1/10^(Y153/10))))</f>
        <v>#VALUE!</v>
      </c>
    </row>
    <row r="152" spans="2:26">
      <c r="B152" s="125"/>
      <c r="C152" s="158"/>
      <c r="D152" s="11" t="s">
        <v>14</v>
      </c>
      <c r="E152" s="11">
        <v>636666</v>
      </c>
      <c r="F152" s="11" t="s">
        <v>14</v>
      </c>
      <c r="G152" s="11">
        <v>636666</v>
      </c>
      <c r="H152" s="55">
        <v>17.723500000000001</v>
      </c>
      <c r="I152" s="55">
        <v>17.965199999999999</v>
      </c>
      <c r="J152" s="131"/>
      <c r="K152" s="53" t="s">
        <v>157</v>
      </c>
      <c r="L152" s="53" t="s">
        <v>157</v>
      </c>
      <c r="M152" s="120"/>
      <c r="O152" s="125"/>
      <c r="P152" s="158"/>
      <c r="Q152" s="11" t="s">
        <v>14</v>
      </c>
      <c r="R152" s="11">
        <v>636666</v>
      </c>
      <c r="S152" s="11" t="s">
        <v>14</v>
      </c>
      <c r="T152" s="11">
        <v>636666</v>
      </c>
      <c r="U152" s="50">
        <v>-85.496799999999993</v>
      </c>
      <c r="V152" s="50">
        <v>-85.127499999999998</v>
      </c>
      <c r="W152" s="120"/>
      <c r="X152" s="41" t="s">
        <v>157</v>
      </c>
      <c r="Y152" s="41" t="s">
        <v>157</v>
      </c>
      <c r="Z152" s="120"/>
    </row>
    <row r="153" spans="2:26" ht="15.75" thickBot="1">
      <c r="B153" s="126"/>
      <c r="C153" s="171"/>
      <c r="D153" s="33" t="s">
        <v>15</v>
      </c>
      <c r="E153" s="33">
        <v>650000</v>
      </c>
      <c r="F153" s="33" t="s">
        <v>15</v>
      </c>
      <c r="G153" s="33">
        <v>650000</v>
      </c>
      <c r="H153" s="55">
        <v>15.9443</v>
      </c>
      <c r="I153" s="55">
        <v>16.177600000000002</v>
      </c>
      <c r="J153" s="132"/>
      <c r="K153" s="54" t="s">
        <v>157</v>
      </c>
      <c r="L153" s="54" t="s">
        <v>157</v>
      </c>
      <c r="M153" s="121"/>
      <c r="N153" s="35"/>
      <c r="O153" s="126"/>
      <c r="P153" s="171"/>
      <c r="Q153" s="33" t="s">
        <v>15</v>
      </c>
      <c r="R153" s="33">
        <v>650000</v>
      </c>
      <c r="S153" s="33" t="s">
        <v>15</v>
      </c>
      <c r="T153" s="33">
        <v>650000</v>
      </c>
      <c r="U153" s="50">
        <v>-85.143900000000002</v>
      </c>
      <c r="V153" s="50">
        <v>-85.218400000000003</v>
      </c>
      <c r="W153" s="121"/>
      <c r="X153" s="41" t="s">
        <v>157</v>
      </c>
      <c r="Y153" s="41" t="s">
        <v>157</v>
      </c>
      <c r="Z153" s="121"/>
    </row>
    <row r="156" spans="2:26" ht="16.5" thickBot="1">
      <c r="B156" s="150" t="s">
        <v>186</v>
      </c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>
      <c r="B157" s="152" t="s">
        <v>12</v>
      </c>
      <c r="C157" s="145" t="s">
        <v>24</v>
      </c>
      <c r="D157" s="145" t="s">
        <v>141</v>
      </c>
      <c r="E157" s="145"/>
      <c r="F157" s="145" t="s">
        <v>142</v>
      </c>
      <c r="G157" s="145"/>
      <c r="H157" s="147" t="s">
        <v>143</v>
      </c>
      <c r="I157" s="147"/>
      <c r="J157" s="145" t="s">
        <v>144</v>
      </c>
      <c r="K157" s="147" t="s">
        <v>145</v>
      </c>
      <c r="L157" s="147"/>
      <c r="M157" s="148" t="s">
        <v>146</v>
      </c>
      <c r="N157" s="29"/>
      <c r="O157" s="152" t="s">
        <v>12</v>
      </c>
      <c r="P157" s="139" t="s">
        <v>24</v>
      </c>
      <c r="Q157" s="141" t="s">
        <v>141</v>
      </c>
      <c r="R157" s="142"/>
      <c r="S157" s="145" t="s">
        <v>142</v>
      </c>
      <c r="T157" s="145"/>
      <c r="U157" s="147" t="s">
        <v>147</v>
      </c>
      <c r="V157" s="147"/>
      <c r="W157" s="148" t="s">
        <v>148</v>
      </c>
      <c r="X157" s="147" t="s">
        <v>149</v>
      </c>
      <c r="Y157" s="147"/>
      <c r="Z157" s="148" t="s">
        <v>150</v>
      </c>
    </row>
    <row r="158" spans="2:26" ht="15.75" thickBot="1">
      <c r="B158" s="166"/>
      <c r="C158" s="167"/>
      <c r="D158" s="167"/>
      <c r="E158" s="167"/>
      <c r="F158" s="167"/>
      <c r="G158" s="167"/>
      <c r="H158" s="49" t="s">
        <v>151</v>
      </c>
      <c r="I158" s="49" t="s">
        <v>152</v>
      </c>
      <c r="J158" s="167"/>
      <c r="K158" s="49" t="s">
        <v>66</v>
      </c>
      <c r="L158" s="49" t="s">
        <v>65</v>
      </c>
      <c r="M158" s="159"/>
      <c r="O158" s="160"/>
      <c r="P158" s="161"/>
      <c r="Q158" s="162"/>
      <c r="R158" s="163"/>
      <c r="S158" s="170"/>
      <c r="T158" s="170"/>
      <c r="U158" s="13" t="s">
        <v>151</v>
      </c>
      <c r="V158" s="13" t="s">
        <v>152</v>
      </c>
      <c r="W158" s="149"/>
      <c r="X158" s="13" t="s">
        <v>66</v>
      </c>
      <c r="Y158" s="13" t="s">
        <v>65</v>
      </c>
      <c r="Z158" s="149"/>
    </row>
    <row r="159" spans="2:26" ht="15" customHeight="1">
      <c r="B159" s="125" t="s">
        <v>153</v>
      </c>
      <c r="C159" s="158" t="s">
        <v>154</v>
      </c>
      <c r="D159" s="11" t="s">
        <v>13</v>
      </c>
      <c r="E159" s="11">
        <v>385500</v>
      </c>
      <c r="F159" s="11" t="s">
        <v>13</v>
      </c>
      <c r="G159" s="11">
        <v>423500</v>
      </c>
      <c r="H159" s="52" t="s">
        <v>183</v>
      </c>
      <c r="I159" s="52" t="s">
        <v>183</v>
      </c>
      <c r="J159" s="131" t="e">
        <f>10*LOG((10^(H159/10)+10^(H160/10)+10^(H161/10)+10^(I159/10)+10^(I160/10)+10^(I161/10))/6)</f>
        <v>#VALUE!</v>
      </c>
      <c r="K159" s="52" t="s">
        <v>183</v>
      </c>
      <c r="L159" s="52" t="s">
        <v>183</v>
      </c>
      <c r="M159" s="120" t="e">
        <f>10*LOG((10^(K159/10)+10^(K160/10)+10^(K161/10)+10^(L159/10)+10^(L160/10)+10^(L161/10))/6)</f>
        <v>#VALUE!</v>
      </c>
      <c r="O159" s="168" t="s">
        <v>153</v>
      </c>
      <c r="P159" s="169" t="s">
        <v>154</v>
      </c>
      <c r="Q159" s="51" t="s">
        <v>13</v>
      </c>
      <c r="R159" s="51">
        <v>385500</v>
      </c>
      <c r="S159" s="51" t="s">
        <v>13</v>
      </c>
      <c r="T159" s="51">
        <v>423500</v>
      </c>
      <c r="U159" s="52" t="s">
        <v>183</v>
      </c>
      <c r="V159" s="52" t="s">
        <v>183</v>
      </c>
      <c r="W159" s="119" t="e">
        <f>10*LOG(6/((1/10^(U159/10))+(1/10^(U160/10))+(1/10^(U161/10))+(1/10^(V159/10))+(1/10^(V160/10))+(1/10^(V161/10))))</f>
        <v>#VALUE!</v>
      </c>
      <c r="X159" s="52" t="s">
        <v>183</v>
      </c>
      <c r="Y159" s="52" t="s">
        <v>183</v>
      </c>
      <c r="Z159" s="119" t="e">
        <f>10*LOG(6/((1/10^(X159/10))+(1/10^(X160/10))+(1/10^(X161/10))+(1/10^(Y159/10))+(1/10^(Y160/10))+(1/10^(Y161/10))))</f>
        <v>#VALUE!</v>
      </c>
    </row>
    <row r="160" spans="2:26">
      <c r="B160" s="125"/>
      <c r="C160" s="158"/>
      <c r="D160" s="11" t="s">
        <v>14</v>
      </c>
      <c r="E160" s="11">
        <v>390000</v>
      </c>
      <c r="F160" s="11" t="s">
        <v>14</v>
      </c>
      <c r="G160" s="11">
        <v>428000</v>
      </c>
      <c r="H160" s="52" t="s">
        <v>183</v>
      </c>
      <c r="I160" s="52" t="s">
        <v>183</v>
      </c>
      <c r="J160" s="131"/>
      <c r="K160" s="52" t="s">
        <v>183</v>
      </c>
      <c r="L160" s="52" t="s">
        <v>183</v>
      </c>
      <c r="M160" s="120"/>
      <c r="O160" s="125"/>
      <c r="P160" s="158"/>
      <c r="Q160" s="11" t="s">
        <v>14</v>
      </c>
      <c r="R160" s="11">
        <v>390000</v>
      </c>
      <c r="S160" s="11" t="s">
        <v>14</v>
      </c>
      <c r="T160" s="11">
        <v>428000</v>
      </c>
      <c r="U160" s="52" t="s">
        <v>183</v>
      </c>
      <c r="V160" s="52" t="s">
        <v>183</v>
      </c>
      <c r="W160" s="120"/>
      <c r="X160" s="52" t="s">
        <v>183</v>
      </c>
      <c r="Y160" s="52" t="s">
        <v>183</v>
      </c>
      <c r="Z160" s="120"/>
    </row>
    <row r="161" spans="2:26">
      <c r="B161" s="125"/>
      <c r="C161" s="158"/>
      <c r="D161" s="11" t="s">
        <v>15</v>
      </c>
      <c r="E161" s="11">
        <v>394500</v>
      </c>
      <c r="F161" s="11" t="s">
        <v>15</v>
      </c>
      <c r="G161" s="11">
        <v>432500</v>
      </c>
      <c r="H161" s="52" t="s">
        <v>183</v>
      </c>
      <c r="I161" s="52" t="s">
        <v>183</v>
      </c>
      <c r="J161" s="131"/>
      <c r="K161" s="52" t="s">
        <v>183</v>
      </c>
      <c r="L161" s="52" t="s">
        <v>183</v>
      </c>
      <c r="M161" s="120"/>
      <c r="O161" s="125"/>
      <c r="P161" s="158"/>
      <c r="Q161" s="11" t="s">
        <v>15</v>
      </c>
      <c r="R161" s="11">
        <v>394500</v>
      </c>
      <c r="S161" s="11" t="s">
        <v>15</v>
      </c>
      <c r="T161" s="11">
        <v>432500</v>
      </c>
      <c r="U161" s="52" t="s">
        <v>183</v>
      </c>
      <c r="V161" s="52" t="s">
        <v>183</v>
      </c>
      <c r="W161" s="120"/>
      <c r="X161" s="52" t="s">
        <v>183</v>
      </c>
      <c r="Y161" s="52" t="s">
        <v>183</v>
      </c>
      <c r="Z161" s="120"/>
    </row>
    <row r="162" spans="2:26" ht="15" customHeight="1">
      <c r="B162" s="125" t="s">
        <v>155</v>
      </c>
      <c r="C162" s="158" t="s">
        <v>154</v>
      </c>
      <c r="D162" s="11" t="s">
        <v>13</v>
      </c>
      <c r="E162" s="11">
        <v>142600</v>
      </c>
      <c r="F162" s="11" t="s">
        <v>13</v>
      </c>
      <c r="G162" s="11">
        <v>153600</v>
      </c>
      <c r="H162" s="55">
        <v>10.1165</v>
      </c>
      <c r="I162" s="55">
        <v>12.0992</v>
      </c>
      <c r="J162" s="131">
        <f>10*LOG((10^(H162/10)+10^(H163/10)+10^(H164/10)+10^(I162/10)+10^(I163/10)+10^(I164/10))/6)</f>
        <v>9.9895988754506178</v>
      </c>
      <c r="K162" s="41">
        <v>12.938700000000001</v>
      </c>
      <c r="L162" s="41">
        <v>13.989100000000001</v>
      </c>
      <c r="M162" s="120">
        <f>10*LOG((10^(K162/10)+10^(K163/10)+10^(K164/10)+10^(L162/10)+10^(L163/10)+10^(L164/10))/6)</f>
        <v>12.263427367752174</v>
      </c>
      <c r="O162" s="125" t="s">
        <v>155</v>
      </c>
      <c r="P162" s="158" t="s">
        <v>154</v>
      </c>
      <c r="Q162" s="11" t="s">
        <v>13</v>
      </c>
      <c r="R162" s="11">
        <v>142600</v>
      </c>
      <c r="S162" s="11" t="s">
        <v>13</v>
      </c>
      <c r="T162" s="11">
        <v>153600</v>
      </c>
      <c r="U162" s="50">
        <v>-83.779200000000003</v>
      </c>
      <c r="V162" s="40">
        <v>-84.100999999999999</v>
      </c>
      <c r="W162" s="119">
        <f>10*LOG(6/((1/10^(U162/10))+(1/10^(U163/10))+(1/10^(U164/10))+(1/10^(V162/10))+(1/10^(V163/10))+(1/10^(V164/10))))</f>
        <v>-84.335592820623603</v>
      </c>
      <c r="X162" s="41">
        <v>-86.635099999999994</v>
      </c>
      <c r="Y162" s="41">
        <v>-85.653000000000006</v>
      </c>
      <c r="Z162" s="119">
        <f>10*LOG(6/((1/10^(X162/10))+(1/10^(X163/10))+(1/10^(X164/10))+(1/10^(Y162/10))+(1/10^(Y163/10))+(1/10^(Y164/10))))</f>
        <v>-86.648824564568599</v>
      </c>
    </row>
    <row r="163" spans="2:26">
      <c r="B163" s="125"/>
      <c r="C163" s="158"/>
      <c r="D163" s="11" t="s">
        <v>14</v>
      </c>
      <c r="E163" s="11">
        <v>145600</v>
      </c>
      <c r="F163" s="11" t="s">
        <v>14</v>
      </c>
      <c r="G163" s="11">
        <v>156600</v>
      </c>
      <c r="H163" s="55">
        <v>6.8</v>
      </c>
      <c r="I163" s="55">
        <v>9.0895700000000001</v>
      </c>
      <c r="J163" s="131"/>
      <c r="K163" s="41">
        <v>9.9248700000000003</v>
      </c>
      <c r="L163" s="41">
        <v>10.695499999999999</v>
      </c>
      <c r="M163" s="120"/>
      <c r="O163" s="125"/>
      <c r="P163" s="158"/>
      <c r="Q163" s="11" t="s">
        <v>14</v>
      </c>
      <c r="R163" s="11">
        <v>145600</v>
      </c>
      <c r="S163" s="11" t="s">
        <v>14</v>
      </c>
      <c r="T163" s="11">
        <v>156600</v>
      </c>
      <c r="U163" s="50">
        <v>-84.121099999999998</v>
      </c>
      <c r="V163" s="40">
        <v>-85.013900000000007</v>
      </c>
      <c r="W163" s="120"/>
      <c r="X163" s="41">
        <v>-87.512200000000007</v>
      </c>
      <c r="Y163" s="41">
        <v>-86.079400000000007</v>
      </c>
      <c r="Z163" s="120"/>
    </row>
    <row r="164" spans="2:26">
      <c r="B164" s="125"/>
      <c r="C164" s="158"/>
      <c r="D164" s="11" t="s">
        <v>15</v>
      </c>
      <c r="E164" s="11">
        <v>147600</v>
      </c>
      <c r="F164" s="11" t="s">
        <v>15</v>
      </c>
      <c r="G164" s="11">
        <v>158600</v>
      </c>
      <c r="H164" s="55">
        <v>8.8102699999999992</v>
      </c>
      <c r="I164" s="55">
        <v>11.096</v>
      </c>
      <c r="J164" s="131"/>
      <c r="K164" s="41">
        <v>12.2521</v>
      </c>
      <c r="L164" s="41">
        <v>12.5406</v>
      </c>
      <c r="M164" s="120"/>
      <c r="O164" s="125"/>
      <c r="P164" s="158"/>
      <c r="Q164" s="11" t="s">
        <v>15</v>
      </c>
      <c r="R164" s="11">
        <v>147600</v>
      </c>
      <c r="S164" s="11" t="s">
        <v>15</v>
      </c>
      <c r="T164" s="11">
        <v>158600</v>
      </c>
      <c r="U164" s="50">
        <v>-83.966899999999995</v>
      </c>
      <c r="V164" s="40">
        <v>-84.879300000000001</v>
      </c>
      <c r="W164" s="120"/>
      <c r="X164" s="41">
        <v>-87.332499999999996</v>
      </c>
      <c r="Y164" s="41">
        <v>-86.382499999999993</v>
      </c>
      <c r="Z164" s="120"/>
    </row>
    <row r="165" spans="2:26" ht="15" customHeight="1">
      <c r="B165" s="125" t="s">
        <v>156</v>
      </c>
      <c r="C165" s="158" t="s">
        <v>128</v>
      </c>
      <c r="D165" s="11" t="s">
        <v>13</v>
      </c>
      <c r="E165" s="11">
        <v>509202</v>
      </c>
      <c r="F165" s="11" t="s">
        <v>13</v>
      </c>
      <c r="G165" s="11">
        <v>509202</v>
      </c>
      <c r="H165" s="52" t="s">
        <v>183</v>
      </c>
      <c r="I165" s="52" t="s">
        <v>183</v>
      </c>
      <c r="J165" s="131" t="e">
        <f>10*LOG((10^(H165/10)+10^(H166/10)+10^(H167/10)+10^(I165/10)+10^(I166/10)+10^(I167/10))/6)</f>
        <v>#VALUE!</v>
      </c>
      <c r="K165" s="53" t="s">
        <v>157</v>
      </c>
      <c r="L165" s="53" t="s">
        <v>157</v>
      </c>
      <c r="M165" s="120" t="e">
        <f>10*LOG((10^(K165/10)+10^(K166/10)+10^(K167/10)+10^(L165/10)+10^(L166/10)+10^(L167/10))/6)</f>
        <v>#VALUE!</v>
      </c>
      <c r="O165" s="125" t="s">
        <v>156</v>
      </c>
      <c r="P165" s="158" t="s">
        <v>128</v>
      </c>
      <c r="Q165" s="11" t="s">
        <v>13</v>
      </c>
      <c r="R165" s="11">
        <v>509202</v>
      </c>
      <c r="S165" s="11" t="s">
        <v>13</v>
      </c>
      <c r="T165" s="11">
        <v>509202</v>
      </c>
      <c r="U165" s="52" t="s">
        <v>183</v>
      </c>
      <c r="V165" s="52" t="s">
        <v>183</v>
      </c>
      <c r="W165" s="119" t="e">
        <f>10*LOG(6/((1/10^(U165/10))+(1/10^(U166/10))+(1/10^(U167/10))+(1/10^(V165/10))+(1/10^(V166/10))+(1/10^(V167/10))))</f>
        <v>#VALUE!</v>
      </c>
      <c r="X165" s="41" t="s">
        <v>157</v>
      </c>
      <c r="Y165" s="41" t="s">
        <v>157</v>
      </c>
      <c r="Z165" s="119" t="e">
        <f>10*LOG(6/((1/10^(X165/10))+(1/10^(X166/10))+(1/10^(X167/10))+(1/10^(Y165/10))+(1/10^(Y166/10))+(1/10^(Y167/10))))</f>
        <v>#VALUE!</v>
      </c>
    </row>
    <row r="166" spans="2:26">
      <c r="B166" s="125"/>
      <c r="C166" s="158"/>
      <c r="D166" s="11" t="s">
        <v>14</v>
      </c>
      <c r="E166" s="11">
        <v>518598</v>
      </c>
      <c r="F166" s="11" t="s">
        <v>14</v>
      </c>
      <c r="G166" s="11">
        <v>518598</v>
      </c>
      <c r="H166" s="52" t="s">
        <v>183</v>
      </c>
      <c r="I166" s="52" t="s">
        <v>183</v>
      </c>
      <c r="J166" s="131"/>
      <c r="K166" s="53" t="s">
        <v>157</v>
      </c>
      <c r="L166" s="53" t="s">
        <v>157</v>
      </c>
      <c r="M166" s="120"/>
      <c r="O166" s="125"/>
      <c r="P166" s="158"/>
      <c r="Q166" s="11" t="s">
        <v>14</v>
      </c>
      <c r="R166" s="11">
        <v>518598</v>
      </c>
      <c r="S166" s="11" t="s">
        <v>14</v>
      </c>
      <c r="T166" s="11">
        <v>518598</v>
      </c>
      <c r="U166" s="52" t="s">
        <v>183</v>
      </c>
      <c r="V166" s="52" t="s">
        <v>183</v>
      </c>
      <c r="W166" s="120"/>
      <c r="X166" s="41" t="s">
        <v>157</v>
      </c>
      <c r="Y166" s="41" t="s">
        <v>157</v>
      </c>
      <c r="Z166" s="120"/>
    </row>
    <row r="167" spans="2:26">
      <c r="B167" s="125"/>
      <c r="C167" s="158"/>
      <c r="D167" s="11" t="s">
        <v>15</v>
      </c>
      <c r="E167" s="11">
        <v>528000</v>
      </c>
      <c r="F167" s="11" t="s">
        <v>15</v>
      </c>
      <c r="G167" s="11">
        <v>528000</v>
      </c>
      <c r="H167" s="52" t="s">
        <v>183</v>
      </c>
      <c r="I167" s="52" t="s">
        <v>183</v>
      </c>
      <c r="J167" s="131"/>
      <c r="K167" s="53" t="s">
        <v>157</v>
      </c>
      <c r="L167" s="53" t="s">
        <v>157</v>
      </c>
      <c r="M167" s="120"/>
      <c r="O167" s="125"/>
      <c r="P167" s="158"/>
      <c r="Q167" s="11" t="s">
        <v>15</v>
      </c>
      <c r="R167" s="11">
        <v>528000</v>
      </c>
      <c r="S167" s="11" t="s">
        <v>15</v>
      </c>
      <c r="T167" s="11">
        <v>528000</v>
      </c>
      <c r="U167" s="52" t="s">
        <v>183</v>
      </c>
      <c r="V167" s="52" t="s">
        <v>183</v>
      </c>
      <c r="W167" s="120"/>
      <c r="X167" s="41" t="s">
        <v>157</v>
      </c>
      <c r="Y167" s="41" t="s">
        <v>157</v>
      </c>
      <c r="Z167" s="120"/>
    </row>
    <row r="168" spans="2:26" ht="15" customHeight="1">
      <c r="B168" s="125" t="s">
        <v>158</v>
      </c>
      <c r="C168" s="158" t="s">
        <v>128</v>
      </c>
      <c r="D168" s="11" t="s">
        <v>13</v>
      </c>
      <c r="E168" s="11">
        <v>623334</v>
      </c>
      <c r="F168" s="11" t="s">
        <v>13</v>
      </c>
      <c r="G168" s="11">
        <v>623334</v>
      </c>
      <c r="H168" s="52" t="s">
        <v>183</v>
      </c>
      <c r="I168" s="52" t="s">
        <v>183</v>
      </c>
      <c r="J168" s="131" t="e">
        <f>10*LOG((10^(H168/10)+10^(H169/10)+10^(H170/10)+10^(I168/10)+10^(I169/10)+10^(I170/10))/6)</f>
        <v>#VALUE!</v>
      </c>
      <c r="K168" s="53" t="s">
        <v>157</v>
      </c>
      <c r="L168" s="53" t="s">
        <v>157</v>
      </c>
      <c r="M168" s="120" t="e">
        <f>10*LOG((10^(K168/10)+10^(K169/10)+10^(K170/10)+10^(L168/10)+10^(L169/10)+10^(L170/10))/6)</f>
        <v>#VALUE!</v>
      </c>
      <c r="O168" s="125" t="s">
        <v>158</v>
      </c>
      <c r="P168" s="158" t="s">
        <v>128</v>
      </c>
      <c r="Q168" s="11" t="s">
        <v>13</v>
      </c>
      <c r="R168" s="11">
        <v>623334</v>
      </c>
      <c r="S168" s="11" t="s">
        <v>13</v>
      </c>
      <c r="T168" s="11">
        <v>623334</v>
      </c>
      <c r="U168" s="52" t="s">
        <v>183</v>
      </c>
      <c r="V168" s="52" t="s">
        <v>183</v>
      </c>
      <c r="W168" s="119" t="e">
        <f>10*LOG(6/((1/10^(U168/10))+(1/10^(U169/10))+(1/10^(U170/10))+(1/10^(V168/10))+(1/10^(V169/10))+(1/10^(V170/10))))</f>
        <v>#VALUE!</v>
      </c>
      <c r="X168" s="41" t="s">
        <v>157</v>
      </c>
      <c r="Y168" s="41" t="s">
        <v>157</v>
      </c>
      <c r="Z168" s="119" t="e">
        <f>10*LOG(6/((1/10^(X168/10))+(1/10^(X169/10))+(1/10^(X170/10))+(1/10^(Y168/10))+(1/10^(Y169/10))+(1/10^(Y170/10))))</f>
        <v>#VALUE!</v>
      </c>
    </row>
    <row r="169" spans="2:26">
      <c r="B169" s="125"/>
      <c r="C169" s="158"/>
      <c r="D169" s="11" t="s">
        <v>14</v>
      </c>
      <c r="E169" s="11">
        <v>636666</v>
      </c>
      <c r="F169" s="11" t="s">
        <v>14</v>
      </c>
      <c r="G169" s="11">
        <v>636666</v>
      </c>
      <c r="H169" s="52" t="s">
        <v>183</v>
      </c>
      <c r="I169" s="52" t="s">
        <v>183</v>
      </c>
      <c r="J169" s="131"/>
      <c r="K169" s="53" t="s">
        <v>157</v>
      </c>
      <c r="L169" s="53" t="s">
        <v>157</v>
      </c>
      <c r="M169" s="120"/>
      <c r="O169" s="125"/>
      <c r="P169" s="158"/>
      <c r="Q169" s="11" t="s">
        <v>14</v>
      </c>
      <c r="R169" s="11">
        <v>636666</v>
      </c>
      <c r="S169" s="11" t="s">
        <v>14</v>
      </c>
      <c r="T169" s="11">
        <v>636666</v>
      </c>
      <c r="U169" s="52" t="s">
        <v>183</v>
      </c>
      <c r="V169" s="52" t="s">
        <v>183</v>
      </c>
      <c r="W169" s="120"/>
      <c r="X169" s="41" t="s">
        <v>157</v>
      </c>
      <c r="Y169" s="41" t="s">
        <v>157</v>
      </c>
      <c r="Z169" s="120"/>
    </row>
    <row r="170" spans="2:26" ht="15.75" thickBot="1">
      <c r="B170" s="126"/>
      <c r="C170" s="171"/>
      <c r="D170" s="33" t="s">
        <v>15</v>
      </c>
      <c r="E170" s="33">
        <v>650000</v>
      </c>
      <c r="F170" s="33" t="s">
        <v>15</v>
      </c>
      <c r="G170" s="33">
        <v>650000</v>
      </c>
      <c r="H170" s="52" t="s">
        <v>183</v>
      </c>
      <c r="I170" s="52" t="s">
        <v>183</v>
      </c>
      <c r="J170" s="132"/>
      <c r="K170" s="54" t="s">
        <v>157</v>
      </c>
      <c r="L170" s="54" t="s">
        <v>157</v>
      </c>
      <c r="M170" s="121"/>
      <c r="N170" s="35"/>
      <c r="O170" s="126"/>
      <c r="P170" s="171"/>
      <c r="Q170" s="33" t="s">
        <v>15</v>
      </c>
      <c r="R170" s="33">
        <v>650000</v>
      </c>
      <c r="S170" s="33" t="s">
        <v>15</v>
      </c>
      <c r="T170" s="33">
        <v>650000</v>
      </c>
      <c r="U170" s="52" t="s">
        <v>183</v>
      </c>
      <c r="V170" s="52" t="s">
        <v>183</v>
      </c>
      <c r="W170" s="121"/>
      <c r="X170" s="41" t="s">
        <v>157</v>
      </c>
      <c r="Y170" s="41" t="s">
        <v>157</v>
      </c>
      <c r="Z170" s="121"/>
    </row>
    <row r="171" spans="2:26">
      <c r="B171" s="17"/>
      <c r="C171" s="17"/>
      <c r="D171" s="18"/>
      <c r="E171" s="18"/>
      <c r="F171" s="18"/>
      <c r="G171" s="18"/>
      <c r="H171" s="58"/>
      <c r="I171" s="58"/>
      <c r="J171" s="59"/>
      <c r="K171" s="60"/>
      <c r="L171" s="60"/>
      <c r="M171" s="59"/>
      <c r="O171" s="17"/>
      <c r="P171" s="17"/>
      <c r="Q171" s="18"/>
      <c r="R171" s="18"/>
      <c r="S171" s="18"/>
      <c r="T171" s="18"/>
      <c r="U171" s="58"/>
      <c r="V171" s="58"/>
      <c r="W171" s="59"/>
      <c r="X171" s="60"/>
      <c r="Y171" s="60"/>
      <c r="Z171" s="59"/>
    </row>
    <row r="172" spans="2:26">
      <c r="B172" s="17"/>
      <c r="C172" s="17"/>
      <c r="D172" s="18"/>
      <c r="E172" s="18"/>
      <c r="F172" s="18"/>
      <c r="G172" s="18"/>
      <c r="H172" s="58"/>
      <c r="I172" s="58"/>
      <c r="J172" s="59"/>
      <c r="K172" s="60"/>
      <c r="L172" s="60"/>
      <c r="M172" s="59"/>
      <c r="O172" s="17"/>
      <c r="P172" s="17"/>
      <c r="Q172" s="18"/>
      <c r="R172" s="18"/>
      <c r="S172" s="18"/>
      <c r="T172" s="18"/>
      <c r="U172" s="58"/>
      <c r="V172" s="58"/>
      <c r="W172" s="59"/>
      <c r="X172" s="60"/>
      <c r="Y172" s="60"/>
      <c r="Z172" s="59"/>
    </row>
    <row r="173" spans="2:26" ht="16.5" thickBot="1">
      <c r="B173" s="150" t="s">
        <v>187</v>
      </c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2:26">
      <c r="B174" s="152" t="s">
        <v>12</v>
      </c>
      <c r="C174" s="145" t="s">
        <v>24</v>
      </c>
      <c r="D174" s="145" t="s">
        <v>141</v>
      </c>
      <c r="E174" s="145"/>
      <c r="F174" s="145" t="s">
        <v>142</v>
      </c>
      <c r="G174" s="145"/>
      <c r="H174" s="147" t="s">
        <v>143</v>
      </c>
      <c r="I174" s="147"/>
      <c r="J174" s="145" t="s">
        <v>144</v>
      </c>
      <c r="K174" s="147" t="s">
        <v>145</v>
      </c>
      <c r="L174" s="147"/>
      <c r="M174" s="148" t="s">
        <v>146</v>
      </c>
      <c r="N174" s="29"/>
      <c r="O174" s="152" t="s">
        <v>12</v>
      </c>
      <c r="P174" s="139" t="s">
        <v>24</v>
      </c>
      <c r="Q174" s="141" t="s">
        <v>141</v>
      </c>
      <c r="R174" s="142"/>
      <c r="S174" s="145" t="s">
        <v>142</v>
      </c>
      <c r="T174" s="145"/>
      <c r="U174" s="147" t="s">
        <v>147</v>
      </c>
      <c r="V174" s="147"/>
      <c r="W174" s="148" t="s">
        <v>148</v>
      </c>
      <c r="X174" s="147" t="s">
        <v>149</v>
      </c>
      <c r="Y174" s="147"/>
      <c r="Z174" s="148" t="s">
        <v>150</v>
      </c>
    </row>
    <row r="175" spans="2:26" ht="15.75" thickBot="1">
      <c r="B175" s="166"/>
      <c r="C175" s="167"/>
      <c r="D175" s="167"/>
      <c r="E175" s="167"/>
      <c r="F175" s="167"/>
      <c r="G175" s="167"/>
      <c r="H175" s="49" t="s">
        <v>151</v>
      </c>
      <c r="I175" s="49" t="s">
        <v>152</v>
      </c>
      <c r="J175" s="167"/>
      <c r="K175" s="49" t="s">
        <v>66</v>
      </c>
      <c r="L175" s="49" t="s">
        <v>65</v>
      </c>
      <c r="M175" s="159"/>
      <c r="O175" s="160"/>
      <c r="P175" s="161"/>
      <c r="Q175" s="162"/>
      <c r="R175" s="163"/>
      <c r="S175" s="170"/>
      <c r="T175" s="170"/>
      <c r="U175" s="13" t="s">
        <v>151</v>
      </c>
      <c r="V175" s="13" t="s">
        <v>152</v>
      </c>
      <c r="W175" s="149"/>
      <c r="X175" s="13" t="s">
        <v>66</v>
      </c>
      <c r="Y175" s="13" t="s">
        <v>65</v>
      </c>
      <c r="Z175" s="149"/>
    </row>
    <row r="176" spans="2:26" ht="15" customHeight="1">
      <c r="B176" s="125" t="s">
        <v>153</v>
      </c>
      <c r="C176" s="158" t="s">
        <v>154</v>
      </c>
      <c r="D176" s="11" t="s">
        <v>13</v>
      </c>
      <c r="E176" s="11">
        <v>385500</v>
      </c>
      <c r="F176" s="11" t="s">
        <v>13</v>
      </c>
      <c r="G176" s="11">
        <v>423500</v>
      </c>
      <c r="H176" s="55">
        <v>10.49</v>
      </c>
      <c r="I176" s="55">
        <v>11.31</v>
      </c>
      <c r="J176" s="131">
        <f>10*LOG((10^(H176/10)+10^(H177/10)+10^(H178/10)+10^(I176/10)+10^(I177/10)+10^(I178/10))/6)</f>
        <v>12.062990163575023</v>
      </c>
      <c r="K176" s="41">
        <v>13.01</v>
      </c>
      <c r="L176" s="41">
        <v>14.21</v>
      </c>
      <c r="M176" s="120">
        <f>10*LOG((10^(K176/10)+10^(K177/10)+10^(K178/10)+10^(L176/10)+10^(L177/10)+10^(L178/10))/6)</f>
        <v>13.772644111239742</v>
      </c>
      <c r="O176" s="168" t="s">
        <v>153</v>
      </c>
      <c r="P176" s="169" t="s">
        <v>154</v>
      </c>
      <c r="Q176" s="51" t="s">
        <v>13</v>
      </c>
      <c r="R176" s="51">
        <v>385500</v>
      </c>
      <c r="S176" s="51" t="s">
        <v>13</v>
      </c>
      <c r="T176" s="51">
        <v>423500</v>
      </c>
      <c r="U176" s="50">
        <v>-91.44</v>
      </c>
      <c r="V176" s="40">
        <v>-91.46</v>
      </c>
      <c r="W176" s="119">
        <f>10*LOG(6/((1/10^(U176/10))+(1/10^(U177/10))+(1/10^(U178/10))+(1/10^(V176/10))+(1/10^(V177/10))+(1/10^(V178/10))))</f>
        <v>-90.341374184555917</v>
      </c>
      <c r="X176" s="41">
        <v>-95.31</v>
      </c>
      <c r="Y176" s="41">
        <v>-95.25</v>
      </c>
      <c r="Z176" s="119">
        <f>10*LOG(6/((1/10^(X176/10))+(1/10^(X177/10))+(1/10^(X178/10))+(1/10^(Y176/10))+(1/10^(Y177/10))+(1/10^(Y178/10))))</f>
        <v>-94.714555951321429</v>
      </c>
    </row>
    <row r="177" spans="2:26">
      <c r="B177" s="125"/>
      <c r="C177" s="158"/>
      <c r="D177" s="11" t="s">
        <v>14</v>
      </c>
      <c r="E177" s="11">
        <v>390000</v>
      </c>
      <c r="F177" s="11" t="s">
        <v>14</v>
      </c>
      <c r="G177" s="11">
        <v>428000</v>
      </c>
      <c r="H177" s="55">
        <v>11.54</v>
      </c>
      <c r="I177" s="55">
        <v>12.54</v>
      </c>
      <c r="J177" s="131"/>
      <c r="K177" s="41">
        <v>12.61</v>
      </c>
      <c r="L177" s="41">
        <v>14.45</v>
      </c>
      <c r="M177" s="120"/>
      <c r="O177" s="125"/>
      <c r="P177" s="158"/>
      <c r="Q177" s="11" t="s">
        <v>14</v>
      </c>
      <c r="R177" s="11">
        <v>390000</v>
      </c>
      <c r="S177" s="11" t="s">
        <v>14</v>
      </c>
      <c r="T177" s="11">
        <v>428000</v>
      </c>
      <c r="U177" s="50">
        <v>-91.23</v>
      </c>
      <c r="V177" s="40">
        <v>-90.9</v>
      </c>
      <c r="W177" s="120"/>
      <c r="X177" s="41">
        <v>-94.34</v>
      </c>
      <c r="Y177" s="41">
        <v>-94.57</v>
      </c>
      <c r="Z177" s="120"/>
    </row>
    <row r="178" spans="2:26">
      <c r="B178" s="125"/>
      <c r="C178" s="158"/>
      <c r="D178" s="11" t="s">
        <v>15</v>
      </c>
      <c r="E178" s="11">
        <v>394500</v>
      </c>
      <c r="F178" s="11" t="s">
        <v>15</v>
      </c>
      <c r="G178" s="11">
        <v>432500</v>
      </c>
      <c r="H178" s="55">
        <v>12.16</v>
      </c>
      <c r="I178" s="55">
        <v>13.64</v>
      </c>
      <c r="J178" s="131"/>
      <c r="K178" s="41">
        <v>12.38</v>
      </c>
      <c r="L178" s="41">
        <v>15.22</v>
      </c>
      <c r="M178" s="120"/>
      <c r="O178" s="125"/>
      <c r="P178" s="158"/>
      <c r="Q178" s="11" t="s">
        <v>15</v>
      </c>
      <c r="R178" s="11">
        <v>394500</v>
      </c>
      <c r="S178" s="11" t="s">
        <v>15</v>
      </c>
      <c r="T178" s="11">
        <v>432500</v>
      </c>
      <c r="U178" s="50">
        <v>-90.57</v>
      </c>
      <c r="V178" s="40">
        <v>90.94</v>
      </c>
      <c r="W178" s="120"/>
      <c r="X178" s="41">
        <v>-94.26</v>
      </c>
      <c r="Y178" s="41">
        <v>-94.43</v>
      </c>
      <c r="Z178" s="120"/>
    </row>
    <row r="179" spans="2:26" ht="15" customHeight="1">
      <c r="B179" s="125" t="s">
        <v>155</v>
      </c>
      <c r="C179" s="158" t="s">
        <v>154</v>
      </c>
      <c r="D179" s="11" t="s">
        <v>13</v>
      </c>
      <c r="E179" s="11">
        <v>142600</v>
      </c>
      <c r="F179" s="11" t="s">
        <v>13</v>
      </c>
      <c r="G179" s="11">
        <v>153600</v>
      </c>
      <c r="H179" s="55">
        <v>9.16</v>
      </c>
      <c r="I179" s="55">
        <v>9.8800000000000008</v>
      </c>
      <c r="J179" s="131">
        <f>10*LOG((10^(H179/10)+10^(H180/10)+10^(H181/10)+10^(I179/10)+10^(I180/10)+10^(I181/10))/6)</f>
        <v>9.617306714338099</v>
      </c>
      <c r="K179" s="41">
        <v>12.62</v>
      </c>
      <c r="L179" s="41">
        <v>13.42</v>
      </c>
      <c r="M179" s="120">
        <f>10*LOG((10^(K179/10)+10^(K180/10)+10^(K181/10)+10^(L179/10)+10^(L180/10)+10^(L181/10))/6)</f>
        <v>13.028838553694399</v>
      </c>
      <c r="O179" s="125" t="s">
        <v>155</v>
      </c>
      <c r="P179" s="158" t="s">
        <v>154</v>
      </c>
      <c r="Q179" s="11" t="s">
        <v>13</v>
      </c>
      <c r="R179" s="11">
        <v>142600</v>
      </c>
      <c r="S179" s="11" t="s">
        <v>13</v>
      </c>
      <c r="T179" s="11">
        <v>153600</v>
      </c>
      <c r="U179" s="50">
        <v>-82.59</v>
      </c>
      <c r="V179" s="40">
        <v>-81.99</v>
      </c>
      <c r="W179" s="119">
        <f>10*LOG(6/((1/10^(U179/10))+(1/10^(U180/10))+(1/10^(U181/10))+(1/10^(V179/10))+(1/10^(V180/10))+(1/10^(V181/10))))</f>
        <v>-83.680743735471665</v>
      </c>
      <c r="X179" s="41">
        <v>-86.15</v>
      </c>
      <c r="Y179" s="41">
        <v>-86.31</v>
      </c>
      <c r="Z179" s="119">
        <f>10*LOG(6/((1/10^(X179/10))+(1/10^(X180/10))+(1/10^(X181/10))+(1/10^(Y179/10))+(1/10^(Y180/10))+(1/10^(Y181/10))))</f>
        <v>-86.633830949741963</v>
      </c>
    </row>
    <row r="180" spans="2:26">
      <c r="B180" s="125"/>
      <c r="C180" s="158"/>
      <c r="D180" s="11" t="s">
        <v>14</v>
      </c>
      <c r="E180" s="11">
        <v>145600</v>
      </c>
      <c r="F180" s="11" t="s">
        <v>14</v>
      </c>
      <c r="G180" s="11">
        <v>156600</v>
      </c>
      <c r="H180" s="55">
        <v>9.57</v>
      </c>
      <c r="I180" s="55">
        <v>9.3699999999999992</v>
      </c>
      <c r="J180" s="131"/>
      <c r="K180" s="41">
        <v>12.15</v>
      </c>
      <c r="L180" s="41">
        <v>12.57</v>
      </c>
      <c r="M180" s="120"/>
      <c r="O180" s="125"/>
      <c r="P180" s="158"/>
      <c r="Q180" s="11" t="s">
        <v>14</v>
      </c>
      <c r="R180" s="11">
        <v>145600</v>
      </c>
      <c r="S180" s="11" t="s">
        <v>14</v>
      </c>
      <c r="T180" s="11">
        <v>156600</v>
      </c>
      <c r="U180" s="50">
        <v>-86.74</v>
      </c>
      <c r="V180" s="40">
        <v>-83.01</v>
      </c>
      <c r="W180" s="120"/>
      <c r="X180" s="41">
        <v>-88.04</v>
      </c>
      <c r="Y180" s="41">
        <v>-87.93</v>
      </c>
      <c r="Z180" s="120"/>
    </row>
    <row r="181" spans="2:26">
      <c r="B181" s="125"/>
      <c r="C181" s="158"/>
      <c r="D181" s="11" t="s">
        <v>15</v>
      </c>
      <c r="E181" s="11">
        <v>147600</v>
      </c>
      <c r="F181" s="11" t="s">
        <v>15</v>
      </c>
      <c r="G181" s="11">
        <v>158600</v>
      </c>
      <c r="H181" s="55">
        <v>10.4</v>
      </c>
      <c r="I181" s="55">
        <v>9.19</v>
      </c>
      <c r="J181" s="131"/>
      <c r="K181" s="41">
        <v>13.36</v>
      </c>
      <c r="L181" s="41">
        <v>13.82</v>
      </c>
      <c r="M181" s="120"/>
      <c r="O181" s="125"/>
      <c r="P181" s="158"/>
      <c r="Q181" s="11" t="s">
        <v>15</v>
      </c>
      <c r="R181" s="11">
        <v>147600</v>
      </c>
      <c r="S181" s="11" t="s">
        <v>15</v>
      </c>
      <c r="T181" s="11">
        <v>158600</v>
      </c>
      <c r="U181" s="50">
        <v>-84.49</v>
      </c>
      <c r="V181" s="40">
        <v>-80.31</v>
      </c>
      <c r="W181" s="120"/>
      <c r="X181" s="41">
        <v>-84.87</v>
      </c>
      <c r="Y181" s="41">
        <v>-85.56</v>
      </c>
      <c r="Z181" s="120"/>
    </row>
    <row r="182" spans="2:26" ht="15" customHeight="1">
      <c r="B182" s="125" t="s">
        <v>156</v>
      </c>
      <c r="C182" s="158" t="s">
        <v>128</v>
      </c>
      <c r="D182" s="11" t="s">
        <v>13</v>
      </c>
      <c r="E182" s="11">
        <v>509202</v>
      </c>
      <c r="F182" s="11" t="s">
        <v>13</v>
      </c>
      <c r="G182" s="11">
        <v>509202</v>
      </c>
      <c r="H182" s="55">
        <v>15.82</v>
      </c>
      <c r="I182" s="55">
        <v>15.32</v>
      </c>
      <c r="J182" s="131">
        <f>10*LOG((10^(H182/10)+10^(H183/10)+10^(H184/10)+10^(I182/10)+10^(I183/10)+10^(I184/10))/6)</f>
        <v>14.842797911408871</v>
      </c>
      <c r="K182" s="53" t="s">
        <v>157</v>
      </c>
      <c r="L182" s="53" t="s">
        <v>157</v>
      </c>
      <c r="M182" s="120" t="e">
        <f>10*LOG((10^(K182/10)+10^(K183/10)+10^(K184/10)+10^(L182/10)+10^(L183/10)+10^(L184/10))/6)</f>
        <v>#VALUE!</v>
      </c>
      <c r="O182" s="125" t="s">
        <v>156</v>
      </c>
      <c r="P182" s="158" t="s">
        <v>128</v>
      </c>
      <c r="Q182" s="11" t="s">
        <v>13</v>
      </c>
      <c r="R182" s="11">
        <v>509202</v>
      </c>
      <c r="S182" s="11" t="s">
        <v>13</v>
      </c>
      <c r="T182" s="11">
        <v>509202</v>
      </c>
      <c r="U182" s="50">
        <v>-83.46</v>
      </c>
      <c r="V182" s="40">
        <v>-82.98</v>
      </c>
      <c r="W182" s="119">
        <f>10*LOG(6/((1/10^(U182/10))+(1/10^(U183/10))+(1/10^(U184/10))+(1/10^(V182/10))+(1/10^(V183/10))+(1/10^(V184/10))))</f>
        <v>-83.358777648057924</v>
      </c>
      <c r="X182" s="41" t="s">
        <v>157</v>
      </c>
      <c r="Y182" s="41" t="s">
        <v>157</v>
      </c>
      <c r="Z182" s="119" t="e">
        <f>10*LOG(6/((1/10^(X182/10))+(1/10^(X183/10))+(1/10^(X184/10))+(1/10^(Y182/10))+(1/10^(Y183/10))+(1/10^(Y184/10))))</f>
        <v>#VALUE!</v>
      </c>
    </row>
    <row r="183" spans="2:26">
      <c r="B183" s="125"/>
      <c r="C183" s="158"/>
      <c r="D183" s="11" t="s">
        <v>14</v>
      </c>
      <c r="E183" s="11">
        <v>518598</v>
      </c>
      <c r="F183" s="11" t="s">
        <v>14</v>
      </c>
      <c r="G183" s="11">
        <v>518598</v>
      </c>
      <c r="H183" s="55">
        <v>15.29</v>
      </c>
      <c r="I183" s="55">
        <v>14.31</v>
      </c>
      <c r="J183" s="131"/>
      <c r="K183" s="53" t="s">
        <v>157</v>
      </c>
      <c r="L183" s="53" t="s">
        <v>157</v>
      </c>
      <c r="M183" s="120"/>
      <c r="O183" s="125"/>
      <c r="P183" s="158"/>
      <c r="Q183" s="11" t="s">
        <v>14</v>
      </c>
      <c r="R183" s="11">
        <v>518598</v>
      </c>
      <c r="S183" s="11" t="s">
        <v>14</v>
      </c>
      <c r="T183" s="11">
        <v>518598</v>
      </c>
      <c r="U183" s="50">
        <v>-83.53</v>
      </c>
      <c r="V183" s="40">
        <v>-83.26</v>
      </c>
      <c r="W183" s="120"/>
      <c r="X183" s="41" t="s">
        <v>157</v>
      </c>
      <c r="Y183" s="41" t="s">
        <v>157</v>
      </c>
      <c r="Z183" s="120"/>
    </row>
    <row r="184" spans="2:26">
      <c r="B184" s="125"/>
      <c r="C184" s="158"/>
      <c r="D184" s="11" t="s">
        <v>15</v>
      </c>
      <c r="E184" s="11">
        <v>528000</v>
      </c>
      <c r="F184" s="11" t="s">
        <v>15</v>
      </c>
      <c r="G184" s="11">
        <v>528000</v>
      </c>
      <c r="H184" s="55">
        <v>14.54</v>
      </c>
      <c r="I184" s="55">
        <v>13.33</v>
      </c>
      <c r="J184" s="131"/>
      <c r="K184" s="53" t="s">
        <v>157</v>
      </c>
      <c r="L184" s="53" t="s">
        <v>157</v>
      </c>
      <c r="M184" s="120"/>
      <c r="O184" s="125"/>
      <c r="P184" s="158"/>
      <c r="Q184" s="11" t="s">
        <v>15</v>
      </c>
      <c r="R184" s="11">
        <v>528000</v>
      </c>
      <c r="S184" s="11" t="s">
        <v>15</v>
      </c>
      <c r="T184" s="11">
        <v>528000</v>
      </c>
      <c r="U184" s="50">
        <v>-83.79</v>
      </c>
      <c r="V184" s="40">
        <v>-83.08</v>
      </c>
      <c r="W184" s="120"/>
      <c r="X184" s="41" t="s">
        <v>157</v>
      </c>
      <c r="Y184" s="41" t="s">
        <v>157</v>
      </c>
      <c r="Z184" s="120"/>
    </row>
    <row r="185" spans="2:26" ht="15" customHeight="1">
      <c r="B185" s="125" t="s">
        <v>158</v>
      </c>
      <c r="C185" s="158" t="s">
        <v>128</v>
      </c>
      <c r="D185" s="11" t="s">
        <v>13</v>
      </c>
      <c r="E185" s="11">
        <v>623334</v>
      </c>
      <c r="F185" s="11" t="s">
        <v>13</v>
      </c>
      <c r="G185" s="11">
        <v>623334</v>
      </c>
      <c r="H185" s="52" t="s">
        <v>183</v>
      </c>
      <c r="I185" s="52" t="s">
        <v>183</v>
      </c>
      <c r="J185" s="131" t="e">
        <f>10*LOG((10^(H185/10)+10^(H186/10)+10^(H187/10)+10^(I185/10)+10^(I186/10)+10^(I187/10))/6)</f>
        <v>#VALUE!</v>
      </c>
      <c r="K185" s="53" t="s">
        <v>157</v>
      </c>
      <c r="L185" s="53" t="s">
        <v>157</v>
      </c>
      <c r="M185" s="120" t="e">
        <f>10*LOG((10^(K185/10)+10^(K186/10)+10^(K187/10)+10^(L185/10)+10^(L186/10)+10^(L187/10))/6)</f>
        <v>#VALUE!</v>
      </c>
      <c r="O185" s="125" t="s">
        <v>158</v>
      </c>
      <c r="P185" s="158" t="s">
        <v>128</v>
      </c>
      <c r="Q185" s="11" t="s">
        <v>13</v>
      </c>
      <c r="R185" s="11">
        <v>623334</v>
      </c>
      <c r="S185" s="11" t="s">
        <v>13</v>
      </c>
      <c r="T185" s="11">
        <v>623334</v>
      </c>
      <c r="U185" s="52" t="s">
        <v>183</v>
      </c>
      <c r="V185" s="52" t="s">
        <v>183</v>
      </c>
      <c r="W185" s="119" t="e">
        <f>10*LOG(6/((1/10^(U185/10))+(1/10^(U186/10))+(1/10^(U187/10))+(1/10^(V185/10))+(1/10^(V186/10))+(1/10^(V187/10))))</f>
        <v>#VALUE!</v>
      </c>
      <c r="X185" s="41" t="s">
        <v>157</v>
      </c>
      <c r="Y185" s="41" t="s">
        <v>157</v>
      </c>
      <c r="Z185" s="119" t="e">
        <f>10*LOG(6/((1/10^(X185/10))+(1/10^(X186/10))+(1/10^(X187/10))+(1/10^(Y185/10))+(1/10^(Y186/10))+(1/10^(Y187/10))))</f>
        <v>#VALUE!</v>
      </c>
    </row>
    <row r="186" spans="2:26">
      <c r="B186" s="125"/>
      <c r="C186" s="158"/>
      <c r="D186" s="11" t="s">
        <v>14</v>
      </c>
      <c r="E186" s="11">
        <v>636666</v>
      </c>
      <c r="F186" s="11" t="s">
        <v>14</v>
      </c>
      <c r="G186" s="11">
        <v>636666</v>
      </c>
      <c r="H186" s="52" t="s">
        <v>183</v>
      </c>
      <c r="I186" s="52" t="s">
        <v>183</v>
      </c>
      <c r="J186" s="131"/>
      <c r="K186" s="53" t="s">
        <v>157</v>
      </c>
      <c r="L186" s="53" t="s">
        <v>157</v>
      </c>
      <c r="M186" s="120"/>
      <c r="O186" s="125"/>
      <c r="P186" s="158"/>
      <c r="Q186" s="11" t="s">
        <v>14</v>
      </c>
      <c r="R186" s="11">
        <v>636666</v>
      </c>
      <c r="S186" s="11" t="s">
        <v>14</v>
      </c>
      <c r="T186" s="11">
        <v>636666</v>
      </c>
      <c r="U186" s="52" t="s">
        <v>183</v>
      </c>
      <c r="V186" s="52" t="s">
        <v>183</v>
      </c>
      <c r="W186" s="120"/>
      <c r="X186" s="41" t="s">
        <v>157</v>
      </c>
      <c r="Y186" s="41" t="s">
        <v>157</v>
      </c>
      <c r="Z186" s="120"/>
    </row>
    <row r="187" spans="2:26" ht="15.75" thickBot="1">
      <c r="B187" s="126"/>
      <c r="C187" s="171"/>
      <c r="D187" s="33" t="s">
        <v>15</v>
      </c>
      <c r="E187" s="33">
        <v>650000</v>
      </c>
      <c r="F187" s="33" t="s">
        <v>15</v>
      </c>
      <c r="G187" s="33">
        <v>650000</v>
      </c>
      <c r="H187" s="52" t="s">
        <v>183</v>
      </c>
      <c r="I187" s="52" t="s">
        <v>183</v>
      </c>
      <c r="J187" s="132"/>
      <c r="K187" s="54" t="s">
        <v>157</v>
      </c>
      <c r="L187" s="54" t="s">
        <v>157</v>
      </c>
      <c r="M187" s="121"/>
      <c r="N187" s="35"/>
      <c r="O187" s="126"/>
      <c r="P187" s="171"/>
      <c r="Q187" s="33" t="s">
        <v>15</v>
      </c>
      <c r="R187" s="33">
        <v>650000</v>
      </c>
      <c r="S187" s="33" t="s">
        <v>15</v>
      </c>
      <c r="T187" s="33">
        <v>650000</v>
      </c>
      <c r="U187" s="52" t="s">
        <v>183</v>
      </c>
      <c r="V187" s="52" t="s">
        <v>183</v>
      </c>
      <c r="W187" s="121"/>
      <c r="X187" s="41" t="s">
        <v>157</v>
      </c>
      <c r="Y187" s="41" t="s">
        <v>157</v>
      </c>
      <c r="Z187" s="121"/>
    </row>
    <row r="188" spans="2:26">
      <c r="B188" s="17"/>
      <c r="C188" s="17"/>
      <c r="D188" s="18"/>
      <c r="E188" s="18"/>
      <c r="F188" s="18"/>
      <c r="G188" s="18"/>
      <c r="H188" s="58"/>
      <c r="I188" s="58"/>
      <c r="J188" s="59"/>
      <c r="K188" s="60"/>
      <c r="L188" s="60"/>
      <c r="M188" s="59"/>
      <c r="O188" s="17"/>
      <c r="P188" s="17"/>
      <c r="Q188" s="18"/>
      <c r="R188" s="18"/>
      <c r="S188" s="18"/>
      <c r="T188" s="18"/>
      <c r="U188" s="58"/>
      <c r="V188" s="58"/>
      <c r="W188" s="59"/>
      <c r="X188" s="60"/>
      <c r="Y188" s="60"/>
      <c r="Z188" s="59"/>
    </row>
    <row r="189" spans="2:26">
      <c r="B189" s="17"/>
      <c r="C189" s="17"/>
      <c r="D189" s="18"/>
      <c r="E189" s="18"/>
      <c r="F189" s="18"/>
      <c r="G189" s="18"/>
      <c r="H189" s="58"/>
      <c r="I189" s="58"/>
      <c r="J189" s="59"/>
      <c r="K189" s="60"/>
      <c r="L189" s="60"/>
      <c r="M189" s="59"/>
      <c r="O189" s="17"/>
      <c r="P189" s="17"/>
      <c r="Q189" s="18"/>
      <c r="R189" s="18"/>
      <c r="S189" s="18"/>
      <c r="T189" s="18"/>
      <c r="U189" s="58"/>
      <c r="V189" s="58"/>
      <c r="W189" s="59"/>
      <c r="X189" s="60"/>
      <c r="Y189" s="60"/>
      <c r="Z189" s="59"/>
    </row>
    <row r="190" spans="2:26" ht="16.5" thickBot="1">
      <c r="B190" s="150" t="s">
        <v>188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2:26">
      <c r="B191" s="152" t="s">
        <v>12</v>
      </c>
      <c r="C191" s="145" t="s">
        <v>24</v>
      </c>
      <c r="D191" s="145" t="s">
        <v>141</v>
      </c>
      <c r="E191" s="145"/>
      <c r="F191" s="145" t="s">
        <v>142</v>
      </c>
      <c r="G191" s="145"/>
      <c r="H191" s="147" t="s">
        <v>143</v>
      </c>
      <c r="I191" s="147"/>
      <c r="J191" s="145" t="s">
        <v>144</v>
      </c>
      <c r="K191" s="147" t="s">
        <v>145</v>
      </c>
      <c r="L191" s="147"/>
      <c r="M191" s="148" t="s">
        <v>146</v>
      </c>
      <c r="N191" s="29"/>
      <c r="O191" s="152" t="s">
        <v>12</v>
      </c>
      <c r="P191" s="139" t="s">
        <v>24</v>
      </c>
      <c r="Q191" s="141" t="s">
        <v>141</v>
      </c>
      <c r="R191" s="142"/>
      <c r="S191" s="145" t="s">
        <v>142</v>
      </c>
      <c r="T191" s="145"/>
      <c r="U191" s="147" t="s">
        <v>147</v>
      </c>
      <c r="V191" s="147"/>
      <c r="W191" s="148" t="s">
        <v>148</v>
      </c>
      <c r="X191" s="147" t="s">
        <v>149</v>
      </c>
      <c r="Y191" s="147"/>
      <c r="Z191" s="148" t="s">
        <v>150</v>
      </c>
    </row>
    <row r="192" spans="2:26" ht="15.75" thickBot="1">
      <c r="B192" s="166"/>
      <c r="C192" s="167"/>
      <c r="D192" s="167"/>
      <c r="E192" s="167"/>
      <c r="F192" s="167"/>
      <c r="G192" s="167"/>
      <c r="H192" s="49" t="s">
        <v>151</v>
      </c>
      <c r="I192" s="49" t="s">
        <v>152</v>
      </c>
      <c r="J192" s="167"/>
      <c r="K192" s="49" t="s">
        <v>66</v>
      </c>
      <c r="L192" s="49" t="s">
        <v>65</v>
      </c>
      <c r="M192" s="159"/>
      <c r="O192" s="160"/>
      <c r="P192" s="161"/>
      <c r="Q192" s="162"/>
      <c r="R192" s="163"/>
      <c r="S192" s="170"/>
      <c r="T192" s="170"/>
      <c r="U192" s="13" t="s">
        <v>151</v>
      </c>
      <c r="V192" s="13" t="s">
        <v>152</v>
      </c>
      <c r="W192" s="149"/>
      <c r="X192" s="13" t="s">
        <v>66</v>
      </c>
      <c r="Y192" s="13" t="s">
        <v>65</v>
      </c>
      <c r="Z192" s="149"/>
    </row>
    <row r="193" spans="2:26" ht="15" customHeight="1">
      <c r="B193" s="125" t="s">
        <v>153</v>
      </c>
      <c r="C193" s="158" t="s">
        <v>154</v>
      </c>
      <c r="D193" s="11" t="s">
        <v>13</v>
      </c>
      <c r="E193" s="11">
        <v>385500</v>
      </c>
      <c r="F193" s="11" t="s">
        <v>13</v>
      </c>
      <c r="G193" s="11">
        <v>423500</v>
      </c>
      <c r="H193" s="55">
        <v>11.732699999999999</v>
      </c>
      <c r="I193" s="55">
        <v>12.635899999999999</v>
      </c>
      <c r="J193" s="131">
        <f>10*LOG((10^(H193/10)+10^(H194/10)+10^(H195/10)+10^(I193/10)+10^(I194/10)+10^(I195/10))/6)</f>
        <v>11.801264385178234</v>
      </c>
      <c r="K193" s="41">
        <v>13.322900000000001</v>
      </c>
      <c r="L193" s="41">
        <v>14.5815</v>
      </c>
      <c r="M193" s="120">
        <f>10*LOG((10^(K193/10)+10^(K194/10)+10^(K195/10)+10^(L193/10)+10^(L194/10)+10^(L195/10))/6)</f>
        <v>13.527549542891027</v>
      </c>
      <c r="O193" s="168" t="s">
        <v>153</v>
      </c>
      <c r="P193" s="169" t="s">
        <v>154</v>
      </c>
      <c r="Q193" s="51" t="s">
        <v>13</v>
      </c>
      <c r="R193" s="51">
        <v>385500</v>
      </c>
      <c r="S193" s="51" t="s">
        <v>13</v>
      </c>
      <c r="T193" s="51">
        <v>423500</v>
      </c>
      <c r="U193" s="50">
        <v>-89.966999999999999</v>
      </c>
      <c r="V193" s="50">
        <v>-89.6755</v>
      </c>
      <c r="W193" s="119">
        <f>10*LOG(6/((1/10^(U193/10))+(1/10^(U194/10))+(1/10^(U195/10))+(1/10^(V193/10))+(1/10^(V194/10))+(1/10^(V195/10))))</f>
        <v>-89.897563665544524</v>
      </c>
      <c r="X193" s="41">
        <v>-93.986800000000002</v>
      </c>
      <c r="Y193" s="41">
        <v>-94.036799999999999</v>
      </c>
      <c r="Z193" s="119">
        <f>10*LOG(6/((1/10^(X193/10))+(1/10^(X194/10))+(1/10^(X195/10))+(1/10^(Y193/10))+(1/10^(Y194/10))+(1/10^(Y195/10))))</f>
        <v>-94.025464118151817</v>
      </c>
    </row>
    <row r="194" spans="2:26">
      <c r="B194" s="125"/>
      <c r="C194" s="158"/>
      <c r="D194" s="11" t="s">
        <v>14</v>
      </c>
      <c r="E194" s="11">
        <v>390000</v>
      </c>
      <c r="F194" s="11" t="s">
        <v>14</v>
      </c>
      <c r="G194" s="11">
        <v>428000</v>
      </c>
      <c r="H194" s="55">
        <v>11.4978</v>
      </c>
      <c r="I194" s="55">
        <v>11.8254</v>
      </c>
      <c r="J194" s="131"/>
      <c r="K194" s="41">
        <v>13.0693</v>
      </c>
      <c r="L194" s="41">
        <v>13.7568</v>
      </c>
      <c r="M194" s="120"/>
      <c r="O194" s="125"/>
      <c r="P194" s="158"/>
      <c r="Q194" s="11" t="s">
        <v>14</v>
      </c>
      <c r="R194" s="11">
        <v>390000</v>
      </c>
      <c r="S194" s="11" t="s">
        <v>14</v>
      </c>
      <c r="T194" s="11">
        <v>428000</v>
      </c>
      <c r="U194" s="50">
        <v>-90.259399999999999</v>
      </c>
      <c r="V194" s="50">
        <v>-90.104200000000006</v>
      </c>
      <c r="W194" s="120"/>
      <c r="X194" s="41">
        <v>-94.292699999999996</v>
      </c>
      <c r="Y194" s="41">
        <v>-94.528800000000004</v>
      </c>
      <c r="Z194" s="120"/>
    </row>
    <row r="195" spans="2:26">
      <c r="B195" s="125"/>
      <c r="C195" s="158"/>
      <c r="D195" s="11" t="s">
        <v>15</v>
      </c>
      <c r="E195" s="11">
        <v>394500</v>
      </c>
      <c r="F195" s="11" t="s">
        <v>15</v>
      </c>
      <c r="G195" s="11">
        <v>432500</v>
      </c>
      <c r="H195" s="55">
        <v>11.6593</v>
      </c>
      <c r="I195" s="55">
        <v>11.333299999999999</v>
      </c>
      <c r="J195" s="131"/>
      <c r="K195" s="41">
        <v>13.206899999999999</v>
      </c>
      <c r="L195" s="41">
        <v>13.013999999999999</v>
      </c>
      <c r="M195" s="120"/>
      <c r="O195" s="125"/>
      <c r="P195" s="158"/>
      <c r="Q195" s="11" t="s">
        <v>15</v>
      </c>
      <c r="R195" s="11">
        <v>394500</v>
      </c>
      <c r="S195" s="11" t="s">
        <v>15</v>
      </c>
      <c r="T195" s="11">
        <v>432500</v>
      </c>
      <c r="U195" s="50">
        <v>-89.705100000000002</v>
      </c>
      <c r="V195" s="50">
        <v>-89.635599999999997</v>
      </c>
      <c r="W195" s="120"/>
      <c r="X195" s="41">
        <v>-93.391599999999997</v>
      </c>
      <c r="Y195" s="41">
        <v>-93.828699999999998</v>
      </c>
      <c r="Z195" s="120"/>
    </row>
    <row r="196" spans="2:26" ht="15" customHeight="1">
      <c r="B196" s="125" t="s">
        <v>155</v>
      </c>
      <c r="C196" s="158" t="s">
        <v>154</v>
      </c>
      <c r="D196" s="11" t="s">
        <v>13</v>
      </c>
      <c r="E196" s="11">
        <v>142600</v>
      </c>
      <c r="F196" s="11" t="s">
        <v>13</v>
      </c>
      <c r="G196" s="11">
        <v>153600</v>
      </c>
      <c r="H196" s="52" t="s">
        <v>183</v>
      </c>
      <c r="I196" s="52" t="s">
        <v>183</v>
      </c>
      <c r="J196" s="131" t="e">
        <f>10*LOG((10^(H196/10)+10^(H197/10)+10^(H198/10)+10^(I196/10)+10^(I197/10)+10^(I198/10))/6)</f>
        <v>#VALUE!</v>
      </c>
      <c r="K196" s="52" t="s">
        <v>183</v>
      </c>
      <c r="L196" s="52" t="s">
        <v>183</v>
      </c>
      <c r="M196" s="120" t="e">
        <f>10*LOG((10^(K196/10)+10^(K197/10)+10^(K198/10)+10^(L196/10)+10^(L197/10)+10^(L198/10))/6)</f>
        <v>#VALUE!</v>
      </c>
      <c r="O196" s="125" t="s">
        <v>155</v>
      </c>
      <c r="P196" s="158" t="s">
        <v>154</v>
      </c>
      <c r="Q196" s="11" t="s">
        <v>13</v>
      </c>
      <c r="R196" s="11">
        <v>142600</v>
      </c>
      <c r="S196" s="11" t="s">
        <v>13</v>
      </c>
      <c r="T196" s="11">
        <v>153600</v>
      </c>
      <c r="U196" s="52" t="s">
        <v>183</v>
      </c>
      <c r="V196" s="52" t="s">
        <v>183</v>
      </c>
      <c r="W196" s="119" t="e">
        <f>10*LOG(6/((1/10^(U196/10))+(1/10^(U197/10))+(1/10^(U198/10))+(1/10^(V196/10))+(1/10^(V197/10))+(1/10^(V198/10))))</f>
        <v>#VALUE!</v>
      </c>
      <c r="X196" s="52" t="s">
        <v>183</v>
      </c>
      <c r="Y196" s="52" t="s">
        <v>183</v>
      </c>
      <c r="Z196" s="119" t="e">
        <f>10*LOG(6/((1/10^(X196/10))+(1/10^(X197/10))+(1/10^(X198/10))+(1/10^(Y196/10))+(1/10^(Y197/10))+(1/10^(Y198/10))))</f>
        <v>#VALUE!</v>
      </c>
    </row>
    <row r="197" spans="2:26">
      <c r="B197" s="125"/>
      <c r="C197" s="158"/>
      <c r="D197" s="11" t="s">
        <v>14</v>
      </c>
      <c r="E197" s="11">
        <v>145600</v>
      </c>
      <c r="F197" s="11" t="s">
        <v>14</v>
      </c>
      <c r="G197" s="11">
        <v>156600</v>
      </c>
      <c r="H197" s="52" t="s">
        <v>183</v>
      </c>
      <c r="I197" s="52" t="s">
        <v>183</v>
      </c>
      <c r="J197" s="131"/>
      <c r="K197" s="52" t="s">
        <v>183</v>
      </c>
      <c r="L197" s="52" t="s">
        <v>183</v>
      </c>
      <c r="M197" s="120"/>
      <c r="O197" s="125"/>
      <c r="P197" s="158"/>
      <c r="Q197" s="11" t="s">
        <v>14</v>
      </c>
      <c r="R197" s="11">
        <v>145600</v>
      </c>
      <c r="S197" s="11" t="s">
        <v>14</v>
      </c>
      <c r="T197" s="11">
        <v>156600</v>
      </c>
      <c r="U197" s="52" t="s">
        <v>183</v>
      </c>
      <c r="V197" s="52" t="s">
        <v>183</v>
      </c>
      <c r="W197" s="120"/>
      <c r="X197" s="52" t="s">
        <v>183</v>
      </c>
      <c r="Y197" s="52" t="s">
        <v>183</v>
      </c>
      <c r="Z197" s="120"/>
    </row>
    <row r="198" spans="2:26">
      <c r="B198" s="125"/>
      <c r="C198" s="158"/>
      <c r="D198" s="11" t="s">
        <v>15</v>
      </c>
      <c r="E198" s="11">
        <v>147600</v>
      </c>
      <c r="F198" s="11" t="s">
        <v>15</v>
      </c>
      <c r="G198" s="11">
        <v>158600</v>
      </c>
      <c r="H198" s="52" t="s">
        <v>183</v>
      </c>
      <c r="I198" s="52" t="s">
        <v>183</v>
      </c>
      <c r="J198" s="131"/>
      <c r="K198" s="52" t="s">
        <v>183</v>
      </c>
      <c r="L198" s="52" t="s">
        <v>183</v>
      </c>
      <c r="M198" s="120"/>
      <c r="O198" s="125"/>
      <c r="P198" s="158"/>
      <c r="Q198" s="11" t="s">
        <v>15</v>
      </c>
      <c r="R198" s="11">
        <v>147600</v>
      </c>
      <c r="S198" s="11" t="s">
        <v>15</v>
      </c>
      <c r="T198" s="11">
        <v>158600</v>
      </c>
      <c r="U198" s="52" t="s">
        <v>183</v>
      </c>
      <c r="V198" s="52" t="s">
        <v>183</v>
      </c>
      <c r="W198" s="120"/>
      <c r="X198" s="52" t="s">
        <v>183</v>
      </c>
      <c r="Y198" s="52" t="s">
        <v>183</v>
      </c>
      <c r="Z198" s="120"/>
    </row>
    <row r="199" spans="2:26" ht="15" customHeight="1">
      <c r="B199" s="125" t="s">
        <v>156</v>
      </c>
      <c r="C199" s="158" t="s">
        <v>128</v>
      </c>
      <c r="D199" s="11" t="s">
        <v>13</v>
      </c>
      <c r="E199" s="11">
        <v>509202</v>
      </c>
      <c r="F199" s="11" t="s">
        <v>13</v>
      </c>
      <c r="G199" s="11">
        <v>509202</v>
      </c>
      <c r="H199" s="55">
        <v>17.4025</v>
      </c>
      <c r="I199" s="55">
        <v>16.636600000000001</v>
      </c>
      <c r="J199" s="131">
        <f>10*LOG((10^(H199/10)+10^(H200/10)+10^(H201/10)+10^(I199/10)+10^(I200/10)+10^(I201/10))/6)</f>
        <v>17.174333621523097</v>
      </c>
      <c r="K199" s="53" t="s">
        <v>157</v>
      </c>
      <c r="L199" s="53" t="s">
        <v>157</v>
      </c>
      <c r="M199" s="120" t="e">
        <f>10*LOG((10^(K199/10)+10^(K200/10)+10^(K201/10)+10^(L199/10)+10^(L200/10)+10^(L201/10))/6)</f>
        <v>#VALUE!</v>
      </c>
      <c r="O199" s="125" t="s">
        <v>156</v>
      </c>
      <c r="P199" s="158" t="s">
        <v>128</v>
      </c>
      <c r="Q199" s="11" t="s">
        <v>13</v>
      </c>
      <c r="R199" s="11">
        <v>509202</v>
      </c>
      <c r="S199" s="11" t="s">
        <v>13</v>
      </c>
      <c r="T199" s="11">
        <v>509202</v>
      </c>
      <c r="U199" s="50">
        <v>-85.531800000000004</v>
      </c>
      <c r="V199" s="50">
        <v>-85.253900000000002</v>
      </c>
      <c r="W199" s="119">
        <f>10*LOG(6/((1/10^(U199/10))+(1/10^(U200/10))+(1/10^(U201/10))+(1/10^(V199/10))+(1/10^(V200/10))+(1/10^(V201/10))))</f>
        <v>-85.530743101888604</v>
      </c>
      <c r="X199" s="41" t="s">
        <v>157</v>
      </c>
      <c r="Y199" s="41" t="s">
        <v>157</v>
      </c>
      <c r="Z199" s="119" t="e">
        <f>10*LOG(6/((1/10^(X199/10))+(1/10^(X200/10))+(1/10^(X201/10))+(1/10^(Y199/10))+(1/10^(Y200/10))+(1/10^(Y201/10))))</f>
        <v>#VALUE!</v>
      </c>
    </row>
    <row r="200" spans="2:26">
      <c r="B200" s="125"/>
      <c r="C200" s="158"/>
      <c r="D200" s="11" t="s">
        <v>14</v>
      </c>
      <c r="E200" s="11">
        <v>518598</v>
      </c>
      <c r="F200" s="11" t="s">
        <v>14</v>
      </c>
      <c r="G200" s="11">
        <v>518598</v>
      </c>
      <c r="H200" s="55">
        <v>18.1431</v>
      </c>
      <c r="I200" s="55">
        <v>17.290400000000002</v>
      </c>
      <c r="J200" s="131"/>
      <c r="K200" s="53" t="s">
        <v>157</v>
      </c>
      <c r="L200" s="53" t="s">
        <v>157</v>
      </c>
      <c r="M200" s="120"/>
      <c r="O200" s="125"/>
      <c r="P200" s="158"/>
      <c r="Q200" s="11" t="s">
        <v>14</v>
      </c>
      <c r="R200" s="11">
        <v>518598</v>
      </c>
      <c r="S200" s="11" t="s">
        <v>14</v>
      </c>
      <c r="T200" s="11">
        <v>518598</v>
      </c>
      <c r="U200" s="50">
        <v>-85.828000000000003</v>
      </c>
      <c r="V200" s="50">
        <v>-85.210300000000004</v>
      </c>
      <c r="W200" s="120"/>
      <c r="X200" s="41" t="s">
        <v>157</v>
      </c>
      <c r="Y200" s="41" t="s">
        <v>157</v>
      </c>
      <c r="Z200" s="120"/>
    </row>
    <row r="201" spans="2:26">
      <c r="B201" s="125"/>
      <c r="C201" s="158"/>
      <c r="D201" s="11" t="s">
        <v>15</v>
      </c>
      <c r="E201" s="11">
        <v>528000</v>
      </c>
      <c r="F201" s="11" t="s">
        <v>15</v>
      </c>
      <c r="G201" s="11">
        <v>528000</v>
      </c>
      <c r="H201" s="55">
        <v>16.9679</v>
      </c>
      <c r="I201" s="55">
        <v>16.375299999999999</v>
      </c>
      <c r="J201" s="131"/>
      <c r="K201" s="53" t="s">
        <v>157</v>
      </c>
      <c r="L201" s="53" t="s">
        <v>157</v>
      </c>
      <c r="M201" s="120"/>
      <c r="O201" s="125"/>
      <c r="P201" s="158"/>
      <c r="Q201" s="11" t="s">
        <v>15</v>
      </c>
      <c r="R201" s="11">
        <v>528000</v>
      </c>
      <c r="S201" s="11" t="s">
        <v>15</v>
      </c>
      <c r="T201" s="11">
        <v>528000</v>
      </c>
      <c r="U201" s="50">
        <v>-85.857299999999995</v>
      </c>
      <c r="V201" s="50">
        <v>-85.459400000000002</v>
      </c>
      <c r="W201" s="120"/>
      <c r="X201" s="41" t="s">
        <v>157</v>
      </c>
      <c r="Y201" s="41" t="s">
        <v>157</v>
      </c>
      <c r="Z201" s="120"/>
    </row>
    <row r="202" spans="2:26" ht="15" customHeight="1">
      <c r="B202" s="125" t="s">
        <v>158</v>
      </c>
      <c r="C202" s="158" t="s">
        <v>128</v>
      </c>
      <c r="D202" s="11" t="s">
        <v>13</v>
      </c>
      <c r="E202" s="11">
        <v>623334</v>
      </c>
      <c r="F202" s="11" t="s">
        <v>13</v>
      </c>
      <c r="G202" s="11">
        <v>623334</v>
      </c>
      <c r="H202" s="55">
        <v>15.1275</v>
      </c>
      <c r="I202" s="55">
        <v>16.024000000000001</v>
      </c>
      <c r="J202" s="131">
        <f>10*LOG((10^(H202/10)+10^(H203/10)+10^(H204/10)+10^(I202/10)+10^(I203/10)+10^(I204/10))/6)</f>
        <v>17.210315602110317</v>
      </c>
      <c r="K202" s="53" t="s">
        <v>157</v>
      </c>
      <c r="L202" s="53" t="s">
        <v>157</v>
      </c>
      <c r="M202" s="120" t="e">
        <f>10*LOG((10^(K202/10)+10^(K203/10)+10^(K204/10)+10^(L202/10)+10^(L203/10)+10^(L204/10))/6)</f>
        <v>#VALUE!</v>
      </c>
      <c r="O202" s="125" t="s">
        <v>158</v>
      </c>
      <c r="P202" s="158" t="s">
        <v>128</v>
      </c>
      <c r="Q202" s="11" t="s">
        <v>13</v>
      </c>
      <c r="R202" s="11">
        <v>623334</v>
      </c>
      <c r="S202" s="11" t="s">
        <v>13</v>
      </c>
      <c r="T202" s="11">
        <v>623334</v>
      </c>
      <c r="U202" s="50">
        <v>-86.273200000000003</v>
      </c>
      <c r="V202" s="50">
        <v>-85.625699999999995</v>
      </c>
      <c r="W202" s="119">
        <f>10*LOG(6/((1/10^(U202/10))+(1/10^(U203/10))+(1/10^(U204/10))+(1/10^(V202/10))+(1/10^(V203/10))+(1/10^(V204/10))))</f>
        <v>-86.666838139351427</v>
      </c>
      <c r="X202" s="41" t="s">
        <v>157</v>
      </c>
      <c r="Y202" s="41" t="s">
        <v>157</v>
      </c>
      <c r="Z202" s="119" t="e">
        <f>10*LOG(6/((1/10^(X202/10))+(1/10^(X203/10))+(1/10^(X204/10))+(1/10^(Y202/10))+(1/10^(Y203/10))+(1/10^(Y204/10))))</f>
        <v>#VALUE!</v>
      </c>
    </row>
    <row r="203" spans="2:26">
      <c r="B203" s="125"/>
      <c r="C203" s="158"/>
      <c r="D203" s="11" t="s">
        <v>14</v>
      </c>
      <c r="E203" s="11">
        <v>636666</v>
      </c>
      <c r="F203" s="11" t="s">
        <v>14</v>
      </c>
      <c r="G203" s="11">
        <v>636666</v>
      </c>
      <c r="H203" s="55">
        <v>16.689599999999999</v>
      </c>
      <c r="I203" s="55">
        <v>17.5899</v>
      </c>
      <c r="J203" s="131"/>
      <c r="K203" s="53" t="s">
        <v>157</v>
      </c>
      <c r="L203" s="53" t="s">
        <v>157</v>
      </c>
      <c r="M203" s="120"/>
      <c r="O203" s="125"/>
      <c r="P203" s="158"/>
      <c r="Q203" s="11" t="s">
        <v>14</v>
      </c>
      <c r="R203" s="11">
        <v>636666</v>
      </c>
      <c r="S203" s="11" t="s">
        <v>14</v>
      </c>
      <c r="T203" s="11">
        <v>636666</v>
      </c>
      <c r="U203" s="50">
        <v>-86.728800000000007</v>
      </c>
      <c r="V203" s="50">
        <v>-86.434899999999999</v>
      </c>
      <c r="W203" s="120"/>
      <c r="X203" s="41" t="s">
        <v>157</v>
      </c>
      <c r="Y203" s="41" t="s">
        <v>157</v>
      </c>
      <c r="Z203" s="120"/>
    </row>
    <row r="204" spans="2:26" ht="15.75" thickBot="1">
      <c r="B204" s="126"/>
      <c r="C204" s="171"/>
      <c r="D204" s="33" t="s">
        <v>15</v>
      </c>
      <c r="E204" s="33">
        <v>650000</v>
      </c>
      <c r="F204" s="33" t="s">
        <v>15</v>
      </c>
      <c r="G204" s="33">
        <v>650000</v>
      </c>
      <c r="H204" s="55">
        <v>18.0412</v>
      </c>
      <c r="I204" s="55">
        <v>18.766100000000002</v>
      </c>
      <c r="J204" s="132"/>
      <c r="K204" s="54" t="s">
        <v>157</v>
      </c>
      <c r="L204" s="54" t="s">
        <v>157</v>
      </c>
      <c r="M204" s="121"/>
      <c r="N204" s="35"/>
      <c r="O204" s="126"/>
      <c r="P204" s="171"/>
      <c r="Q204" s="33" t="s">
        <v>15</v>
      </c>
      <c r="R204" s="33">
        <v>650000</v>
      </c>
      <c r="S204" s="33" t="s">
        <v>15</v>
      </c>
      <c r="T204" s="33">
        <v>650000</v>
      </c>
      <c r="U204" s="50">
        <v>-87.374399999999994</v>
      </c>
      <c r="V204" s="50">
        <v>-87.313299999999998</v>
      </c>
      <c r="W204" s="121"/>
      <c r="X204" s="41" t="s">
        <v>157</v>
      </c>
      <c r="Y204" s="41" t="s">
        <v>157</v>
      </c>
      <c r="Z204" s="121"/>
    </row>
    <row r="207" spans="2:26" ht="16.5" thickBot="1">
      <c r="B207" s="150" t="s">
        <v>189</v>
      </c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2:26">
      <c r="B208" s="152" t="s">
        <v>12</v>
      </c>
      <c r="C208" s="145" t="s">
        <v>24</v>
      </c>
      <c r="D208" s="145" t="s">
        <v>141</v>
      </c>
      <c r="E208" s="145"/>
      <c r="F208" s="145" t="s">
        <v>142</v>
      </c>
      <c r="G208" s="145"/>
      <c r="H208" s="147" t="s">
        <v>143</v>
      </c>
      <c r="I208" s="147"/>
      <c r="J208" s="145" t="s">
        <v>144</v>
      </c>
      <c r="K208" s="147" t="s">
        <v>145</v>
      </c>
      <c r="L208" s="147"/>
      <c r="M208" s="148" t="s">
        <v>146</v>
      </c>
      <c r="N208" s="29"/>
      <c r="O208" s="152" t="s">
        <v>12</v>
      </c>
      <c r="P208" s="139" t="s">
        <v>24</v>
      </c>
      <c r="Q208" s="141" t="s">
        <v>141</v>
      </c>
      <c r="R208" s="142"/>
      <c r="S208" s="145" t="s">
        <v>142</v>
      </c>
      <c r="T208" s="145"/>
      <c r="U208" s="147" t="s">
        <v>147</v>
      </c>
      <c r="V208" s="147"/>
      <c r="W208" s="148" t="s">
        <v>148</v>
      </c>
      <c r="X208" s="147" t="s">
        <v>149</v>
      </c>
      <c r="Y208" s="147"/>
      <c r="Z208" s="148" t="s">
        <v>150</v>
      </c>
    </row>
    <row r="209" spans="2:26" ht="15.75" thickBot="1">
      <c r="B209" s="166"/>
      <c r="C209" s="167"/>
      <c r="D209" s="167"/>
      <c r="E209" s="167"/>
      <c r="F209" s="167"/>
      <c r="G209" s="167"/>
      <c r="H209" s="49" t="s">
        <v>151</v>
      </c>
      <c r="I209" s="49" t="s">
        <v>152</v>
      </c>
      <c r="J209" s="167"/>
      <c r="K209" s="49" t="s">
        <v>66</v>
      </c>
      <c r="L209" s="49" t="s">
        <v>65</v>
      </c>
      <c r="M209" s="159"/>
      <c r="O209" s="160"/>
      <c r="P209" s="161"/>
      <c r="Q209" s="162"/>
      <c r="R209" s="163"/>
      <c r="S209" s="170"/>
      <c r="T209" s="170"/>
      <c r="U209" s="13" t="s">
        <v>151</v>
      </c>
      <c r="V209" s="13" t="s">
        <v>152</v>
      </c>
      <c r="W209" s="149"/>
      <c r="X209" s="13" t="s">
        <v>66</v>
      </c>
      <c r="Y209" s="13" t="s">
        <v>65</v>
      </c>
      <c r="Z209" s="149"/>
    </row>
    <row r="210" spans="2:26" ht="15" customHeight="1">
      <c r="B210" s="125" t="s">
        <v>153</v>
      </c>
      <c r="C210" s="158" t="s">
        <v>154</v>
      </c>
      <c r="D210" s="11" t="s">
        <v>13</v>
      </c>
      <c r="E210" s="11">
        <v>385500</v>
      </c>
      <c r="F210" s="11" t="s">
        <v>13</v>
      </c>
      <c r="G210" s="11">
        <v>423500</v>
      </c>
      <c r="H210" s="55">
        <v>12.1</v>
      </c>
      <c r="I210" s="55">
        <v>12.132199999999999</v>
      </c>
      <c r="J210" s="131">
        <f>10*LOG((10^(H210/10)+10^(H211/10)+10^(H212/10)+10^(I210/10)+10^(I211/10)+10^(I212/10))/6)</f>
        <v>11.80739088682979</v>
      </c>
      <c r="K210" s="41">
        <v>13.5235</v>
      </c>
      <c r="L210" s="41">
        <v>13.964499999999999</v>
      </c>
      <c r="M210" s="120">
        <f>10*LOG((10^(K210/10)+10^(K211/10)+10^(K212/10)+10^(L210/10)+10^(L211/10)+10^(L212/10))/6)</f>
        <v>13.213476219002464</v>
      </c>
      <c r="O210" s="168" t="s">
        <v>153</v>
      </c>
      <c r="P210" s="169" t="s">
        <v>154</v>
      </c>
      <c r="Q210" s="51" t="s">
        <v>13</v>
      </c>
      <c r="R210" s="51">
        <v>385500</v>
      </c>
      <c r="S210" s="51" t="s">
        <v>13</v>
      </c>
      <c r="T210" s="51">
        <v>423500</v>
      </c>
      <c r="U210" s="50">
        <v>-91.020899999999997</v>
      </c>
      <c r="V210" s="50">
        <v>-90.305300000000003</v>
      </c>
      <c r="W210" s="119">
        <f>10*LOG(6/((1/10^(U210/10))+(1/10^(U211/10))+(1/10^(U212/10))+(1/10^(V210/10))+(1/10^(V211/10))+(1/10^(V212/10))))</f>
        <v>-90.959915158074494</v>
      </c>
      <c r="X210" s="41">
        <v>-94.638599999999997</v>
      </c>
      <c r="Y210" s="41">
        <v>-94.604200000000006</v>
      </c>
      <c r="Z210" s="119">
        <f>10*LOG(6/((1/10^(X210/10))+(1/10^(X211/10))+(1/10^(X212/10))+(1/10^(Y210/10))+(1/10^(Y211/10))+(1/10^(Y212/10))))</f>
        <v>-94.907387535375562</v>
      </c>
    </row>
    <row r="211" spans="2:26">
      <c r="B211" s="125"/>
      <c r="C211" s="158"/>
      <c r="D211" s="11" t="s">
        <v>14</v>
      </c>
      <c r="E211" s="11">
        <v>390000</v>
      </c>
      <c r="F211" s="11" t="s">
        <v>14</v>
      </c>
      <c r="G211" s="11">
        <v>428000</v>
      </c>
      <c r="H211" s="55">
        <v>11.963200000000001</v>
      </c>
      <c r="I211" s="55">
        <v>11.4474</v>
      </c>
      <c r="J211" s="131"/>
      <c r="K211" s="41">
        <v>12.0784</v>
      </c>
      <c r="L211" s="41">
        <v>13.4001</v>
      </c>
      <c r="M211" s="120"/>
      <c r="O211" s="125"/>
      <c r="P211" s="158"/>
      <c r="Q211" s="11" t="s">
        <v>14</v>
      </c>
      <c r="R211" s="11">
        <v>390000</v>
      </c>
      <c r="S211" s="11" t="s">
        <v>14</v>
      </c>
      <c r="T211" s="11">
        <v>428000</v>
      </c>
      <c r="U211" s="50">
        <v>-91.593299999999999</v>
      </c>
      <c r="V211" s="50">
        <v>-90.978899999999996</v>
      </c>
      <c r="W211" s="120"/>
      <c r="X211" s="41">
        <v>-95.428200000000004</v>
      </c>
      <c r="Y211" s="41">
        <v>-95.4482</v>
      </c>
      <c r="Z211" s="120"/>
    </row>
    <row r="212" spans="2:26">
      <c r="B212" s="125"/>
      <c r="C212" s="158"/>
      <c r="D212" s="11" t="s">
        <v>15</v>
      </c>
      <c r="E212" s="11">
        <v>394500</v>
      </c>
      <c r="F212" s="11" t="s">
        <v>15</v>
      </c>
      <c r="G212" s="11">
        <v>432500</v>
      </c>
      <c r="H212" s="55">
        <v>11.928599999999999</v>
      </c>
      <c r="I212" s="55">
        <v>11.189399999999999</v>
      </c>
      <c r="J212" s="131"/>
      <c r="K212" s="41">
        <v>13.087300000000001</v>
      </c>
      <c r="L212" s="41">
        <v>12.999599999999999</v>
      </c>
      <c r="M212" s="120"/>
      <c r="O212" s="125"/>
      <c r="P212" s="158"/>
      <c r="Q212" s="11" t="s">
        <v>15</v>
      </c>
      <c r="R212" s="11">
        <v>394500</v>
      </c>
      <c r="S212" s="11" t="s">
        <v>15</v>
      </c>
      <c r="T212" s="11">
        <v>432500</v>
      </c>
      <c r="U212" s="50">
        <v>-91.339100000000002</v>
      </c>
      <c r="V212" s="50">
        <v>-90.370800000000003</v>
      </c>
      <c r="W212" s="120"/>
      <c r="X212" s="41">
        <v>-94.858400000000003</v>
      </c>
      <c r="Y212" s="41">
        <v>-94.345500000000001</v>
      </c>
      <c r="Z212" s="120"/>
    </row>
    <row r="213" spans="2:26" ht="15" customHeight="1">
      <c r="B213" s="125" t="s">
        <v>155</v>
      </c>
      <c r="C213" s="158" t="s">
        <v>154</v>
      </c>
      <c r="D213" s="11" t="s">
        <v>13</v>
      </c>
      <c r="E213" s="11">
        <v>142600</v>
      </c>
      <c r="F213" s="11" t="s">
        <v>13</v>
      </c>
      <c r="G213" s="11">
        <v>153600</v>
      </c>
      <c r="H213" s="52" t="s">
        <v>183</v>
      </c>
      <c r="I213" s="52" t="s">
        <v>183</v>
      </c>
      <c r="J213" s="131" t="e">
        <f>10*LOG((10^(H213/10)+10^(H214/10)+10^(H215/10)+10^(I213/10)+10^(I214/10)+10^(I215/10))/6)</f>
        <v>#VALUE!</v>
      </c>
      <c r="K213" s="52" t="s">
        <v>183</v>
      </c>
      <c r="L213" s="52" t="s">
        <v>183</v>
      </c>
      <c r="M213" s="120" t="e">
        <f>10*LOG((10^(K213/10)+10^(K214/10)+10^(K215/10)+10^(L213/10)+10^(L214/10)+10^(L215/10))/6)</f>
        <v>#VALUE!</v>
      </c>
      <c r="O213" s="125" t="s">
        <v>155</v>
      </c>
      <c r="P213" s="158" t="s">
        <v>154</v>
      </c>
      <c r="Q213" s="11" t="s">
        <v>13</v>
      </c>
      <c r="R213" s="11">
        <v>142600</v>
      </c>
      <c r="S213" s="11" t="s">
        <v>13</v>
      </c>
      <c r="T213" s="11">
        <v>153600</v>
      </c>
      <c r="U213" s="52" t="s">
        <v>183</v>
      </c>
      <c r="V213" s="52" t="s">
        <v>183</v>
      </c>
      <c r="W213" s="119" t="e">
        <f>10*LOG(6/((1/10^(U213/10))+(1/10^(U214/10))+(1/10^(U215/10))+(1/10^(V213/10))+(1/10^(V214/10))+(1/10^(V215/10))))</f>
        <v>#VALUE!</v>
      </c>
      <c r="X213" s="52" t="s">
        <v>183</v>
      </c>
      <c r="Y213" s="52" t="s">
        <v>183</v>
      </c>
      <c r="Z213" s="119" t="e">
        <f>10*LOG(6/((1/10^(X213/10))+(1/10^(X214/10))+(1/10^(X215/10))+(1/10^(Y213/10))+(1/10^(Y214/10))+(1/10^(Y215/10))))</f>
        <v>#VALUE!</v>
      </c>
    </row>
    <row r="214" spans="2:26">
      <c r="B214" s="125"/>
      <c r="C214" s="158"/>
      <c r="D214" s="11" t="s">
        <v>14</v>
      </c>
      <c r="E214" s="11">
        <v>145600</v>
      </c>
      <c r="F214" s="11" t="s">
        <v>14</v>
      </c>
      <c r="G214" s="11">
        <v>156600</v>
      </c>
      <c r="H214" s="52" t="s">
        <v>183</v>
      </c>
      <c r="I214" s="52" t="s">
        <v>183</v>
      </c>
      <c r="J214" s="131"/>
      <c r="K214" s="52" t="s">
        <v>183</v>
      </c>
      <c r="L214" s="52" t="s">
        <v>183</v>
      </c>
      <c r="M214" s="120"/>
      <c r="O214" s="125"/>
      <c r="P214" s="158"/>
      <c r="Q214" s="11" t="s">
        <v>14</v>
      </c>
      <c r="R214" s="11">
        <v>145600</v>
      </c>
      <c r="S214" s="11" t="s">
        <v>14</v>
      </c>
      <c r="T214" s="11">
        <v>156600</v>
      </c>
      <c r="U214" s="52" t="s">
        <v>183</v>
      </c>
      <c r="V214" s="52" t="s">
        <v>183</v>
      </c>
      <c r="W214" s="120"/>
      <c r="X214" s="52" t="s">
        <v>183</v>
      </c>
      <c r="Y214" s="52" t="s">
        <v>183</v>
      </c>
      <c r="Z214" s="120"/>
    </row>
    <row r="215" spans="2:26">
      <c r="B215" s="125"/>
      <c r="C215" s="158"/>
      <c r="D215" s="11" t="s">
        <v>15</v>
      </c>
      <c r="E215" s="11">
        <v>147600</v>
      </c>
      <c r="F215" s="11" t="s">
        <v>15</v>
      </c>
      <c r="G215" s="11">
        <v>158600</v>
      </c>
      <c r="H215" s="52" t="s">
        <v>183</v>
      </c>
      <c r="I215" s="52" t="s">
        <v>183</v>
      </c>
      <c r="J215" s="131"/>
      <c r="K215" s="52" t="s">
        <v>183</v>
      </c>
      <c r="L215" s="52" t="s">
        <v>183</v>
      </c>
      <c r="M215" s="120"/>
      <c r="O215" s="125"/>
      <c r="P215" s="158"/>
      <c r="Q215" s="11" t="s">
        <v>15</v>
      </c>
      <c r="R215" s="11">
        <v>147600</v>
      </c>
      <c r="S215" s="11" t="s">
        <v>15</v>
      </c>
      <c r="T215" s="11">
        <v>158600</v>
      </c>
      <c r="U215" s="52" t="s">
        <v>183</v>
      </c>
      <c r="V215" s="52" t="s">
        <v>183</v>
      </c>
      <c r="W215" s="120"/>
      <c r="X215" s="52" t="s">
        <v>183</v>
      </c>
      <c r="Y215" s="52" t="s">
        <v>183</v>
      </c>
      <c r="Z215" s="120"/>
    </row>
    <row r="216" spans="2:26" ht="15" customHeight="1">
      <c r="B216" s="125" t="s">
        <v>156</v>
      </c>
      <c r="C216" s="158" t="s">
        <v>128</v>
      </c>
      <c r="D216" s="11" t="s">
        <v>13</v>
      </c>
      <c r="E216" s="11">
        <v>509202</v>
      </c>
      <c r="F216" s="11" t="s">
        <v>13</v>
      </c>
      <c r="G216" s="11">
        <v>509202</v>
      </c>
      <c r="H216" s="55">
        <v>13.9537</v>
      </c>
      <c r="I216" s="55">
        <v>12.0082</v>
      </c>
      <c r="J216" s="131">
        <f>10*LOG((10^(H216/10)+10^(H217/10)+10^(H218/10)+10^(I216/10)+10^(I217/10)+10^(I218/10))/6)</f>
        <v>12.588816561199103</v>
      </c>
      <c r="K216" s="53" t="s">
        <v>157</v>
      </c>
      <c r="L216" s="53" t="s">
        <v>157</v>
      </c>
      <c r="M216" s="120" t="e">
        <f>10*LOG((10^(K216/10)+10^(K217/10)+10^(K218/10)+10^(L216/10)+10^(L217/10)+10^(L218/10))/6)</f>
        <v>#VALUE!</v>
      </c>
      <c r="O216" s="125" t="s">
        <v>156</v>
      </c>
      <c r="P216" s="158" t="s">
        <v>128</v>
      </c>
      <c r="Q216" s="11" t="s">
        <v>13</v>
      </c>
      <c r="R216" s="11">
        <v>509202</v>
      </c>
      <c r="S216" s="11" t="s">
        <v>13</v>
      </c>
      <c r="T216" s="11">
        <v>509202</v>
      </c>
      <c r="U216" s="50">
        <v>-84.624600000000001</v>
      </c>
      <c r="V216" s="50">
        <v>-84.046899999999994</v>
      </c>
      <c r="W216" s="119">
        <f>10*LOG(6/((1/10^(U216/10))+(1/10^(U217/10))+(1/10^(U218/10))+(1/10^(V216/10))+(1/10^(V217/10))+(1/10^(V218/10))))</f>
        <v>-83.77322395995337</v>
      </c>
      <c r="X216" s="41" t="s">
        <v>157</v>
      </c>
      <c r="Y216" s="41" t="s">
        <v>157</v>
      </c>
      <c r="Z216" s="119" t="e">
        <f>10*LOG(6/((1/10^(X216/10))+(1/10^(X217/10))+(1/10^(X218/10))+(1/10^(Y216/10))+(1/10^(Y217/10))+(1/10^(Y218/10))))</f>
        <v>#VALUE!</v>
      </c>
    </row>
    <row r="217" spans="2:26">
      <c r="B217" s="125"/>
      <c r="C217" s="158"/>
      <c r="D217" s="11" t="s">
        <v>14</v>
      </c>
      <c r="E217" s="11">
        <v>518598</v>
      </c>
      <c r="F217" s="11" t="s">
        <v>14</v>
      </c>
      <c r="G217" s="11">
        <v>518598</v>
      </c>
      <c r="H217" s="55">
        <v>13.7308</v>
      </c>
      <c r="I217" s="55">
        <v>11.860300000000001</v>
      </c>
      <c r="J217" s="131"/>
      <c r="K217" s="53" t="s">
        <v>157</v>
      </c>
      <c r="L217" s="53" t="s">
        <v>157</v>
      </c>
      <c r="M217" s="120"/>
      <c r="O217" s="125"/>
      <c r="P217" s="158"/>
      <c r="Q217" s="11" t="s">
        <v>14</v>
      </c>
      <c r="R217" s="11">
        <v>518598</v>
      </c>
      <c r="S217" s="11" t="s">
        <v>14</v>
      </c>
      <c r="T217" s="11">
        <v>518598</v>
      </c>
      <c r="U217" s="50">
        <v>-83.734300000000005</v>
      </c>
      <c r="V217" s="50">
        <v>-84.0047</v>
      </c>
      <c r="W217" s="120"/>
      <c r="X217" s="41" t="s">
        <v>157</v>
      </c>
      <c r="Y217" s="41" t="s">
        <v>157</v>
      </c>
      <c r="Z217" s="120"/>
    </row>
    <row r="218" spans="2:26">
      <c r="B218" s="125"/>
      <c r="C218" s="158"/>
      <c r="D218" s="11" t="s">
        <v>15</v>
      </c>
      <c r="E218" s="11">
        <v>528000</v>
      </c>
      <c r="F218" s="11" t="s">
        <v>15</v>
      </c>
      <c r="G218" s="11">
        <v>528000</v>
      </c>
      <c r="H218" s="55">
        <v>12.373699999999999</v>
      </c>
      <c r="I218" s="55">
        <v>10.770200000000001</v>
      </c>
      <c r="J218" s="131"/>
      <c r="K218" s="53" t="s">
        <v>157</v>
      </c>
      <c r="L218" s="53" t="s">
        <v>157</v>
      </c>
      <c r="M218" s="120"/>
      <c r="O218" s="125"/>
      <c r="P218" s="158"/>
      <c r="Q218" s="11" t="s">
        <v>15</v>
      </c>
      <c r="R218" s="11">
        <v>528000</v>
      </c>
      <c r="S218" s="11" t="s">
        <v>15</v>
      </c>
      <c r="T218" s="11">
        <v>528000</v>
      </c>
      <c r="U218" s="50">
        <v>-82.842500000000001</v>
      </c>
      <c r="V218" s="50">
        <v>-83.145700000000005</v>
      </c>
      <c r="W218" s="120"/>
      <c r="X218" s="41" t="s">
        <v>157</v>
      </c>
      <c r="Y218" s="41" t="s">
        <v>157</v>
      </c>
      <c r="Z218" s="120"/>
    </row>
    <row r="219" spans="2:26" ht="15" customHeight="1">
      <c r="B219" s="125" t="s">
        <v>158</v>
      </c>
      <c r="C219" s="158" t="s">
        <v>128</v>
      </c>
      <c r="D219" s="11" t="s">
        <v>13</v>
      </c>
      <c r="E219" s="11">
        <v>623334</v>
      </c>
      <c r="F219" s="11" t="s">
        <v>13</v>
      </c>
      <c r="G219" s="11">
        <v>623334</v>
      </c>
      <c r="H219" s="55">
        <v>11.274100000000001</v>
      </c>
      <c r="I219" s="55">
        <v>11.3088</v>
      </c>
      <c r="J219" s="131">
        <f>10*LOG((10^(H219/10)+10^(H220/10)+10^(H221/10)+10^(I219/10)+10^(I220/10)+10^(I221/10))/6)</f>
        <v>12.477685977409454</v>
      </c>
      <c r="K219" s="53" t="s">
        <v>157</v>
      </c>
      <c r="L219" s="53" t="s">
        <v>157</v>
      </c>
      <c r="M219" s="120" t="e">
        <f>10*LOG((10^(K219/10)+10^(K220/10)+10^(K221/10)+10^(L219/10)+10^(L220/10)+10^(L221/10))/6)</f>
        <v>#VALUE!</v>
      </c>
      <c r="O219" s="125" t="s">
        <v>158</v>
      </c>
      <c r="P219" s="158" t="s">
        <v>128</v>
      </c>
      <c r="Q219" s="11" t="s">
        <v>13</v>
      </c>
      <c r="R219" s="11">
        <v>623334</v>
      </c>
      <c r="S219" s="11" t="s">
        <v>13</v>
      </c>
      <c r="T219" s="11">
        <v>623334</v>
      </c>
      <c r="U219" s="50">
        <v>-83.423000000000002</v>
      </c>
      <c r="V219" s="50">
        <v>-82.978200000000001</v>
      </c>
      <c r="W219" s="119">
        <f>10*LOG(6/((1/10^(U219/10))+(1/10^(U220/10))+(1/10^(U221/10))+(1/10^(V219/10))+(1/10^(V220/10))+(1/10^(V221/10))))</f>
        <v>-83.283937688616959</v>
      </c>
      <c r="X219" s="41" t="s">
        <v>157</v>
      </c>
      <c r="Y219" s="41" t="s">
        <v>157</v>
      </c>
      <c r="Z219" s="119" t="e">
        <f>10*LOG(6/((1/10^(X219/10))+(1/10^(X220/10))+(1/10^(X221/10))+(1/10^(Y219/10))+(1/10^(Y220/10))+(1/10^(Y221/10))))</f>
        <v>#VALUE!</v>
      </c>
    </row>
    <row r="220" spans="2:26">
      <c r="B220" s="125"/>
      <c r="C220" s="158"/>
      <c r="D220" s="11" t="s">
        <v>14</v>
      </c>
      <c r="E220" s="11">
        <v>636666</v>
      </c>
      <c r="F220" s="11" t="s">
        <v>14</v>
      </c>
      <c r="G220" s="11">
        <v>636666</v>
      </c>
      <c r="H220" s="55">
        <v>11.854699999999999</v>
      </c>
      <c r="I220" s="55">
        <v>11.2066</v>
      </c>
      <c r="J220" s="131"/>
      <c r="K220" s="53" t="s">
        <v>157</v>
      </c>
      <c r="L220" s="53" t="s">
        <v>157</v>
      </c>
      <c r="M220" s="120"/>
      <c r="O220" s="125"/>
      <c r="P220" s="158"/>
      <c r="Q220" s="11" t="s">
        <v>14</v>
      </c>
      <c r="R220" s="11">
        <v>636666</v>
      </c>
      <c r="S220" s="11" t="s">
        <v>14</v>
      </c>
      <c r="T220" s="11">
        <v>636666</v>
      </c>
      <c r="U220" s="50">
        <v>-83.522300000000001</v>
      </c>
      <c r="V220" s="50">
        <v>-83.178600000000003</v>
      </c>
      <c r="W220" s="120"/>
      <c r="X220" s="41" t="s">
        <v>157</v>
      </c>
      <c r="Y220" s="41" t="s">
        <v>157</v>
      </c>
      <c r="Z220" s="120"/>
    </row>
    <row r="221" spans="2:26" ht="15.75" thickBot="1">
      <c r="B221" s="126"/>
      <c r="C221" s="171"/>
      <c r="D221" s="33" t="s">
        <v>15</v>
      </c>
      <c r="E221" s="33">
        <v>650000</v>
      </c>
      <c r="F221" s="33" t="s">
        <v>15</v>
      </c>
      <c r="G221" s="33">
        <v>650000</v>
      </c>
      <c r="H221" s="55">
        <v>13.9682</v>
      </c>
      <c r="I221" s="55">
        <v>14.1091</v>
      </c>
      <c r="J221" s="132"/>
      <c r="K221" s="54" t="s">
        <v>157</v>
      </c>
      <c r="L221" s="54" t="s">
        <v>157</v>
      </c>
      <c r="M221" s="121"/>
      <c r="N221" s="35"/>
      <c r="O221" s="126"/>
      <c r="P221" s="171"/>
      <c r="Q221" s="33" t="s">
        <v>15</v>
      </c>
      <c r="R221" s="33">
        <v>650000</v>
      </c>
      <c r="S221" s="33" t="s">
        <v>15</v>
      </c>
      <c r="T221" s="33">
        <v>650000</v>
      </c>
      <c r="U221" s="50">
        <v>-83.321399999999997</v>
      </c>
      <c r="V221" s="50">
        <v>-83.259200000000007</v>
      </c>
      <c r="W221" s="121"/>
      <c r="X221" s="41" t="s">
        <v>157</v>
      </c>
      <c r="Y221" s="41" t="s">
        <v>157</v>
      </c>
      <c r="Z221" s="121"/>
    </row>
    <row r="224" spans="2:26" ht="16.5" thickBot="1">
      <c r="B224" s="150" t="s">
        <v>190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2:26">
      <c r="B225" s="152" t="s">
        <v>12</v>
      </c>
      <c r="C225" s="145" t="s">
        <v>24</v>
      </c>
      <c r="D225" s="145" t="s">
        <v>141</v>
      </c>
      <c r="E225" s="145"/>
      <c r="F225" s="145" t="s">
        <v>142</v>
      </c>
      <c r="G225" s="145"/>
      <c r="H225" s="147" t="s">
        <v>143</v>
      </c>
      <c r="I225" s="147"/>
      <c r="J225" s="145" t="s">
        <v>144</v>
      </c>
      <c r="K225" s="147" t="s">
        <v>145</v>
      </c>
      <c r="L225" s="147"/>
      <c r="M225" s="148" t="s">
        <v>146</v>
      </c>
      <c r="N225" s="29"/>
      <c r="O225" s="152" t="s">
        <v>12</v>
      </c>
      <c r="P225" s="139" t="s">
        <v>24</v>
      </c>
      <c r="Q225" s="141" t="s">
        <v>141</v>
      </c>
      <c r="R225" s="142"/>
      <c r="S225" s="145" t="s">
        <v>142</v>
      </c>
      <c r="T225" s="145"/>
      <c r="U225" s="147" t="s">
        <v>147</v>
      </c>
      <c r="V225" s="147"/>
      <c r="W225" s="148" t="s">
        <v>148</v>
      </c>
      <c r="X225" s="147" t="s">
        <v>149</v>
      </c>
      <c r="Y225" s="147"/>
      <c r="Z225" s="148" t="s">
        <v>150</v>
      </c>
    </row>
    <row r="226" spans="2:26" ht="15.75" thickBot="1">
      <c r="B226" s="166"/>
      <c r="C226" s="167"/>
      <c r="D226" s="167"/>
      <c r="E226" s="167"/>
      <c r="F226" s="167"/>
      <c r="G226" s="167"/>
      <c r="H226" s="49" t="s">
        <v>151</v>
      </c>
      <c r="I226" s="49" t="s">
        <v>152</v>
      </c>
      <c r="J226" s="167"/>
      <c r="K226" s="49" t="s">
        <v>66</v>
      </c>
      <c r="L226" s="49" t="s">
        <v>65</v>
      </c>
      <c r="M226" s="159"/>
      <c r="O226" s="160"/>
      <c r="P226" s="161"/>
      <c r="Q226" s="162"/>
      <c r="R226" s="163"/>
      <c r="S226" s="170"/>
      <c r="T226" s="170"/>
      <c r="U226" s="13" t="s">
        <v>151</v>
      </c>
      <c r="V226" s="13" t="s">
        <v>152</v>
      </c>
      <c r="W226" s="149"/>
      <c r="X226" s="13" t="s">
        <v>66</v>
      </c>
      <c r="Y226" s="13" t="s">
        <v>65</v>
      </c>
      <c r="Z226" s="149"/>
    </row>
    <row r="227" spans="2:26" ht="15" customHeight="1">
      <c r="B227" s="125" t="s">
        <v>153</v>
      </c>
      <c r="C227" s="158" t="s">
        <v>154</v>
      </c>
      <c r="D227" s="11" t="s">
        <v>13</v>
      </c>
      <c r="E227" s="11">
        <v>385500</v>
      </c>
      <c r="F227" s="11" t="s">
        <v>13</v>
      </c>
      <c r="G227" s="11">
        <v>423500</v>
      </c>
      <c r="H227" s="55">
        <v>13.5845</v>
      </c>
      <c r="I227" s="55">
        <v>11.785299999999999</v>
      </c>
      <c r="J227" s="131">
        <f>10*LOG((10^(H227/10)+10^(H228/10)+10^(H229/10)+10^(I227/10)+10^(I228/10)+10^(I229/10))/6)</f>
        <v>12.240789557186387</v>
      </c>
      <c r="K227" s="41">
        <v>14.370900000000001</v>
      </c>
      <c r="L227" s="41">
        <v>12.8681</v>
      </c>
      <c r="M227" s="120">
        <f>10*LOG((10^(K227/10)+10^(K228/10)+10^(K229/10)+10^(L227/10)+10^(L228/10)+10^(L229/10))/6)</f>
        <v>13.257329174149213</v>
      </c>
      <c r="O227" s="168" t="s">
        <v>153</v>
      </c>
      <c r="P227" s="169" t="s">
        <v>154</v>
      </c>
      <c r="Q227" s="51" t="s">
        <v>13</v>
      </c>
      <c r="R227" s="51">
        <v>385500</v>
      </c>
      <c r="S227" s="51" t="s">
        <v>13</v>
      </c>
      <c r="T227" s="51">
        <v>423500</v>
      </c>
      <c r="U227" s="50">
        <v>-90.893500000000003</v>
      </c>
      <c r="V227" s="50">
        <v>-90.076599999999999</v>
      </c>
      <c r="W227" s="119">
        <f>10*LOG(6/((1/10^(U227/10))+(1/10^(U228/10))+(1/10^(U229/10))+(1/10^(V227/10))+(1/10^(V228/10))+(1/10^(V229/10))))</f>
        <v>-90.297760224973374</v>
      </c>
      <c r="X227" s="41">
        <v>-94.261499999999998</v>
      </c>
      <c r="Y227" s="41">
        <v>-94.362399999999994</v>
      </c>
      <c r="Z227" s="119">
        <f>10*LOG(6/((1/10^(X227/10))+(1/10^(X228/10))+(1/10^(X229/10))+(1/10^(Y227/10))+(1/10^(Y228/10))+(1/10^(Y229/10))))</f>
        <v>-94.129740119000843</v>
      </c>
    </row>
    <row r="228" spans="2:26">
      <c r="B228" s="125"/>
      <c r="C228" s="158"/>
      <c r="D228" s="11" t="s">
        <v>14</v>
      </c>
      <c r="E228" s="11">
        <v>390000</v>
      </c>
      <c r="F228" s="11" t="s">
        <v>14</v>
      </c>
      <c r="G228" s="11">
        <v>428000</v>
      </c>
      <c r="H228" s="55">
        <v>12.942299999999999</v>
      </c>
      <c r="I228" s="55">
        <v>11.096399999999999</v>
      </c>
      <c r="J228" s="131"/>
      <c r="K228" s="41">
        <v>13.877000000000001</v>
      </c>
      <c r="L228" s="41">
        <v>12.230499999999999</v>
      </c>
      <c r="M228" s="120"/>
      <c r="O228" s="125"/>
      <c r="P228" s="158"/>
      <c r="Q228" s="11" t="s">
        <v>14</v>
      </c>
      <c r="R228" s="11">
        <v>390000</v>
      </c>
      <c r="S228" s="11" t="s">
        <v>14</v>
      </c>
      <c r="T228" s="11">
        <v>428000</v>
      </c>
      <c r="U228" s="50">
        <v>-91.177899999999994</v>
      </c>
      <c r="V228" s="50">
        <v>-89.9</v>
      </c>
      <c r="W228" s="120"/>
      <c r="X228" s="41">
        <v>-94.521000000000001</v>
      </c>
      <c r="Y228" s="57">
        <v>-94.445300000000003</v>
      </c>
      <c r="Z228" s="120"/>
    </row>
    <row r="229" spans="2:26">
      <c r="B229" s="125"/>
      <c r="C229" s="158"/>
      <c r="D229" s="11" t="s">
        <v>15</v>
      </c>
      <c r="E229" s="11">
        <v>394500</v>
      </c>
      <c r="F229" s="11" t="s">
        <v>15</v>
      </c>
      <c r="G229" s="11">
        <v>432500</v>
      </c>
      <c r="H229" s="55">
        <v>12.4856</v>
      </c>
      <c r="I229" s="55">
        <v>10.9055</v>
      </c>
      <c r="J229" s="131"/>
      <c r="K229" s="41">
        <v>13.6005</v>
      </c>
      <c r="L229" s="41">
        <v>12.113300000000001</v>
      </c>
      <c r="M229" s="120"/>
      <c r="O229" s="125"/>
      <c r="P229" s="158"/>
      <c r="Q229" s="11" t="s">
        <v>15</v>
      </c>
      <c r="R229" s="11">
        <v>394500</v>
      </c>
      <c r="S229" s="11" t="s">
        <v>15</v>
      </c>
      <c r="T229" s="11">
        <v>432500</v>
      </c>
      <c r="U229" s="50">
        <v>-90.161600000000007</v>
      </c>
      <c r="V229" s="50">
        <v>-89.308800000000005</v>
      </c>
      <c r="W229" s="120"/>
      <c r="X229" s="41">
        <v>-93.559100000000001</v>
      </c>
      <c r="Y229" s="41">
        <v>-93.513199999999998</v>
      </c>
      <c r="Z229" s="120"/>
    </row>
    <row r="230" spans="2:26" ht="15" customHeight="1">
      <c r="B230" s="125" t="s">
        <v>155</v>
      </c>
      <c r="C230" s="158" t="s">
        <v>154</v>
      </c>
      <c r="D230" s="11" t="s">
        <v>13</v>
      </c>
      <c r="E230" s="11">
        <v>142600</v>
      </c>
      <c r="F230" s="11" t="s">
        <v>13</v>
      </c>
      <c r="G230" s="11">
        <v>153600</v>
      </c>
      <c r="H230" s="52" t="s">
        <v>183</v>
      </c>
      <c r="I230" s="52" t="s">
        <v>183</v>
      </c>
      <c r="J230" s="131" t="e">
        <f>10*LOG((10^(H230/10)+10^(H231/10)+10^(H232/10)+10^(I230/10)+10^(I231/10)+10^(I232/10))/6)</f>
        <v>#VALUE!</v>
      </c>
      <c r="K230" s="52" t="s">
        <v>183</v>
      </c>
      <c r="L230" s="52" t="s">
        <v>183</v>
      </c>
      <c r="M230" s="120" t="e">
        <f>10*LOG((10^(K230/10)+10^(K231/10)+10^(K232/10)+10^(L230/10)+10^(L231/10)+10^(L232/10))/6)</f>
        <v>#VALUE!</v>
      </c>
      <c r="O230" s="125" t="s">
        <v>155</v>
      </c>
      <c r="P230" s="158" t="s">
        <v>154</v>
      </c>
      <c r="Q230" s="11" t="s">
        <v>13</v>
      </c>
      <c r="R230" s="11">
        <v>142600</v>
      </c>
      <c r="S230" s="11" t="s">
        <v>13</v>
      </c>
      <c r="T230" s="11">
        <v>153600</v>
      </c>
      <c r="U230" s="52" t="s">
        <v>183</v>
      </c>
      <c r="V230" s="52" t="s">
        <v>183</v>
      </c>
      <c r="W230" s="119" t="e">
        <f>10*LOG(6/((1/10^(U230/10))+(1/10^(U231/10))+(1/10^(U232/10))+(1/10^(V230/10))+(1/10^(V231/10))+(1/10^(V232/10))))</f>
        <v>#VALUE!</v>
      </c>
      <c r="X230" s="52" t="s">
        <v>183</v>
      </c>
      <c r="Y230" s="52" t="s">
        <v>183</v>
      </c>
      <c r="Z230" s="119" t="e">
        <f>10*LOG(6/((1/10^(X230/10))+(1/10^(X231/10))+(1/10^(X232/10))+(1/10^(Y230/10))+(1/10^(Y231/10))+(1/10^(Y232/10))))</f>
        <v>#VALUE!</v>
      </c>
    </row>
    <row r="231" spans="2:26">
      <c r="B231" s="125"/>
      <c r="C231" s="158"/>
      <c r="D231" s="11" t="s">
        <v>14</v>
      </c>
      <c r="E231" s="11">
        <v>145600</v>
      </c>
      <c r="F231" s="11" t="s">
        <v>14</v>
      </c>
      <c r="G231" s="11">
        <v>156600</v>
      </c>
      <c r="H231" s="52" t="s">
        <v>183</v>
      </c>
      <c r="I231" s="52" t="s">
        <v>183</v>
      </c>
      <c r="J231" s="131"/>
      <c r="K231" s="52" t="s">
        <v>183</v>
      </c>
      <c r="L231" s="52" t="s">
        <v>183</v>
      </c>
      <c r="M231" s="120"/>
      <c r="O231" s="125"/>
      <c r="P231" s="158"/>
      <c r="Q231" s="11" t="s">
        <v>14</v>
      </c>
      <c r="R231" s="11">
        <v>145600</v>
      </c>
      <c r="S231" s="11" t="s">
        <v>14</v>
      </c>
      <c r="T231" s="11">
        <v>156600</v>
      </c>
      <c r="U231" s="52" t="s">
        <v>183</v>
      </c>
      <c r="V231" s="52" t="s">
        <v>183</v>
      </c>
      <c r="W231" s="120"/>
      <c r="X231" s="52" t="s">
        <v>183</v>
      </c>
      <c r="Y231" s="52" t="s">
        <v>183</v>
      </c>
      <c r="Z231" s="120"/>
    </row>
    <row r="232" spans="2:26">
      <c r="B232" s="125"/>
      <c r="C232" s="158"/>
      <c r="D232" s="11" t="s">
        <v>15</v>
      </c>
      <c r="E232" s="11">
        <v>147600</v>
      </c>
      <c r="F232" s="11" t="s">
        <v>15</v>
      </c>
      <c r="G232" s="11">
        <v>158600</v>
      </c>
      <c r="H232" s="52" t="s">
        <v>183</v>
      </c>
      <c r="I232" s="52" t="s">
        <v>183</v>
      </c>
      <c r="J232" s="131"/>
      <c r="K232" s="52" t="s">
        <v>183</v>
      </c>
      <c r="L232" s="52" t="s">
        <v>183</v>
      </c>
      <c r="M232" s="120"/>
      <c r="O232" s="125"/>
      <c r="P232" s="158"/>
      <c r="Q232" s="11" t="s">
        <v>15</v>
      </c>
      <c r="R232" s="11">
        <v>147600</v>
      </c>
      <c r="S232" s="11" t="s">
        <v>15</v>
      </c>
      <c r="T232" s="11">
        <v>158600</v>
      </c>
      <c r="U232" s="52" t="s">
        <v>183</v>
      </c>
      <c r="V232" s="52" t="s">
        <v>183</v>
      </c>
      <c r="W232" s="120"/>
      <c r="X232" s="52" t="s">
        <v>183</v>
      </c>
      <c r="Y232" s="52" t="s">
        <v>183</v>
      </c>
      <c r="Z232" s="120"/>
    </row>
    <row r="233" spans="2:26" ht="15" customHeight="1">
      <c r="B233" s="125" t="s">
        <v>156</v>
      </c>
      <c r="C233" s="158" t="s">
        <v>128</v>
      </c>
      <c r="D233" s="11" t="s">
        <v>13</v>
      </c>
      <c r="E233" s="11">
        <v>509202</v>
      </c>
      <c r="F233" s="11" t="s">
        <v>13</v>
      </c>
      <c r="G233" s="11">
        <v>509202</v>
      </c>
      <c r="H233" s="55">
        <v>15.0282</v>
      </c>
      <c r="I233" s="55">
        <v>12.739000000000001</v>
      </c>
      <c r="J233" s="131">
        <f>10*LOG((10^(H233/10)+10^(H234/10)+10^(H235/10)+10^(I233/10)+10^(I234/10)+10^(I235/10))/6)</f>
        <v>12.852554136103908</v>
      </c>
      <c r="K233" s="53" t="s">
        <v>157</v>
      </c>
      <c r="L233" s="53" t="s">
        <v>157</v>
      </c>
      <c r="M233" s="120" t="e">
        <f>10*LOG((10^(K233/10)+10^(K234/10)+10^(K235/10)+10^(L233/10)+10^(L234/10)+10^(L235/10))/6)</f>
        <v>#VALUE!</v>
      </c>
      <c r="O233" s="125" t="s">
        <v>156</v>
      </c>
      <c r="P233" s="158" t="s">
        <v>128</v>
      </c>
      <c r="Q233" s="11" t="s">
        <v>13</v>
      </c>
      <c r="R233" s="11">
        <v>509202</v>
      </c>
      <c r="S233" s="11" t="s">
        <v>13</v>
      </c>
      <c r="T233" s="11">
        <v>509202</v>
      </c>
      <c r="U233" s="50">
        <v>-82.768900000000002</v>
      </c>
      <c r="V233" s="50">
        <v>-82.186700000000002</v>
      </c>
      <c r="W233" s="119">
        <f>10*LOG(6/((1/10^(U233/10))+(1/10^(U234/10))+(1/10^(U235/10))+(1/10^(V233/10))+(1/10^(V234/10))+(1/10^(V235/10))))</f>
        <v>-81.782359390075484</v>
      </c>
      <c r="X233" s="41" t="s">
        <v>157</v>
      </c>
      <c r="Y233" s="41" t="s">
        <v>157</v>
      </c>
      <c r="Z233" s="119" t="e">
        <f>10*LOG(6/((1/10^(X233/10))+(1/10^(X234/10))+(1/10^(X235/10))+(1/10^(Y233/10))+(1/10^(Y234/10))+(1/10^(Y235/10))))</f>
        <v>#VALUE!</v>
      </c>
    </row>
    <row r="234" spans="2:26">
      <c r="B234" s="125"/>
      <c r="C234" s="158"/>
      <c r="D234" s="11" t="s">
        <v>14</v>
      </c>
      <c r="E234" s="11">
        <v>518598</v>
      </c>
      <c r="F234" s="11" t="s">
        <v>14</v>
      </c>
      <c r="G234" s="11">
        <v>518598</v>
      </c>
      <c r="H234" s="55">
        <v>13.832100000000001</v>
      </c>
      <c r="I234" s="55">
        <v>11.7042</v>
      </c>
      <c r="J234" s="131"/>
      <c r="K234" s="53" t="s">
        <v>157</v>
      </c>
      <c r="L234" s="53" t="s">
        <v>157</v>
      </c>
      <c r="M234" s="120"/>
      <c r="O234" s="125"/>
      <c r="P234" s="158"/>
      <c r="Q234" s="11" t="s">
        <v>14</v>
      </c>
      <c r="R234" s="11">
        <v>518598</v>
      </c>
      <c r="S234" s="11" t="s">
        <v>14</v>
      </c>
      <c r="T234" s="11">
        <v>518598</v>
      </c>
      <c r="U234" s="50">
        <v>-81.766099999999994</v>
      </c>
      <c r="V234" s="50">
        <v>-80.835700000000003</v>
      </c>
      <c r="W234" s="120"/>
      <c r="X234" s="41" t="s">
        <v>157</v>
      </c>
      <c r="Y234" s="41" t="s">
        <v>157</v>
      </c>
      <c r="Z234" s="120"/>
    </row>
    <row r="235" spans="2:26">
      <c r="B235" s="125"/>
      <c r="C235" s="158"/>
      <c r="D235" s="11" t="s">
        <v>15</v>
      </c>
      <c r="E235" s="11">
        <v>528000</v>
      </c>
      <c r="F235" s="11" t="s">
        <v>15</v>
      </c>
      <c r="G235" s="11">
        <v>528000</v>
      </c>
      <c r="H235" s="55">
        <v>12.0398</v>
      </c>
      <c r="I235" s="55">
        <v>10.058400000000001</v>
      </c>
      <c r="J235" s="131"/>
      <c r="K235" s="53" t="s">
        <v>157</v>
      </c>
      <c r="L235" s="53" t="s">
        <v>157</v>
      </c>
      <c r="M235" s="120"/>
      <c r="O235" s="125"/>
      <c r="P235" s="158"/>
      <c r="Q235" s="11" t="s">
        <v>15</v>
      </c>
      <c r="R235" s="11">
        <v>528000</v>
      </c>
      <c r="S235" s="11" t="s">
        <v>15</v>
      </c>
      <c r="T235" s="11">
        <v>528000</v>
      </c>
      <c r="U235" s="50">
        <v>-81.436899999999994</v>
      </c>
      <c r="V235" s="50">
        <v>-81.436499999999995</v>
      </c>
      <c r="W235" s="120"/>
      <c r="X235" s="41" t="s">
        <v>157</v>
      </c>
      <c r="Y235" s="41" t="s">
        <v>157</v>
      </c>
      <c r="Z235" s="120"/>
    </row>
    <row r="236" spans="2:26" ht="15" customHeight="1">
      <c r="B236" s="125" t="s">
        <v>158</v>
      </c>
      <c r="C236" s="158" t="s">
        <v>128</v>
      </c>
      <c r="D236" s="11" t="s">
        <v>13</v>
      </c>
      <c r="E236" s="11">
        <v>623334</v>
      </c>
      <c r="F236" s="11" t="s">
        <v>13</v>
      </c>
      <c r="G236" s="11">
        <v>623334</v>
      </c>
      <c r="H236" s="55">
        <v>12.3474</v>
      </c>
      <c r="I236" s="55">
        <v>12.401400000000001</v>
      </c>
      <c r="J236" s="131">
        <f>10*LOG((10^(H236/10)+10^(H237/10)+10^(H238/10)+10^(I236/10)+10^(I237/10)+10^(I238/10))/6)</f>
        <v>11.03182924457106</v>
      </c>
      <c r="K236" s="53" t="s">
        <v>157</v>
      </c>
      <c r="L236" s="53" t="s">
        <v>157</v>
      </c>
      <c r="M236" s="120" t="e">
        <f>10*LOG((10^(K236/10)+10^(K237/10)+10^(K238/10)+10^(L236/10)+10^(L237/10)+10^(L238/10))/6)</f>
        <v>#VALUE!</v>
      </c>
      <c r="O236" s="125" t="s">
        <v>158</v>
      </c>
      <c r="P236" s="158" t="s">
        <v>128</v>
      </c>
      <c r="Q236" s="11" t="s">
        <v>13</v>
      </c>
      <c r="R236" s="11">
        <v>623334</v>
      </c>
      <c r="S236" s="11" t="s">
        <v>13</v>
      </c>
      <c r="T236" s="11">
        <v>623334</v>
      </c>
      <c r="U236" s="50">
        <v>-83.814700000000002</v>
      </c>
      <c r="V236" s="50">
        <v>-83.403999999999996</v>
      </c>
      <c r="W236" s="119">
        <f>10*LOG(6/((1/10^(U236/10))+(1/10^(U237/10))+(1/10^(U238/10))+(1/10^(V236/10))+(1/10^(V237/10))+(1/10^(V238/10))))</f>
        <v>-82.8262411224582</v>
      </c>
      <c r="X236" s="41" t="s">
        <v>157</v>
      </c>
      <c r="Y236" s="41" t="s">
        <v>157</v>
      </c>
      <c r="Z236" s="119" t="e">
        <f>10*LOG(6/((1/10^(X236/10))+(1/10^(X237/10))+(1/10^(X238/10))+(1/10^(Y236/10))+(1/10^(Y237/10))+(1/10^(Y238/10))))</f>
        <v>#VALUE!</v>
      </c>
    </row>
    <row r="237" spans="2:26">
      <c r="B237" s="125"/>
      <c r="C237" s="158"/>
      <c r="D237" s="11" t="s">
        <v>14</v>
      </c>
      <c r="E237" s="11">
        <v>636666</v>
      </c>
      <c r="F237" s="11" t="s">
        <v>14</v>
      </c>
      <c r="G237" s="11">
        <v>636666</v>
      </c>
      <c r="H237" s="55">
        <v>11.8766</v>
      </c>
      <c r="I237" s="55">
        <v>11.150600000000001</v>
      </c>
      <c r="J237" s="131"/>
      <c r="K237" s="53" t="s">
        <v>157</v>
      </c>
      <c r="L237" s="53" t="s">
        <v>157</v>
      </c>
      <c r="M237" s="120"/>
      <c r="O237" s="125"/>
      <c r="P237" s="158"/>
      <c r="Q237" s="11" t="s">
        <v>14</v>
      </c>
      <c r="R237" s="11">
        <v>636666</v>
      </c>
      <c r="S237" s="11" t="s">
        <v>14</v>
      </c>
      <c r="T237" s="11">
        <v>636666</v>
      </c>
      <c r="U237" s="50">
        <v>-82.833299999999994</v>
      </c>
      <c r="V237" s="50">
        <v>-82.221599999999995</v>
      </c>
      <c r="W237" s="120"/>
      <c r="X237" s="41" t="s">
        <v>157</v>
      </c>
      <c r="Y237" s="41" t="s">
        <v>157</v>
      </c>
      <c r="Z237" s="120"/>
    </row>
    <row r="238" spans="2:26" ht="15.75" thickBot="1">
      <c r="B238" s="126"/>
      <c r="C238" s="171"/>
      <c r="D238" s="33" t="s">
        <v>15</v>
      </c>
      <c r="E238" s="33">
        <v>650000</v>
      </c>
      <c r="F238" s="33" t="s">
        <v>15</v>
      </c>
      <c r="G238" s="33">
        <v>650000</v>
      </c>
      <c r="H238" s="55">
        <v>8.3595699999999997</v>
      </c>
      <c r="I238" s="55">
        <v>7.9561099999999998</v>
      </c>
      <c r="J238" s="132"/>
      <c r="K238" s="54" t="s">
        <v>157</v>
      </c>
      <c r="L238" s="54" t="s">
        <v>157</v>
      </c>
      <c r="M238" s="121"/>
      <c r="N238" s="35"/>
      <c r="O238" s="126"/>
      <c r="P238" s="171"/>
      <c r="Q238" s="33" t="s">
        <v>15</v>
      </c>
      <c r="R238" s="33">
        <v>650000</v>
      </c>
      <c r="S238" s="33" t="s">
        <v>15</v>
      </c>
      <c r="T238" s="33">
        <v>650000</v>
      </c>
      <c r="U238" s="50">
        <v>-82.378299999999996</v>
      </c>
      <c r="V238" s="50">
        <v>-82.009</v>
      </c>
      <c r="W238" s="121"/>
      <c r="X238" s="41" t="s">
        <v>157</v>
      </c>
      <c r="Y238" s="41" t="s">
        <v>157</v>
      </c>
      <c r="Z238" s="121"/>
    </row>
    <row r="241" spans="2:26" ht="16.5" thickBot="1">
      <c r="B241" s="150" t="s">
        <v>191</v>
      </c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2:26">
      <c r="B242" s="152" t="s">
        <v>12</v>
      </c>
      <c r="C242" s="145" t="s">
        <v>24</v>
      </c>
      <c r="D242" s="145" t="s">
        <v>141</v>
      </c>
      <c r="E242" s="145"/>
      <c r="F242" s="145" t="s">
        <v>142</v>
      </c>
      <c r="G242" s="145"/>
      <c r="H242" s="147" t="s">
        <v>143</v>
      </c>
      <c r="I242" s="147"/>
      <c r="J242" s="145" t="s">
        <v>144</v>
      </c>
      <c r="K242" s="147" t="s">
        <v>145</v>
      </c>
      <c r="L242" s="147"/>
      <c r="M242" s="148" t="s">
        <v>146</v>
      </c>
      <c r="N242" s="29"/>
      <c r="O242" s="152" t="s">
        <v>12</v>
      </c>
      <c r="P242" s="139" t="s">
        <v>24</v>
      </c>
      <c r="Q242" s="141" t="s">
        <v>141</v>
      </c>
      <c r="R242" s="142"/>
      <c r="S242" s="145" t="s">
        <v>142</v>
      </c>
      <c r="T242" s="145"/>
      <c r="U242" s="147" t="s">
        <v>147</v>
      </c>
      <c r="V242" s="147"/>
      <c r="W242" s="148" t="s">
        <v>148</v>
      </c>
      <c r="X242" s="147" t="s">
        <v>149</v>
      </c>
      <c r="Y242" s="147"/>
      <c r="Z242" s="148" t="s">
        <v>150</v>
      </c>
    </row>
    <row r="243" spans="2:26" ht="15.75" thickBot="1">
      <c r="B243" s="166"/>
      <c r="C243" s="167"/>
      <c r="D243" s="167"/>
      <c r="E243" s="167"/>
      <c r="F243" s="167"/>
      <c r="G243" s="167"/>
      <c r="H243" s="49" t="s">
        <v>151</v>
      </c>
      <c r="I243" s="49" t="s">
        <v>152</v>
      </c>
      <c r="J243" s="167"/>
      <c r="K243" s="49" t="s">
        <v>66</v>
      </c>
      <c r="L243" s="49" t="s">
        <v>65</v>
      </c>
      <c r="M243" s="159"/>
      <c r="O243" s="160"/>
      <c r="P243" s="161"/>
      <c r="Q243" s="162"/>
      <c r="R243" s="163"/>
      <c r="S243" s="170"/>
      <c r="T243" s="170"/>
      <c r="U243" s="13" t="s">
        <v>151</v>
      </c>
      <c r="V243" s="13" t="s">
        <v>152</v>
      </c>
      <c r="W243" s="149"/>
      <c r="X243" s="13" t="s">
        <v>66</v>
      </c>
      <c r="Y243" s="13" t="s">
        <v>65</v>
      </c>
      <c r="Z243" s="149"/>
    </row>
    <row r="244" spans="2:26" ht="15" customHeight="1">
      <c r="B244" s="125" t="s">
        <v>153</v>
      </c>
      <c r="C244" s="158" t="s">
        <v>154</v>
      </c>
      <c r="D244" s="11" t="s">
        <v>13</v>
      </c>
      <c r="E244" s="11">
        <v>385500</v>
      </c>
      <c r="F244" s="11" t="s">
        <v>13</v>
      </c>
      <c r="G244" s="11">
        <v>423500</v>
      </c>
      <c r="H244" s="55">
        <v>11.6257</v>
      </c>
      <c r="I244" s="55">
        <v>13.2127</v>
      </c>
      <c r="J244" s="131">
        <f>10*LOG((10^(H244/10)+10^(H245/10)+10^(H246/10)+10^(I244/10)+10^(I245/10)+10^(I246/10))/6)</f>
        <v>11.71775642291612</v>
      </c>
      <c r="K244" s="41">
        <v>13.0899</v>
      </c>
      <c r="L244" s="41">
        <v>14.484400000000001</v>
      </c>
      <c r="M244" s="120">
        <f>10*LOG((10^(K244/10)+10^(K245/10)+10^(K246/10)+10^(L244/10)+10^(L245/10)+10^(L246/10))/6)</f>
        <v>13.111881974988455</v>
      </c>
      <c r="O244" s="168" t="s">
        <v>153</v>
      </c>
      <c r="P244" s="169" t="s">
        <v>154</v>
      </c>
      <c r="Q244" s="51" t="s">
        <v>13</v>
      </c>
      <c r="R244" s="51">
        <v>385500</v>
      </c>
      <c r="S244" s="51" t="s">
        <v>13</v>
      </c>
      <c r="T244" s="51">
        <v>423500</v>
      </c>
      <c r="U244" s="50">
        <v>-85.231899999999996</v>
      </c>
      <c r="V244" s="40">
        <v>-86.541700000000006</v>
      </c>
      <c r="W244" s="119">
        <f>10*LOG(6/((1/10^(U244/10))+(1/10^(U245/10))+(1/10^(U246/10))+(1/10^(V244/10))+(1/10^(V245/10))+(1/10^(V246/10))))</f>
        <v>-85.961724907126069</v>
      </c>
      <c r="X244" s="41">
        <v>-89.196200000000005</v>
      </c>
      <c r="Y244" s="41">
        <v>-88.559200000000004</v>
      </c>
      <c r="Z244" s="119">
        <f>10*LOG(6/((1/10^(X244/10))+(1/10^(X245/10))+(1/10^(X246/10))+(1/10^(Y244/10))+(1/10^(Y245/10))+(1/10^(Y246/10))))</f>
        <v>-88.732557316406613</v>
      </c>
    </row>
    <row r="245" spans="2:26">
      <c r="B245" s="125"/>
      <c r="C245" s="158"/>
      <c r="D245" s="11" t="s">
        <v>14</v>
      </c>
      <c r="E245" s="11">
        <v>390000</v>
      </c>
      <c r="F245" s="11" t="s">
        <v>14</v>
      </c>
      <c r="G245" s="11">
        <v>428000</v>
      </c>
      <c r="H245" s="55">
        <v>9.7894299999999994</v>
      </c>
      <c r="I245" s="55">
        <v>12.313599999999999</v>
      </c>
      <c r="J245" s="131"/>
      <c r="K245" s="41">
        <v>11.3279</v>
      </c>
      <c r="L245" s="41">
        <v>13.6853</v>
      </c>
      <c r="M245" s="120"/>
      <c r="O245" s="125"/>
      <c r="P245" s="158"/>
      <c r="Q245" s="11" t="s">
        <v>14</v>
      </c>
      <c r="R245" s="11">
        <v>390000</v>
      </c>
      <c r="S245" s="11" t="s">
        <v>14</v>
      </c>
      <c r="T245" s="11">
        <v>428000</v>
      </c>
      <c r="U245" s="50">
        <v>-85.683199999999999</v>
      </c>
      <c r="V245" s="40">
        <v>-86.556100000000001</v>
      </c>
      <c r="W245" s="120"/>
      <c r="X245" s="41">
        <v>-89.251999999999995</v>
      </c>
      <c r="Y245" s="41">
        <v>-88.527699999999996</v>
      </c>
      <c r="Z245" s="120"/>
    </row>
    <row r="246" spans="2:26">
      <c r="B246" s="125"/>
      <c r="C246" s="158"/>
      <c r="D246" s="11" t="s">
        <v>15</v>
      </c>
      <c r="E246" s="11">
        <v>394500</v>
      </c>
      <c r="F246" s="11" t="s">
        <v>15</v>
      </c>
      <c r="G246" s="11">
        <v>432500</v>
      </c>
      <c r="H246" s="55">
        <v>9.7287800000000004</v>
      </c>
      <c r="I246" s="55">
        <v>12.4696</v>
      </c>
      <c r="J246" s="131"/>
      <c r="K246" s="41">
        <v>11.444599999999999</v>
      </c>
      <c r="L246" s="41">
        <v>13.710900000000001</v>
      </c>
      <c r="M246" s="120"/>
      <c r="O246" s="125"/>
      <c r="P246" s="158"/>
      <c r="Q246" s="11" t="s">
        <v>15</v>
      </c>
      <c r="R246" s="11">
        <v>394500</v>
      </c>
      <c r="S246" s="11" t="s">
        <v>15</v>
      </c>
      <c r="T246" s="11">
        <v>432500</v>
      </c>
      <c r="U246" s="50">
        <v>-85.441400000000002</v>
      </c>
      <c r="V246" s="40">
        <v>-86.132800000000003</v>
      </c>
      <c r="W246" s="120"/>
      <c r="X246" s="41">
        <v>-88.544899999999998</v>
      </c>
      <c r="Y246" s="41">
        <v>-88.215599999999995</v>
      </c>
      <c r="Z246" s="120"/>
    </row>
    <row r="247" spans="2:26" ht="15" customHeight="1">
      <c r="B247" s="125" t="s">
        <v>155</v>
      </c>
      <c r="C247" s="158" t="s">
        <v>154</v>
      </c>
      <c r="D247" s="11" t="s">
        <v>13</v>
      </c>
      <c r="E247" s="11">
        <v>142600</v>
      </c>
      <c r="F247" s="11" t="s">
        <v>13</v>
      </c>
      <c r="G247" s="11">
        <v>153600</v>
      </c>
      <c r="H247" s="52" t="s">
        <v>183</v>
      </c>
      <c r="I247" s="52" t="s">
        <v>183</v>
      </c>
      <c r="J247" s="131" t="e">
        <f>10*LOG((10^(H247/10)+10^(H248/10)+10^(H249/10)+10^(I247/10)+10^(I248/10)+10^(I249/10))/6)</f>
        <v>#VALUE!</v>
      </c>
      <c r="K247" s="52" t="s">
        <v>183</v>
      </c>
      <c r="L247" s="52" t="s">
        <v>183</v>
      </c>
      <c r="M247" s="120" t="e">
        <f>10*LOG((10^(K247/10)+10^(K248/10)+10^(K249/10)+10^(L247/10)+10^(L248/10)+10^(L249/10))/6)</f>
        <v>#VALUE!</v>
      </c>
      <c r="O247" s="125" t="s">
        <v>155</v>
      </c>
      <c r="P247" s="158" t="s">
        <v>154</v>
      </c>
      <c r="Q247" s="11" t="s">
        <v>13</v>
      </c>
      <c r="R247" s="11">
        <v>142600</v>
      </c>
      <c r="S247" s="11" t="s">
        <v>13</v>
      </c>
      <c r="T247" s="11">
        <v>153600</v>
      </c>
      <c r="U247" s="52" t="s">
        <v>183</v>
      </c>
      <c r="V247" s="52" t="s">
        <v>183</v>
      </c>
      <c r="W247" s="119" t="e">
        <f>10*LOG(6/((1/10^(U247/10))+(1/10^(U248/10))+(1/10^(U249/10))+(1/10^(V247/10))+(1/10^(V248/10))+(1/10^(V249/10))))</f>
        <v>#VALUE!</v>
      </c>
      <c r="X247" s="52" t="s">
        <v>183</v>
      </c>
      <c r="Y247" s="52" t="s">
        <v>183</v>
      </c>
      <c r="Z247" s="119" t="e">
        <f>10*LOG(6/((1/10^(X247/10))+(1/10^(X248/10))+(1/10^(X249/10))+(1/10^(Y247/10))+(1/10^(Y248/10))+(1/10^(Y249/10))))</f>
        <v>#VALUE!</v>
      </c>
    </row>
    <row r="248" spans="2:26">
      <c r="B248" s="125"/>
      <c r="C248" s="158"/>
      <c r="D248" s="11" t="s">
        <v>14</v>
      </c>
      <c r="E248" s="11">
        <v>145600</v>
      </c>
      <c r="F248" s="11" t="s">
        <v>14</v>
      </c>
      <c r="G248" s="11">
        <v>156600</v>
      </c>
      <c r="H248" s="52" t="s">
        <v>183</v>
      </c>
      <c r="I248" s="52" t="s">
        <v>183</v>
      </c>
      <c r="J248" s="131"/>
      <c r="K248" s="52" t="s">
        <v>183</v>
      </c>
      <c r="L248" s="52" t="s">
        <v>183</v>
      </c>
      <c r="M248" s="120"/>
      <c r="O248" s="125"/>
      <c r="P248" s="158"/>
      <c r="Q248" s="11" t="s">
        <v>14</v>
      </c>
      <c r="R248" s="11">
        <v>145600</v>
      </c>
      <c r="S248" s="11" t="s">
        <v>14</v>
      </c>
      <c r="T248" s="11">
        <v>156600</v>
      </c>
      <c r="U248" s="52" t="s">
        <v>183</v>
      </c>
      <c r="V248" s="52" t="s">
        <v>183</v>
      </c>
      <c r="W248" s="120"/>
      <c r="X248" s="52" t="s">
        <v>183</v>
      </c>
      <c r="Y248" s="52" t="s">
        <v>183</v>
      </c>
      <c r="Z248" s="120"/>
    </row>
    <row r="249" spans="2:26">
      <c r="B249" s="125"/>
      <c r="C249" s="158"/>
      <c r="D249" s="11" t="s">
        <v>15</v>
      </c>
      <c r="E249" s="11">
        <v>147600</v>
      </c>
      <c r="F249" s="11" t="s">
        <v>15</v>
      </c>
      <c r="G249" s="11">
        <v>158600</v>
      </c>
      <c r="H249" s="52" t="s">
        <v>183</v>
      </c>
      <c r="I249" s="52" t="s">
        <v>183</v>
      </c>
      <c r="J249" s="131"/>
      <c r="K249" s="52" t="s">
        <v>183</v>
      </c>
      <c r="L249" s="52" t="s">
        <v>183</v>
      </c>
      <c r="M249" s="120"/>
      <c r="O249" s="125"/>
      <c r="P249" s="158"/>
      <c r="Q249" s="11" t="s">
        <v>15</v>
      </c>
      <c r="R249" s="11">
        <v>147600</v>
      </c>
      <c r="S249" s="11" t="s">
        <v>15</v>
      </c>
      <c r="T249" s="11">
        <v>158600</v>
      </c>
      <c r="U249" s="52" t="s">
        <v>183</v>
      </c>
      <c r="V249" s="52" t="s">
        <v>183</v>
      </c>
      <c r="W249" s="120"/>
      <c r="X249" s="52" t="s">
        <v>183</v>
      </c>
      <c r="Y249" s="52" t="s">
        <v>183</v>
      </c>
      <c r="Z249" s="120"/>
    </row>
    <row r="250" spans="2:26" ht="15" customHeight="1">
      <c r="B250" s="125" t="s">
        <v>156</v>
      </c>
      <c r="C250" s="158" t="s">
        <v>128</v>
      </c>
      <c r="D250" s="11" t="s">
        <v>13</v>
      </c>
      <c r="E250" s="11">
        <v>509202</v>
      </c>
      <c r="F250" s="11" t="s">
        <v>13</v>
      </c>
      <c r="G250" s="11">
        <v>509202</v>
      </c>
      <c r="H250" s="55">
        <v>15.0669</v>
      </c>
      <c r="I250" s="55">
        <v>13.226000000000001</v>
      </c>
      <c r="J250" s="131">
        <f>10*LOG((10^(H250/10)+10^(H251/10)+10^(H252/10)+10^(I250/10)+10^(I251/10)+10^(I252/10))/6)</f>
        <v>13.293180899389876</v>
      </c>
      <c r="K250" s="53" t="s">
        <v>157</v>
      </c>
      <c r="L250" s="53" t="s">
        <v>157</v>
      </c>
      <c r="M250" s="120" t="e">
        <f>10*LOG((10^(K250/10)+10^(K251/10)+10^(K252/10)+10^(L250/10)+10^(L251/10)+10^(L252/10))/6)</f>
        <v>#VALUE!</v>
      </c>
      <c r="O250" s="125" t="s">
        <v>156</v>
      </c>
      <c r="P250" s="158" t="s">
        <v>128</v>
      </c>
      <c r="Q250" s="11" t="s">
        <v>13</v>
      </c>
      <c r="R250" s="11">
        <v>509202</v>
      </c>
      <c r="S250" s="11" t="s">
        <v>13</v>
      </c>
      <c r="T250" s="11">
        <v>509202</v>
      </c>
      <c r="U250" s="50">
        <v>-81.904499999999999</v>
      </c>
      <c r="V250" s="40">
        <v>-82.302199999999999</v>
      </c>
      <c r="W250" s="119">
        <f>10*LOG(6/((1/10^(U250/10))+(1/10^(U251/10))+(1/10^(U252/10))+(1/10^(V250/10))+(1/10^(V251/10))+(1/10^(V252/10))))</f>
        <v>-82.035228219003628</v>
      </c>
      <c r="X250" s="41" t="s">
        <v>157</v>
      </c>
      <c r="Y250" s="41" t="s">
        <v>157</v>
      </c>
      <c r="Z250" s="119" t="e">
        <f>10*LOG(6/((1/10^(X250/10))+(1/10^(X251/10))+(1/10^(X252/10))+(1/10^(Y250/10))+(1/10^(Y251/10))+(1/10^(Y252/10))))</f>
        <v>#VALUE!</v>
      </c>
    </row>
    <row r="251" spans="2:26">
      <c r="B251" s="125"/>
      <c r="C251" s="158"/>
      <c r="D251" s="11" t="s">
        <v>14</v>
      </c>
      <c r="E251" s="11">
        <v>518598</v>
      </c>
      <c r="F251" s="11" t="s">
        <v>14</v>
      </c>
      <c r="G251" s="11">
        <v>518598</v>
      </c>
      <c r="H251" s="55">
        <v>14.169499999999999</v>
      </c>
      <c r="I251" s="55">
        <v>12.7441</v>
      </c>
      <c r="J251" s="131"/>
      <c r="K251" s="53" t="s">
        <v>157</v>
      </c>
      <c r="L251" s="53" t="s">
        <v>157</v>
      </c>
      <c r="M251" s="120"/>
      <c r="O251" s="125"/>
      <c r="P251" s="158"/>
      <c r="Q251" s="11" t="s">
        <v>14</v>
      </c>
      <c r="R251" s="11">
        <v>518598</v>
      </c>
      <c r="S251" s="11" t="s">
        <v>14</v>
      </c>
      <c r="T251" s="11">
        <v>518598</v>
      </c>
      <c r="U251" s="50">
        <v>-81.766900000000007</v>
      </c>
      <c r="V251" s="40">
        <v>-81.960300000000004</v>
      </c>
      <c r="W251" s="120"/>
      <c r="X251" s="41" t="s">
        <v>157</v>
      </c>
      <c r="Y251" s="41" t="s">
        <v>157</v>
      </c>
      <c r="Z251" s="120"/>
    </row>
    <row r="252" spans="2:26">
      <c r="B252" s="125"/>
      <c r="C252" s="158"/>
      <c r="D252" s="11" t="s">
        <v>15</v>
      </c>
      <c r="E252" s="11">
        <v>528000</v>
      </c>
      <c r="F252" s="11" t="s">
        <v>15</v>
      </c>
      <c r="G252" s="11">
        <v>528000</v>
      </c>
      <c r="H252" s="55">
        <v>12.340199999999999</v>
      </c>
      <c r="I252" s="55">
        <v>11.097300000000001</v>
      </c>
      <c r="J252" s="131"/>
      <c r="K252" s="53" t="s">
        <v>157</v>
      </c>
      <c r="L252" s="53" t="s">
        <v>157</v>
      </c>
      <c r="M252" s="120"/>
      <c r="O252" s="125"/>
      <c r="P252" s="158"/>
      <c r="Q252" s="11" t="s">
        <v>15</v>
      </c>
      <c r="R252" s="11">
        <v>528000</v>
      </c>
      <c r="S252" s="11" t="s">
        <v>15</v>
      </c>
      <c r="T252" s="11">
        <v>528000</v>
      </c>
      <c r="U252" s="50">
        <v>-81.872900000000001</v>
      </c>
      <c r="V252" s="40">
        <v>-82.369299999999996</v>
      </c>
      <c r="W252" s="120"/>
      <c r="X252" s="41" t="s">
        <v>157</v>
      </c>
      <c r="Y252" s="41" t="s">
        <v>157</v>
      </c>
      <c r="Z252" s="120"/>
    </row>
    <row r="253" spans="2:26" ht="15" customHeight="1">
      <c r="B253" s="125" t="s">
        <v>158</v>
      </c>
      <c r="C253" s="158" t="s">
        <v>128</v>
      </c>
      <c r="D253" s="11" t="s">
        <v>13</v>
      </c>
      <c r="E253" s="11">
        <v>623334</v>
      </c>
      <c r="F253" s="11" t="s">
        <v>13</v>
      </c>
      <c r="G253" s="11">
        <v>623334</v>
      </c>
      <c r="H253" s="55">
        <v>13.815899999999999</v>
      </c>
      <c r="I253" s="55">
        <v>14.2943</v>
      </c>
      <c r="J253" s="131">
        <f>10*LOG((10^(H253/10)+10^(H254/10)+10^(H255/10)+10^(I253/10)+10^(I254/10)+10^(I255/10))/6)</f>
        <v>13.066073420473785</v>
      </c>
      <c r="K253" s="53" t="s">
        <v>157</v>
      </c>
      <c r="L253" s="53" t="s">
        <v>157</v>
      </c>
      <c r="M253" s="120" t="e">
        <f>10*LOG((10^(K253/10)+10^(K254/10)+10^(K255/10)+10^(L253/10)+10^(L254/10)+10^(L255/10))/6)</f>
        <v>#VALUE!</v>
      </c>
      <c r="O253" s="125" t="s">
        <v>158</v>
      </c>
      <c r="P253" s="158" t="s">
        <v>128</v>
      </c>
      <c r="Q253" s="11" t="s">
        <v>13</v>
      </c>
      <c r="R253" s="11">
        <v>623334</v>
      </c>
      <c r="S253" s="11" t="s">
        <v>13</v>
      </c>
      <c r="T253" s="11">
        <v>623334</v>
      </c>
      <c r="U253" s="50">
        <v>-83.984800000000007</v>
      </c>
      <c r="V253" s="40">
        <v>-83.582700000000003</v>
      </c>
      <c r="W253" s="119">
        <f>10*LOG(6/((1/10^(U253/10))+(1/10^(U254/10))+(1/10^(U255/10))+(1/10^(V253/10))+(1/10^(V254/10))+(1/10^(V255/10))))</f>
        <v>-83.558794164397696</v>
      </c>
      <c r="X253" s="41" t="s">
        <v>157</v>
      </c>
      <c r="Y253" s="41" t="s">
        <v>157</v>
      </c>
      <c r="Z253" s="119" t="e">
        <f>10*LOG(6/((1/10^(X253/10))+(1/10^(X254/10))+(1/10^(X255/10))+(1/10^(Y253/10))+(1/10^(Y254/10))+(1/10^(Y255/10))))</f>
        <v>#VALUE!</v>
      </c>
    </row>
    <row r="254" spans="2:26">
      <c r="B254" s="125"/>
      <c r="C254" s="158"/>
      <c r="D254" s="11" t="s">
        <v>14</v>
      </c>
      <c r="E254" s="11">
        <v>636666</v>
      </c>
      <c r="F254" s="11" t="s">
        <v>14</v>
      </c>
      <c r="G254" s="11">
        <v>636666</v>
      </c>
      <c r="H254" s="55">
        <v>12.950900000000001</v>
      </c>
      <c r="I254" s="55">
        <v>13.204599999999999</v>
      </c>
      <c r="J254" s="131"/>
      <c r="K254" s="53" t="s">
        <v>157</v>
      </c>
      <c r="L254" s="53" t="s">
        <v>157</v>
      </c>
      <c r="M254" s="120"/>
      <c r="O254" s="125"/>
      <c r="P254" s="158"/>
      <c r="Q254" s="11" t="s">
        <v>14</v>
      </c>
      <c r="R254" s="11">
        <v>636666</v>
      </c>
      <c r="S254" s="11" t="s">
        <v>14</v>
      </c>
      <c r="T254" s="11">
        <v>636666</v>
      </c>
      <c r="U254" s="50">
        <v>-84.145799999999994</v>
      </c>
      <c r="V254" s="40">
        <v>-83.719099999999997</v>
      </c>
      <c r="W254" s="120"/>
      <c r="X254" s="41" t="s">
        <v>157</v>
      </c>
      <c r="Y254" s="41" t="s">
        <v>157</v>
      </c>
      <c r="Z254" s="120"/>
    </row>
    <row r="255" spans="2:26" ht="15.75" thickBot="1">
      <c r="B255" s="126"/>
      <c r="C255" s="171"/>
      <c r="D255" s="33" t="s">
        <v>15</v>
      </c>
      <c r="E255" s="33">
        <v>650000</v>
      </c>
      <c r="F255" s="33" t="s">
        <v>15</v>
      </c>
      <c r="G255" s="33">
        <v>650000</v>
      </c>
      <c r="H255" s="55">
        <v>11.3964</v>
      </c>
      <c r="I255" s="55">
        <v>12.084099999999999</v>
      </c>
      <c r="J255" s="132"/>
      <c r="K255" s="54" t="s">
        <v>157</v>
      </c>
      <c r="L255" s="54" t="s">
        <v>157</v>
      </c>
      <c r="M255" s="121"/>
      <c r="N255" s="35"/>
      <c r="O255" s="126"/>
      <c r="P255" s="171"/>
      <c r="Q255" s="33" t="s">
        <v>15</v>
      </c>
      <c r="R255" s="33">
        <v>650000</v>
      </c>
      <c r="S255" s="33" t="s">
        <v>15</v>
      </c>
      <c r="T255" s="33">
        <v>650000</v>
      </c>
      <c r="U255" s="56">
        <v>-83.245699999999999</v>
      </c>
      <c r="V255" s="42">
        <v>-82.472200000000001</v>
      </c>
      <c r="W255" s="121"/>
      <c r="X255" s="41" t="s">
        <v>157</v>
      </c>
      <c r="Y255" s="41" t="s">
        <v>157</v>
      </c>
      <c r="Z255" s="121"/>
    </row>
    <row r="258" spans="2:26" ht="16.5" thickBot="1">
      <c r="B258" s="150" t="s">
        <v>192</v>
      </c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2:26">
      <c r="B259" s="152" t="s">
        <v>12</v>
      </c>
      <c r="C259" s="145" t="s">
        <v>24</v>
      </c>
      <c r="D259" s="145" t="s">
        <v>141</v>
      </c>
      <c r="E259" s="145"/>
      <c r="F259" s="145" t="s">
        <v>142</v>
      </c>
      <c r="G259" s="145"/>
      <c r="H259" s="147" t="s">
        <v>143</v>
      </c>
      <c r="I259" s="147"/>
      <c r="J259" s="145" t="s">
        <v>144</v>
      </c>
      <c r="K259" s="147" t="s">
        <v>145</v>
      </c>
      <c r="L259" s="147"/>
      <c r="M259" s="148" t="s">
        <v>146</v>
      </c>
      <c r="N259" s="29"/>
      <c r="O259" s="152" t="s">
        <v>12</v>
      </c>
      <c r="P259" s="139" t="s">
        <v>24</v>
      </c>
      <c r="Q259" s="141" t="s">
        <v>141</v>
      </c>
      <c r="R259" s="142"/>
      <c r="S259" s="145" t="s">
        <v>142</v>
      </c>
      <c r="T259" s="145"/>
      <c r="U259" s="147" t="s">
        <v>147</v>
      </c>
      <c r="V259" s="147"/>
      <c r="W259" s="148" t="s">
        <v>148</v>
      </c>
      <c r="X259" s="147" t="s">
        <v>149</v>
      </c>
      <c r="Y259" s="147"/>
      <c r="Z259" s="148" t="s">
        <v>150</v>
      </c>
    </row>
    <row r="260" spans="2:26" ht="15.75" thickBot="1">
      <c r="B260" s="166"/>
      <c r="C260" s="167"/>
      <c r="D260" s="167"/>
      <c r="E260" s="167"/>
      <c r="F260" s="167"/>
      <c r="G260" s="167"/>
      <c r="H260" s="49" t="s">
        <v>151</v>
      </c>
      <c r="I260" s="49" t="s">
        <v>152</v>
      </c>
      <c r="J260" s="167"/>
      <c r="K260" s="49" t="s">
        <v>66</v>
      </c>
      <c r="L260" s="49" t="s">
        <v>65</v>
      </c>
      <c r="M260" s="159"/>
      <c r="O260" s="160"/>
      <c r="P260" s="161"/>
      <c r="Q260" s="162"/>
      <c r="R260" s="163"/>
      <c r="S260" s="170"/>
      <c r="T260" s="170"/>
      <c r="U260" s="13" t="s">
        <v>151</v>
      </c>
      <c r="V260" s="13" t="s">
        <v>152</v>
      </c>
      <c r="W260" s="149"/>
      <c r="X260" s="13" t="s">
        <v>66</v>
      </c>
      <c r="Y260" s="13" t="s">
        <v>65</v>
      </c>
      <c r="Z260" s="149"/>
    </row>
    <row r="261" spans="2:26" ht="15" customHeight="1">
      <c r="B261" s="125" t="s">
        <v>153</v>
      </c>
      <c r="C261" s="158" t="s">
        <v>154</v>
      </c>
      <c r="D261" s="11" t="s">
        <v>13</v>
      </c>
      <c r="E261" s="11">
        <v>385500</v>
      </c>
      <c r="F261" s="11" t="s">
        <v>13</v>
      </c>
      <c r="G261" s="11">
        <v>423500</v>
      </c>
      <c r="H261" s="55">
        <v>13.6648</v>
      </c>
      <c r="I261" s="55">
        <v>10.0825</v>
      </c>
      <c r="J261" s="131">
        <f>10*LOG((10^(H261/10)+10^(H262/10)+10^(H263/10)+10^(I261/10)+10^(I262/10)+10^(I263/10))/6)</f>
        <v>11.757388197161253</v>
      </c>
      <c r="K261" s="41">
        <v>13.8132</v>
      </c>
      <c r="L261" s="41">
        <v>10.2325</v>
      </c>
      <c r="M261" s="120">
        <f>10*LOG((10^(K261/10)+10^(K262/10)+10^(K263/10)+10^(L261/10)+10^(L262/10)+10^(L263/10))/6)</f>
        <v>11.940972726009662</v>
      </c>
      <c r="O261" s="168" t="s">
        <v>153</v>
      </c>
      <c r="P261" s="169" t="s">
        <v>154</v>
      </c>
      <c r="Q261" s="51" t="s">
        <v>13</v>
      </c>
      <c r="R261" s="51">
        <v>385500</v>
      </c>
      <c r="S261" s="51" t="s">
        <v>13</v>
      </c>
      <c r="T261" s="51">
        <v>423500</v>
      </c>
      <c r="U261" s="50">
        <v>-88.143000000000001</v>
      </c>
      <c r="V261" s="40">
        <v>-85.933000000000007</v>
      </c>
      <c r="W261" s="119">
        <f>10*LOG(6/((1/10^(U261/10))+(1/10^(U262/10))+(1/10^(U263/10))+(1/10^(V261/10))+(1/10^(V262/10))+(1/10^(V263/10))))</f>
        <v>-87.871875880884772</v>
      </c>
      <c r="X261" s="41">
        <v>-89.948999999999998</v>
      </c>
      <c r="Y261" s="41">
        <v>-90.6</v>
      </c>
      <c r="Z261" s="119">
        <f>10*LOG(6/((1/10^(X261/10))+(1/10^(X262/10))+(1/10^(X263/10))+(1/10^(Y261/10))+(1/10^(Y262/10))+(1/10^(Y263/10))))</f>
        <v>-90.772207716979409</v>
      </c>
    </row>
    <row r="262" spans="2:26">
      <c r="B262" s="125"/>
      <c r="C262" s="158"/>
      <c r="D262" s="11" t="s">
        <v>14</v>
      </c>
      <c r="E262" s="11">
        <v>390000</v>
      </c>
      <c r="F262" s="11" t="s">
        <v>14</v>
      </c>
      <c r="G262" s="11">
        <v>428000</v>
      </c>
      <c r="H262" s="55">
        <v>13.061500000000001</v>
      </c>
      <c r="I262" s="55">
        <v>9.4034099999999992</v>
      </c>
      <c r="J262" s="131"/>
      <c r="K262" s="41">
        <v>13.303100000000001</v>
      </c>
      <c r="L262" s="41">
        <v>9.3459400000000006</v>
      </c>
      <c r="M262" s="120"/>
      <c r="O262" s="125"/>
      <c r="P262" s="158"/>
      <c r="Q262" s="11" t="s">
        <v>14</v>
      </c>
      <c r="R262" s="11">
        <v>390000</v>
      </c>
      <c r="S262" s="11" t="s">
        <v>14</v>
      </c>
      <c r="T262" s="11">
        <v>428000</v>
      </c>
      <c r="U262" s="50">
        <v>-89.141999999999996</v>
      </c>
      <c r="V262" s="40">
        <v>-87.86</v>
      </c>
      <c r="W262" s="120"/>
      <c r="X262" s="41">
        <v>-90.744</v>
      </c>
      <c r="Y262" s="41">
        <v>-90.472999999999999</v>
      </c>
      <c r="Z262" s="120"/>
    </row>
    <row r="263" spans="2:26">
      <c r="B263" s="125"/>
      <c r="C263" s="158"/>
      <c r="D263" s="11" t="s">
        <v>15</v>
      </c>
      <c r="E263" s="11">
        <v>394500</v>
      </c>
      <c r="F263" s="11" t="s">
        <v>15</v>
      </c>
      <c r="G263" s="11">
        <v>432500</v>
      </c>
      <c r="H263" s="55">
        <v>12.793799999999999</v>
      </c>
      <c r="I263" s="55">
        <v>9.2947399999999991</v>
      </c>
      <c r="J263" s="131"/>
      <c r="K263" s="41">
        <v>13.165100000000001</v>
      </c>
      <c r="L263" s="41">
        <v>9.2819400000000005</v>
      </c>
      <c r="M263" s="120"/>
      <c r="O263" s="125"/>
      <c r="P263" s="158"/>
      <c r="Q263" s="11" t="s">
        <v>15</v>
      </c>
      <c r="R263" s="11">
        <v>394500</v>
      </c>
      <c r="S263" s="11" t="s">
        <v>15</v>
      </c>
      <c r="T263" s="11">
        <v>432500</v>
      </c>
      <c r="U263" s="50">
        <v>-88.033000000000001</v>
      </c>
      <c r="V263" s="40">
        <v>-87.513999999999996</v>
      </c>
      <c r="W263" s="120"/>
      <c r="X263" s="41">
        <v>-91.35</v>
      </c>
      <c r="Y263" s="41">
        <v>-91.35</v>
      </c>
      <c r="Z263" s="120"/>
    </row>
    <row r="264" spans="2:26" ht="15" customHeight="1">
      <c r="B264" s="125" t="s">
        <v>155</v>
      </c>
      <c r="C264" s="158" t="s">
        <v>154</v>
      </c>
      <c r="D264" s="11" t="s">
        <v>13</v>
      </c>
      <c r="E264" s="11">
        <v>142600</v>
      </c>
      <c r="F264" s="11" t="s">
        <v>13</v>
      </c>
      <c r="G264" s="11">
        <v>153600</v>
      </c>
      <c r="H264" s="52" t="s">
        <v>183</v>
      </c>
      <c r="I264" s="52" t="s">
        <v>183</v>
      </c>
      <c r="J264" s="131" t="e">
        <f>10*LOG((10^(H264/10)+10^(H265/10)+10^(H266/10)+10^(I264/10)+10^(I265/10)+10^(I266/10))/6)</f>
        <v>#VALUE!</v>
      </c>
      <c r="K264" s="52" t="s">
        <v>183</v>
      </c>
      <c r="L264" s="52" t="s">
        <v>183</v>
      </c>
      <c r="M264" s="120" t="e">
        <f>10*LOG((10^(K264/10)+10^(K265/10)+10^(K266/10)+10^(L264/10)+10^(L265/10)+10^(L266/10))/6)</f>
        <v>#VALUE!</v>
      </c>
      <c r="O264" s="125" t="s">
        <v>155</v>
      </c>
      <c r="P264" s="158" t="s">
        <v>154</v>
      </c>
      <c r="Q264" s="11" t="s">
        <v>13</v>
      </c>
      <c r="R264" s="11">
        <v>142600</v>
      </c>
      <c r="S264" s="11" t="s">
        <v>13</v>
      </c>
      <c r="T264" s="11">
        <v>153600</v>
      </c>
      <c r="U264" s="52" t="s">
        <v>183</v>
      </c>
      <c r="V264" s="52" t="s">
        <v>183</v>
      </c>
      <c r="W264" s="119" t="e">
        <f>10*LOG(6/((1/10^(U264/10))+(1/10^(U265/10))+(1/10^(U266/10))+(1/10^(V264/10))+(1/10^(V265/10))+(1/10^(V266/10))))</f>
        <v>#VALUE!</v>
      </c>
      <c r="X264" s="52" t="s">
        <v>183</v>
      </c>
      <c r="Y264" s="52" t="s">
        <v>183</v>
      </c>
      <c r="Z264" s="119" t="e">
        <f>10*LOG(6/((1/10^(X264/10))+(1/10^(X265/10))+(1/10^(X266/10))+(1/10^(Y264/10))+(1/10^(Y265/10))+(1/10^(Y266/10))))</f>
        <v>#VALUE!</v>
      </c>
    </row>
    <row r="265" spans="2:26">
      <c r="B265" s="125"/>
      <c r="C265" s="158"/>
      <c r="D265" s="11" t="s">
        <v>14</v>
      </c>
      <c r="E265" s="11">
        <v>145600</v>
      </c>
      <c r="F265" s="11" t="s">
        <v>14</v>
      </c>
      <c r="G265" s="11">
        <v>156600</v>
      </c>
      <c r="H265" s="52" t="s">
        <v>183</v>
      </c>
      <c r="I265" s="52" t="s">
        <v>183</v>
      </c>
      <c r="J265" s="131"/>
      <c r="K265" s="52" t="s">
        <v>183</v>
      </c>
      <c r="L265" s="52" t="s">
        <v>183</v>
      </c>
      <c r="M265" s="120"/>
      <c r="O265" s="125"/>
      <c r="P265" s="158"/>
      <c r="Q265" s="11" t="s">
        <v>14</v>
      </c>
      <c r="R265" s="11">
        <v>145600</v>
      </c>
      <c r="S265" s="11" t="s">
        <v>14</v>
      </c>
      <c r="T265" s="11">
        <v>156600</v>
      </c>
      <c r="U265" s="52" t="s">
        <v>183</v>
      </c>
      <c r="V265" s="52" t="s">
        <v>183</v>
      </c>
      <c r="W265" s="120"/>
      <c r="X265" s="52" t="s">
        <v>183</v>
      </c>
      <c r="Y265" s="52" t="s">
        <v>183</v>
      </c>
      <c r="Z265" s="120"/>
    </row>
    <row r="266" spans="2:26">
      <c r="B266" s="125"/>
      <c r="C266" s="158"/>
      <c r="D266" s="11" t="s">
        <v>15</v>
      </c>
      <c r="E266" s="11">
        <v>147600</v>
      </c>
      <c r="F266" s="11" t="s">
        <v>15</v>
      </c>
      <c r="G266" s="11">
        <v>158600</v>
      </c>
      <c r="H266" s="52" t="s">
        <v>183</v>
      </c>
      <c r="I266" s="52" t="s">
        <v>183</v>
      </c>
      <c r="J266" s="131"/>
      <c r="K266" s="52" t="s">
        <v>183</v>
      </c>
      <c r="L266" s="52" t="s">
        <v>183</v>
      </c>
      <c r="M266" s="120"/>
      <c r="O266" s="125"/>
      <c r="P266" s="158"/>
      <c r="Q266" s="11" t="s">
        <v>15</v>
      </c>
      <c r="R266" s="11">
        <v>147600</v>
      </c>
      <c r="S266" s="11" t="s">
        <v>15</v>
      </c>
      <c r="T266" s="11">
        <v>158600</v>
      </c>
      <c r="U266" s="52" t="s">
        <v>183</v>
      </c>
      <c r="V266" s="52" t="s">
        <v>183</v>
      </c>
      <c r="W266" s="120"/>
      <c r="X266" s="52" t="s">
        <v>183</v>
      </c>
      <c r="Y266" s="52" t="s">
        <v>183</v>
      </c>
      <c r="Z266" s="120"/>
    </row>
    <row r="267" spans="2:26" ht="15" customHeight="1">
      <c r="B267" s="125" t="s">
        <v>156</v>
      </c>
      <c r="C267" s="158" t="s">
        <v>128</v>
      </c>
      <c r="D267" s="11" t="s">
        <v>13</v>
      </c>
      <c r="E267" s="11">
        <v>509202</v>
      </c>
      <c r="F267" s="11" t="s">
        <v>13</v>
      </c>
      <c r="G267" s="11">
        <v>509202</v>
      </c>
      <c r="H267" s="55">
        <v>15.0152</v>
      </c>
      <c r="I267" s="55">
        <v>10.659000000000001</v>
      </c>
      <c r="J267" s="131">
        <f>10*LOG((10^(H267/10)+10^(H268/10)+10^(H269/10)+10^(I267/10)+10^(I268/10)+10^(I269/10))/6)</f>
        <v>13.324469379877584</v>
      </c>
      <c r="K267" s="53" t="s">
        <v>157</v>
      </c>
      <c r="L267" s="53" t="s">
        <v>157</v>
      </c>
      <c r="M267" s="120" t="e">
        <f>10*LOG((10^(K267/10)+10^(K268/10)+10^(K269/10)+10^(L267/10)+10^(L268/10)+10^(L269/10))/6)</f>
        <v>#VALUE!</v>
      </c>
      <c r="O267" s="125" t="s">
        <v>156</v>
      </c>
      <c r="P267" s="158" t="s">
        <v>128</v>
      </c>
      <c r="Q267" s="11" t="s">
        <v>13</v>
      </c>
      <c r="R267" s="11">
        <v>509202</v>
      </c>
      <c r="S267" s="11" t="s">
        <v>13</v>
      </c>
      <c r="T267" s="11">
        <v>509202</v>
      </c>
      <c r="U267" s="50">
        <v>-79.864999999999995</v>
      </c>
      <c r="V267" s="50">
        <v>-78.826999999999998</v>
      </c>
      <c r="W267" s="119">
        <f>10*LOG(6/((1/10^(U267/10))+(1/10^(U268/10))+(1/10^(U269/10))+(1/10^(V267/10))+(1/10^(V268/10))+(1/10^(V269/10))))</f>
        <v>-79.355667273597561</v>
      </c>
      <c r="X267" s="41" t="s">
        <v>157</v>
      </c>
      <c r="Y267" s="41" t="s">
        <v>157</v>
      </c>
      <c r="Z267" s="119" t="e">
        <f>10*LOG(6/((1/10^(X267/10))+(1/10^(X268/10))+(1/10^(X269/10))+(1/10^(Y267/10))+(1/10^(Y268/10))+(1/10^(Y269/10))))</f>
        <v>#VALUE!</v>
      </c>
    </row>
    <row r="268" spans="2:26">
      <c r="B268" s="125"/>
      <c r="C268" s="158"/>
      <c r="D268" s="11" t="s">
        <v>14</v>
      </c>
      <c r="E268" s="11">
        <v>518598</v>
      </c>
      <c r="F268" s="11" t="s">
        <v>14</v>
      </c>
      <c r="G268" s="11">
        <v>518598</v>
      </c>
      <c r="H268" s="55">
        <v>15.273999999999999</v>
      </c>
      <c r="I268" s="55">
        <v>11.2593</v>
      </c>
      <c r="J268" s="131"/>
      <c r="K268" s="53" t="s">
        <v>157</v>
      </c>
      <c r="L268" s="53" t="s">
        <v>157</v>
      </c>
      <c r="M268" s="120"/>
      <c r="O268" s="125"/>
      <c r="P268" s="158"/>
      <c r="Q268" s="11" t="s">
        <v>14</v>
      </c>
      <c r="R268" s="11">
        <v>518598</v>
      </c>
      <c r="S268" s="11" t="s">
        <v>14</v>
      </c>
      <c r="T268" s="11">
        <v>518598</v>
      </c>
      <c r="U268" s="50">
        <v>-80.22</v>
      </c>
      <c r="V268" s="50">
        <v>-78.66</v>
      </c>
      <c r="W268" s="120"/>
      <c r="X268" s="41" t="s">
        <v>157</v>
      </c>
      <c r="Y268" s="41" t="s">
        <v>157</v>
      </c>
      <c r="Z268" s="120"/>
    </row>
    <row r="269" spans="2:26">
      <c r="B269" s="125"/>
      <c r="C269" s="158"/>
      <c r="D269" s="11" t="s">
        <v>15</v>
      </c>
      <c r="E269" s="11">
        <v>528000</v>
      </c>
      <c r="F269" s="11" t="s">
        <v>15</v>
      </c>
      <c r="G269" s="11">
        <v>528000</v>
      </c>
      <c r="H269" s="55">
        <v>14.3369</v>
      </c>
      <c r="I269" s="55">
        <v>10.584</v>
      </c>
      <c r="J269" s="131"/>
      <c r="K269" s="53" t="s">
        <v>157</v>
      </c>
      <c r="L269" s="53" t="s">
        <v>157</v>
      </c>
      <c r="M269" s="120"/>
      <c r="O269" s="125"/>
      <c r="P269" s="158"/>
      <c r="Q269" s="11" t="s">
        <v>15</v>
      </c>
      <c r="R269" s="11">
        <v>528000</v>
      </c>
      <c r="S269" s="11" t="s">
        <v>15</v>
      </c>
      <c r="T269" s="11">
        <v>528000</v>
      </c>
      <c r="U269" s="50">
        <v>-79.748000000000005</v>
      </c>
      <c r="V269" s="50">
        <v>-78.512</v>
      </c>
      <c r="W269" s="120"/>
      <c r="X269" s="41" t="s">
        <v>157</v>
      </c>
      <c r="Y269" s="41" t="s">
        <v>157</v>
      </c>
      <c r="Z269" s="120"/>
    </row>
    <row r="270" spans="2:26" ht="15" customHeight="1">
      <c r="B270" s="125" t="s">
        <v>158</v>
      </c>
      <c r="C270" s="158" t="s">
        <v>128</v>
      </c>
      <c r="D270" s="11" t="s">
        <v>13</v>
      </c>
      <c r="E270" s="11">
        <v>623334</v>
      </c>
      <c r="F270" s="11" t="s">
        <v>13</v>
      </c>
      <c r="G270" s="11">
        <v>623334</v>
      </c>
      <c r="H270" s="55">
        <v>13.394399999999999</v>
      </c>
      <c r="I270" s="55">
        <v>13.736599999999999</v>
      </c>
      <c r="J270" s="131">
        <f>10*LOG((10^(H270/10)+10^(H271/10)+10^(H272/10)+10^(I270/10)+10^(I271/10)+10^(I272/10))/6)</f>
        <v>12.793587631867462</v>
      </c>
      <c r="K270" s="53" t="s">
        <v>157</v>
      </c>
      <c r="L270" s="53" t="s">
        <v>157</v>
      </c>
      <c r="M270" s="120" t="e">
        <f>10*LOG((10^(K270/10)+10^(K271/10)+10^(K272/10)+10^(L270/10)+10^(L271/10)+10^(L272/10))/6)</f>
        <v>#VALUE!</v>
      </c>
      <c r="O270" s="125" t="s">
        <v>158</v>
      </c>
      <c r="P270" s="158" t="s">
        <v>128</v>
      </c>
      <c r="Q270" s="11" t="s">
        <v>13</v>
      </c>
      <c r="R270" s="11">
        <v>623334</v>
      </c>
      <c r="S270" s="11" t="s">
        <v>13</v>
      </c>
      <c r="T270" s="11">
        <v>623334</v>
      </c>
      <c r="U270" s="50">
        <v>-80.14</v>
      </c>
      <c r="V270" s="40">
        <v>-77.391999999999996</v>
      </c>
      <c r="W270" s="119">
        <f>10*LOG(6/((1/10^(U270/10))+(1/10^(U271/10))+(1/10^(U272/10))+(1/10^(V270/10))+(1/10^(V271/10))+(1/10^(V272/10))))</f>
        <v>-80.679650912007318</v>
      </c>
      <c r="X270" s="41" t="s">
        <v>157</v>
      </c>
      <c r="Y270" s="41" t="s">
        <v>157</v>
      </c>
      <c r="Z270" s="119" t="e">
        <f>10*LOG(6/((1/10^(X270/10))+(1/10^(X271/10))+(1/10^(X272/10))+(1/10^(Y270/10))+(1/10^(Y271/10))+(1/10^(Y272/10))))</f>
        <v>#VALUE!</v>
      </c>
    </row>
    <row r="271" spans="2:26">
      <c r="B271" s="125"/>
      <c r="C271" s="158"/>
      <c r="D271" s="11" t="s">
        <v>14</v>
      </c>
      <c r="E271" s="11">
        <v>636666</v>
      </c>
      <c r="F271" s="11" t="s">
        <v>14</v>
      </c>
      <c r="G271" s="11">
        <v>636666</v>
      </c>
      <c r="H271" s="55">
        <v>11.318099999999999</v>
      </c>
      <c r="I271" s="55">
        <v>11.8185</v>
      </c>
      <c r="J271" s="131"/>
      <c r="K271" s="53" t="s">
        <v>157</v>
      </c>
      <c r="L271" s="53" t="s">
        <v>157</v>
      </c>
      <c r="M271" s="120"/>
      <c r="O271" s="125"/>
      <c r="P271" s="158"/>
      <c r="Q271" s="11" t="s">
        <v>14</v>
      </c>
      <c r="R271" s="11">
        <v>636666</v>
      </c>
      <c r="S271" s="11" t="s">
        <v>14</v>
      </c>
      <c r="T271" s="11">
        <v>636666</v>
      </c>
      <c r="U271" s="50">
        <v>-81.986999999999995</v>
      </c>
      <c r="V271" s="40">
        <v>-80.691999999999993</v>
      </c>
      <c r="W271" s="120"/>
      <c r="X271" s="41" t="s">
        <v>157</v>
      </c>
      <c r="Y271" s="41" t="s">
        <v>157</v>
      </c>
      <c r="Z271" s="120"/>
    </row>
    <row r="272" spans="2:26" ht="15.75" thickBot="1">
      <c r="B272" s="126"/>
      <c r="C272" s="171"/>
      <c r="D272" s="33" t="s">
        <v>15</v>
      </c>
      <c r="E272" s="33">
        <v>650000</v>
      </c>
      <c r="F272" s="33" t="s">
        <v>15</v>
      </c>
      <c r="G272" s="33">
        <v>650000</v>
      </c>
      <c r="H272" s="55">
        <v>13.283200000000001</v>
      </c>
      <c r="I272" s="55">
        <v>12.7011</v>
      </c>
      <c r="J272" s="132"/>
      <c r="K272" s="54" t="s">
        <v>157</v>
      </c>
      <c r="L272" s="54" t="s">
        <v>157</v>
      </c>
      <c r="M272" s="121"/>
      <c r="N272" s="35"/>
      <c r="O272" s="126"/>
      <c r="P272" s="171"/>
      <c r="Q272" s="33" t="s">
        <v>15</v>
      </c>
      <c r="R272" s="33">
        <v>650000</v>
      </c>
      <c r="S272" s="33" t="s">
        <v>15</v>
      </c>
      <c r="T272" s="33">
        <v>650000</v>
      </c>
      <c r="U272" s="50">
        <v>-81.73</v>
      </c>
      <c r="V272" s="40">
        <v>-80.766000000000005</v>
      </c>
      <c r="W272" s="121"/>
      <c r="X272" s="41" t="s">
        <v>157</v>
      </c>
      <c r="Y272" s="41" t="s">
        <v>157</v>
      </c>
      <c r="Z272" s="121"/>
    </row>
    <row r="275" spans="2:26" ht="16.5" thickBot="1">
      <c r="B275" s="150" t="s">
        <v>193</v>
      </c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2:26">
      <c r="B276" s="152" t="s">
        <v>12</v>
      </c>
      <c r="C276" s="145" t="s">
        <v>24</v>
      </c>
      <c r="D276" s="145" t="s">
        <v>141</v>
      </c>
      <c r="E276" s="145"/>
      <c r="F276" s="145" t="s">
        <v>142</v>
      </c>
      <c r="G276" s="145"/>
      <c r="H276" s="147" t="s">
        <v>143</v>
      </c>
      <c r="I276" s="147"/>
      <c r="J276" s="145" t="s">
        <v>144</v>
      </c>
      <c r="K276" s="147" t="s">
        <v>145</v>
      </c>
      <c r="L276" s="147"/>
      <c r="M276" s="148" t="s">
        <v>146</v>
      </c>
      <c r="N276" s="29"/>
      <c r="O276" s="152" t="s">
        <v>12</v>
      </c>
      <c r="P276" s="139" t="s">
        <v>24</v>
      </c>
      <c r="Q276" s="141" t="s">
        <v>141</v>
      </c>
      <c r="R276" s="142"/>
      <c r="S276" s="145" t="s">
        <v>142</v>
      </c>
      <c r="T276" s="145"/>
      <c r="U276" s="147" t="s">
        <v>147</v>
      </c>
      <c r="V276" s="147"/>
      <c r="W276" s="148" t="s">
        <v>148</v>
      </c>
      <c r="X276" s="147" t="s">
        <v>149</v>
      </c>
      <c r="Y276" s="147"/>
      <c r="Z276" s="148" t="s">
        <v>150</v>
      </c>
    </row>
    <row r="277" spans="2:26" ht="15.75" thickBot="1">
      <c r="B277" s="166"/>
      <c r="C277" s="167"/>
      <c r="D277" s="167"/>
      <c r="E277" s="167"/>
      <c r="F277" s="167"/>
      <c r="G277" s="167"/>
      <c r="H277" s="49" t="s">
        <v>151</v>
      </c>
      <c r="I277" s="49" t="s">
        <v>152</v>
      </c>
      <c r="J277" s="167"/>
      <c r="K277" s="49" t="s">
        <v>66</v>
      </c>
      <c r="L277" s="49" t="s">
        <v>65</v>
      </c>
      <c r="M277" s="159"/>
      <c r="O277" s="160"/>
      <c r="P277" s="161"/>
      <c r="Q277" s="162"/>
      <c r="R277" s="163"/>
      <c r="S277" s="170"/>
      <c r="T277" s="170"/>
      <c r="U277" s="13" t="s">
        <v>151</v>
      </c>
      <c r="V277" s="13" t="s">
        <v>152</v>
      </c>
      <c r="W277" s="149"/>
      <c r="X277" s="13" t="s">
        <v>66</v>
      </c>
      <c r="Y277" s="13" t="s">
        <v>65</v>
      </c>
      <c r="Z277" s="149"/>
    </row>
    <row r="278" spans="2:26" ht="15" customHeight="1">
      <c r="B278" s="125" t="s">
        <v>153</v>
      </c>
      <c r="C278" s="158" t="s">
        <v>154</v>
      </c>
      <c r="D278" s="11" t="s">
        <v>13</v>
      </c>
      <c r="E278" s="11">
        <v>385500</v>
      </c>
      <c r="F278" s="11" t="s">
        <v>13</v>
      </c>
      <c r="G278" s="11">
        <v>423500</v>
      </c>
      <c r="H278" s="55">
        <v>13.1915</v>
      </c>
      <c r="I278" s="55">
        <v>12.310700000000001</v>
      </c>
      <c r="J278" s="131">
        <f>10*LOG((10^(H278/10)+10^(H279/10)+10^(H280/10)+10^(I278/10)+10^(I279/10)+10^(I280/10))/6)</f>
        <v>12.478068449934057</v>
      </c>
      <c r="K278" s="41">
        <v>14.0634</v>
      </c>
      <c r="L278" s="41">
        <v>13.583</v>
      </c>
      <c r="M278" s="120">
        <f>10*LOG((10^(K278/10)+10^(K279/10)+10^(K280/10)+10^(L278/10)+10^(L279/10)+10^(L280/10))/6)</f>
        <v>13.573118699626836</v>
      </c>
      <c r="O278" s="168" t="s">
        <v>153</v>
      </c>
      <c r="P278" s="169" t="s">
        <v>154</v>
      </c>
      <c r="Q278" s="51" t="s">
        <v>13</v>
      </c>
      <c r="R278" s="51">
        <v>385500</v>
      </c>
      <c r="S278" s="51" t="s">
        <v>13</v>
      </c>
      <c r="T278" s="51">
        <v>423500</v>
      </c>
      <c r="U278" s="50">
        <v>-87.573700000000002</v>
      </c>
      <c r="V278" s="40">
        <v>-87.695099999999996</v>
      </c>
      <c r="W278" s="119">
        <f>10*LOG(6/((1/10^(U278/10))+(1/10^(U279/10))+(1/10^(U280/10))+(1/10^(V278/10))+(1/10^(V279/10))+(1/10^(V280/10))))</f>
        <v>-87.475964436030225</v>
      </c>
      <c r="X278" s="41">
        <v>-91.664100000000005</v>
      </c>
      <c r="Y278" s="41">
        <v>-89.634699999999995</v>
      </c>
      <c r="Z278" s="119">
        <f>10*LOG(6/((1/10^(X278/10))+(1/10^(X279/10))+(1/10^(X280/10))+(1/10^(Y278/10))+(1/10^(Y279/10))+(1/10^(Y280/10))))</f>
        <v>-90.494900961666559</v>
      </c>
    </row>
    <row r="279" spans="2:26">
      <c r="B279" s="125"/>
      <c r="C279" s="158"/>
      <c r="D279" s="11" t="s">
        <v>14</v>
      </c>
      <c r="E279" s="11">
        <v>390000</v>
      </c>
      <c r="F279" s="11" t="s">
        <v>14</v>
      </c>
      <c r="G279" s="11">
        <v>428000</v>
      </c>
      <c r="H279" s="55">
        <v>12.8223</v>
      </c>
      <c r="I279" s="55">
        <v>11.833299999999999</v>
      </c>
      <c r="J279" s="131"/>
      <c r="K279" s="41">
        <v>13.696899999999999</v>
      </c>
      <c r="L279" s="41">
        <v>13.1074</v>
      </c>
      <c r="M279" s="120"/>
      <c r="O279" s="125"/>
      <c r="P279" s="158"/>
      <c r="Q279" s="11" t="s">
        <v>14</v>
      </c>
      <c r="R279" s="11">
        <v>390000</v>
      </c>
      <c r="S279" s="11" t="s">
        <v>14</v>
      </c>
      <c r="T279" s="11">
        <v>428000</v>
      </c>
      <c r="U279" s="50">
        <v>-87.4298</v>
      </c>
      <c r="V279" s="40">
        <v>-88.096199999999996</v>
      </c>
      <c r="W279" s="120"/>
      <c r="X279" s="41">
        <v>-90.8703</v>
      </c>
      <c r="Y279" s="41">
        <v>-91.674800000000005</v>
      </c>
      <c r="Z279" s="120"/>
    </row>
    <row r="280" spans="2:26">
      <c r="B280" s="125"/>
      <c r="C280" s="158"/>
      <c r="D280" s="11" t="s">
        <v>15</v>
      </c>
      <c r="E280" s="11">
        <v>394500</v>
      </c>
      <c r="F280" s="11" t="s">
        <v>15</v>
      </c>
      <c r="G280" s="11">
        <v>432500</v>
      </c>
      <c r="H280" s="55">
        <v>12.792199999999999</v>
      </c>
      <c r="I280" s="55">
        <v>11.7195</v>
      </c>
      <c r="J280" s="131"/>
      <c r="K280" s="41">
        <v>13.875999999999999</v>
      </c>
      <c r="L280" s="41">
        <v>13.011799999999999</v>
      </c>
      <c r="M280" s="120"/>
      <c r="O280" s="125"/>
      <c r="P280" s="158"/>
      <c r="Q280" s="11" t="s">
        <v>15</v>
      </c>
      <c r="R280" s="11">
        <v>394500</v>
      </c>
      <c r="S280" s="11" t="s">
        <v>15</v>
      </c>
      <c r="T280" s="11">
        <v>432500</v>
      </c>
      <c r="U280" s="50">
        <v>-86.7102</v>
      </c>
      <c r="V280" s="40">
        <v>-87.226600000000005</v>
      </c>
      <c r="W280" s="120"/>
      <c r="X280" s="41">
        <v>-89.1083</v>
      </c>
      <c r="Y280" s="41">
        <v>-89.196700000000007</v>
      </c>
      <c r="Z280" s="120"/>
    </row>
    <row r="281" spans="2:26" ht="15" customHeight="1">
      <c r="B281" s="125" t="s">
        <v>155</v>
      </c>
      <c r="C281" s="158" t="s">
        <v>154</v>
      </c>
      <c r="D281" s="11" t="s">
        <v>13</v>
      </c>
      <c r="E281" s="11">
        <v>142600</v>
      </c>
      <c r="F281" s="11" t="s">
        <v>13</v>
      </c>
      <c r="G281" s="11">
        <v>153600</v>
      </c>
      <c r="H281" s="55">
        <v>9.3827200000000008</v>
      </c>
      <c r="I281" s="55">
        <v>5.0193500000000002</v>
      </c>
      <c r="J281" s="131">
        <f>10*LOG((10^(H281/10)+10^(H282/10)+10^(H283/10)+10^(I281/10)+10^(I282/10)+10^(I283/10))/6)</f>
        <v>7.7105596381023878</v>
      </c>
      <c r="K281" s="41">
        <v>13.161799999999999</v>
      </c>
      <c r="L281" s="41">
        <v>7.8818000000000001</v>
      </c>
      <c r="M281" s="120">
        <f>10*LOG((10^(K281/10)+10^(K282/10)+10^(K283/10)+10^(L281/10)+10^(L282/10)+10^(L283/10))/6)</f>
        <v>11.256529035871928</v>
      </c>
      <c r="O281" s="125" t="s">
        <v>155</v>
      </c>
      <c r="P281" s="158" t="s">
        <v>154</v>
      </c>
      <c r="Q281" s="11" t="s">
        <v>13</v>
      </c>
      <c r="R281" s="11">
        <v>142600</v>
      </c>
      <c r="S281" s="11" t="s">
        <v>13</v>
      </c>
      <c r="T281" s="11">
        <v>153600</v>
      </c>
      <c r="U281" s="50">
        <v>-82.338899999999995</v>
      </c>
      <c r="V281" s="40">
        <v>-81.528300000000002</v>
      </c>
      <c r="W281" s="119">
        <f>10*LOG(6/((1/10^(U281/10))+(1/10^(U282/10))+(1/10^(U283/10))+(1/10^(V281/10))+(1/10^(V282/10))+(1/10^(V283/10))))</f>
        <v>-81.759508173044679</v>
      </c>
      <c r="X281" s="41">
        <v>-87.353499999999997</v>
      </c>
      <c r="Y281" s="41">
        <v>-84.922300000000007</v>
      </c>
      <c r="Z281" s="119">
        <f>10*LOG(6/((1/10^(X281/10))+(1/10^(X282/10))+(1/10^(X283/10))+(1/10^(Y281/10))+(1/10^(Y282/10))+(1/10^(Y283/10))))</f>
        <v>-86.292247560121567</v>
      </c>
    </row>
    <row r="282" spans="2:26">
      <c r="B282" s="125"/>
      <c r="C282" s="158"/>
      <c r="D282" s="11" t="s">
        <v>14</v>
      </c>
      <c r="E282" s="11">
        <v>145600</v>
      </c>
      <c r="F282" s="11" t="s">
        <v>14</v>
      </c>
      <c r="G282" s="11">
        <v>156600</v>
      </c>
      <c r="H282" s="55">
        <v>9.2584900000000001</v>
      </c>
      <c r="I282" s="55">
        <v>5.54556</v>
      </c>
      <c r="J282" s="131"/>
      <c r="K282" s="41">
        <v>12.9337</v>
      </c>
      <c r="L282" s="41">
        <v>8.3001900000000006</v>
      </c>
      <c r="M282" s="120"/>
      <c r="O282" s="125"/>
      <c r="P282" s="158"/>
      <c r="Q282" s="11" t="s">
        <v>14</v>
      </c>
      <c r="R282" s="11">
        <v>145600</v>
      </c>
      <c r="S282" s="11" t="s">
        <v>14</v>
      </c>
      <c r="T282" s="11">
        <v>156600</v>
      </c>
      <c r="U282" s="50">
        <v>-82.642799999999994</v>
      </c>
      <c r="V282" s="40">
        <v>-81.786500000000004</v>
      </c>
      <c r="W282" s="120"/>
      <c r="X282" s="41">
        <v>-87.460400000000007</v>
      </c>
      <c r="Y282" s="41">
        <v>-85.829899999999995</v>
      </c>
      <c r="Z282" s="120"/>
    </row>
    <row r="283" spans="2:26">
      <c r="B283" s="125"/>
      <c r="C283" s="158"/>
      <c r="D283" s="11" t="s">
        <v>15</v>
      </c>
      <c r="E283" s="11">
        <v>147600</v>
      </c>
      <c r="F283" s="11" t="s">
        <v>15</v>
      </c>
      <c r="G283" s="11">
        <v>158600</v>
      </c>
      <c r="H283" s="55">
        <v>9.0137</v>
      </c>
      <c r="I283" s="55">
        <v>5.5398399999999999</v>
      </c>
      <c r="J283" s="131"/>
      <c r="K283" s="41">
        <v>12.928000000000001</v>
      </c>
      <c r="L283" s="41">
        <v>8.6006699999999991</v>
      </c>
      <c r="M283" s="120"/>
      <c r="O283" s="125"/>
      <c r="P283" s="158"/>
      <c r="Q283" s="11" t="s">
        <v>15</v>
      </c>
      <c r="R283" s="11">
        <v>147600</v>
      </c>
      <c r="S283" s="11" t="s">
        <v>15</v>
      </c>
      <c r="T283" s="11">
        <v>158600</v>
      </c>
      <c r="U283" s="50">
        <v>-81.0959</v>
      </c>
      <c r="V283" s="40">
        <v>-80.892600000000002</v>
      </c>
      <c r="W283" s="120"/>
      <c r="X283" s="41">
        <v>-86.534899999999993</v>
      </c>
      <c r="Y283" s="41">
        <v>-84.917299999999997</v>
      </c>
      <c r="Z283" s="120"/>
    </row>
    <row r="284" spans="2:26" ht="15" customHeight="1">
      <c r="B284" s="125" t="s">
        <v>156</v>
      </c>
      <c r="C284" s="158" t="s">
        <v>128</v>
      </c>
      <c r="D284" s="11" t="s">
        <v>13</v>
      </c>
      <c r="E284" s="11">
        <v>509202</v>
      </c>
      <c r="F284" s="11" t="s">
        <v>13</v>
      </c>
      <c r="G284" s="11">
        <v>509202</v>
      </c>
      <c r="H284" s="55">
        <v>15.2226</v>
      </c>
      <c r="I284" s="55">
        <v>12.4033</v>
      </c>
      <c r="J284" s="131">
        <f>10*LOG((10^(H284/10)+10^(H285/10)+10^(H286/10)+10^(I284/10)+10^(I285/10)+10^(I286/10))/6)</f>
        <v>14.301528872152595</v>
      </c>
      <c r="K284" s="53" t="s">
        <v>157</v>
      </c>
      <c r="L284" s="53" t="s">
        <v>157</v>
      </c>
      <c r="M284" s="120" t="e">
        <f>10*LOG((10^(K284/10)+10^(K285/10)+10^(K286/10)+10^(L284/10)+10^(L285/10)+10^(L286/10))/6)</f>
        <v>#VALUE!</v>
      </c>
      <c r="O284" s="125" t="s">
        <v>156</v>
      </c>
      <c r="P284" s="158" t="s">
        <v>128</v>
      </c>
      <c r="Q284" s="11" t="s">
        <v>13</v>
      </c>
      <c r="R284" s="11">
        <v>509202</v>
      </c>
      <c r="S284" s="11" t="s">
        <v>13</v>
      </c>
      <c r="T284" s="11">
        <v>509202</v>
      </c>
      <c r="U284" s="50">
        <v>-83.830399999999997</v>
      </c>
      <c r="V284" s="40">
        <v>-82.516599999999997</v>
      </c>
      <c r="W284" s="119">
        <f>10*LOG(6/((1/10^(U284/10))+(1/10^(U285/10))+(1/10^(U286/10))+(1/10^(V284/10))+(1/10^(V285/10))+(1/10^(V286/10))))</f>
        <v>-84.472809376737729</v>
      </c>
      <c r="X284" s="41" t="s">
        <v>157</v>
      </c>
      <c r="Y284" s="41" t="s">
        <v>157</v>
      </c>
      <c r="Z284" s="119" t="e">
        <f>10*LOG(6/((1/10^(X284/10))+(1/10^(X285/10))+(1/10^(X286/10))+(1/10^(Y284/10))+(1/10^(Y285/10))+(1/10^(Y286/10))))</f>
        <v>#VALUE!</v>
      </c>
    </row>
    <row r="285" spans="2:26">
      <c r="B285" s="125"/>
      <c r="C285" s="158"/>
      <c r="D285" s="11" t="s">
        <v>14</v>
      </c>
      <c r="E285" s="11">
        <v>518598</v>
      </c>
      <c r="F285" s="11" t="s">
        <v>14</v>
      </c>
      <c r="G285" s="11">
        <v>518598</v>
      </c>
      <c r="H285" s="55">
        <v>15.717000000000001</v>
      </c>
      <c r="I285" s="55">
        <v>13.620100000000001</v>
      </c>
      <c r="J285" s="131"/>
      <c r="K285" s="53" t="s">
        <v>157</v>
      </c>
      <c r="L285" s="53" t="s">
        <v>157</v>
      </c>
      <c r="M285" s="120"/>
      <c r="O285" s="125"/>
      <c r="P285" s="158"/>
      <c r="Q285" s="11" t="s">
        <v>14</v>
      </c>
      <c r="R285" s="11">
        <v>518598</v>
      </c>
      <c r="S285" s="11" t="s">
        <v>14</v>
      </c>
      <c r="T285" s="11">
        <v>518598</v>
      </c>
      <c r="U285" s="50">
        <v>-85.119699999999995</v>
      </c>
      <c r="V285" s="40">
        <v>-83.744699999999995</v>
      </c>
      <c r="W285" s="120"/>
      <c r="X285" s="41" t="s">
        <v>157</v>
      </c>
      <c r="Y285" s="41" t="s">
        <v>157</v>
      </c>
      <c r="Z285" s="120"/>
    </row>
    <row r="286" spans="2:26">
      <c r="B286" s="125"/>
      <c r="C286" s="158"/>
      <c r="D286" s="11" t="s">
        <v>15</v>
      </c>
      <c r="E286" s="11">
        <v>528000</v>
      </c>
      <c r="F286" s="11" t="s">
        <v>15</v>
      </c>
      <c r="G286" s="11">
        <v>528000</v>
      </c>
      <c r="H286" s="55">
        <v>14.5564</v>
      </c>
      <c r="I286" s="55">
        <v>13.4253</v>
      </c>
      <c r="J286" s="131"/>
      <c r="K286" s="53" t="s">
        <v>157</v>
      </c>
      <c r="L286" s="53" t="s">
        <v>157</v>
      </c>
      <c r="M286" s="120"/>
      <c r="O286" s="125"/>
      <c r="P286" s="158"/>
      <c r="Q286" s="11" t="s">
        <v>15</v>
      </c>
      <c r="R286" s="11">
        <v>528000</v>
      </c>
      <c r="S286" s="11" t="s">
        <v>15</v>
      </c>
      <c r="T286" s="11">
        <v>528000</v>
      </c>
      <c r="U286" s="50">
        <v>-85.731099999999998</v>
      </c>
      <c r="V286" s="40">
        <v>-85.109200000000001</v>
      </c>
      <c r="W286" s="120"/>
      <c r="X286" s="41" t="s">
        <v>157</v>
      </c>
      <c r="Y286" s="41" t="s">
        <v>157</v>
      </c>
      <c r="Z286" s="120"/>
    </row>
    <row r="287" spans="2:26" ht="15" customHeight="1">
      <c r="B287" s="125" t="s">
        <v>158</v>
      </c>
      <c r="C287" s="158" t="s">
        <v>128</v>
      </c>
      <c r="D287" s="11" t="s">
        <v>13</v>
      </c>
      <c r="E287" s="11">
        <v>623334</v>
      </c>
      <c r="F287" s="11" t="s">
        <v>13</v>
      </c>
      <c r="G287" s="11">
        <v>623334</v>
      </c>
      <c r="H287" s="55">
        <v>15.715199999999999</v>
      </c>
      <c r="I287" s="55">
        <v>14.983700000000001</v>
      </c>
      <c r="J287" s="131">
        <f>10*LOG((10^(H287/10)+10^(H288/10)+10^(H289/10)+10^(I287/10)+10^(I288/10)+10^(I289/10))/6)</f>
        <v>15.435654758055771</v>
      </c>
      <c r="K287" s="53" t="s">
        <v>157</v>
      </c>
      <c r="L287" s="53" t="s">
        <v>157</v>
      </c>
      <c r="M287" s="120" t="e">
        <f>10*LOG((10^(K287/10)+10^(K288/10)+10^(K289/10)+10^(L287/10)+10^(L288/10)+10^(L289/10))/6)</f>
        <v>#VALUE!</v>
      </c>
      <c r="O287" s="125" t="s">
        <v>158</v>
      </c>
      <c r="P287" s="158" t="s">
        <v>128</v>
      </c>
      <c r="Q287" s="11" t="s">
        <v>13</v>
      </c>
      <c r="R287" s="11">
        <v>623334</v>
      </c>
      <c r="S287" s="11" t="s">
        <v>13</v>
      </c>
      <c r="T287" s="11">
        <v>623334</v>
      </c>
      <c r="U287" s="50">
        <v>-84.639899999999997</v>
      </c>
      <c r="V287" s="40">
        <v>-83.507199999999997</v>
      </c>
      <c r="W287" s="119">
        <f>10*LOG(6/((1/10^(U287/10))+(1/10^(U288/10))+(1/10^(U289/10))+(1/10^(V287/10))+(1/10^(V288/10))+(1/10^(V289/10))))</f>
        <v>-84.188426430042171</v>
      </c>
      <c r="X287" s="41" t="s">
        <v>157</v>
      </c>
      <c r="Y287" s="41" t="s">
        <v>157</v>
      </c>
      <c r="Z287" s="119" t="e">
        <f>10*LOG(6/((1/10^(X287/10))+(1/10^(X288/10))+(1/10^(X289/10))+(1/10^(Y287/10))+(1/10^(Y288/10))+(1/10^(Y289/10))))</f>
        <v>#VALUE!</v>
      </c>
    </row>
    <row r="288" spans="2:26">
      <c r="B288" s="125"/>
      <c r="C288" s="158"/>
      <c r="D288" s="11" t="s">
        <v>14</v>
      </c>
      <c r="E288" s="11">
        <v>636666</v>
      </c>
      <c r="F288" s="11" t="s">
        <v>14</v>
      </c>
      <c r="G288" s="11">
        <v>636666</v>
      </c>
      <c r="H288" s="55">
        <v>15.831099999999999</v>
      </c>
      <c r="I288" s="55">
        <v>15.470700000000001</v>
      </c>
      <c r="J288" s="131"/>
      <c r="K288" s="53" t="s">
        <v>157</v>
      </c>
      <c r="L288" s="53" t="s">
        <v>157</v>
      </c>
      <c r="M288" s="120"/>
      <c r="O288" s="125"/>
      <c r="P288" s="158"/>
      <c r="Q288" s="11" t="s">
        <v>14</v>
      </c>
      <c r="R288" s="11">
        <v>636666</v>
      </c>
      <c r="S288" s="11" t="s">
        <v>14</v>
      </c>
      <c r="T288" s="11">
        <v>636666</v>
      </c>
      <c r="U288" s="50">
        <v>-84.6584</v>
      </c>
      <c r="V288" s="40">
        <v>-84.156499999999994</v>
      </c>
      <c r="W288" s="120"/>
      <c r="X288" s="41" t="s">
        <v>157</v>
      </c>
      <c r="Y288" s="41" t="s">
        <v>157</v>
      </c>
      <c r="Z288" s="120"/>
    </row>
    <row r="289" spans="2:26" ht="15.75" thickBot="1">
      <c r="B289" s="126"/>
      <c r="C289" s="171"/>
      <c r="D289" s="33" t="s">
        <v>15</v>
      </c>
      <c r="E289" s="33">
        <v>650000</v>
      </c>
      <c r="F289" s="33" t="s">
        <v>15</v>
      </c>
      <c r="G289" s="33">
        <v>650000</v>
      </c>
      <c r="H289" s="55">
        <v>15.3582</v>
      </c>
      <c r="I289" s="55">
        <v>15.1973</v>
      </c>
      <c r="J289" s="132"/>
      <c r="K289" s="54" t="s">
        <v>157</v>
      </c>
      <c r="L289" s="54" t="s">
        <v>157</v>
      </c>
      <c r="M289" s="121"/>
      <c r="N289" s="35"/>
      <c r="O289" s="126"/>
      <c r="P289" s="171"/>
      <c r="Q289" s="33" t="s">
        <v>15</v>
      </c>
      <c r="R289" s="33">
        <v>650000</v>
      </c>
      <c r="S289" s="33" t="s">
        <v>15</v>
      </c>
      <c r="T289" s="33">
        <v>650000</v>
      </c>
      <c r="U289" s="56">
        <v>-84.064599999999999</v>
      </c>
      <c r="V289" s="42">
        <v>-83.996499999999997</v>
      </c>
      <c r="W289" s="121"/>
      <c r="X289" s="41" t="s">
        <v>157</v>
      </c>
      <c r="Y289" s="41" t="s">
        <v>157</v>
      </c>
      <c r="Z289" s="121"/>
    </row>
    <row r="292" spans="2:26" ht="16.5" thickBot="1">
      <c r="B292" s="150" t="s">
        <v>194</v>
      </c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2:26">
      <c r="B293" s="152" t="s">
        <v>12</v>
      </c>
      <c r="C293" s="145" t="s">
        <v>24</v>
      </c>
      <c r="D293" s="145" t="s">
        <v>141</v>
      </c>
      <c r="E293" s="145"/>
      <c r="F293" s="145" t="s">
        <v>142</v>
      </c>
      <c r="G293" s="145"/>
      <c r="H293" s="147" t="s">
        <v>143</v>
      </c>
      <c r="I293" s="147"/>
      <c r="J293" s="145" t="s">
        <v>144</v>
      </c>
      <c r="K293" s="147" t="s">
        <v>145</v>
      </c>
      <c r="L293" s="147"/>
      <c r="M293" s="148" t="s">
        <v>146</v>
      </c>
      <c r="N293" s="29"/>
      <c r="O293" s="152" t="s">
        <v>12</v>
      </c>
      <c r="P293" s="139" t="s">
        <v>24</v>
      </c>
      <c r="Q293" s="141" t="s">
        <v>141</v>
      </c>
      <c r="R293" s="142"/>
      <c r="S293" s="145" t="s">
        <v>142</v>
      </c>
      <c r="T293" s="145"/>
      <c r="U293" s="147" t="s">
        <v>147</v>
      </c>
      <c r="V293" s="147"/>
      <c r="W293" s="148" t="s">
        <v>148</v>
      </c>
      <c r="X293" s="147" t="s">
        <v>149</v>
      </c>
      <c r="Y293" s="147"/>
      <c r="Z293" s="148" t="s">
        <v>150</v>
      </c>
    </row>
    <row r="294" spans="2:26" ht="15.75" thickBot="1">
      <c r="B294" s="166"/>
      <c r="C294" s="167"/>
      <c r="D294" s="167"/>
      <c r="E294" s="167"/>
      <c r="F294" s="167"/>
      <c r="G294" s="167"/>
      <c r="H294" s="49" t="s">
        <v>151</v>
      </c>
      <c r="I294" s="49" t="s">
        <v>152</v>
      </c>
      <c r="J294" s="167"/>
      <c r="K294" s="49" t="s">
        <v>66</v>
      </c>
      <c r="L294" s="49" t="s">
        <v>65</v>
      </c>
      <c r="M294" s="159"/>
      <c r="O294" s="160"/>
      <c r="P294" s="161"/>
      <c r="Q294" s="162"/>
      <c r="R294" s="163"/>
      <c r="S294" s="170"/>
      <c r="T294" s="170"/>
      <c r="U294" s="13" t="s">
        <v>151</v>
      </c>
      <c r="V294" s="13" t="s">
        <v>152</v>
      </c>
      <c r="W294" s="149"/>
      <c r="X294" s="13" t="s">
        <v>66</v>
      </c>
      <c r="Y294" s="13" t="s">
        <v>65</v>
      </c>
      <c r="Z294" s="149"/>
    </row>
    <row r="295" spans="2:26" ht="15" customHeight="1">
      <c r="B295" s="125" t="s">
        <v>153</v>
      </c>
      <c r="C295" s="158" t="s">
        <v>154</v>
      </c>
      <c r="D295" s="11" t="s">
        <v>13</v>
      </c>
      <c r="E295" s="11">
        <v>385500</v>
      </c>
      <c r="F295" s="11" t="s">
        <v>13</v>
      </c>
      <c r="G295" s="11">
        <v>423500</v>
      </c>
      <c r="H295" s="55">
        <v>11.992800000000001</v>
      </c>
      <c r="I295" s="55">
        <v>11.256</v>
      </c>
      <c r="J295" s="131">
        <f>10*LOG((10^(H295/10)+10^(H296/10)+10^(H297/10)+10^(I295/10)+10^(I296/10)+10^(I297/10))/6)</f>
        <v>11.044943098137686</v>
      </c>
      <c r="K295" s="41">
        <v>13.648999999999999</v>
      </c>
      <c r="L295" s="41">
        <v>13.1564</v>
      </c>
      <c r="M295" s="120">
        <f>10*LOG((10^(K295/10)+10^(K296/10)+10^(K297/10)+10^(L295/10)+10^(L296/10)+10^(L297/10))/6)</f>
        <v>12.794415925206044</v>
      </c>
      <c r="O295" s="168" t="s">
        <v>153</v>
      </c>
      <c r="P295" s="169" t="s">
        <v>154</v>
      </c>
      <c r="Q295" s="51" t="s">
        <v>13</v>
      </c>
      <c r="R295" s="51">
        <v>385500</v>
      </c>
      <c r="S295" s="51" t="s">
        <v>13</v>
      </c>
      <c r="T295" s="51">
        <v>423500</v>
      </c>
      <c r="U295" s="50">
        <v>-88.587000000000003</v>
      </c>
      <c r="V295" s="50">
        <v>-87.319000000000003</v>
      </c>
      <c r="W295" s="119">
        <f>10*LOG(6/((1/10^(U295/10))+(1/10^(U296/10))+(1/10^(U297/10))+(1/10^(V295/10))+(1/10^(V296/10))+(1/10^(V297/10))))</f>
        <v>-88.359084617608303</v>
      </c>
      <c r="X295" s="41">
        <v>-91.200999999999993</v>
      </c>
      <c r="Y295" s="41">
        <v>-91.546999999999997</v>
      </c>
      <c r="Z295" s="119">
        <f>10*LOG(6/((1/10^(X295/10))+(1/10^(X296/10))+(1/10^(X297/10))+(1/10^(Y295/10))+(1/10^(Y296/10))+(1/10^(Y297/10))))</f>
        <v>-91.516003212171086</v>
      </c>
    </row>
    <row r="296" spans="2:26">
      <c r="B296" s="125"/>
      <c r="C296" s="158"/>
      <c r="D296" s="11" t="s">
        <v>14</v>
      </c>
      <c r="E296" s="11">
        <v>390000</v>
      </c>
      <c r="F296" s="11" t="s">
        <v>14</v>
      </c>
      <c r="G296" s="11">
        <v>428000</v>
      </c>
      <c r="H296" s="55">
        <v>11.3596</v>
      </c>
      <c r="I296" s="55">
        <v>10.1426</v>
      </c>
      <c r="J296" s="131"/>
      <c r="K296" s="41">
        <v>13.0382</v>
      </c>
      <c r="L296" s="41">
        <v>12.210800000000001</v>
      </c>
      <c r="M296" s="120"/>
      <c r="O296" s="125"/>
      <c r="P296" s="158"/>
      <c r="Q296" s="11" t="s">
        <v>14</v>
      </c>
      <c r="R296" s="11">
        <v>390000</v>
      </c>
      <c r="S296" s="11" t="s">
        <v>14</v>
      </c>
      <c r="T296" s="11">
        <v>428000</v>
      </c>
      <c r="U296" s="50">
        <v>-89.01</v>
      </c>
      <c r="V296" s="50">
        <v>-88.218000000000004</v>
      </c>
      <c r="W296" s="120"/>
      <c r="X296" s="41">
        <v>-91.52</v>
      </c>
      <c r="Y296" s="41">
        <v>-91.983000000000004</v>
      </c>
      <c r="Z296" s="120"/>
    </row>
    <row r="297" spans="2:26">
      <c r="B297" s="125"/>
      <c r="C297" s="158"/>
      <c r="D297" s="11" t="s">
        <v>15</v>
      </c>
      <c r="E297" s="11">
        <v>394500</v>
      </c>
      <c r="F297" s="11" t="s">
        <v>15</v>
      </c>
      <c r="G297" s="11">
        <v>432500</v>
      </c>
      <c r="H297" s="55">
        <v>11.179</v>
      </c>
      <c r="I297" s="55">
        <v>10.007</v>
      </c>
      <c r="J297" s="131"/>
      <c r="K297" s="41">
        <v>12.823700000000001</v>
      </c>
      <c r="L297" s="41">
        <v>11.5845</v>
      </c>
      <c r="M297" s="120"/>
      <c r="O297" s="125"/>
      <c r="P297" s="158"/>
      <c r="Q297" s="11" t="s">
        <v>15</v>
      </c>
      <c r="R297" s="11">
        <v>394500</v>
      </c>
      <c r="S297" s="11" t="s">
        <v>15</v>
      </c>
      <c r="T297" s="11">
        <v>432500</v>
      </c>
      <c r="U297" s="50">
        <v>-88.822999999999993</v>
      </c>
      <c r="V297" s="50">
        <v>-87.980999999999995</v>
      </c>
      <c r="W297" s="120"/>
      <c r="X297" s="41">
        <v>-91.343999999999994</v>
      </c>
      <c r="Y297" s="41">
        <v>-91.46</v>
      </c>
      <c r="Z297" s="120"/>
    </row>
    <row r="298" spans="2:26" ht="15" customHeight="1">
      <c r="B298" s="125" t="s">
        <v>155</v>
      </c>
      <c r="C298" s="158" t="s">
        <v>154</v>
      </c>
      <c r="D298" s="11" t="s">
        <v>13</v>
      </c>
      <c r="E298" s="11">
        <v>142600</v>
      </c>
      <c r="F298" s="11" t="s">
        <v>13</v>
      </c>
      <c r="G298" s="11">
        <v>153600</v>
      </c>
      <c r="H298" s="52" t="s">
        <v>183</v>
      </c>
      <c r="I298" s="52" t="s">
        <v>183</v>
      </c>
      <c r="J298" s="131" t="e">
        <f>10*LOG((10^(H298/10)+10^(H299/10)+10^(H300/10)+10^(I298/10)+10^(I299/10)+10^(I300/10))/6)</f>
        <v>#VALUE!</v>
      </c>
      <c r="K298" s="52" t="s">
        <v>183</v>
      </c>
      <c r="L298" s="52" t="s">
        <v>183</v>
      </c>
      <c r="M298" s="120" t="e">
        <f>10*LOG((10^(K298/10)+10^(K299/10)+10^(K300/10)+10^(L298/10)+10^(L299/10)+10^(L300/10))/6)</f>
        <v>#VALUE!</v>
      </c>
      <c r="O298" s="125" t="s">
        <v>155</v>
      </c>
      <c r="P298" s="158" t="s">
        <v>154</v>
      </c>
      <c r="Q298" s="11" t="s">
        <v>13</v>
      </c>
      <c r="R298" s="11">
        <v>142600</v>
      </c>
      <c r="S298" s="11" t="s">
        <v>13</v>
      </c>
      <c r="T298" s="11">
        <v>153600</v>
      </c>
      <c r="U298" s="52" t="s">
        <v>183</v>
      </c>
      <c r="V298" s="52" t="s">
        <v>183</v>
      </c>
      <c r="W298" s="119" t="e">
        <f>10*LOG(6/((1/10^(U298/10))+(1/10^(U299/10))+(1/10^(U300/10))+(1/10^(V298/10))+(1/10^(V299/10))+(1/10^(V300/10))))</f>
        <v>#VALUE!</v>
      </c>
      <c r="X298" s="52" t="s">
        <v>183</v>
      </c>
      <c r="Y298" s="52" t="s">
        <v>183</v>
      </c>
      <c r="Z298" s="119" t="e">
        <f>10*LOG(6/((1/10^(X298/10))+(1/10^(X299/10))+(1/10^(X300/10))+(1/10^(Y298/10))+(1/10^(Y299/10))+(1/10^(Y300/10))))</f>
        <v>#VALUE!</v>
      </c>
    </row>
    <row r="299" spans="2:26">
      <c r="B299" s="125"/>
      <c r="C299" s="158"/>
      <c r="D299" s="11" t="s">
        <v>14</v>
      </c>
      <c r="E299" s="11">
        <v>145600</v>
      </c>
      <c r="F299" s="11" t="s">
        <v>14</v>
      </c>
      <c r="G299" s="11">
        <v>156600</v>
      </c>
      <c r="H299" s="52" t="s">
        <v>183</v>
      </c>
      <c r="I299" s="52" t="s">
        <v>183</v>
      </c>
      <c r="J299" s="131"/>
      <c r="K299" s="52" t="s">
        <v>183</v>
      </c>
      <c r="L299" s="52" t="s">
        <v>183</v>
      </c>
      <c r="M299" s="120"/>
      <c r="O299" s="125"/>
      <c r="P299" s="158"/>
      <c r="Q299" s="11" t="s">
        <v>14</v>
      </c>
      <c r="R299" s="11">
        <v>145600</v>
      </c>
      <c r="S299" s="11" t="s">
        <v>14</v>
      </c>
      <c r="T299" s="11">
        <v>156600</v>
      </c>
      <c r="U299" s="52" t="s">
        <v>183</v>
      </c>
      <c r="V299" s="52" t="s">
        <v>183</v>
      </c>
      <c r="W299" s="120"/>
      <c r="X299" s="52" t="s">
        <v>183</v>
      </c>
      <c r="Y299" s="52" t="s">
        <v>183</v>
      </c>
      <c r="Z299" s="120"/>
    </row>
    <row r="300" spans="2:26">
      <c r="B300" s="125"/>
      <c r="C300" s="158"/>
      <c r="D300" s="11" t="s">
        <v>15</v>
      </c>
      <c r="E300" s="11">
        <v>147600</v>
      </c>
      <c r="F300" s="11" t="s">
        <v>15</v>
      </c>
      <c r="G300" s="11">
        <v>158600</v>
      </c>
      <c r="H300" s="52" t="s">
        <v>183</v>
      </c>
      <c r="I300" s="52" t="s">
        <v>183</v>
      </c>
      <c r="J300" s="131"/>
      <c r="K300" s="52" t="s">
        <v>183</v>
      </c>
      <c r="L300" s="52" t="s">
        <v>183</v>
      </c>
      <c r="M300" s="120"/>
      <c r="O300" s="125"/>
      <c r="P300" s="158"/>
      <c r="Q300" s="11" t="s">
        <v>15</v>
      </c>
      <c r="R300" s="11">
        <v>147600</v>
      </c>
      <c r="S300" s="11" t="s">
        <v>15</v>
      </c>
      <c r="T300" s="11">
        <v>158600</v>
      </c>
      <c r="U300" s="52" t="s">
        <v>183</v>
      </c>
      <c r="V300" s="52" t="s">
        <v>183</v>
      </c>
      <c r="W300" s="120"/>
      <c r="X300" s="52" t="s">
        <v>183</v>
      </c>
      <c r="Y300" s="52" t="s">
        <v>183</v>
      </c>
      <c r="Z300" s="120"/>
    </row>
    <row r="301" spans="2:26" ht="15" customHeight="1">
      <c r="B301" s="125" t="s">
        <v>156</v>
      </c>
      <c r="C301" s="158" t="s">
        <v>128</v>
      </c>
      <c r="D301" s="11" t="s">
        <v>13</v>
      </c>
      <c r="E301" s="11">
        <v>509202</v>
      </c>
      <c r="F301" s="11" t="s">
        <v>13</v>
      </c>
      <c r="G301" s="11">
        <v>509202</v>
      </c>
      <c r="H301" s="55">
        <v>11.978</v>
      </c>
      <c r="I301" s="55">
        <v>12.4429</v>
      </c>
      <c r="J301" s="131">
        <f>10*LOG((10^(H301/10)+10^(H302/10)+10^(H303/10)+10^(I301/10)+10^(I302/10)+10^(I303/10))/6)</f>
        <v>11.984390150471086</v>
      </c>
      <c r="K301" s="53" t="s">
        <v>157</v>
      </c>
      <c r="L301" s="53" t="s">
        <v>157</v>
      </c>
      <c r="M301" s="120" t="e">
        <f>10*LOG((10^(K301/10)+10^(K302/10)+10^(K303/10)+10^(L301/10)+10^(L302/10)+10^(L303/10))/6)</f>
        <v>#VALUE!</v>
      </c>
      <c r="O301" s="125" t="s">
        <v>156</v>
      </c>
      <c r="P301" s="158" t="s">
        <v>128</v>
      </c>
      <c r="Q301" s="11" t="s">
        <v>13</v>
      </c>
      <c r="R301" s="11">
        <v>509202</v>
      </c>
      <c r="S301" s="11" t="s">
        <v>13</v>
      </c>
      <c r="T301" s="11">
        <v>509202</v>
      </c>
      <c r="U301" s="50">
        <v>-80.349999999999994</v>
      </c>
      <c r="V301" s="50">
        <v>-80.106999999999999</v>
      </c>
      <c r="W301" s="119">
        <f>10*LOG(6/((1/10^(U301/10))+(1/10^(U302/10))+(1/10^(U303/10))+(1/10^(V301/10))+(1/10^(V302/10))+(1/10^(V303/10))))</f>
        <v>-80.384766405934641</v>
      </c>
      <c r="X301" s="41" t="s">
        <v>157</v>
      </c>
      <c r="Y301" s="41" t="s">
        <v>157</v>
      </c>
      <c r="Z301" s="119" t="e">
        <f>10*LOG(6/((1/10^(X301/10))+(1/10^(X302/10))+(1/10^(X303/10))+(1/10^(Y301/10))+(1/10^(Y302/10))+(1/10^(Y303/10))))</f>
        <v>#VALUE!</v>
      </c>
    </row>
    <row r="302" spans="2:26">
      <c r="B302" s="125"/>
      <c r="C302" s="158"/>
      <c r="D302" s="11" t="s">
        <v>14</v>
      </c>
      <c r="E302" s="11">
        <v>518598</v>
      </c>
      <c r="F302" s="11" t="s">
        <v>14</v>
      </c>
      <c r="G302" s="11">
        <v>518598</v>
      </c>
      <c r="H302" s="55">
        <v>12.1999</v>
      </c>
      <c r="I302" s="55">
        <v>12.6617</v>
      </c>
      <c r="J302" s="131"/>
      <c r="K302" s="53" t="s">
        <v>157</v>
      </c>
      <c r="L302" s="53" t="s">
        <v>157</v>
      </c>
      <c r="M302" s="120"/>
      <c r="O302" s="125"/>
      <c r="P302" s="158"/>
      <c r="Q302" s="11" t="s">
        <v>14</v>
      </c>
      <c r="R302" s="11">
        <v>518598</v>
      </c>
      <c r="S302" s="11" t="s">
        <v>14</v>
      </c>
      <c r="T302" s="11">
        <v>518598</v>
      </c>
      <c r="U302" s="50">
        <v>-80.84</v>
      </c>
      <c r="V302" s="50">
        <v>-80.680000000000007</v>
      </c>
      <c r="W302" s="120"/>
      <c r="X302" s="41" t="s">
        <v>157</v>
      </c>
      <c r="Y302" s="41" t="s">
        <v>157</v>
      </c>
      <c r="Z302" s="120"/>
    </row>
    <row r="303" spans="2:26">
      <c r="B303" s="125"/>
      <c r="C303" s="158"/>
      <c r="D303" s="11" t="s">
        <v>15</v>
      </c>
      <c r="E303" s="11">
        <v>528000</v>
      </c>
      <c r="F303" s="11" t="s">
        <v>15</v>
      </c>
      <c r="G303" s="11">
        <v>528000</v>
      </c>
      <c r="H303" s="55">
        <v>11.023899999999999</v>
      </c>
      <c r="I303" s="55">
        <v>11.374000000000001</v>
      </c>
      <c r="J303" s="131"/>
      <c r="K303" s="53" t="s">
        <v>157</v>
      </c>
      <c r="L303" s="53" t="s">
        <v>157</v>
      </c>
      <c r="M303" s="120"/>
      <c r="O303" s="125"/>
      <c r="P303" s="158"/>
      <c r="Q303" s="11" t="s">
        <v>15</v>
      </c>
      <c r="R303" s="11">
        <v>528000</v>
      </c>
      <c r="S303" s="11" t="s">
        <v>15</v>
      </c>
      <c r="T303" s="11">
        <v>528000</v>
      </c>
      <c r="U303" s="50">
        <v>-80.045000000000002</v>
      </c>
      <c r="V303" s="50">
        <v>-80.227000000000004</v>
      </c>
      <c r="W303" s="120"/>
      <c r="X303" s="41" t="s">
        <v>157</v>
      </c>
      <c r="Y303" s="41" t="s">
        <v>157</v>
      </c>
      <c r="Z303" s="120"/>
    </row>
    <row r="304" spans="2:26" ht="15" customHeight="1">
      <c r="B304" s="125" t="s">
        <v>158</v>
      </c>
      <c r="C304" s="158" t="s">
        <v>128</v>
      </c>
      <c r="D304" s="11" t="s">
        <v>13</v>
      </c>
      <c r="E304" s="11">
        <v>623334</v>
      </c>
      <c r="F304" s="11" t="s">
        <v>13</v>
      </c>
      <c r="G304" s="11">
        <v>623334</v>
      </c>
      <c r="H304" s="55">
        <v>12.2226</v>
      </c>
      <c r="I304" s="55">
        <v>13.2658</v>
      </c>
      <c r="J304" s="131">
        <f>10*LOG((10^(H304/10)+10^(H305/10)+10^(H306/10)+10^(I304/10)+10^(I305/10)+10^(I306/10))/6)</f>
        <v>13.965315148426649</v>
      </c>
      <c r="K304" s="53" t="s">
        <v>157</v>
      </c>
      <c r="L304" s="53" t="s">
        <v>157</v>
      </c>
      <c r="M304" s="120" t="e">
        <f>10*LOG((10^(K304/10)+10^(K305/10)+10^(K306/10)+10^(L304/10)+10^(L305/10)+10^(L306/10))/6)</f>
        <v>#VALUE!</v>
      </c>
      <c r="O304" s="125" t="s">
        <v>158</v>
      </c>
      <c r="P304" s="158" t="s">
        <v>128</v>
      </c>
      <c r="Q304" s="11" t="s">
        <v>13</v>
      </c>
      <c r="R304" s="11">
        <v>623334</v>
      </c>
      <c r="S304" s="11" t="s">
        <v>13</v>
      </c>
      <c r="T304" s="11">
        <v>623334</v>
      </c>
      <c r="U304" s="50">
        <v>-79.400000000000006</v>
      </c>
      <c r="V304" s="40">
        <v>-78.400000000000006</v>
      </c>
      <c r="W304" s="119">
        <f>10*LOG(6/((1/10^(U304/10))+(1/10^(U305/10))+(1/10^(U306/10))+(1/10^(V304/10))+(1/10^(V305/10))+(1/10^(V306/10))))</f>
        <v>-79.545273617065348</v>
      </c>
      <c r="X304" s="41" t="s">
        <v>157</v>
      </c>
      <c r="Y304" s="41" t="s">
        <v>157</v>
      </c>
      <c r="Z304" s="119" t="e">
        <f>10*LOG(6/((1/10^(X304/10))+(1/10^(X305/10))+(1/10^(X306/10))+(1/10^(Y304/10))+(1/10^(Y305/10))+(1/10^(Y306/10))))</f>
        <v>#VALUE!</v>
      </c>
    </row>
    <row r="305" spans="2:26">
      <c r="B305" s="125"/>
      <c r="C305" s="158"/>
      <c r="D305" s="11" t="s">
        <v>14</v>
      </c>
      <c r="E305" s="11">
        <v>636666</v>
      </c>
      <c r="F305" s="11" t="s">
        <v>14</v>
      </c>
      <c r="G305" s="11">
        <v>636666</v>
      </c>
      <c r="H305" s="55">
        <v>14.0237</v>
      </c>
      <c r="I305" s="55">
        <v>14.9351</v>
      </c>
      <c r="J305" s="131"/>
      <c r="K305" s="53" t="s">
        <v>157</v>
      </c>
      <c r="L305" s="53" t="s">
        <v>157</v>
      </c>
      <c r="M305" s="120"/>
      <c r="O305" s="125"/>
      <c r="P305" s="158"/>
      <c r="Q305" s="11" t="s">
        <v>14</v>
      </c>
      <c r="R305" s="11">
        <v>636666</v>
      </c>
      <c r="S305" s="11" t="s">
        <v>14</v>
      </c>
      <c r="T305" s="11">
        <v>636666</v>
      </c>
      <c r="U305" s="50">
        <v>-80.599999999999994</v>
      </c>
      <c r="V305" s="40">
        <v>-80.2</v>
      </c>
      <c r="W305" s="120"/>
      <c r="X305" s="41" t="s">
        <v>157</v>
      </c>
      <c r="Y305" s="41" t="s">
        <v>157</v>
      </c>
      <c r="Z305" s="120"/>
    </row>
    <row r="306" spans="2:26" ht="15.75" thickBot="1">
      <c r="B306" s="126"/>
      <c r="C306" s="171"/>
      <c r="D306" s="33" t="s">
        <v>15</v>
      </c>
      <c r="E306" s="33">
        <v>650000</v>
      </c>
      <c r="F306" s="33" t="s">
        <v>15</v>
      </c>
      <c r="G306" s="33">
        <v>650000</v>
      </c>
      <c r="H306" s="55">
        <v>14.180199999999999</v>
      </c>
      <c r="I306" s="55">
        <v>14.628</v>
      </c>
      <c r="J306" s="132"/>
      <c r="K306" s="54" t="s">
        <v>157</v>
      </c>
      <c r="L306" s="54" t="s">
        <v>157</v>
      </c>
      <c r="M306" s="121"/>
      <c r="N306" s="35"/>
      <c r="O306" s="126"/>
      <c r="P306" s="171"/>
      <c r="Q306" s="33" t="s">
        <v>15</v>
      </c>
      <c r="R306" s="33">
        <v>650000</v>
      </c>
      <c r="S306" s="33" t="s">
        <v>15</v>
      </c>
      <c r="T306" s="33">
        <v>650000</v>
      </c>
      <c r="U306" s="50">
        <v>-79.3</v>
      </c>
      <c r="V306" s="40">
        <v>-79</v>
      </c>
      <c r="W306" s="121"/>
      <c r="X306" s="41" t="s">
        <v>157</v>
      </c>
      <c r="Y306" s="41" t="s">
        <v>157</v>
      </c>
      <c r="Z306" s="121"/>
    </row>
  </sheetData>
  <mergeCells count="883">
    <mergeCell ref="P304:P306"/>
    <mergeCell ref="W304:W306"/>
    <mergeCell ref="Z304:Z306"/>
    <mergeCell ref="W301:W303"/>
    <mergeCell ref="Z301:Z303"/>
    <mergeCell ref="B304:B306"/>
    <mergeCell ref="C304:C306"/>
    <mergeCell ref="J304:J306"/>
    <mergeCell ref="M304:M306"/>
    <mergeCell ref="O304:O306"/>
    <mergeCell ref="W298:W300"/>
    <mergeCell ref="Z298:Z300"/>
    <mergeCell ref="B301:B303"/>
    <mergeCell ref="C301:C303"/>
    <mergeCell ref="J301:J303"/>
    <mergeCell ref="M301:M303"/>
    <mergeCell ref="O301:O303"/>
    <mergeCell ref="P301:P303"/>
    <mergeCell ref="W295:W297"/>
    <mergeCell ref="Z295:Z297"/>
    <mergeCell ref="B298:B300"/>
    <mergeCell ref="C298:C300"/>
    <mergeCell ref="J298:J300"/>
    <mergeCell ref="M298:M300"/>
    <mergeCell ref="O298:O300"/>
    <mergeCell ref="P298:P300"/>
    <mergeCell ref="Z293:Z294"/>
    <mergeCell ref="B295:B297"/>
    <mergeCell ref="C295:C297"/>
    <mergeCell ref="J295:J297"/>
    <mergeCell ref="M295:M297"/>
    <mergeCell ref="O295:O297"/>
    <mergeCell ref="P295:P297"/>
    <mergeCell ref="Q293:R294"/>
    <mergeCell ref="S293:T294"/>
    <mergeCell ref="U293:V293"/>
    <mergeCell ref="W293:W294"/>
    <mergeCell ref="X293:Y293"/>
    <mergeCell ref="J293:J294"/>
    <mergeCell ref="K293:L293"/>
    <mergeCell ref="M293:M294"/>
    <mergeCell ref="O293:O294"/>
    <mergeCell ref="P293:P294"/>
    <mergeCell ref="B293:B294"/>
    <mergeCell ref="C293:C294"/>
    <mergeCell ref="D293:E294"/>
    <mergeCell ref="F293:G294"/>
    <mergeCell ref="H293:I293"/>
    <mergeCell ref="P287:P289"/>
    <mergeCell ref="W287:W289"/>
    <mergeCell ref="Z287:Z289"/>
    <mergeCell ref="B292:Z292"/>
    <mergeCell ref="W284:W286"/>
    <mergeCell ref="Z284:Z286"/>
    <mergeCell ref="B287:B289"/>
    <mergeCell ref="C287:C289"/>
    <mergeCell ref="J287:J289"/>
    <mergeCell ref="M287:M289"/>
    <mergeCell ref="O287:O289"/>
    <mergeCell ref="W281:W283"/>
    <mergeCell ref="Z281:Z283"/>
    <mergeCell ref="B284:B286"/>
    <mergeCell ref="C284:C286"/>
    <mergeCell ref="J284:J286"/>
    <mergeCell ref="M284:M286"/>
    <mergeCell ref="O284:O286"/>
    <mergeCell ref="P284:P286"/>
    <mergeCell ref="W278:W280"/>
    <mergeCell ref="Z278:Z280"/>
    <mergeCell ref="B281:B283"/>
    <mergeCell ref="C281:C283"/>
    <mergeCell ref="J281:J283"/>
    <mergeCell ref="M281:M283"/>
    <mergeCell ref="O281:O283"/>
    <mergeCell ref="P281:P283"/>
    <mergeCell ref="Z276:Z277"/>
    <mergeCell ref="B278:B280"/>
    <mergeCell ref="C278:C280"/>
    <mergeCell ref="J278:J280"/>
    <mergeCell ref="M278:M280"/>
    <mergeCell ref="O278:O280"/>
    <mergeCell ref="P278:P280"/>
    <mergeCell ref="Q276:R277"/>
    <mergeCell ref="S276:T277"/>
    <mergeCell ref="U276:V276"/>
    <mergeCell ref="W276:W277"/>
    <mergeCell ref="X276:Y276"/>
    <mergeCell ref="J276:J277"/>
    <mergeCell ref="K276:L276"/>
    <mergeCell ref="M276:M277"/>
    <mergeCell ref="O276:O277"/>
    <mergeCell ref="P276:P277"/>
    <mergeCell ref="B276:B277"/>
    <mergeCell ref="C276:C277"/>
    <mergeCell ref="D276:E277"/>
    <mergeCell ref="F276:G277"/>
    <mergeCell ref="H276:I276"/>
    <mergeCell ref="P270:P272"/>
    <mergeCell ref="W270:W272"/>
    <mergeCell ref="Z270:Z272"/>
    <mergeCell ref="B275:Z275"/>
    <mergeCell ref="W267:W269"/>
    <mergeCell ref="Z267:Z269"/>
    <mergeCell ref="B270:B272"/>
    <mergeCell ref="C270:C272"/>
    <mergeCell ref="J270:J272"/>
    <mergeCell ref="M270:M272"/>
    <mergeCell ref="O270:O272"/>
    <mergeCell ref="W264:W266"/>
    <mergeCell ref="Z264:Z266"/>
    <mergeCell ref="B267:B269"/>
    <mergeCell ref="C267:C269"/>
    <mergeCell ref="J267:J269"/>
    <mergeCell ref="M267:M269"/>
    <mergeCell ref="O267:O269"/>
    <mergeCell ref="P267:P269"/>
    <mergeCell ref="W261:W263"/>
    <mergeCell ref="Z261:Z263"/>
    <mergeCell ref="B264:B266"/>
    <mergeCell ref="C264:C266"/>
    <mergeCell ref="J264:J266"/>
    <mergeCell ref="M264:M266"/>
    <mergeCell ref="O264:O266"/>
    <mergeCell ref="P264:P266"/>
    <mergeCell ref="Z259:Z260"/>
    <mergeCell ref="B261:B263"/>
    <mergeCell ref="C261:C263"/>
    <mergeCell ref="J261:J263"/>
    <mergeCell ref="M261:M263"/>
    <mergeCell ref="O261:O263"/>
    <mergeCell ref="P261:P263"/>
    <mergeCell ref="Q259:R260"/>
    <mergeCell ref="S259:T260"/>
    <mergeCell ref="U259:V259"/>
    <mergeCell ref="W259:W260"/>
    <mergeCell ref="X259:Y259"/>
    <mergeCell ref="J259:J260"/>
    <mergeCell ref="K259:L259"/>
    <mergeCell ref="M259:M260"/>
    <mergeCell ref="O259:O260"/>
    <mergeCell ref="P259:P260"/>
    <mergeCell ref="B259:B260"/>
    <mergeCell ref="C259:C260"/>
    <mergeCell ref="D259:E260"/>
    <mergeCell ref="F259:G260"/>
    <mergeCell ref="H259:I259"/>
    <mergeCell ref="P253:P255"/>
    <mergeCell ref="W253:W255"/>
    <mergeCell ref="Z253:Z255"/>
    <mergeCell ref="B258:Z258"/>
    <mergeCell ref="W250:W252"/>
    <mergeCell ref="Z250:Z252"/>
    <mergeCell ref="B253:B255"/>
    <mergeCell ref="C253:C255"/>
    <mergeCell ref="J253:J255"/>
    <mergeCell ref="M253:M255"/>
    <mergeCell ref="O253:O255"/>
    <mergeCell ref="W247:W249"/>
    <mergeCell ref="Z247:Z249"/>
    <mergeCell ref="B250:B252"/>
    <mergeCell ref="C250:C252"/>
    <mergeCell ref="J250:J252"/>
    <mergeCell ref="M250:M252"/>
    <mergeCell ref="O250:O252"/>
    <mergeCell ref="P250:P252"/>
    <mergeCell ref="W244:W246"/>
    <mergeCell ref="Z244:Z246"/>
    <mergeCell ref="B247:B249"/>
    <mergeCell ref="C247:C249"/>
    <mergeCell ref="J247:J249"/>
    <mergeCell ref="M247:M249"/>
    <mergeCell ref="O247:O249"/>
    <mergeCell ref="P247:P249"/>
    <mergeCell ref="Z242:Z243"/>
    <mergeCell ref="B244:B246"/>
    <mergeCell ref="C244:C246"/>
    <mergeCell ref="J244:J246"/>
    <mergeCell ref="M244:M246"/>
    <mergeCell ref="O244:O246"/>
    <mergeCell ref="P244:P246"/>
    <mergeCell ref="Q242:R243"/>
    <mergeCell ref="S242:T243"/>
    <mergeCell ref="U242:V242"/>
    <mergeCell ref="W242:W243"/>
    <mergeCell ref="X242:Y242"/>
    <mergeCell ref="J242:J243"/>
    <mergeCell ref="K242:L242"/>
    <mergeCell ref="M242:M243"/>
    <mergeCell ref="O242:O243"/>
    <mergeCell ref="P242:P243"/>
    <mergeCell ref="B242:B243"/>
    <mergeCell ref="C242:C243"/>
    <mergeCell ref="D242:E243"/>
    <mergeCell ref="F242:G243"/>
    <mergeCell ref="H242:I242"/>
    <mergeCell ref="P236:P238"/>
    <mergeCell ref="W236:W238"/>
    <mergeCell ref="Z236:Z238"/>
    <mergeCell ref="B241:Z241"/>
    <mergeCell ref="W233:W235"/>
    <mergeCell ref="Z233:Z235"/>
    <mergeCell ref="B236:B238"/>
    <mergeCell ref="C236:C238"/>
    <mergeCell ref="J236:J238"/>
    <mergeCell ref="M236:M238"/>
    <mergeCell ref="O236:O238"/>
    <mergeCell ref="W230:W232"/>
    <mergeCell ref="Z230:Z232"/>
    <mergeCell ref="B233:B235"/>
    <mergeCell ref="C233:C235"/>
    <mergeCell ref="J233:J235"/>
    <mergeCell ref="M233:M235"/>
    <mergeCell ref="O233:O235"/>
    <mergeCell ref="P233:P235"/>
    <mergeCell ref="W227:W229"/>
    <mergeCell ref="Z227:Z229"/>
    <mergeCell ref="B230:B232"/>
    <mergeCell ref="C230:C232"/>
    <mergeCell ref="J230:J232"/>
    <mergeCell ref="M230:M232"/>
    <mergeCell ref="O230:O232"/>
    <mergeCell ref="P230:P232"/>
    <mergeCell ref="Z225:Z226"/>
    <mergeCell ref="B227:B229"/>
    <mergeCell ref="C227:C229"/>
    <mergeCell ref="J227:J229"/>
    <mergeCell ref="M227:M229"/>
    <mergeCell ref="O227:O229"/>
    <mergeCell ref="P227:P229"/>
    <mergeCell ref="Q225:R226"/>
    <mergeCell ref="S225:T226"/>
    <mergeCell ref="U225:V225"/>
    <mergeCell ref="W225:W226"/>
    <mergeCell ref="X225:Y225"/>
    <mergeCell ref="J225:J226"/>
    <mergeCell ref="K225:L225"/>
    <mergeCell ref="M225:M226"/>
    <mergeCell ref="O225:O226"/>
    <mergeCell ref="P225:P226"/>
    <mergeCell ref="B225:B226"/>
    <mergeCell ref="C225:C226"/>
    <mergeCell ref="D225:E226"/>
    <mergeCell ref="F225:G226"/>
    <mergeCell ref="H225:I225"/>
    <mergeCell ref="P219:P221"/>
    <mergeCell ref="W219:W221"/>
    <mergeCell ref="Z219:Z221"/>
    <mergeCell ref="B224:Z224"/>
    <mergeCell ref="W216:W218"/>
    <mergeCell ref="Z216:Z218"/>
    <mergeCell ref="B219:B221"/>
    <mergeCell ref="C219:C221"/>
    <mergeCell ref="J219:J221"/>
    <mergeCell ref="M219:M221"/>
    <mergeCell ref="O219:O221"/>
    <mergeCell ref="W213:W215"/>
    <mergeCell ref="Z213:Z215"/>
    <mergeCell ref="B216:B218"/>
    <mergeCell ref="C216:C218"/>
    <mergeCell ref="J216:J218"/>
    <mergeCell ref="M216:M218"/>
    <mergeCell ref="O216:O218"/>
    <mergeCell ref="P216:P218"/>
    <mergeCell ref="W210:W212"/>
    <mergeCell ref="Z210:Z212"/>
    <mergeCell ref="B213:B215"/>
    <mergeCell ref="C213:C215"/>
    <mergeCell ref="J213:J215"/>
    <mergeCell ref="M213:M215"/>
    <mergeCell ref="O213:O215"/>
    <mergeCell ref="P213:P215"/>
    <mergeCell ref="Z208:Z209"/>
    <mergeCell ref="B210:B212"/>
    <mergeCell ref="C210:C212"/>
    <mergeCell ref="J210:J212"/>
    <mergeCell ref="M210:M212"/>
    <mergeCell ref="O210:O212"/>
    <mergeCell ref="P210:P212"/>
    <mergeCell ref="Q208:R209"/>
    <mergeCell ref="S208:T209"/>
    <mergeCell ref="U208:V208"/>
    <mergeCell ref="W208:W209"/>
    <mergeCell ref="X208:Y208"/>
    <mergeCell ref="J208:J209"/>
    <mergeCell ref="K208:L208"/>
    <mergeCell ref="M208:M209"/>
    <mergeCell ref="O208:O209"/>
    <mergeCell ref="P208:P209"/>
    <mergeCell ref="B208:B209"/>
    <mergeCell ref="C208:C209"/>
    <mergeCell ref="D208:E209"/>
    <mergeCell ref="F208:G209"/>
    <mergeCell ref="H208:I208"/>
    <mergeCell ref="P202:P204"/>
    <mergeCell ref="W202:W204"/>
    <mergeCell ref="Z202:Z204"/>
    <mergeCell ref="B207:Z207"/>
    <mergeCell ref="W199:W201"/>
    <mergeCell ref="Z199:Z201"/>
    <mergeCell ref="B202:B204"/>
    <mergeCell ref="C202:C204"/>
    <mergeCell ref="J202:J204"/>
    <mergeCell ref="M202:M204"/>
    <mergeCell ref="O202:O204"/>
    <mergeCell ref="W196:W198"/>
    <mergeCell ref="Z196:Z198"/>
    <mergeCell ref="B199:B201"/>
    <mergeCell ref="C199:C201"/>
    <mergeCell ref="J199:J201"/>
    <mergeCell ref="M199:M201"/>
    <mergeCell ref="O199:O201"/>
    <mergeCell ref="P199:P201"/>
    <mergeCell ref="W193:W195"/>
    <mergeCell ref="Z193:Z195"/>
    <mergeCell ref="B196:B198"/>
    <mergeCell ref="C196:C198"/>
    <mergeCell ref="J196:J198"/>
    <mergeCell ref="M196:M198"/>
    <mergeCell ref="O196:O198"/>
    <mergeCell ref="P196:P198"/>
    <mergeCell ref="Z191:Z192"/>
    <mergeCell ref="B193:B195"/>
    <mergeCell ref="C193:C195"/>
    <mergeCell ref="J193:J195"/>
    <mergeCell ref="M193:M195"/>
    <mergeCell ref="O193:O195"/>
    <mergeCell ref="P193:P195"/>
    <mergeCell ref="Q191:R192"/>
    <mergeCell ref="S191:T192"/>
    <mergeCell ref="U191:V191"/>
    <mergeCell ref="W191:W192"/>
    <mergeCell ref="X191:Y191"/>
    <mergeCell ref="J191:J192"/>
    <mergeCell ref="K191:L191"/>
    <mergeCell ref="M191:M192"/>
    <mergeCell ref="O191:O192"/>
    <mergeCell ref="P191:P192"/>
    <mergeCell ref="B191:B192"/>
    <mergeCell ref="C191:C192"/>
    <mergeCell ref="D191:E192"/>
    <mergeCell ref="F191:G192"/>
    <mergeCell ref="H191:I191"/>
    <mergeCell ref="P185:P187"/>
    <mergeCell ref="W185:W187"/>
    <mergeCell ref="Z185:Z187"/>
    <mergeCell ref="B190:Z190"/>
    <mergeCell ref="W182:W184"/>
    <mergeCell ref="Z182:Z184"/>
    <mergeCell ref="B185:B187"/>
    <mergeCell ref="C185:C187"/>
    <mergeCell ref="J185:J187"/>
    <mergeCell ref="M185:M187"/>
    <mergeCell ref="O185:O187"/>
    <mergeCell ref="W179:W181"/>
    <mergeCell ref="Z179:Z181"/>
    <mergeCell ref="B182:B184"/>
    <mergeCell ref="C182:C184"/>
    <mergeCell ref="J182:J184"/>
    <mergeCell ref="M182:M184"/>
    <mergeCell ref="O182:O184"/>
    <mergeCell ref="P182:P184"/>
    <mergeCell ref="W176:W178"/>
    <mergeCell ref="Z176:Z178"/>
    <mergeCell ref="B179:B181"/>
    <mergeCell ref="C179:C181"/>
    <mergeCell ref="J179:J181"/>
    <mergeCell ref="M179:M181"/>
    <mergeCell ref="O179:O181"/>
    <mergeCell ref="P179:P181"/>
    <mergeCell ref="Z174:Z175"/>
    <mergeCell ref="B176:B178"/>
    <mergeCell ref="C176:C178"/>
    <mergeCell ref="J176:J178"/>
    <mergeCell ref="M176:M178"/>
    <mergeCell ref="O176:O178"/>
    <mergeCell ref="P176:P178"/>
    <mergeCell ref="Q174:R175"/>
    <mergeCell ref="S174:T175"/>
    <mergeCell ref="U174:V174"/>
    <mergeCell ref="W174:W175"/>
    <mergeCell ref="X174:Y174"/>
    <mergeCell ref="J174:J175"/>
    <mergeCell ref="K174:L174"/>
    <mergeCell ref="M174:M175"/>
    <mergeCell ref="O174:O175"/>
    <mergeCell ref="P174:P175"/>
    <mergeCell ref="B174:B175"/>
    <mergeCell ref="C174:C175"/>
    <mergeCell ref="D174:E175"/>
    <mergeCell ref="F174:G175"/>
    <mergeCell ref="H174:I174"/>
    <mergeCell ref="P168:P170"/>
    <mergeCell ref="W168:W170"/>
    <mergeCell ref="Z168:Z170"/>
    <mergeCell ref="B173:Z173"/>
    <mergeCell ref="W165:W167"/>
    <mergeCell ref="Z165:Z167"/>
    <mergeCell ref="B168:B170"/>
    <mergeCell ref="C168:C170"/>
    <mergeCell ref="J168:J170"/>
    <mergeCell ref="M168:M170"/>
    <mergeCell ref="O168:O170"/>
    <mergeCell ref="W162:W164"/>
    <mergeCell ref="Z162:Z164"/>
    <mergeCell ref="B165:B167"/>
    <mergeCell ref="C165:C167"/>
    <mergeCell ref="J165:J167"/>
    <mergeCell ref="M165:M167"/>
    <mergeCell ref="O165:O167"/>
    <mergeCell ref="P165:P167"/>
    <mergeCell ref="W159:W161"/>
    <mergeCell ref="Z159:Z161"/>
    <mergeCell ref="B162:B164"/>
    <mergeCell ref="C162:C164"/>
    <mergeCell ref="J162:J164"/>
    <mergeCell ref="M162:M164"/>
    <mergeCell ref="O162:O164"/>
    <mergeCell ref="P162:P164"/>
    <mergeCell ref="Z157:Z158"/>
    <mergeCell ref="B159:B161"/>
    <mergeCell ref="C159:C161"/>
    <mergeCell ref="J159:J161"/>
    <mergeCell ref="M159:M161"/>
    <mergeCell ref="O159:O161"/>
    <mergeCell ref="P159:P161"/>
    <mergeCell ref="Q157:R158"/>
    <mergeCell ref="S157:T158"/>
    <mergeCell ref="U157:V157"/>
    <mergeCell ref="W157:W158"/>
    <mergeCell ref="X157:Y157"/>
    <mergeCell ref="J157:J158"/>
    <mergeCell ref="K157:L157"/>
    <mergeCell ref="M157:M158"/>
    <mergeCell ref="O157:O158"/>
    <mergeCell ref="P157:P158"/>
    <mergeCell ref="B157:B158"/>
    <mergeCell ref="C157:C158"/>
    <mergeCell ref="D157:E158"/>
    <mergeCell ref="F157:G158"/>
    <mergeCell ref="H157:I157"/>
    <mergeCell ref="P151:P153"/>
    <mergeCell ref="W151:W153"/>
    <mergeCell ref="Z151:Z153"/>
    <mergeCell ref="B156:Z156"/>
    <mergeCell ref="W148:W150"/>
    <mergeCell ref="Z148:Z150"/>
    <mergeCell ref="B151:B153"/>
    <mergeCell ref="C151:C153"/>
    <mergeCell ref="J151:J153"/>
    <mergeCell ref="M151:M153"/>
    <mergeCell ref="O151:O153"/>
    <mergeCell ref="W145:W147"/>
    <mergeCell ref="Z145:Z147"/>
    <mergeCell ref="B148:B150"/>
    <mergeCell ref="C148:C150"/>
    <mergeCell ref="J148:J150"/>
    <mergeCell ref="M148:M150"/>
    <mergeCell ref="O148:O150"/>
    <mergeCell ref="P148:P150"/>
    <mergeCell ref="W142:W144"/>
    <mergeCell ref="Z142:Z144"/>
    <mergeCell ref="B145:B147"/>
    <mergeCell ref="C145:C147"/>
    <mergeCell ref="J145:J147"/>
    <mergeCell ref="M145:M147"/>
    <mergeCell ref="O145:O147"/>
    <mergeCell ref="P145:P147"/>
    <mergeCell ref="Z140:Z141"/>
    <mergeCell ref="B142:B144"/>
    <mergeCell ref="C142:C144"/>
    <mergeCell ref="J142:J144"/>
    <mergeCell ref="M142:M144"/>
    <mergeCell ref="O142:O144"/>
    <mergeCell ref="P142:P144"/>
    <mergeCell ref="Q140:R141"/>
    <mergeCell ref="S140:T141"/>
    <mergeCell ref="U140:V140"/>
    <mergeCell ref="W140:W141"/>
    <mergeCell ref="X140:Y140"/>
    <mergeCell ref="J140:J141"/>
    <mergeCell ref="K140:L140"/>
    <mergeCell ref="M140:M141"/>
    <mergeCell ref="O140:O141"/>
    <mergeCell ref="P140:P141"/>
    <mergeCell ref="B140:B141"/>
    <mergeCell ref="C140:C141"/>
    <mergeCell ref="D140:E141"/>
    <mergeCell ref="F140:G141"/>
    <mergeCell ref="H140:I140"/>
    <mergeCell ref="P134:P136"/>
    <mergeCell ref="W134:W136"/>
    <mergeCell ref="Z134:Z136"/>
    <mergeCell ref="B139:Z139"/>
    <mergeCell ref="W131:W133"/>
    <mergeCell ref="Z131:Z133"/>
    <mergeCell ref="B134:B136"/>
    <mergeCell ref="C134:C136"/>
    <mergeCell ref="J134:J136"/>
    <mergeCell ref="M134:M136"/>
    <mergeCell ref="O134:O136"/>
    <mergeCell ref="W128:W130"/>
    <mergeCell ref="Z128:Z130"/>
    <mergeCell ref="B131:B133"/>
    <mergeCell ref="C131:C133"/>
    <mergeCell ref="J131:J133"/>
    <mergeCell ref="M131:M133"/>
    <mergeCell ref="O131:O133"/>
    <mergeCell ref="P131:P133"/>
    <mergeCell ref="W125:W127"/>
    <mergeCell ref="Z125:Z127"/>
    <mergeCell ref="B128:B130"/>
    <mergeCell ref="C128:C130"/>
    <mergeCell ref="J128:J130"/>
    <mergeCell ref="M128:M130"/>
    <mergeCell ref="O128:O130"/>
    <mergeCell ref="P128:P130"/>
    <mergeCell ref="Z123:Z124"/>
    <mergeCell ref="B125:B127"/>
    <mergeCell ref="C125:C127"/>
    <mergeCell ref="J125:J127"/>
    <mergeCell ref="M125:M127"/>
    <mergeCell ref="O125:O127"/>
    <mergeCell ref="P125:P127"/>
    <mergeCell ref="Q123:R124"/>
    <mergeCell ref="S123:T124"/>
    <mergeCell ref="U123:V123"/>
    <mergeCell ref="W123:W124"/>
    <mergeCell ref="X123:Y123"/>
    <mergeCell ref="J123:J124"/>
    <mergeCell ref="K123:L123"/>
    <mergeCell ref="M123:M124"/>
    <mergeCell ref="O123:O124"/>
    <mergeCell ref="P123:P124"/>
    <mergeCell ref="B123:B124"/>
    <mergeCell ref="C123:C124"/>
    <mergeCell ref="D123:E124"/>
    <mergeCell ref="F123:G124"/>
    <mergeCell ref="H123:I123"/>
    <mergeCell ref="P117:P119"/>
    <mergeCell ref="W117:W119"/>
    <mergeCell ref="Z117:Z119"/>
    <mergeCell ref="B122:Z122"/>
    <mergeCell ref="W114:W116"/>
    <mergeCell ref="Z114:Z116"/>
    <mergeCell ref="B117:B119"/>
    <mergeCell ref="C117:C119"/>
    <mergeCell ref="J117:J119"/>
    <mergeCell ref="M117:M119"/>
    <mergeCell ref="O117:O119"/>
    <mergeCell ref="W111:W113"/>
    <mergeCell ref="Z111:Z113"/>
    <mergeCell ref="B114:B116"/>
    <mergeCell ref="C114:C116"/>
    <mergeCell ref="J114:J116"/>
    <mergeCell ref="M114:M116"/>
    <mergeCell ref="O114:O116"/>
    <mergeCell ref="P114:P116"/>
    <mergeCell ref="W108:W110"/>
    <mergeCell ref="Z108:Z110"/>
    <mergeCell ref="B111:B113"/>
    <mergeCell ref="C111:C113"/>
    <mergeCell ref="J111:J113"/>
    <mergeCell ref="M111:M113"/>
    <mergeCell ref="O111:O113"/>
    <mergeCell ref="P111:P113"/>
    <mergeCell ref="Z106:Z107"/>
    <mergeCell ref="B108:B110"/>
    <mergeCell ref="C108:C110"/>
    <mergeCell ref="J108:J110"/>
    <mergeCell ref="M108:M110"/>
    <mergeCell ref="O108:O110"/>
    <mergeCell ref="P108:P110"/>
    <mergeCell ref="Q106:R107"/>
    <mergeCell ref="S106:T107"/>
    <mergeCell ref="U106:V106"/>
    <mergeCell ref="W106:W107"/>
    <mergeCell ref="X106:Y106"/>
    <mergeCell ref="J106:J107"/>
    <mergeCell ref="K106:L106"/>
    <mergeCell ref="M106:M107"/>
    <mergeCell ref="O106:O107"/>
    <mergeCell ref="P106:P107"/>
    <mergeCell ref="B106:B107"/>
    <mergeCell ref="C106:C107"/>
    <mergeCell ref="D106:E107"/>
    <mergeCell ref="F106:G107"/>
    <mergeCell ref="H106:I106"/>
    <mergeCell ref="P100:P102"/>
    <mergeCell ref="W100:W102"/>
    <mergeCell ref="Z100:Z102"/>
    <mergeCell ref="B105:Z105"/>
    <mergeCell ref="W97:W99"/>
    <mergeCell ref="Z97:Z99"/>
    <mergeCell ref="B100:B102"/>
    <mergeCell ref="C100:C102"/>
    <mergeCell ref="J100:J102"/>
    <mergeCell ref="M100:M102"/>
    <mergeCell ref="O100:O102"/>
    <mergeCell ref="W94:W96"/>
    <mergeCell ref="Z94:Z96"/>
    <mergeCell ref="B97:B99"/>
    <mergeCell ref="C97:C99"/>
    <mergeCell ref="J97:J99"/>
    <mergeCell ref="M97:M99"/>
    <mergeCell ref="O97:O99"/>
    <mergeCell ref="P97:P99"/>
    <mergeCell ref="W91:W93"/>
    <mergeCell ref="Z91:Z93"/>
    <mergeCell ref="B94:B96"/>
    <mergeCell ref="C94:C96"/>
    <mergeCell ref="J94:J96"/>
    <mergeCell ref="M94:M96"/>
    <mergeCell ref="O94:O96"/>
    <mergeCell ref="P94:P96"/>
    <mergeCell ref="Z89:Z90"/>
    <mergeCell ref="B91:B93"/>
    <mergeCell ref="C91:C93"/>
    <mergeCell ref="J91:J93"/>
    <mergeCell ref="M91:M93"/>
    <mergeCell ref="O91:O93"/>
    <mergeCell ref="P91:P93"/>
    <mergeCell ref="Q89:R90"/>
    <mergeCell ref="S89:T90"/>
    <mergeCell ref="U89:V89"/>
    <mergeCell ref="W89:W90"/>
    <mergeCell ref="X89:Y89"/>
    <mergeCell ref="J89:J90"/>
    <mergeCell ref="K89:L89"/>
    <mergeCell ref="M89:M90"/>
    <mergeCell ref="O89:O90"/>
    <mergeCell ref="P89:P90"/>
    <mergeCell ref="B89:B90"/>
    <mergeCell ref="C89:C90"/>
    <mergeCell ref="D89:E90"/>
    <mergeCell ref="F89:G90"/>
    <mergeCell ref="H89:I89"/>
    <mergeCell ref="P83:P85"/>
    <mergeCell ref="W83:W85"/>
    <mergeCell ref="Z83:Z85"/>
    <mergeCell ref="B88:Z88"/>
    <mergeCell ref="W80:W82"/>
    <mergeCell ref="Z80:Z82"/>
    <mergeCell ref="B83:B85"/>
    <mergeCell ref="C83:C85"/>
    <mergeCell ref="J83:J85"/>
    <mergeCell ref="M83:M85"/>
    <mergeCell ref="O83:O85"/>
    <mergeCell ref="W77:W79"/>
    <mergeCell ref="Z77:Z79"/>
    <mergeCell ref="B80:B82"/>
    <mergeCell ref="C80:C82"/>
    <mergeCell ref="J80:J82"/>
    <mergeCell ref="M80:M82"/>
    <mergeCell ref="O80:O82"/>
    <mergeCell ref="P80:P82"/>
    <mergeCell ref="W74:W76"/>
    <mergeCell ref="Z74:Z76"/>
    <mergeCell ref="B77:B79"/>
    <mergeCell ref="C77:C79"/>
    <mergeCell ref="J77:J79"/>
    <mergeCell ref="M77:M79"/>
    <mergeCell ref="O77:O79"/>
    <mergeCell ref="P77:P79"/>
    <mergeCell ref="Z72:Z73"/>
    <mergeCell ref="B74:B76"/>
    <mergeCell ref="C74:C76"/>
    <mergeCell ref="J74:J76"/>
    <mergeCell ref="M74:M76"/>
    <mergeCell ref="O74:O76"/>
    <mergeCell ref="P74:P76"/>
    <mergeCell ref="Q72:R73"/>
    <mergeCell ref="S72:T73"/>
    <mergeCell ref="U72:V72"/>
    <mergeCell ref="W72:W73"/>
    <mergeCell ref="X72:Y72"/>
    <mergeCell ref="J72:J73"/>
    <mergeCell ref="K72:L72"/>
    <mergeCell ref="M72:M73"/>
    <mergeCell ref="O72:O73"/>
    <mergeCell ref="P72:P73"/>
    <mergeCell ref="B72:B73"/>
    <mergeCell ref="C72:C73"/>
    <mergeCell ref="D72:E73"/>
    <mergeCell ref="F72:G73"/>
    <mergeCell ref="H72:I72"/>
    <mergeCell ref="P66:P68"/>
    <mergeCell ref="W66:W68"/>
    <mergeCell ref="Z66:Z68"/>
    <mergeCell ref="B71:Z71"/>
    <mergeCell ref="W63:W65"/>
    <mergeCell ref="Z63:Z65"/>
    <mergeCell ref="B66:B68"/>
    <mergeCell ref="C66:C68"/>
    <mergeCell ref="J66:J68"/>
    <mergeCell ref="M66:M68"/>
    <mergeCell ref="O66:O68"/>
    <mergeCell ref="W60:W62"/>
    <mergeCell ref="Z60:Z62"/>
    <mergeCell ref="B63:B65"/>
    <mergeCell ref="C63:C65"/>
    <mergeCell ref="J63:J65"/>
    <mergeCell ref="M63:M65"/>
    <mergeCell ref="O63:O65"/>
    <mergeCell ref="P63:P65"/>
    <mergeCell ref="W57:W59"/>
    <mergeCell ref="Z57:Z59"/>
    <mergeCell ref="B60:B62"/>
    <mergeCell ref="C60:C62"/>
    <mergeCell ref="J60:J62"/>
    <mergeCell ref="M60:M62"/>
    <mergeCell ref="O60:O62"/>
    <mergeCell ref="P60:P62"/>
    <mergeCell ref="Z55:Z56"/>
    <mergeCell ref="B57:B59"/>
    <mergeCell ref="C57:C59"/>
    <mergeCell ref="J57:J59"/>
    <mergeCell ref="M57:M59"/>
    <mergeCell ref="O57:O59"/>
    <mergeCell ref="P57:P59"/>
    <mergeCell ref="Q55:R56"/>
    <mergeCell ref="S55:T56"/>
    <mergeCell ref="U55:V55"/>
    <mergeCell ref="W55:W56"/>
    <mergeCell ref="X55:Y55"/>
    <mergeCell ref="J55:J56"/>
    <mergeCell ref="K55:L55"/>
    <mergeCell ref="M55:M56"/>
    <mergeCell ref="O55:O56"/>
    <mergeCell ref="P55:P56"/>
    <mergeCell ref="B55:B56"/>
    <mergeCell ref="C55:C56"/>
    <mergeCell ref="D55:E56"/>
    <mergeCell ref="F55:G56"/>
    <mergeCell ref="H55:I55"/>
    <mergeCell ref="P49:P51"/>
    <mergeCell ref="W49:W51"/>
    <mergeCell ref="Z49:Z51"/>
    <mergeCell ref="B54:Z54"/>
    <mergeCell ref="W46:W48"/>
    <mergeCell ref="Z46:Z48"/>
    <mergeCell ref="B49:B51"/>
    <mergeCell ref="C49:C51"/>
    <mergeCell ref="J49:J51"/>
    <mergeCell ref="M49:M51"/>
    <mergeCell ref="O49:O51"/>
    <mergeCell ref="W43:W45"/>
    <mergeCell ref="Z43:Z45"/>
    <mergeCell ref="B46:B48"/>
    <mergeCell ref="C46:C48"/>
    <mergeCell ref="J46:J48"/>
    <mergeCell ref="M46:M48"/>
    <mergeCell ref="O46:O48"/>
    <mergeCell ref="P46:P48"/>
    <mergeCell ref="W40:W42"/>
    <mergeCell ref="Z40:Z42"/>
    <mergeCell ref="B43:B45"/>
    <mergeCell ref="C43:C45"/>
    <mergeCell ref="J43:J45"/>
    <mergeCell ref="M43:M45"/>
    <mergeCell ref="O43:O45"/>
    <mergeCell ref="P43:P45"/>
    <mergeCell ref="Z38:Z39"/>
    <mergeCell ref="B40:B42"/>
    <mergeCell ref="C40:C42"/>
    <mergeCell ref="J40:J42"/>
    <mergeCell ref="M40:M42"/>
    <mergeCell ref="O40:O42"/>
    <mergeCell ref="P40:P42"/>
    <mergeCell ref="Q38:R39"/>
    <mergeCell ref="S38:T39"/>
    <mergeCell ref="U38:V38"/>
    <mergeCell ref="W38:W39"/>
    <mergeCell ref="X38:Y38"/>
    <mergeCell ref="J38:J39"/>
    <mergeCell ref="K38:L38"/>
    <mergeCell ref="M38:M39"/>
    <mergeCell ref="O38:O39"/>
    <mergeCell ref="P38:P39"/>
    <mergeCell ref="B38:B39"/>
    <mergeCell ref="C38:C39"/>
    <mergeCell ref="D38:E39"/>
    <mergeCell ref="F38:G39"/>
    <mergeCell ref="H38:I38"/>
    <mergeCell ref="P32:P34"/>
    <mergeCell ref="W32:W34"/>
    <mergeCell ref="Z32:Z34"/>
    <mergeCell ref="B37:Z37"/>
    <mergeCell ref="W29:W31"/>
    <mergeCell ref="Z29:Z31"/>
    <mergeCell ref="B32:B34"/>
    <mergeCell ref="C32:C34"/>
    <mergeCell ref="J32:J34"/>
    <mergeCell ref="M32:M34"/>
    <mergeCell ref="O32:O34"/>
    <mergeCell ref="W26:W28"/>
    <mergeCell ref="Z26:Z28"/>
    <mergeCell ref="B29:B31"/>
    <mergeCell ref="C29:C31"/>
    <mergeCell ref="J29:J31"/>
    <mergeCell ref="M29:M31"/>
    <mergeCell ref="O29:O31"/>
    <mergeCell ref="P29:P31"/>
    <mergeCell ref="W23:W25"/>
    <mergeCell ref="Z23:Z25"/>
    <mergeCell ref="B26:B28"/>
    <mergeCell ref="C26:C28"/>
    <mergeCell ref="J26:J28"/>
    <mergeCell ref="M26:M28"/>
    <mergeCell ref="O26:O28"/>
    <mergeCell ref="P26:P28"/>
    <mergeCell ref="Z21:Z22"/>
    <mergeCell ref="B23:B25"/>
    <mergeCell ref="C23:C25"/>
    <mergeCell ref="J23:J25"/>
    <mergeCell ref="M23:M25"/>
    <mergeCell ref="O23:O25"/>
    <mergeCell ref="P23:P25"/>
    <mergeCell ref="Q21:R22"/>
    <mergeCell ref="S21:T22"/>
    <mergeCell ref="U21:V21"/>
    <mergeCell ref="W21:W22"/>
    <mergeCell ref="X21:Y21"/>
    <mergeCell ref="J21:J22"/>
    <mergeCell ref="K21:L21"/>
    <mergeCell ref="M21:M22"/>
    <mergeCell ref="O21:O22"/>
    <mergeCell ref="P21:P22"/>
    <mergeCell ref="B21:B22"/>
    <mergeCell ref="C21:C22"/>
    <mergeCell ref="D21:E22"/>
    <mergeCell ref="F21:G22"/>
    <mergeCell ref="H21:I21"/>
    <mergeCell ref="P15:P17"/>
    <mergeCell ref="W15:W17"/>
    <mergeCell ref="Z15:Z17"/>
    <mergeCell ref="B20:Z20"/>
    <mergeCell ref="B15:B17"/>
    <mergeCell ref="C15:C17"/>
    <mergeCell ref="J15:J17"/>
    <mergeCell ref="M15:M17"/>
    <mergeCell ref="O15:O17"/>
    <mergeCell ref="B12:B14"/>
    <mergeCell ref="C12:C14"/>
    <mergeCell ref="J12:J14"/>
    <mergeCell ref="M12:M14"/>
    <mergeCell ref="B9:B11"/>
    <mergeCell ref="C9:C11"/>
    <mergeCell ref="J9:J11"/>
    <mergeCell ref="M9:M11"/>
    <mergeCell ref="O9:O11"/>
    <mergeCell ref="X4:Y4"/>
    <mergeCell ref="Z4:Z5"/>
    <mergeCell ref="O12:O14"/>
    <mergeCell ref="P12:P14"/>
    <mergeCell ref="W12:W14"/>
    <mergeCell ref="Z12:Z14"/>
    <mergeCell ref="P9:P11"/>
    <mergeCell ref="W9:W11"/>
    <mergeCell ref="Z9:Z11"/>
    <mergeCell ref="B6:B8"/>
    <mergeCell ref="C6:C8"/>
    <mergeCell ref="J6:J8"/>
    <mergeCell ref="M6:M8"/>
    <mergeCell ref="M4:M5"/>
    <mergeCell ref="O4:O5"/>
    <mergeCell ref="P4:P5"/>
    <mergeCell ref="Q4:R5"/>
    <mergeCell ref="A1:C1"/>
    <mergeCell ref="B3:Z3"/>
    <mergeCell ref="B4:B5"/>
    <mergeCell ref="C4:C5"/>
    <mergeCell ref="D4:E5"/>
    <mergeCell ref="F4:G5"/>
    <mergeCell ref="H4:I4"/>
    <mergeCell ref="J4:J5"/>
    <mergeCell ref="K4:L4"/>
    <mergeCell ref="O6:O8"/>
    <mergeCell ref="P6:P8"/>
    <mergeCell ref="W6:W8"/>
    <mergeCell ref="Z6:Z8"/>
    <mergeCell ref="S4:T5"/>
    <mergeCell ref="U4:V4"/>
    <mergeCell ref="W4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Cover Sheet</vt:lpstr>
      <vt:lpstr>Analysis summary</vt:lpstr>
      <vt:lpstr>CDF </vt:lpstr>
      <vt:lpstr>CDF  (remove Worst and best)</vt:lpstr>
      <vt:lpstr>Summary</vt:lpstr>
      <vt:lpstr>General Info</vt:lpstr>
      <vt:lpstr>Lab1</vt:lpstr>
      <vt:lpstr>Lab2</vt:lpstr>
      <vt:lpstr>Lab3</vt:lpstr>
      <vt:lpstr>Lab4</vt:lpstr>
      <vt:lpstr>Lab5</vt:lpstr>
      <vt:lpstr>Lab6</vt:lpstr>
      <vt:lpstr>Lab7</vt:lpstr>
      <vt:lpstr>Lab8</vt:lpstr>
      <vt:lpstr>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3GPP TRP TRS</dc:title>
  <dc:subject/>
  <dc:creator>ruixin</dc:creator>
  <cp:keywords>Test Campaign</cp:keywords>
  <dc:description/>
  <cp:lastModifiedBy>Ruixin Wang (vivo)</cp:lastModifiedBy>
  <dcterms:created xsi:type="dcterms:W3CDTF">2014-04-03T16:46:49Z</dcterms:created>
  <dcterms:modified xsi:type="dcterms:W3CDTF">2024-05-14T08:57:48Z</dcterms:modified>
  <cp:category/>
</cp:coreProperties>
</file>