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0" yWindow="0" windowWidth="19420" windowHeight="7380"/>
  </bookViews>
  <sheets>
    <sheet name="Cover" sheetId="2" r:id="rId1"/>
    <sheet name="1.SL-PRS RSTD" sheetId="1" r:id="rId2"/>
    <sheet name="2.SL-PRS RSRP" sheetId="3" r:id="rId3"/>
    <sheet name="3.SL-PRS RSRPP" sheetId="4" r:id="rId4"/>
    <sheet name="4.SL-PRS Rx-Tx" sheetId="5" r:id="rId5"/>
  </sheets>
  <calcPr calcId="145621"/>
</workbook>
</file>

<file path=xl/calcChain.xml><?xml version="1.0" encoding="utf-8"?>
<calcChain xmlns="http://schemas.openxmlformats.org/spreadsheetml/2006/main">
  <c r="Z15" i="4" l="1"/>
  <c r="L9" i="4"/>
  <c r="AF35" i="3"/>
  <c r="N60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4" i="3"/>
  <c r="AF33" i="3"/>
  <c r="W72" i="3"/>
  <c r="W71" i="3"/>
  <c r="W70" i="3"/>
  <c r="W69" i="3"/>
  <c r="W68" i="3"/>
  <c r="W67" i="3"/>
  <c r="W66" i="3"/>
  <c r="W65" i="3"/>
  <c r="W64" i="3"/>
  <c r="W63" i="3"/>
  <c r="W62" i="3"/>
  <c r="W61" i="3"/>
  <c r="W60" i="3"/>
  <c r="W59" i="3"/>
  <c r="W58" i="3"/>
  <c r="W57" i="3"/>
  <c r="W48" i="3"/>
  <c r="W47" i="3"/>
  <c r="W46" i="3"/>
  <c r="W45" i="3"/>
  <c r="W44" i="3"/>
  <c r="W43" i="3"/>
  <c r="W42" i="3"/>
  <c r="W41" i="3"/>
  <c r="W40" i="3"/>
  <c r="W39" i="3"/>
  <c r="W38" i="3"/>
  <c r="W37" i="3"/>
  <c r="W36" i="3"/>
  <c r="W35" i="3"/>
  <c r="W34" i="3"/>
  <c r="W33" i="3"/>
  <c r="N72" i="3"/>
  <c r="N71" i="3"/>
  <c r="N70" i="3"/>
  <c r="N69" i="3"/>
  <c r="N68" i="3"/>
  <c r="N67" i="3"/>
  <c r="N66" i="3"/>
  <c r="N65" i="3"/>
  <c r="N64" i="3"/>
  <c r="N63" i="3"/>
  <c r="N62" i="3"/>
  <c r="N61" i="3"/>
  <c r="N59" i="3"/>
  <c r="N58" i="3"/>
  <c r="N57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F9" i="3"/>
  <c r="W24" i="3"/>
  <c r="W23" i="3"/>
  <c r="W22" i="3"/>
  <c r="W21" i="3"/>
  <c r="W20" i="3"/>
  <c r="W19" i="3"/>
  <c r="W18" i="3"/>
  <c r="W17" i="3"/>
  <c r="W16" i="3"/>
  <c r="W15" i="3"/>
  <c r="W14" i="3"/>
  <c r="W13" i="3"/>
  <c r="W12" i="3"/>
  <c r="W11" i="3"/>
  <c r="W10" i="3"/>
  <c r="W9" i="3"/>
  <c r="N16" i="3"/>
  <c r="N10" i="3"/>
  <c r="N11" i="3"/>
  <c r="N12" i="3"/>
  <c r="N13" i="3"/>
  <c r="N14" i="3"/>
  <c r="N15" i="3"/>
  <c r="N17" i="3"/>
  <c r="N18" i="3"/>
  <c r="N19" i="3"/>
  <c r="N20" i="3"/>
  <c r="N21" i="3"/>
  <c r="N22" i="3"/>
  <c r="N23" i="3"/>
  <c r="N24" i="3"/>
  <c r="N9" i="3"/>
  <c r="AF56" i="5"/>
  <c r="AF57" i="5"/>
  <c r="AF58" i="5"/>
  <c r="AF59" i="5"/>
  <c r="AF60" i="5"/>
  <c r="AF61" i="5"/>
  <c r="AF62" i="5"/>
  <c r="AF63" i="5"/>
  <c r="AF64" i="5"/>
  <c r="AF65" i="5"/>
  <c r="AF66" i="5"/>
  <c r="AF67" i="5"/>
  <c r="AF68" i="5"/>
  <c r="AF69" i="5"/>
  <c r="AF70" i="5"/>
  <c r="AF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W70" i="5"/>
  <c r="W55" i="5"/>
  <c r="N69" i="5"/>
  <c r="N55" i="5"/>
  <c r="W32" i="5"/>
  <c r="AF33" i="5"/>
  <c r="AF34" i="5"/>
  <c r="AF35" i="5"/>
  <c r="AF36" i="5"/>
  <c r="AF37" i="5"/>
  <c r="AF38" i="5"/>
  <c r="AF39" i="5"/>
  <c r="AF40" i="5"/>
  <c r="AF41" i="5"/>
  <c r="AF42" i="5"/>
  <c r="AF43" i="5"/>
  <c r="AF44" i="5"/>
  <c r="AF45" i="5"/>
  <c r="AF46" i="5"/>
  <c r="AF47" i="5"/>
  <c r="AF32" i="5"/>
  <c r="W41" i="5"/>
  <c r="N41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70" i="5"/>
  <c r="W33" i="5"/>
  <c r="W34" i="5"/>
  <c r="W35" i="5"/>
  <c r="W36" i="5"/>
  <c r="W37" i="5"/>
  <c r="W38" i="5"/>
  <c r="W39" i="5"/>
  <c r="W40" i="5"/>
  <c r="W42" i="5"/>
  <c r="W43" i="5"/>
  <c r="W44" i="5"/>
  <c r="W45" i="5"/>
  <c r="W46" i="5"/>
  <c r="W47" i="5"/>
  <c r="M9" i="5"/>
  <c r="N33" i="5"/>
  <c r="N34" i="5"/>
  <c r="N35" i="5"/>
  <c r="N36" i="5"/>
  <c r="N37" i="5"/>
  <c r="N38" i="5"/>
  <c r="N39" i="5"/>
  <c r="N40" i="5"/>
  <c r="N42" i="5"/>
  <c r="N43" i="5"/>
  <c r="N44" i="5"/>
  <c r="N45" i="5"/>
  <c r="N46" i="5"/>
  <c r="N47" i="5"/>
  <c r="N32" i="5"/>
  <c r="AC24" i="5"/>
  <c r="AC23" i="5"/>
  <c r="AC22" i="5"/>
  <c r="AC21" i="5"/>
  <c r="AC20" i="5"/>
  <c r="AC19" i="5"/>
  <c r="AC18" i="5"/>
  <c r="AC17" i="5"/>
  <c r="AC16" i="5"/>
  <c r="AC15" i="5"/>
  <c r="AC14" i="5"/>
  <c r="AC13" i="5"/>
  <c r="AC12" i="5"/>
  <c r="AC11" i="5"/>
  <c r="AC10" i="5"/>
  <c r="AC9" i="5"/>
  <c r="U10" i="5"/>
  <c r="U11" i="5"/>
  <c r="U12" i="5"/>
  <c r="U13" i="5"/>
  <c r="U14" i="5"/>
  <c r="U15" i="5"/>
  <c r="U16" i="5"/>
  <c r="U17" i="5"/>
  <c r="U18" i="5"/>
  <c r="U19" i="5"/>
  <c r="U20" i="5"/>
  <c r="U21" i="5"/>
  <c r="U22" i="5"/>
  <c r="U23" i="5"/>
  <c r="U24" i="5"/>
  <c r="U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30" i="1"/>
  <c r="AF10" i="1"/>
  <c r="W10" i="1"/>
  <c r="W31" i="1" l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30" i="1"/>
  <c r="AF8" i="1"/>
  <c r="AF9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7" i="1"/>
  <c r="W8" i="1"/>
  <c r="W9" i="1"/>
  <c r="W11" i="1"/>
  <c r="W12" i="1"/>
  <c r="W13" i="1"/>
  <c r="W14" i="1"/>
  <c r="W15" i="1"/>
  <c r="W16" i="1"/>
  <c r="W17" i="1"/>
  <c r="W18" i="1"/>
  <c r="W19" i="1"/>
  <c r="W20" i="1"/>
  <c r="W21" i="1"/>
  <c r="W22" i="1"/>
  <c r="W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7" i="1"/>
  <c r="X54" i="1" l="1"/>
  <c r="X69" i="1"/>
  <c r="X68" i="1"/>
  <c r="X67" i="1"/>
  <c r="X66" i="1"/>
  <c r="X65" i="1"/>
  <c r="X64" i="1"/>
  <c r="X63" i="1"/>
  <c r="X62" i="1"/>
  <c r="X61" i="1"/>
  <c r="X60" i="1"/>
  <c r="X59" i="1"/>
  <c r="X58" i="1"/>
  <c r="X57" i="1"/>
  <c r="X56" i="1"/>
  <c r="X55" i="1"/>
  <c r="R62" i="1"/>
  <c r="R55" i="1"/>
  <c r="R56" i="1"/>
  <c r="R57" i="1"/>
  <c r="R58" i="1"/>
  <c r="R59" i="1"/>
  <c r="R60" i="1"/>
  <c r="R61" i="1"/>
  <c r="R63" i="1"/>
  <c r="R64" i="1"/>
  <c r="R65" i="1"/>
  <c r="R66" i="1"/>
  <c r="R67" i="1"/>
  <c r="R68" i="1"/>
  <c r="R69" i="1"/>
  <c r="R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54" i="1"/>
  <c r="S9" i="4" l="1"/>
  <c r="Z24" i="4"/>
  <c r="Z23" i="4"/>
  <c r="Z22" i="4"/>
  <c r="Z21" i="4"/>
  <c r="Z20" i="4"/>
  <c r="Z19" i="4"/>
  <c r="Z18" i="4"/>
  <c r="Z17" i="4"/>
  <c r="Z16" i="4"/>
  <c r="Z14" i="4"/>
  <c r="Z13" i="4"/>
  <c r="Z12" i="4"/>
  <c r="Z11" i="4"/>
  <c r="Z10" i="4"/>
  <c r="Z9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</calcChain>
</file>

<file path=xl/sharedStrings.xml><?xml version="1.0" encoding="utf-8"?>
<sst xmlns="http://schemas.openxmlformats.org/spreadsheetml/2006/main" count="694" uniqueCount="158">
  <si>
    <t>SL-PRS based RSTD [Tc] (-3, -6, -6) dB</t>
  </si>
  <si>
    <t>SCS</t>
  </si>
  <si>
    <t>RB</t>
  </si>
  <si>
    <t>Comb</t>
  </si>
  <si>
    <t>Symbol</t>
  </si>
  <si>
    <t>Sample</t>
  </si>
  <si>
    <t>(kHz)</t>
  </si>
  <si>
    <t>AWGN</t>
  </si>
  <si>
    <t>TDL-A</t>
  </si>
  <si>
    <t>TDL-B</t>
  </si>
  <si>
    <t>vivo</t>
    <phoneticPr fontId="1" type="noConversion"/>
  </si>
  <si>
    <t>Huawei</t>
    <phoneticPr fontId="1" type="noConversion"/>
  </si>
  <si>
    <t>CATT</t>
  </si>
  <si>
    <t>CATT</t>
    <phoneticPr fontId="1" type="noConversion"/>
  </si>
  <si>
    <t>SL-PRS based RSTD [Tc] (0, -6, -6) dB</t>
    <phoneticPr fontId="1" type="noConversion"/>
  </si>
  <si>
    <t xml:space="preserve">Title: </t>
  </si>
  <si>
    <t xml:space="preserve">Source: </t>
  </si>
  <si>
    <t>Agenda item:</t>
  </si>
  <si>
    <t>Document for:</t>
  </si>
  <si>
    <t>sheet2</t>
  </si>
  <si>
    <t>sheet3</t>
  </si>
  <si>
    <t>sheet4</t>
  </si>
  <si>
    <t>Contents</t>
    <phoneticPr fontId="7" type="noConversion"/>
  </si>
  <si>
    <t>Information</t>
    <phoneticPr fontId="1" type="noConversion"/>
  </si>
  <si>
    <t>sheet1</t>
    <phoneticPr fontId="7" type="noConversion"/>
  </si>
  <si>
    <t>The contributions from the following Tdocs are captured:</t>
    <phoneticPr fontId="1" type="noConversion"/>
  </si>
  <si>
    <t>SL-PRS RSTD simulation results</t>
    <phoneticPr fontId="7" type="noConversion"/>
  </si>
  <si>
    <t>SL-PRS RSRP simulation results</t>
    <phoneticPr fontId="7" type="noConversion"/>
  </si>
  <si>
    <t>SL-PRS RSRPP simulation results</t>
    <phoneticPr fontId="7" type="noConversion"/>
  </si>
  <si>
    <t>SL-PRS UE Rx-Tx time difference simulation results</t>
    <phoneticPr fontId="7" type="noConversion"/>
  </si>
  <si>
    <t>[1] R4-2312135, Link-level simulation results for SL-PRS measurement, vivo, RAN4#108.</t>
    <phoneticPr fontId="1" type="noConversion"/>
  </si>
  <si>
    <t>[2] R4-2312837, Simulation results for SL positioning, Huawei, RAN4#108.</t>
    <phoneticPr fontId="1" type="noConversion"/>
  </si>
  <si>
    <t>[3] R4-2311629, Simulation results for sidelink positioning, CATT, RAN4#108.</t>
    <phoneticPr fontId="1" type="noConversion"/>
  </si>
  <si>
    <t>[4] R4-2312286, Discussion on RRM core requirement for SL positioning enhancement, LG Electronics, RAN4#108.</t>
    <phoneticPr fontId="1" type="noConversion"/>
  </si>
  <si>
    <t>LG</t>
    <phoneticPr fontId="1" type="noConversion"/>
  </si>
  <si>
    <t>[5] R4-2312724, On SL positioning, Ericsson, RAN4#108.</t>
    <phoneticPr fontId="1" type="noConversion"/>
  </si>
  <si>
    <t>[7] R4-2315721, Simulation results for Sidelink positioning, Qualcomm Incorporated, RAN4#108bis.</t>
    <phoneticPr fontId="1" type="noConversion"/>
  </si>
  <si>
    <t>Accuracy [5%, 95%]</t>
    <phoneticPr fontId="1" type="noConversion"/>
  </si>
  <si>
    <t>Qualcomm
(For SCS=15kHz, RB=48 and 96.)</t>
    <phoneticPr fontId="1" type="noConversion"/>
  </si>
  <si>
    <t>[8] R4-2318280, Simulation results for Sidelink positioning, CATT, RAN4#109.</t>
    <phoneticPr fontId="1" type="noConversion"/>
  </si>
  <si>
    <t>Nokia
(For SCS=15kHz, RB=48 and 96.)</t>
    <phoneticPr fontId="1" type="noConversion"/>
  </si>
  <si>
    <t>[10] R4-2320853, Simulation Results for Sidelink Positioning, Nokia, RAN4#109.</t>
    <phoneticPr fontId="1" type="noConversion"/>
  </si>
  <si>
    <t>[6] R4-2315730, Updated Link-level simulation results for SL-PRS measurement, vivo, RAN4#108bis.</t>
    <phoneticPr fontId="1" type="noConversion"/>
  </si>
  <si>
    <t xml:space="preserve">Note1: The results of side condition [0.-3.-3]are derived assuming no interference on the SL PRS. </t>
    <phoneticPr fontId="1" type="noConversion"/>
  </si>
  <si>
    <t xml:space="preserve">Note1: The results of side condition [0.0.0]are derived assuming no interference on the SL PRS. </t>
    <phoneticPr fontId="1" type="noConversion"/>
  </si>
  <si>
    <r>
      <t>SL-PRS based RSTD [Tc] (0, -3, -3) dB</t>
    </r>
    <r>
      <rPr>
        <b/>
        <sz val="9"/>
        <rFont val="Times New Roman"/>
        <family val="1"/>
      </rPr>
      <t xml:space="preserve"> </t>
    </r>
    <phoneticPr fontId="1" type="noConversion"/>
  </si>
  <si>
    <r>
      <t>SL-PRS based RSTD [Tc] (0, 0, 0) dB</t>
    </r>
    <r>
      <rPr>
        <b/>
        <sz val="9"/>
        <rFont val="Times New Roman"/>
        <family val="1"/>
      </rPr>
      <t xml:space="preserve"> </t>
    </r>
    <phoneticPr fontId="1" type="noConversion"/>
  </si>
  <si>
    <t>[11] R4-2402176, Updated simulation results for SL positioning, Huawei, RAN4#110.</t>
    <phoneticPr fontId="1" type="noConversion"/>
  </si>
  <si>
    <t>[12] R4-2301222, Additional simulation results for Sidelink positioning, Qualcomm Incorporated, RAN4#110.</t>
    <phoneticPr fontId="1" type="noConversion"/>
  </si>
  <si>
    <t>UE-95%</t>
    <phoneticPr fontId="1" type="noConversion"/>
  </si>
  <si>
    <t>vivo
(For SCS=15kHz, RB=48 and 96.)</t>
    <phoneticPr fontId="1" type="noConversion"/>
  </si>
  <si>
    <t>CATT</t>
    <phoneticPr fontId="1" type="noConversion"/>
  </si>
  <si>
    <t>Qualcomm
(For SCS=15kHz, RB=48 and 96.)</t>
    <phoneticPr fontId="1" type="noConversion"/>
  </si>
  <si>
    <t>Nokia
(For SCS=15kHz, RB=48 and 96.)</t>
    <phoneticPr fontId="1" type="noConversion"/>
  </si>
  <si>
    <t>LG</t>
    <phoneticPr fontId="1" type="noConversion"/>
  </si>
  <si>
    <t>Huawei</t>
    <phoneticPr fontId="1" type="noConversion"/>
  </si>
  <si>
    <t>AWGN</t>
    <phoneticPr fontId="1" type="noConversion"/>
  </si>
  <si>
    <t>TDL-A</t>
    <phoneticPr fontId="1" type="noConversion"/>
  </si>
  <si>
    <t>TDL-B</t>
    <phoneticPr fontId="1" type="noConversion"/>
  </si>
  <si>
    <t>UE 95%</t>
    <phoneticPr fontId="1" type="noConversion"/>
  </si>
  <si>
    <t>max(5%,95%)</t>
    <phoneticPr fontId="1" type="noConversion"/>
  </si>
  <si>
    <t>UE-95%</t>
    <phoneticPr fontId="1" type="noConversion"/>
  </si>
  <si>
    <t>Accuracy [5%, 95%]</t>
    <phoneticPr fontId="1" type="noConversion"/>
  </si>
  <si>
    <t>vivo
(For SCS=15kHz, RB=48 and 96.)</t>
    <phoneticPr fontId="1" type="noConversion"/>
  </si>
  <si>
    <t>Huawei</t>
    <phoneticPr fontId="1" type="noConversion"/>
  </si>
  <si>
    <t>CATT</t>
    <phoneticPr fontId="1" type="noConversion"/>
  </si>
  <si>
    <t>Qualcomm
(For SCS=15kHz, RB=48 and 96.)</t>
    <phoneticPr fontId="1" type="noConversion"/>
  </si>
  <si>
    <t>Nokia
(For SCS=15kHz, RB=48 and 96.)</t>
    <phoneticPr fontId="1" type="noConversion"/>
  </si>
  <si>
    <t>LG</t>
    <phoneticPr fontId="1" type="noConversion"/>
  </si>
  <si>
    <t>UE 95%</t>
    <phoneticPr fontId="1" type="noConversion"/>
  </si>
  <si>
    <t>UE-95%</t>
    <phoneticPr fontId="1" type="noConversion"/>
  </si>
  <si>
    <t>Accuracy [5%, 95%]</t>
    <phoneticPr fontId="1" type="noConversion"/>
  </si>
  <si>
    <t>max(5%,95%)</t>
    <phoneticPr fontId="1" type="noConversion"/>
  </si>
  <si>
    <t>CATT (Note1)</t>
    <phoneticPr fontId="1" type="noConversion"/>
  </si>
  <si>
    <t>vivo</t>
    <phoneticPr fontId="1" type="noConversion"/>
  </si>
  <si>
    <t>TDL-A</t>
    <phoneticPr fontId="1" type="noConversion"/>
  </si>
  <si>
    <t>[9] R4-2319072, Updated Link-level simulation results for SL-PRS measurement, vivo, RAN4#109.</t>
    <phoneticPr fontId="1" type="noConversion"/>
  </si>
  <si>
    <t>Huawei</t>
    <phoneticPr fontId="1" type="noConversion"/>
  </si>
  <si>
    <t>LG</t>
    <phoneticPr fontId="1" type="noConversion"/>
  </si>
  <si>
    <t>Ericsson</t>
    <phoneticPr fontId="1" type="noConversion"/>
  </si>
  <si>
    <r>
      <t xml:space="preserve">Ericsson </t>
    </r>
    <r>
      <rPr>
        <b/>
        <sz val="9"/>
        <color rgb="FF000000"/>
        <rFont val="宋体"/>
        <family val="3"/>
        <charset val="134"/>
      </rPr>
      <t>（</t>
    </r>
    <r>
      <rPr>
        <b/>
        <sz val="9"/>
        <color rgb="FF000000"/>
        <rFont val="Times New Roman"/>
        <family val="1"/>
      </rPr>
      <t>100%load</t>
    </r>
    <r>
      <rPr>
        <b/>
        <sz val="9"/>
        <color rgb="FF000000"/>
        <rFont val="宋体"/>
        <family val="3"/>
        <charset val="134"/>
      </rPr>
      <t>）</t>
    </r>
    <phoneticPr fontId="1" type="noConversion"/>
  </si>
  <si>
    <r>
      <t>Ericsson</t>
    </r>
    <r>
      <rPr>
        <b/>
        <sz val="9"/>
        <color rgb="FF000000"/>
        <rFont val="宋体"/>
        <family val="3"/>
        <charset val="134"/>
      </rPr>
      <t>（</t>
    </r>
    <r>
      <rPr>
        <b/>
        <sz val="9"/>
        <color rgb="FF000000"/>
        <rFont val="Times New Roman"/>
        <family val="1"/>
      </rPr>
      <t>100% load</t>
    </r>
    <r>
      <rPr>
        <b/>
        <sz val="9"/>
        <color rgb="FF000000"/>
        <rFont val="宋体"/>
        <family val="3"/>
        <charset val="134"/>
      </rPr>
      <t>）</t>
    </r>
    <phoneticPr fontId="1" type="noConversion"/>
  </si>
  <si>
    <r>
      <t>Ericsson</t>
    </r>
    <r>
      <rPr>
        <b/>
        <sz val="9"/>
        <color rgb="FF000000"/>
        <rFont val="宋体"/>
        <family val="3"/>
        <charset val="134"/>
      </rPr>
      <t>（</t>
    </r>
    <r>
      <rPr>
        <b/>
        <sz val="9"/>
        <color rgb="FF000000"/>
        <rFont val="Times New Roman"/>
        <family val="1"/>
      </rPr>
      <t>100% load</t>
    </r>
    <r>
      <rPr>
        <b/>
        <sz val="9"/>
        <color rgb="FF000000"/>
        <rFont val="宋体"/>
        <family val="3"/>
        <charset val="134"/>
      </rPr>
      <t>）</t>
    </r>
    <phoneticPr fontId="1" type="noConversion"/>
  </si>
  <si>
    <t>Huawei</t>
    <phoneticPr fontId="1" type="noConversion"/>
  </si>
  <si>
    <t>Ericsson</t>
    <phoneticPr fontId="1" type="noConversion"/>
  </si>
  <si>
    <t>100% load</t>
    <phoneticPr fontId="1" type="noConversion"/>
  </si>
  <si>
    <t>Es/Iot = 0</t>
    <phoneticPr fontId="1" type="noConversion"/>
  </si>
  <si>
    <t>Es/Iot = - 3</t>
    <phoneticPr fontId="1" type="noConversion"/>
  </si>
  <si>
    <t>Es/Iot = - 6</t>
    <phoneticPr fontId="1" type="noConversion"/>
  </si>
  <si>
    <t>Qualcomm</t>
    <phoneticPr fontId="1" type="noConversion"/>
  </si>
  <si>
    <t>Two-taps</t>
    <phoneticPr fontId="1" type="noConversion"/>
  </si>
  <si>
    <t>100% load</t>
    <phoneticPr fontId="1" type="noConversion"/>
  </si>
  <si>
    <t>Es/Iot = 0</t>
    <phoneticPr fontId="1" type="noConversion"/>
  </si>
  <si>
    <t>Es/Iot = - 6</t>
    <phoneticPr fontId="1" type="noConversion"/>
  </si>
  <si>
    <t>abs, max(5%,95%)</t>
    <phoneticPr fontId="1" type="noConversion"/>
  </si>
  <si>
    <t>AWGN</t>
    <phoneticPr fontId="1" type="noConversion"/>
  </si>
  <si>
    <t>TDL-A</t>
    <phoneticPr fontId="1" type="noConversion"/>
  </si>
  <si>
    <t>TDL-B</t>
    <phoneticPr fontId="1" type="noConversion"/>
  </si>
  <si>
    <t>Accuracy [90%]</t>
    <phoneticPr fontId="1" type="noConversion"/>
  </si>
  <si>
    <t>CATT</t>
    <phoneticPr fontId="1" type="noConversion"/>
  </si>
  <si>
    <t>Qualcomm
(For SCS=15kHz, RB=48 and 96.)</t>
    <phoneticPr fontId="1" type="noConversion"/>
  </si>
  <si>
    <t>61,52</t>
    <phoneticPr fontId="1" type="noConversion"/>
  </si>
  <si>
    <t>CATT</t>
    <phoneticPr fontId="1" type="noConversion"/>
  </si>
  <si>
    <t>Huawei</t>
    <phoneticPr fontId="1" type="noConversion"/>
  </si>
  <si>
    <t>Qualcomm
(For SCS=15kHz, RB=48 and 96.)</t>
    <phoneticPr fontId="1" type="noConversion"/>
  </si>
  <si>
    <t>AWGN</t>
    <phoneticPr fontId="1" type="noConversion"/>
  </si>
  <si>
    <t>Es/Iot = 0</t>
    <phoneticPr fontId="1" type="noConversion"/>
  </si>
  <si>
    <t>Es/Iot = - 3</t>
    <phoneticPr fontId="1" type="noConversion"/>
  </si>
  <si>
    <t>abs, max(5%,95%)-tile</t>
    <phoneticPr fontId="1" type="noConversion"/>
  </si>
  <si>
    <t>Es/Iot = - 6</t>
    <phoneticPr fontId="1" type="noConversion"/>
  </si>
  <si>
    <t>TDL-A</t>
    <phoneticPr fontId="1" type="noConversion"/>
  </si>
  <si>
    <t>3GPP RAN WG4 Meeting #111</t>
    <phoneticPr fontId="1" type="noConversion"/>
  </si>
  <si>
    <t>R4-240xxxx</t>
    <phoneticPr fontId="7" type="noConversion"/>
  </si>
  <si>
    <t>Fukuoka, Japan, May 20 – May 24, 2024</t>
    <phoneticPr fontId="1" type="noConversion"/>
  </si>
  <si>
    <t>7.12.3</t>
    <phoneticPr fontId="7" type="noConversion"/>
  </si>
  <si>
    <t>Averaged 
accuracy</t>
    <phoneticPr fontId="1" type="noConversion"/>
  </si>
  <si>
    <t>Averaged 
accuracy</t>
    <phoneticPr fontId="1" type="noConversion"/>
  </si>
  <si>
    <t>AWGN</t>
    <phoneticPr fontId="1" type="noConversion"/>
  </si>
  <si>
    <t>AWGN</t>
    <phoneticPr fontId="1" type="noConversion"/>
  </si>
  <si>
    <t>TDL-A</t>
    <phoneticPr fontId="1" type="noConversion"/>
  </si>
  <si>
    <t>TDL-A</t>
    <phoneticPr fontId="1" type="noConversion"/>
  </si>
  <si>
    <t>TDL-B</t>
    <phoneticPr fontId="1" type="noConversion"/>
  </si>
  <si>
    <t>TDL-B</t>
    <phoneticPr fontId="1" type="noConversion"/>
  </si>
  <si>
    <r>
      <t xml:space="preserve">Ericsson
</t>
    </r>
    <r>
      <rPr>
        <b/>
        <sz val="9"/>
        <color rgb="FF000000"/>
        <rFont val="宋体"/>
        <family val="3"/>
        <charset val="134"/>
      </rPr>
      <t>（</t>
    </r>
    <r>
      <rPr>
        <b/>
        <sz val="9"/>
        <color rgb="FF000000"/>
        <rFont val="Times New Roman"/>
        <family val="1"/>
      </rPr>
      <t>100% load</t>
    </r>
    <r>
      <rPr>
        <b/>
        <sz val="9"/>
        <color rgb="FF000000"/>
        <rFont val="宋体"/>
        <family val="3"/>
        <charset val="134"/>
      </rPr>
      <t>）</t>
    </r>
    <phoneticPr fontId="1" type="noConversion"/>
  </si>
  <si>
    <t>Nokia</t>
    <phoneticPr fontId="1" type="noConversion"/>
  </si>
  <si>
    <t>vivo</t>
    <phoneticPr fontId="1" type="noConversion"/>
  </si>
  <si>
    <r>
      <rPr>
        <b/>
        <sz val="9"/>
        <color rgb="FFFF0000"/>
        <rFont val="Times New Roman"/>
        <family val="1"/>
      </rPr>
      <t>rel,</t>
    </r>
    <r>
      <rPr>
        <b/>
        <sz val="9"/>
        <color rgb="FF000000"/>
        <rFont val="Times New Roman"/>
        <family val="1"/>
      </rPr>
      <t xml:space="preserve"> Accuracy [90%]</t>
    </r>
    <phoneticPr fontId="1" type="noConversion"/>
  </si>
  <si>
    <t>Vivo</t>
    <phoneticPr fontId="1" type="noConversion"/>
  </si>
  <si>
    <t>rel, max(5%,95%)-tile</t>
    <phoneticPr fontId="1" type="noConversion"/>
  </si>
  <si>
    <t>TDL-A</t>
    <phoneticPr fontId="1" type="noConversion"/>
  </si>
  <si>
    <t>TDL-B</t>
    <phoneticPr fontId="1" type="noConversion"/>
  </si>
  <si>
    <t>Es/Iot = -3</t>
    <phoneticPr fontId="1" type="noConversion"/>
  </si>
  <si>
    <t>Es/Iot = -6</t>
    <phoneticPr fontId="1" type="noConversion"/>
  </si>
  <si>
    <t>Absolute results</t>
    <phoneticPr fontId="1" type="noConversion"/>
  </si>
  <si>
    <t>Relative results</t>
    <phoneticPr fontId="1" type="noConversion"/>
  </si>
  <si>
    <t>Es/Iot = -6</t>
    <phoneticPr fontId="1" type="noConversion"/>
  </si>
  <si>
    <t>Two-taps</t>
    <phoneticPr fontId="1" type="noConversion"/>
  </si>
  <si>
    <t>Nokia</t>
    <phoneticPr fontId="1" type="noConversion"/>
  </si>
  <si>
    <t>LG</t>
    <phoneticPr fontId="1" type="noConversion"/>
  </si>
  <si>
    <t>AWGN</t>
    <phoneticPr fontId="1" type="noConversion"/>
  </si>
  <si>
    <t>AWGN</t>
    <phoneticPr fontId="1" type="noConversion"/>
  </si>
  <si>
    <t>AWGN</t>
    <phoneticPr fontId="1" type="noConversion"/>
  </si>
  <si>
    <t>TDL-A</t>
    <phoneticPr fontId="1" type="noConversion"/>
  </si>
  <si>
    <t>TDL-B</t>
    <phoneticPr fontId="1" type="noConversion"/>
  </si>
  <si>
    <t>Es/Iot = 0</t>
    <phoneticPr fontId="1" type="noConversion"/>
  </si>
  <si>
    <t>Es/Iot = - 3</t>
    <phoneticPr fontId="1" type="noConversion"/>
  </si>
  <si>
    <t>Two-taps</t>
    <phoneticPr fontId="1" type="noConversion"/>
  </si>
  <si>
    <t>Two-taps</t>
    <phoneticPr fontId="1" type="noConversion"/>
  </si>
  <si>
    <t>Es/Iot = - 3</t>
    <phoneticPr fontId="1" type="noConversion"/>
  </si>
  <si>
    <t>Es/Iot = - 6</t>
    <phoneticPr fontId="1" type="noConversion"/>
  </si>
  <si>
    <t>Accuracy [90%]</t>
  </si>
  <si>
    <t>Accuracy [90%]</t>
    <phoneticPr fontId="1" type="noConversion"/>
  </si>
  <si>
    <t>AWGN</t>
    <phoneticPr fontId="1" type="noConversion"/>
  </si>
  <si>
    <t>Simulation results summary for SL positioning accuracy requirements</t>
    <phoneticPr fontId="7" type="noConversion"/>
  </si>
  <si>
    <t>Es/Iot = - 3</t>
    <phoneticPr fontId="1" type="noConversion"/>
  </si>
  <si>
    <t>Es/Iot = -6</t>
    <phoneticPr fontId="1" type="noConversion"/>
  </si>
  <si>
    <t>TDL-A</t>
    <phoneticPr fontId="1" type="noConversion"/>
  </si>
  <si>
    <t>TDL-B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</si>
</sst>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.00_ "/>
  </numFmts>
  <fonts count="18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9"/>
      <color rgb="FF000000"/>
      <name val="Times New Roman"/>
      <family val="1"/>
    </font>
    <font>
      <sz val="11"/>
      <color rgb="FF000000"/>
      <name val="Calibri"/>
      <family val="2"/>
    </font>
    <font>
      <sz val="9"/>
      <color rgb="FF000000"/>
      <name val="Times New Roman"/>
      <family val="1"/>
    </font>
    <font>
      <b/>
      <sz val="12"/>
      <color rgb="FF000000"/>
      <name val="Arial"/>
      <family val="2"/>
    </font>
    <font>
      <sz val="11"/>
      <color theme="1"/>
      <name val="宋体"/>
      <family val="2"/>
    </font>
    <font>
      <sz val="9"/>
      <name val="宋体"/>
      <family val="3"/>
      <charset val="134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1"/>
      <color rgb="FF000000"/>
      <name val="Arial"/>
      <family val="2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sz val="11"/>
      <name val="Arial"/>
      <family val="2"/>
    </font>
    <font>
      <sz val="11"/>
      <color theme="1"/>
      <name val="Times New Roman"/>
      <family val="1"/>
    </font>
    <font>
      <b/>
      <sz val="9"/>
      <color rgb="FFFF0000"/>
      <name val="Times New Roman"/>
      <family val="1"/>
    </font>
    <font>
      <b/>
      <sz val="9"/>
      <color rgb="FF000000"/>
      <name val="宋体"/>
      <family val="3"/>
      <charset val="134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9">
    <xf numFmtId="0" fontId="0" fillId="0" borderId="0" xfId="0"/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justify" vertical="center"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justify" vertical="center"/>
    </xf>
    <xf numFmtId="0" fontId="10" fillId="0" borderId="18" xfId="0" applyFont="1" applyFill="1" applyBorder="1"/>
    <xf numFmtId="0" fontId="10" fillId="0" borderId="19" xfId="0" applyFont="1" applyFill="1" applyBorder="1"/>
    <xf numFmtId="0" fontId="10" fillId="0" borderId="20" xfId="0" applyFont="1" applyFill="1" applyBorder="1"/>
    <xf numFmtId="0" fontId="10" fillId="0" borderId="21" xfId="0" applyFont="1" applyFill="1" applyBorder="1"/>
    <xf numFmtId="0" fontId="10" fillId="0" borderId="22" xfId="0" applyFont="1" applyFill="1" applyBorder="1"/>
    <xf numFmtId="0" fontId="10" fillId="0" borderId="23" xfId="0" applyFont="1" applyFill="1" applyBorder="1"/>
    <xf numFmtId="0" fontId="10" fillId="0" borderId="0" xfId="0" applyFont="1" applyFill="1" applyBorder="1"/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3" fillId="0" borderId="0" xfId="0" applyFont="1" applyFill="1" applyBorder="1"/>
    <xf numFmtId="0" fontId="0" fillId="0" borderId="0" xfId="0" applyAlignment="1">
      <alignment wrapText="1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176" fontId="2" fillId="3" borderId="16" xfId="0" applyNumberFormat="1" applyFont="1" applyFill="1" applyBorder="1" applyAlignment="1">
      <alignment horizontal="center" vertical="center"/>
    </xf>
    <xf numFmtId="0" fontId="15" fillId="3" borderId="18" xfId="0" applyFont="1" applyFill="1" applyBorder="1" applyAlignment="1">
      <alignment horizontal="center" vertical="center" wrapText="1"/>
    </xf>
    <xf numFmtId="176" fontId="12" fillId="3" borderId="20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77" fontId="2" fillId="3" borderId="16" xfId="0" applyNumberFormat="1" applyFont="1" applyFill="1" applyBorder="1" applyAlignment="1">
      <alignment horizontal="center" vertical="center"/>
    </xf>
    <xf numFmtId="0" fontId="15" fillId="3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12" fillId="3" borderId="26" xfId="0" applyNumberFormat="1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/>
    </xf>
    <xf numFmtId="176" fontId="2" fillId="5" borderId="16" xfId="0" applyNumberFormat="1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 wrapText="1"/>
    </xf>
    <xf numFmtId="176" fontId="12" fillId="5" borderId="20" xfId="0" applyNumberFormat="1" applyFont="1" applyFill="1" applyBorder="1" applyAlignment="1">
      <alignment horizontal="center" vertical="center"/>
    </xf>
    <xf numFmtId="0" fontId="15" fillId="5" borderId="25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15" fillId="5" borderId="16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/>
    </xf>
    <xf numFmtId="177" fontId="2" fillId="5" borderId="16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14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/>
    </xf>
    <xf numFmtId="0" fontId="17" fillId="4" borderId="2" xfId="0" applyFont="1" applyFill="1" applyBorder="1" applyAlignment="1">
      <alignment horizontal="left"/>
    </xf>
    <xf numFmtId="0" fontId="17" fillId="4" borderId="13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52</xdr:row>
      <xdr:rowOff>0</xdr:rowOff>
    </xdr:from>
    <xdr:to>
      <xdr:col>6</xdr:col>
      <xdr:colOff>107950</xdr:colOff>
      <xdr:row>53</xdr:row>
      <xdr:rowOff>6349</xdr:rowOff>
    </xdr:to>
    <xdr:pic>
      <xdr:nvPicPr>
        <xdr:cNvPr id="8" name="图片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792700" y="17983200"/>
          <a:ext cx="615950" cy="18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52</xdr:row>
      <xdr:rowOff>0</xdr:rowOff>
    </xdr:from>
    <xdr:to>
      <xdr:col>15</xdr:col>
      <xdr:colOff>3362</xdr:colOff>
      <xdr:row>53</xdr:row>
      <xdr:rowOff>6349</xdr:rowOff>
    </xdr:to>
    <xdr:pic>
      <xdr:nvPicPr>
        <xdr:cNvPr id="3" name="图片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4412" y="34715824"/>
          <a:ext cx="615950" cy="185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0</xdr:colOff>
      <xdr:row>52</xdr:row>
      <xdr:rowOff>0</xdr:rowOff>
    </xdr:from>
    <xdr:to>
      <xdr:col>23</xdr:col>
      <xdr:colOff>615950</xdr:colOff>
      <xdr:row>53</xdr:row>
      <xdr:rowOff>6349</xdr:rowOff>
    </xdr:to>
    <xdr:pic>
      <xdr:nvPicPr>
        <xdr:cNvPr id="4" name="图片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4412" y="34715824"/>
          <a:ext cx="615950" cy="185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tabSelected="1" zoomScaleNormal="100" workbookViewId="0">
      <selection activeCell="C7" sqref="C7"/>
    </sheetView>
  </sheetViews>
  <sheetFormatPr defaultRowHeight="14" x14ac:dyDescent="0.25"/>
  <cols>
    <col min="1" max="1" width="49.1796875" bestFit="1" customWidth="1"/>
    <col min="2" max="2" width="49.08984375" customWidth="1"/>
    <col min="3" max="3" width="30.81640625" customWidth="1"/>
  </cols>
  <sheetData>
    <row r="1" spans="1:3" ht="22" customHeight="1" x14ac:dyDescent="0.25">
      <c r="A1" s="6" t="s">
        <v>111</v>
      </c>
      <c r="B1" s="7"/>
      <c r="C1" s="8" t="s">
        <v>112</v>
      </c>
    </row>
    <row r="2" spans="1:3" ht="22" customHeight="1" x14ac:dyDescent="0.25">
      <c r="A2" s="6" t="s">
        <v>113</v>
      </c>
      <c r="B2" s="7"/>
      <c r="C2" s="7"/>
    </row>
    <row r="3" spans="1:3" ht="22" customHeight="1" x14ac:dyDescent="0.25">
      <c r="A3" s="7"/>
      <c r="B3" s="7"/>
      <c r="C3" s="7"/>
    </row>
    <row r="4" spans="1:3" ht="22" customHeight="1" x14ac:dyDescent="0.25">
      <c r="A4" s="9" t="s">
        <v>15</v>
      </c>
      <c r="B4" s="10" t="s">
        <v>153</v>
      </c>
      <c r="C4" s="7"/>
    </row>
    <row r="5" spans="1:3" ht="22" customHeight="1" x14ac:dyDescent="0.25">
      <c r="A5" s="9" t="s">
        <v>16</v>
      </c>
      <c r="B5" s="11" t="s">
        <v>12</v>
      </c>
      <c r="C5" s="7"/>
    </row>
    <row r="6" spans="1:3" ht="22" customHeight="1" x14ac:dyDescent="0.25">
      <c r="A6" s="9" t="s">
        <v>17</v>
      </c>
      <c r="B6" s="11" t="s">
        <v>114</v>
      </c>
      <c r="C6" s="7"/>
    </row>
    <row r="7" spans="1:3" ht="22" customHeight="1" x14ac:dyDescent="0.25">
      <c r="A7" s="9" t="s">
        <v>18</v>
      </c>
      <c r="B7" s="11" t="s">
        <v>23</v>
      </c>
      <c r="C7" s="7"/>
    </row>
    <row r="8" spans="1:3" ht="22" customHeight="1" thickBot="1" x14ac:dyDescent="0.3">
      <c r="A8" s="7"/>
      <c r="B8" s="7"/>
      <c r="C8" s="7"/>
    </row>
    <row r="9" spans="1:3" ht="22" customHeight="1" thickBot="1" x14ac:dyDescent="0.45">
      <c r="A9" s="96" t="s">
        <v>22</v>
      </c>
      <c r="B9" s="97"/>
    </row>
    <row r="10" spans="1:3" ht="22" customHeight="1" x14ac:dyDescent="0.3">
      <c r="A10" s="12" t="s">
        <v>24</v>
      </c>
      <c r="B10" s="13" t="s">
        <v>26</v>
      </c>
    </row>
    <row r="11" spans="1:3" ht="22" customHeight="1" x14ac:dyDescent="0.3">
      <c r="A11" s="14" t="s">
        <v>19</v>
      </c>
      <c r="B11" s="15" t="s">
        <v>27</v>
      </c>
    </row>
    <row r="12" spans="1:3" ht="22" customHeight="1" x14ac:dyDescent="0.3">
      <c r="A12" s="14" t="s">
        <v>20</v>
      </c>
      <c r="B12" s="15" t="s">
        <v>28</v>
      </c>
    </row>
    <row r="13" spans="1:3" ht="22" customHeight="1" thickBot="1" x14ac:dyDescent="0.35">
      <c r="A13" s="16" t="s">
        <v>21</v>
      </c>
      <c r="B13" s="17" t="s">
        <v>29</v>
      </c>
    </row>
    <row r="15" spans="1:3" ht="14.5" x14ac:dyDescent="0.3">
      <c r="A15" s="18" t="s">
        <v>25</v>
      </c>
    </row>
    <row r="16" spans="1:3" ht="14.5" x14ac:dyDescent="0.3">
      <c r="A16" s="18" t="s">
        <v>30</v>
      </c>
    </row>
    <row r="17" spans="1:1" ht="14.5" x14ac:dyDescent="0.3">
      <c r="A17" s="18" t="s">
        <v>31</v>
      </c>
    </row>
    <row r="18" spans="1:1" ht="14.5" x14ac:dyDescent="0.3">
      <c r="A18" s="18" t="s">
        <v>32</v>
      </c>
    </row>
    <row r="19" spans="1:1" ht="14.5" x14ac:dyDescent="0.3">
      <c r="A19" s="18" t="s">
        <v>33</v>
      </c>
    </row>
    <row r="20" spans="1:1" ht="14.5" x14ac:dyDescent="0.3">
      <c r="A20" s="18" t="s">
        <v>35</v>
      </c>
    </row>
    <row r="21" spans="1:1" ht="14.5" x14ac:dyDescent="0.3">
      <c r="A21" s="18" t="s">
        <v>42</v>
      </c>
    </row>
    <row r="22" spans="1:1" ht="14.5" x14ac:dyDescent="0.3">
      <c r="A22" s="18" t="s">
        <v>36</v>
      </c>
    </row>
    <row r="23" spans="1:1" ht="14.5" x14ac:dyDescent="0.3">
      <c r="A23" s="18" t="s">
        <v>39</v>
      </c>
    </row>
    <row r="24" spans="1:1" ht="14.5" x14ac:dyDescent="0.3">
      <c r="A24" s="18" t="s">
        <v>76</v>
      </c>
    </row>
    <row r="25" spans="1:1" ht="14.5" x14ac:dyDescent="0.3">
      <c r="A25" s="18" t="s">
        <v>41</v>
      </c>
    </row>
    <row r="26" spans="1:1" ht="14.5" x14ac:dyDescent="0.3">
      <c r="A26" s="40" t="s">
        <v>47</v>
      </c>
    </row>
    <row r="27" spans="1:1" ht="14.5" x14ac:dyDescent="0.3">
      <c r="A27" s="40" t="s">
        <v>48</v>
      </c>
    </row>
  </sheetData>
  <mergeCells count="1">
    <mergeCell ref="A9:B9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94"/>
  <sheetViews>
    <sheetView topLeftCell="B1" zoomScale="70" zoomScaleNormal="70" workbookViewId="0">
      <pane xSplit="5" topLeftCell="G1" activePane="topRight" state="frozen"/>
      <selection activeCell="B1" sqref="B1"/>
      <selection pane="topRight" activeCell="Z58" sqref="Z58"/>
    </sheetView>
  </sheetViews>
  <sheetFormatPr defaultRowHeight="14" x14ac:dyDescent="0.25"/>
  <cols>
    <col min="1" max="1" width="2.90625" customWidth="1"/>
    <col min="10" max="10" width="14.54296875" customWidth="1"/>
    <col min="11" max="11" width="15.36328125" customWidth="1"/>
    <col min="12" max="14" width="12.36328125" customWidth="1"/>
    <col min="15" max="15" width="10.90625" customWidth="1"/>
    <col min="17" max="17" width="12.7265625" customWidth="1"/>
    <col min="18" max="18" width="12.453125" customWidth="1"/>
    <col min="19" max="19" width="13.26953125" customWidth="1"/>
    <col min="21" max="21" width="11.453125" bestFit="1" customWidth="1"/>
    <col min="22" max="23" width="11.453125" customWidth="1"/>
    <col min="24" max="24" width="11.81640625" customWidth="1"/>
    <col min="25" max="25" width="14.1796875" customWidth="1"/>
    <col min="28" max="28" width="13.26953125" customWidth="1"/>
    <col min="30" max="32" width="13.453125" customWidth="1"/>
    <col min="35" max="35" width="13.81640625" customWidth="1"/>
  </cols>
  <sheetData>
    <row r="1" spans="2:32" ht="12" customHeight="1" thickBot="1" x14ac:dyDescent="0.3"/>
    <row r="2" spans="2:32" ht="14.5" thickBot="1" x14ac:dyDescent="0.3">
      <c r="B2" s="104" t="s">
        <v>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6"/>
    </row>
    <row r="3" spans="2:32" ht="58" thickBot="1" x14ac:dyDescent="0.3">
      <c r="B3" s="118" t="s">
        <v>1</v>
      </c>
      <c r="C3" s="118" t="s">
        <v>2</v>
      </c>
      <c r="D3" s="118" t="s">
        <v>3</v>
      </c>
      <c r="E3" s="118" t="s">
        <v>4</v>
      </c>
      <c r="F3" s="118" t="s">
        <v>5</v>
      </c>
      <c r="G3" s="57" t="s">
        <v>50</v>
      </c>
      <c r="H3" s="57" t="s">
        <v>11</v>
      </c>
      <c r="I3" s="57" t="s">
        <v>51</v>
      </c>
      <c r="J3" s="57" t="s">
        <v>52</v>
      </c>
      <c r="K3" s="57" t="s">
        <v>53</v>
      </c>
      <c r="L3" s="58" t="s">
        <v>54</v>
      </c>
      <c r="M3" s="58" t="s">
        <v>80</v>
      </c>
      <c r="N3" s="86" t="s">
        <v>116</v>
      </c>
      <c r="P3" s="57" t="s">
        <v>50</v>
      </c>
      <c r="Q3" s="57" t="s">
        <v>55</v>
      </c>
      <c r="R3" s="57" t="s">
        <v>51</v>
      </c>
      <c r="S3" s="57" t="s">
        <v>52</v>
      </c>
      <c r="T3" s="57" t="s">
        <v>53</v>
      </c>
      <c r="U3" s="58" t="s">
        <v>54</v>
      </c>
      <c r="V3" s="57" t="s">
        <v>81</v>
      </c>
      <c r="W3" s="91" t="s">
        <v>115</v>
      </c>
      <c r="X3" s="41"/>
      <c r="Y3" s="29" t="s">
        <v>63</v>
      </c>
      <c r="Z3" s="29" t="s">
        <v>64</v>
      </c>
      <c r="AA3" s="29" t="s">
        <v>65</v>
      </c>
      <c r="AB3" s="29" t="s">
        <v>66</v>
      </c>
      <c r="AC3" s="29" t="s">
        <v>67</v>
      </c>
      <c r="AD3" s="36" t="s">
        <v>68</v>
      </c>
      <c r="AE3" s="57" t="s">
        <v>82</v>
      </c>
      <c r="AF3" s="91" t="s">
        <v>115</v>
      </c>
    </row>
    <row r="4" spans="2:32" x14ac:dyDescent="0.25">
      <c r="B4" s="118"/>
      <c r="C4" s="118"/>
      <c r="D4" s="118"/>
      <c r="E4" s="118"/>
      <c r="F4" s="118"/>
      <c r="G4" s="98" t="s">
        <v>117</v>
      </c>
      <c r="H4" s="99"/>
      <c r="I4" s="99"/>
      <c r="J4" s="99"/>
      <c r="K4" s="99"/>
      <c r="L4" s="99"/>
      <c r="M4" s="100"/>
      <c r="N4" s="127" t="s">
        <v>118</v>
      </c>
      <c r="P4" s="98" t="s">
        <v>119</v>
      </c>
      <c r="Q4" s="99"/>
      <c r="R4" s="99"/>
      <c r="S4" s="99"/>
      <c r="T4" s="99"/>
      <c r="U4" s="99"/>
      <c r="V4" s="100"/>
      <c r="W4" s="127" t="s">
        <v>120</v>
      </c>
      <c r="Y4" s="98" t="s">
        <v>121</v>
      </c>
      <c r="Z4" s="99"/>
      <c r="AA4" s="99"/>
      <c r="AB4" s="99"/>
      <c r="AC4" s="99"/>
      <c r="AD4" s="99"/>
      <c r="AE4" s="100"/>
      <c r="AF4" s="127" t="s">
        <v>122</v>
      </c>
    </row>
    <row r="5" spans="2:32" ht="14.5" thickBot="1" x14ac:dyDescent="0.3">
      <c r="B5" s="118" t="s">
        <v>6</v>
      </c>
      <c r="C5" s="118"/>
      <c r="D5" s="118"/>
      <c r="E5" s="118"/>
      <c r="F5" s="118"/>
      <c r="G5" s="101"/>
      <c r="H5" s="102"/>
      <c r="I5" s="102"/>
      <c r="J5" s="102"/>
      <c r="K5" s="102"/>
      <c r="L5" s="102"/>
      <c r="M5" s="103"/>
      <c r="N5" s="128"/>
      <c r="P5" s="101"/>
      <c r="Q5" s="102"/>
      <c r="R5" s="102"/>
      <c r="S5" s="102"/>
      <c r="T5" s="102"/>
      <c r="U5" s="102"/>
      <c r="V5" s="103"/>
      <c r="W5" s="128"/>
      <c r="Y5" s="101"/>
      <c r="Z5" s="102"/>
      <c r="AA5" s="102"/>
      <c r="AB5" s="102"/>
      <c r="AC5" s="102"/>
      <c r="AD5" s="102"/>
      <c r="AE5" s="103"/>
      <c r="AF5" s="128"/>
    </row>
    <row r="6" spans="2:32" ht="23.5" thickBot="1" x14ac:dyDescent="0.3">
      <c r="B6" s="120"/>
      <c r="C6" s="120"/>
      <c r="D6" s="120"/>
      <c r="E6" s="120"/>
      <c r="F6" s="120"/>
      <c r="G6" s="48" t="s">
        <v>59</v>
      </c>
      <c r="H6" s="48" t="s">
        <v>59</v>
      </c>
      <c r="I6" s="48" t="s">
        <v>61</v>
      </c>
      <c r="J6" s="51" t="s">
        <v>62</v>
      </c>
      <c r="K6" s="48" t="s">
        <v>59</v>
      </c>
      <c r="L6" s="42" t="s">
        <v>60</v>
      </c>
      <c r="M6" s="71" t="s">
        <v>59</v>
      </c>
      <c r="N6" s="87" t="s">
        <v>60</v>
      </c>
      <c r="P6" s="51" t="s">
        <v>59</v>
      </c>
      <c r="Q6" s="48" t="s">
        <v>59</v>
      </c>
      <c r="R6" s="51" t="s">
        <v>61</v>
      </c>
      <c r="S6" s="51" t="s">
        <v>62</v>
      </c>
      <c r="T6" s="51" t="s">
        <v>59</v>
      </c>
      <c r="U6" s="3" t="s">
        <v>60</v>
      </c>
      <c r="V6" s="71" t="s">
        <v>59</v>
      </c>
      <c r="W6" s="87" t="s">
        <v>60</v>
      </c>
      <c r="X6" s="41"/>
      <c r="Y6" s="32" t="s">
        <v>69</v>
      </c>
      <c r="Z6" s="37" t="s">
        <v>59</v>
      </c>
      <c r="AA6" s="32" t="s">
        <v>70</v>
      </c>
      <c r="AB6" s="32" t="s">
        <v>71</v>
      </c>
      <c r="AC6" s="32" t="s">
        <v>69</v>
      </c>
      <c r="AD6" s="3" t="s">
        <v>72</v>
      </c>
      <c r="AE6" s="71" t="s">
        <v>59</v>
      </c>
      <c r="AF6" s="87" t="s">
        <v>60</v>
      </c>
    </row>
    <row r="7" spans="2:32" ht="14.5" thickBot="1" x14ac:dyDescent="0.3">
      <c r="B7" s="119">
        <v>15</v>
      </c>
      <c r="C7" s="119">
        <v>48</v>
      </c>
      <c r="D7" s="119">
        <v>4</v>
      </c>
      <c r="E7" s="119">
        <v>4</v>
      </c>
      <c r="F7" s="33">
        <v>1</v>
      </c>
      <c r="G7" s="48">
        <v>69.2</v>
      </c>
      <c r="H7" s="48">
        <v>108</v>
      </c>
      <c r="I7" s="48">
        <v>77.400000000000006</v>
      </c>
      <c r="J7" s="48">
        <v>81</v>
      </c>
      <c r="K7" s="48">
        <v>16</v>
      </c>
      <c r="L7" s="42">
        <v>5888</v>
      </c>
      <c r="M7" s="42">
        <v>11.73</v>
      </c>
      <c r="N7" s="88">
        <f>AVERAGEA(G7:K7,M7)</f>
        <v>60.555000000000007</v>
      </c>
      <c r="P7" s="48">
        <v>121.6</v>
      </c>
      <c r="Q7" s="48">
        <v>224</v>
      </c>
      <c r="R7" s="48">
        <v>115.27</v>
      </c>
      <c r="S7" s="48">
        <v>99</v>
      </c>
      <c r="T7" s="48">
        <v>136</v>
      </c>
      <c r="U7" s="48">
        <v>6016</v>
      </c>
      <c r="V7" s="59">
        <v>82.29</v>
      </c>
      <c r="W7" s="90">
        <f>AVERAGEA(P7:T7,V7)</f>
        <v>129.69333333333333</v>
      </c>
      <c r="Y7" s="37">
        <v>139.5</v>
      </c>
      <c r="Z7" s="37">
        <v>313</v>
      </c>
      <c r="AA7" s="37">
        <v>144.1</v>
      </c>
      <c r="AB7" s="37">
        <v>136</v>
      </c>
      <c r="AC7" s="37">
        <v>320</v>
      </c>
      <c r="AD7" s="48">
        <v>6272</v>
      </c>
      <c r="AE7" s="60">
        <v>161.04</v>
      </c>
      <c r="AF7" s="90">
        <f>AVERAGEA(Y7:AC7,AE7)</f>
        <v>202.27333333333331</v>
      </c>
    </row>
    <row r="8" spans="2:32" ht="14.5" thickBot="1" x14ac:dyDescent="0.3">
      <c r="B8" s="118"/>
      <c r="C8" s="118"/>
      <c r="D8" s="117"/>
      <c r="E8" s="117"/>
      <c r="F8" s="31">
        <v>4</v>
      </c>
      <c r="G8" s="48">
        <v>69.099999999999994</v>
      </c>
      <c r="H8" s="48">
        <v>64</v>
      </c>
      <c r="I8" s="48">
        <v>75.52</v>
      </c>
      <c r="J8" s="48">
        <v>67</v>
      </c>
      <c r="K8" s="48">
        <v>8</v>
      </c>
      <c r="L8" s="42"/>
      <c r="M8" s="42">
        <v>6.12</v>
      </c>
      <c r="N8" s="88">
        <f t="shared" ref="N8:N22" si="0">AVERAGEA(G8:K8,M8)</f>
        <v>48.29</v>
      </c>
      <c r="P8" s="48">
        <v>83.1</v>
      </c>
      <c r="Q8" s="48">
        <v>134</v>
      </c>
      <c r="R8" s="48">
        <v>105.23</v>
      </c>
      <c r="S8" s="48">
        <v>98</v>
      </c>
      <c r="T8" s="48">
        <v>64</v>
      </c>
      <c r="U8" s="48"/>
      <c r="V8" s="59">
        <v>40.46</v>
      </c>
      <c r="W8" s="90">
        <f t="shared" ref="W8:W22" si="1">AVERAGEA(P8:T8,V8)</f>
        <v>87.464999999999989</v>
      </c>
      <c r="Y8" s="37">
        <v>103.6</v>
      </c>
      <c r="Z8" s="37">
        <v>154</v>
      </c>
      <c r="AA8" s="37">
        <v>119.1</v>
      </c>
      <c r="AB8" s="37">
        <v>94</v>
      </c>
      <c r="AC8" s="37">
        <v>88</v>
      </c>
      <c r="AD8" s="48"/>
      <c r="AE8" s="60">
        <v>46.68</v>
      </c>
      <c r="AF8" s="90">
        <f t="shared" ref="AF8:AF22" si="2">AVERAGEA(Y8:AC8,AE8)</f>
        <v>100.89666666666666</v>
      </c>
    </row>
    <row r="9" spans="2:32" ht="14.5" thickBot="1" x14ac:dyDescent="0.3">
      <c r="B9" s="118"/>
      <c r="C9" s="118"/>
      <c r="D9" s="116">
        <v>4</v>
      </c>
      <c r="E9" s="116">
        <v>2</v>
      </c>
      <c r="F9" s="31">
        <v>1</v>
      </c>
      <c r="G9" s="48">
        <v>74.2</v>
      </c>
      <c r="H9" s="48">
        <v>148</v>
      </c>
      <c r="I9" s="48">
        <v>73.98</v>
      </c>
      <c r="J9" s="48">
        <v>77</v>
      </c>
      <c r="K9" s="48">
        <v>16</v>
      </c>
      <c r="L9" s="42">
        <v>5888</v>
      </c>
      <c r="M9" s="42">
        <v>15.92</v>
      </c>
      <c r="N9" s="88">
        <f t="shared" si="0"/>
        <v>67.516666666666666</v>
      </c>
      <c r="P9" s="48">
        <v>521.1</v>
      </c>
      <c r="Q9" s="48">
        <v>241</v>
      </c>
      <c r="R9" s="48">
        <v>99.93</v>
      </c>
      <c r="S9" s="48">
        <v>100</v>
      </c>
      <c r="T9" s="48">
        <v>132</v>
      </c>
      <c r="U9" s="48">
        <v>6016</v>
      </c>
      <c r="V9" s="59">
        <v>83.09</v>
      </c>
      <c r="W9" s="90">
        <f t="shared" si="1"/>
        <v>196.18666666666664</v>
      </c>
      <c r="Y9" s="37">
        <v>357.9</v>
      </c>
      <c r="Z9" s="37">
        <v>410</v>
      </c>
      <c r="AA9" s="37">
        <v>148.13</v>
      </c>
      <c r="AB9" s="37">
        <v>146</v>
      </c>
      <c r="AC9" s="37">
        <v>332</v>
      </c>
      <c r="AD9" s="48">
        <v>6272</v>
      </c>
      <c r="AE9" s="60">
        <v>181.4</v>
      </c>
      <c r="AF9" s="90">
        <f t="shared" si="2"/>
        <v>262.57166666666666</v>
      </c>
    </row>
    <row r="10" spans="2:32" ht="14.5" thickBot="1" x14ac:dyDescent="0.3">
      <c r="B10" s="118"/>
      <c r="C10" s="117"/>
      <c r="D10" s="117"/>
      <c r="E10" s="117"/>
      <c r="F10" s="31">
        <v>4</v>
      </c>
      <c r="G10" s="48">
        <v>73.8</v>
      </c>
      <c r="H10" s="48">
        <v>76</v>
      </c>
      <c r="I10" s="48">
        <v>70.89</v>
      </c>
      <c r="J10" s="48">
        <v>77</v>
      </c>
      <c r="K10" s="48">
        <v>8</v>
      </c>
      <c r="L10" s="42"/>
      <c r="M10" s="42">
        <v>9.77</v>
      </c>
      <c r="N10" s="88">
        <f t="shared" si="0"/>
        <v>52.576666666666661</v>
      </c>
      <c r="P10" s="48">
        <v>103.6</v>
      </c>
      <c r="Q10" s="48">
        <v>129</v>
      </c>
      <c r="R10" s="48">
        <v>87.65</v>
      </c>
      <c r="S10" s="48">
        <v>96</v>
      </c>
      <c r="T10" s="48">
        <v>64</v>
      </c>
      <c r="U10" s="48"/>
      <c r="V10" s="59">
        <v>40.36</v>
      </c>
      <c r="W10" s="90">
        <f>AVERAGEA(P10:T10,V10)</f>
        <v>86.768333333333331</v>
      </c>
      <c r="Y10" s="37">
        <v>137.4</v>
      </c>
      <c r="Z10" s="37">
        <v>168</v>
      </c>
      <c r="AA10" s="37">
        <v>129.9</v>
      </c>
      <c r="AB10" s="37">
        <v>92</v>
      </c>
      <c r="AC10" s="37">
        <v>112</v>
      </c>
      <c r="AD10" s="48"/>
      <c r="AE10" s="60">
        <v>47.41</v>
      </c>
      <c r="AF10" s="90">
        <f>AVERAGEA(Y10:AC10,AE10)</f>
        <v>114.45166666666665</v>
      </c>
    </row>
    <row r="11" spans="2:32" ht="14.5" thickBot="1" x14ac:dyDescent="0.3">
      <c r="B11" s="118"/>
      <c r="C11" s="116">
        <v>96</v>
      </c>
      <c r="D11" s="38">
        <v>4</v>
      </c>
      <c r="E11" s="38">
        <v>4</v>
      </c>
      <c r="F11" s="31">
        <v>1</v>
      </c>
      <c r="G11" s="48">
        <v>31.8</v>
      </c>
      <c r="H11" s="48">
        <v>36</v>
      </c>
      <c r="I11" s="48">
        <v>43.15</v>
      </c>
      <c r="J11" s="48">
        <v>37</v>
      </c>
      <c r="K11" s="48">
        <v>0</v>
      </c>
      <c r="L11" s="42">
        <v>5888</v>
      </c>
      <c r="M11" s="42">
        <v>3.77</v>
      </c>
      <c r="N11" s="88">
        <f t="shared" si="0"/>
        <v>25.286666666666665</v>
      </c>
      <c r="P11" s="48">
        <v>45.1</v>
      </c>
      <c r="Q11" s="48">
        <v>131</v>
      </c>
      <c r="R11" s="48">
        <v>72.900000000000006</v>
      </c>
      <c r="S11" s="48">
        <v>50</v>
      </c>
      <c r="T11" s="48">
        <v>104</v>
      </c>
      <c r="U11" s="48">
        <v>6016</v>
      </c>
      <c r="V11" s="59">
        <v>43.19</v>
      </c>
      <c r="W11" s="90">
        <f t="shared" si="1"/>
        <v>74.364999999999995</v>
      </c>
      <c r="Y11" s="37">
        <v>62.1</v>
      </c>
      <c r="Z11" s="37">
        <v>114</v>
      </c>
      <c r="AA11" s="37">
        <v>84.36</v>
      </c>
      <c r="AB11" s="37">
        <v>68</v>
      </c>
      <c r="AC11" s="37">
        <v>324</v>
      </c>
      <c r="AD11" s="48">
        <v>6144</v>
      </c>
      <c r="AE11" s="60">
        <v>33.21</v>
      </c>
      <c r="AF11" s="90">
        <f t="shared" si="2"/>
        <v>114.27833333333335</v>
      </c>
    </row>
    <row r="12" spans="2:32" ht="14.5" thickBot="1" x14ac:dyDescent="0.3">
      <c r="B12" s="118"/>
      <c r="C12" s="118"/>
      <c r="D12" s="38">
        <v>4</v>
      </c>
      <c r="E12" s="38">
        <v>2</v>
      </c>
      <c r="F12" s="31">
        <v>1</v>
      </c>
      <c r="G12" s="48">
        <v>36.700000000000003</v>
      </c>
      <c r="H12" s="48">
        <v>51</v>
      </c>
      <c r="I12" s="48">
        <v>40.43</v>
      </c>
      <c r="J12" s="48">
        <v>40</v>
      </c>
      <c r="K12" s="48">
        <v>8</v>
      </c>
      <c r="L12" s="42">
        <v>5888</v>
      </c>
      <c r="M12" s="42">
        <v>6.12</v>
      </c>
      <c r="N12" s="88">
        <f t="shared" si="0"/>
        <v>30.375</v>
      </c>
      <c r="P12" s="48">
        <v>68.2</v>
      </c>
      <c r="Q12" s="48">
        <v>128</v>
      </c>
      <c r="R12" s="48">
        <v>72.39</v>
      </c>
      <c r="S12" s="48">
        <v>50</v>
      </c>
      <c r="T12" s="48">
        <v>112</v>
      </c>
      <c r="U12" s="48">
        <v>6016</v>
      </c>
      <c r="V12" s="59">
        <v>43.77</v>
      </c>
      <c r="W12" s="90">
        <f t="shared" si="1"/>
        <v>79.059999999999988</v>
      </c>
      <c r="Y12" s="37">
        <v>94.9</v>
      </c>
      <c r="Z12" s="37">
        <v>110</v>
      </c>
      <c r="AA12" s="37">
        <v>92.47</v>
      </c>
      <c r="AB12" s="37">
        <v>69</v>
      </c>
      <c r="AC12" s="37">
        <v>320</v>
      </c>
      <c r="AD12" s="48">
        <v>6144</v>
      </c>
      <c r="AE12" s="60">
        <v>32.619999999999997</v>
      </c>
      <c r="AF12" s="90">
        <f t="shared" si="2"/>
        <v>119.83166666666666</v>
      </c>
    </row>
    <row r="13" spans="2:32" ht="14.5" thickBot="1" x14ac:dyDescent="0.3">
      <c r="B13" s="119">
        <v>30</v>
      </c>
      <c r="C13" s="119">
        <v>24</v>
      </c>
      <c r="D13" s="27">
        <v>4</v>
      </c>
      <c r="E13" s="27">
        <v>4</v>
      </c>
      <c r="F13" s="31">
        <v>4</v>
      </c>
      <c r="G13" s="48">
        <v>79</v>
      </c>
      <c r="H13" s="48">
        <v>82</v>
      </c>
      <c r="I13" s="48">
        <v>62.23</v>
      </c>
      <c r="J13" s="48">
        <v>71</v>
      </c>
      <c r="K13" s="48">
        <v>12</v>
      </c>
      <c r="L13" s="42"/>
      <c r="M13" s="42">
        <v>8.48</v>
      </c>
      <c r="N13" s="88">
        <f t="shared" si="0"/>
        <v>52.451666666666675</v>
      </c>
      <c r="P13" s="48">
        <v>98.1</v>
      </c>
      <c r="Q13" s="48">
        <v>135</v>
      </c>
      <c r="R13" s="48">
        <v>95.3</v>
      </c>
      <c r="S13" s="48">
        <v>99</v>
      </c>
      <c r="T13" s="48">
        <v>76</v>
      </c>
      <c r="U13" s="48"/>
      <c r="V13" s="59">
        <v>39.11</v>
      </c>
      <c r="W13" s="90">
        <f t="shared" si="1"/>
        <v>90.418333333333337</v>
      </c>
      <c r="Y13" s="37">
        <v>130.69999999999999</v>
      </c>
      <c r="Z13" s="37">
        <v>171</v>
      </c>
      <c r="AA13" s="37">
        <v>115.39</v>
      </c>
      <c r="AB13" s="37">
        <v>104</v>
      </c>
      <c r="AC13" s="37">
        <v>92</v>
      </c>
      <c r="AD13" s="48"/>
      <c r="AE13" s="60">
        <v>50.49</v>
      </c>
      <c r="AF13" s="90">
        <f t="shared" si="2"/>
        <v>110.59666666666665</v>
      </c>
    </row>
    <row r="14" spans="2:32" ht="14.5" thickBot="1" x14ac:dyDescent="0.3">
      <c r="B14" s="118"/>
      <c r="C14" s="120"/>
      <c r="D14" s="36">
        <v>4</v>
      </c>
      <c r="E14" s="36">
        <v>2</v>
      </c>
      <c r="F14" s="31">
        <v>4</v>
      </c>
      <c r="G14" s="48">
        <v>84.7</v>
      </c>
      <c r="H14" s="48">
        <v>122</v>
      </c>
      <c r="I14" s="48">
        <v>82.08</v>
      </c>
      <c r="J14" s="48">
        <v>80</v>
      </c>
      <c r="K14" s="48">
        <v>12</v>
      </c>
      <c r="L14" s="42"/>
      <c r="M14" s="42">
        <v>11.99</v>
      </c>
      <c r="N14" s="88">
        <f t="shared" si="0"/>
        <v>65.461666666666659</v>
      </c>
      <c r="P14" s="48">
        <v>1455.6</v>
      </c>
      <c r="Q14" s="48">
        <v>150</v>
      </c>
      <c r="R14" s="48">
        <v>177.44</v>
      </c>
      <c r="S14" s="48">
        <v>100</v>
      </c>
      <c r="T14" s="48">
        <v>84</v>
      </c>
      <c r="U14" s="48"/>
      <c r="V14" s="59">
        <v>43.9</v>
      </c>
      <c r="W14" s="90">
        <f t="shared" si="1"/>
        <v>335.15666666666669</v>
      </c>
      <c r="Y14" s="37">
        <v>269.8</v>
      </c>
      <c r="Z14" s="37">
        <v>178</v>
      </c>
      <c r="AA14" s="37">
        <v>127.92</v>
      </c>
      <c r="AB14" s="37">
        <v>108</v>
      </c>
      <c r="AC14" s="37">
        <v>146</v>
      </c>
      <c r="AD14" s="48"/>
      <c r="AE14" s="60">
        <v>50.63</v>
      </c>
      <c r="AF14" s="90">
        <f t="shared" si="2"/>
        <v>146.72499999999999</v>
      </c>
    </row>
    <row r="15" spans="2:32" ht="14.5" thickBot="1" x14ac:dyDescent="0.3">
      <c r="B15" s="118"/>
      <c r="C15" s="118">
        <v>48</v>
      </c>
      <c r="D15" s="118">
        <v>4</v>
      </c>
      <c r="E15" s="118">
        <v>4</v>
      </c>
      <c r="F15" s="31">
        <v>1</v>
      </c>
      <c r="G15" s="48">
        <v>37</v>
      </c>
      <c r="H15" s="48">
        <v>61</v>
      </c>
      <c r="I15" s="48">
        <v>44.16</v>
      </c>
      <c r="J15" s="48">
        <v>36</v>
      </c>
      <c r="K15" s="48">
        <v>8</v>
      </c>
      <c r="L15" s="42">
        <v>5888</v>
      </c>
      <c r="M15" s="42">
        <v>6.66</v>
      </c>
      <c r="N15" s="88">
        <f t="shared" si="0"/>
        <v>32.136666666666663</v>
      </c>
      <c r="P15" s="48">
        <v>62.8</v>
      </c>
      <c r="Q15" s="48">
        <v>168</v>
      </c>
      <c r="R15" s="48">
        <v>72.430000000000007</v>
      </c>
      <c r="S15" s="48">
        <v>50</v>
      </c>
      <c r="T15" s="48">
        <v>120</v>
      </c>
      <c r="U15" s="48">
        <v>6016</v>
      </c>
      <c r="V15" s="59">
        <v>40.96</v>
      </c>
      <c r="W15" s="90">
        <f t="shared" si="1"/>
        <v>85.698333333333338</v>
      </c>
      <c r="Y15" s="37">
        <v>85</v>
      </c>
      <c r="Z15" s="37">
        <v>131</v>
      </c>
      <c r="AA15" s="37">
        <v>78.5</v>
      </c>
      <c r="AB15" s="37">
        <v>71</v>
      </c>
      <c r="AC15" s="37">
        <v>312</v>
      </c>
      <c r="AD15" s="48">
        <v>6144</v>
      </c>
      <c r="AE15" s="60">
        <v>62.77</v>
      </c>
      <c r="AF15" s="90">
        <f t="shared" si="2"/>
        <v>123.37833333333333</v>
      </c>
    </row>
    <row r="16" spans="2:32" ht="14.5" thickBot="1" x14ac:dyDescent="0.3">
      <c r="B16" s="118"/>
      <c r="C16" s="118"/>
      <c r="D16" s="117"/>
      <c r="E16" s="117"/>
      <c r="F16" s="31">
        <v>4</v>
      </c>
      <c r="G16" s="48">
        <v>36.9</v>
      </c>
      <c r="H16" s="48">
        <v>32</v>
      </c>
      <c r="I16" s="48">
        <v>43.12</v>
      </c>
      <c r="J16" s="48">
        <v>37</v>
      </c>
      <c r="K16" s="48">
        <v>4</v>
      </c>
      <c r="L16" s="42"/>
      <c r="M16" s="42">
        <v>3.52</v>
      </c>
      <c r="N16" s="88">
        <f t="shared" si="0"/>
        <v>26.090000000000003</v>
      </c>
      <c r="P16" s="48">
        <v>44.3</v>
      </c>
      <c r="Q16" s="48">
        <v>95</v>
      </c>
      <c r="R16" s="48">
        <v>62.73</v>
      </c>
      <c r="S16" s="48">
        <v>50</v>
      </c>
      <c r="T16" s="48">
        <v>68</v>
      </c>
      <c r="U16" s="48"/>
      <c r="V16" s="59">
        <v>23.22</v>
      </c>
      <c r="W16" s="90">
        <f t="shared" si="1"/>
        <v>57.208333333333336</v>
      </c>
      <c r="Y16" s="37">
        <v>56.4</v>
      </c>
      <c r="Z16" s="37">
        <v>76</v>
      </c>
      <c r="AA16" s="37">
        <v>51.42</v>
      </c>
      <c r="AB16" s="37">
        <v>53</v>
      </c>
      <c r="AC16" s="37">
        <v>74</v>
      </c>
      <c r="AD16" s="48"/>
      <c r="AE16" s="60">
        <v>29.69</v>
      </c>
      <c r="AF16" s="90">
        <f t="shared" si="2"/>
        <v>56.751666666666665</v>
      </c>
    </row>
    <row r="17" spans="2:33" ht="14.5" thickBot="1" x14ac:dyDescent="0.3">
      <c r="B17" s="118"/>
      <c r="C17" s="118"/>
      <c r="D17" s="116">
        <v>4</v>
      </c>
      <c r="E17" s="116">
        <v>2</v>
      </c>
      <c r="F17" s="31">
        <v>1</v>
      </c>
      <c r="G17" s="48">
        <v>38.4</v>
      </c>
      <c r="H17" s="48">
        <v>85</v>
      </c>
      <c r="I17" s="48">
        <v>39.51</v>
      </c>
      <c r="J17" s="48">
        <v>40</v>
      </c>
      <c r="K17" s="48">
        <v>8</v>
      </c>
      <c r="L17" s="42">
        <v>5888</v>
      </c>
      <c r="M17" s="42">
        <v>9.31</v>
      </c>
      <c r="N17" s="88">
        <f t="shared" si="0"/>
        <v>36.703333333333333</v>
      </c>
      <c r="P17" s="48">
        <v>110.4</v>
      </c>
      <c r="Q17" s="48">
        <v>215</v>
      </c>
      <c r="R17" s="48">
        <v>76.489999999999995</v>
      </c>
      <c r="S17" s="48">
        <v>51</v>
      </c>
      <c r="T17" s="48">
        <v>128</v>
      </c>
      <c r="U17" s="48">
        <v>6016</v>
      </c>
      <c r="V17" s="59">
        <v>50.69</v>
      </c>
      <c r="W17" s="90">
        <f t="shared" si="1"/>
        <v>105.26333333333332</v>
      </c>
      <c r="Y17" s="37">
        <v>189.6</v>
      </c>
      <c r="Z17" s="37">
        <v>161</v>
      </c>
      <c r="AA17" s="37">
        <v>91.67</v>
      </c>
      <c r="AB17" s="37">
        <v>73</v>
      </c>
      <c r="AC17" s="37">
        <v>308</v>
      </c>
      <c r="AD17" s="48">
        <v>6144</v>
      </c>
      <c r="AE17" s="60">
        <v>69.59</v>
      </c>
      <c r="AF17" s="90">
        <f t="shared" si="2"/>
        <v>148.81</v>
      </c>
    </row>
    <row r="18" spans="2:33" ht="14.5" thickBot="1" x14ac:dyDescent="0.3">
      <c r="B18" s="118"/>
      <c r="C18" s="117"/>
      <c r="D18" s="117"/>
      <c r="E18" s="117"/>
      <c r="F18" s="31">
        <v>4</v>
      </c>
      <c r="G18" s="48">
        <v>38.1</v>
      </c>
      <c r="H18" s="48">
        <v>44</v>
      </c>
      <c r="I18" s="48">
        <v>44.4</v>
      </c>
      <c r="J18" s="48">
        <v>42</v>
      </c>
      <c r="K18" s="48">
        <v>4</v>
      </c>
      <c r="L18" s="42"/>
      <c r="M18" s="42">
        <v>4.6100000000000003</v>
      </c>
      <c r="N18" s="88">
        <f t="shared" si="0"/>
        <v>29.518333333333334</v>
      </c>
      <c r="P18" s="48">
        <v>56.9</v>
      </c>
      <c r="Q18" s="48">
        <v>104</v>
      </c>
      <c r="R18" s="48">
        <v>69.22</v>
      </c>
      <c r="S18" s="48">
        <v>50</v>
      </c>
      <c r="T18" s="48">
        <v>74</v>
      </c>
      <c r="U18" s="48"/>
      <c r="V18" s="59">
        <v>21.49</v>
      </c>
      <c r="W18" s="90">
        <f t="shared" si="1"/>
        <v>62.601666666666667</v>
      </c>
      <c r="Y18" s="37">
        <v>77.400000000000006</v>
      </c>
      <c r="Z18" s="37">
        <v>126</v>
      </c>
      <c r="AA18" s="37">
        <v>71.459999999999994</v>
      </c>
      <c r="AB18" s="37">
        <v>53</v>
      </c>
      <c r="AC18" s="37">
        <v>72</v>
      </c>
      <c r="AD18" s="48"/>
      <c r="AE18" s="60">
        <v>32.81</v>
      </c>
      <c r="AF18" s="90">
        <f t="shared" si="2"/>
        <v>72.111666666666665</v>
      </c>
    </row>
    <row r="19" spans="2:33" ht="14.5" thickBot="1" x14ac:dyDescent="0.3">
      <c r="B19" s="118"/>
      <c r="C19" s="116">
        <v>96</v>
      </c>
      <c r="D19" s="38">
        <v>4</v>
      </c>
      <c r="E19" s="38">
        <v>4</v>
      </c>
      <c r="F19" s="31">
        <v>1</v>
      </c>
      <c r="G19" s="48">
        <v>16</v>
      </c>
      <c r="H19" s="48">
        <v>22</v>
      </c>
      <c r="I19" s="48">
        <v>26.67</v>
      </c>
      <c r="J19" s="48">
        <v>19</v>
      </c>
      <c r="K19" s="48">
        <v>0</v>
      </c>
      <c r="L19" s="42">
        <v>5888</v>
      </c>
      <c r="M19" s="42">
        <v>2.42</v>
      </c>
      <c r="N19" s="88">
        <f t="shared" si="0"/>
        <v>14.348333333333334</v>
      </c>
      <c r="P19" s="48">
        <v>23</v>
      </c>
      <c r="Q19" s="48">
        <v>77</v>
      </c>
      <c r="R19" s="48">
        <v>18.079999999999998</v>
      </c>
      <c r="S19" s="48">
        <v>22</v>
      </c>
      <c r="T19" s="48">
        <v>100</v>
      </c>
      <c r="U19" s="48">
        <v>6016</v>
      </c>
      <c r="V19" s="59">
        <v>13.74</v>
      </c>
      <c r="W19" s="90">
        <f t="shared" si="1"/>
        <v>42.303333333333335</v>
      </c>
      <c r="Y19" s="37">
        <v>33.200000000000003</v>
      </c>
      <c r="Z19" s="37">
        <v>122</v>
      </c>
      <c r="AA19" s="37">
        <v>47.84</v>
      </c>
      <c r="AB19" s="37">
        <v>62</v>
      </c>
      <c r="AC19" s="37">
        <v>282</v>
      </c>
      <c r="AD19" s="48">
        <v>6016</v>
      </c>
      <c r="AE19" s="60">
        <v>57.43</v>
      </c>
      <c r="AF19" s="90">
        <f t="shared" si="2"/>
        <v>100.74499999999999</v>
      </c>
    </row>
    <row r="20" spans="2:33" ht="14.5" thickBot="1" x14ac:dyDescent="0.3">
      <c r="B20" s="120"/>
      <c r="C20" s="118"/>
      <c r="D20" s="38">
        <v>4</v>
      </c>
      <c r="E20" s="38">
        <v>2</v>
      </c>
      <c r="F20" s="31">
        <v>1</v>
      </c>
      <c r="G20" s="48">
        <v>18.3</v>
      </c>
      <c r="H20" s="48">
        <v>30</v>
      </c>
      <c r="I20" s="48">
        <v>27.27</v>
      </c>
      <c r="J20" s="48">
        <v>20</v>
      </c>
      <c r="K20" s="48">
        <v>4</v>
      </c>
      <c r="L20" s="42">
        <v>5888</v>
      </c>
      <c r="M20" s="42">
        <v>3.62</v>
      </c>
      <c r="N20" s="88">
        <f t="shared" si="0"/>
        <v>17.198333333333334</v>
      </c>
      <c r="P20" s="48">
        <v>30.8</v>
      </c>
      <c r="Q20" s="48">
        <v>68</v>
      </c>
      <c r="R20" s="48">
        <v>16.18</v>
      </c>
      <c r="S20" s="48">
        <v>23</v>
      </c>
      <c r="T20" s="48">
        <v>96</v>
      </c>
      <c r="U20" s="48">
        <v>6016</v>
      </c>
      <c r="V20" s="59">
        <v>13.76</v>
      </c>
      <c r="W20" s="90">
        <f t="shared" si="1"/>
        <v>41.29</v>
      </c>
      <c r="Y20" s="37">
        <v>66.3</v>
      </c>
      <c r="Z20" s="37">
        <v>125</v>
      </c>
      <c r="AA20" s="37">
        <v>50.72</v>
      </c>
      <c r="AB20" s="37">
        <v>59</v>
      </c>
      <c r="AC20" s="37">
        <v>270</v>
      </c>
      <c r="AD20" s="48">
        <v>6016</v>
      </c>
      <c r="AE20" s="60">
        <v>54.62</v>
      </c>
      <c r="AF20" s="90">
        <f t="shared" si="2"/>
        <v>104.27333333333333</v>
      </c>
    </row>
    <row r="21" spans="2:33" ht="14.5" thickBot="1" x14ac:dyDescent="0.3">
      <c r="B21" s="118">
        <v>60</v>
      </c>
      <c r="C21" s="119">
        <v>24</v>
      </c>
      <c r="D21" s="3">
        <v>4</v>
      </c>
      <c r="E21" s="3">
        <v>4</v>
      </c>
      <c r="F21" s="31">
        <v>4</v>
      </c>
      <c r="G21" s="48">
        <v>41.8</v>
      </c>
      <c r="H21" s="48">
        <v>43</v>
      </c>
      <c r="I21" s="48">
        <v>39.11</v>
      </c>
      <c r="J21" s="48">
        <v>37</v>
      </c>
      <c r="K21" s="48">
        <v>6</v>
      </c>
      <c r="L21" s="42"/>
      <c r="M21" s="42">
        <v>4.88</v>
      </c>
      <c r="N21" s="88">
        <f t="shared" si="0"/>
        <v>28.631666666666664</v>
      </c>
      <c r="P21" s="48">
        <v>57.9</v>
      </c>
      <c r="Q21" s="48">
        <v>96</v>
      </c>
      <c r="R21" s="48">
        <v>60.2</v>
      </c>
      <c r="S21" s="48">
        <v>49</v>
      </c>
      <c r="T21" s="48">
        <v>69</v>
      </c>
      <c r="U21" s="48"/>
      <c r="V21" s="59">
        <v>21.62</v>
      </c>
      <c r="W21" s="90">
        <f t="shared" si="1"/>
        <v>58.95333333333334</v>
      </c>
      <c r="Y21" s="37">
        <v>71</v>
      </c>
      <c r="Z21" s="37">
        <v>104</v>
      </c>
      <c r="AA21" s="37">
        <v>60.52</v>
      </c>
      <c r="AB21" s="37">
        <v>62</v>
      </c>
      <c r="AC21" s="37">
        <v>66</v>
      </c>
      <c r="AD21" s="48"/>
      <c r="AE21" s="60">
        <v>29.72</v>
      </c>
      <c r="AF21" s="90">
        <f t="shared" si="2"/>
        <v>65.540000000000006</v>
      </c>
    </row>
    <row r="22" spans="2:33" ht="14.5" thickBot="1" x14ac:dyDescent="0.3">
      <c r="B22" s="117"/>
      <c r="C22" s="120"/>
      <c r="D22" s="35">
        <v>4</v>
      </c>
      <c r="E22" s="35">
        <v>2</v>
      </c>
      <c r="F22" s="31">
        <v>4</v>
      </c>
      <c r="G22" s="48">
        <v>41.6</v>
      </c>
      <c r="H22" s="48">
        <v>58</v>
      </c>
      <c r="I22" s="48">
        <v>46.13</v>
      </c>
      <c r="J22" s="48">
        <v>39</v>
      </c>
      <c r="K22" s="48">
        <v>10</v>
      </c>
      <c r="L22" s="42"/>
      <c r="M22" s="42">
        <v>6.23</v>
      </c>
      <c r="N22" s="88">
        <f t="shared" si="0"/>
        <v>33.493333333333332</v>
      </c>
      <c r="P22" s="48">
        <v>140.5</v>
      </c>
      <c r="Q22" s="48">
        <v>95</v>
      </c>
      <c r="R22" s="48">
        <v>131.16999999999999</v>
      </c>
      <c r="S22" s="48">
        <v>51</v>
      </c>
      <c r="T22" s="48">
        <v>73</v>
      </c>
      <c r="U22" s="48"/>
      <c r="V22" s="59">
        <v>22.21</v>
      </c>
      <c r="W22" s="90">
        <f t="shared" si="1"/>
        <v>85.48</v>
      </c>
      <c r="Y22" s="37">
        <v>172.4</v>
      </c>
      <c r="Z22" s="37">
        <v>141</v>
      </c>
      <c r="AA22" s="37">
        <v>70.040000000000006</v>
      </c>
      <c r="AB22" s="37">
        <v>62</v>
      </c>
      <c r="AC22" s="37">
        <v>64</v>
      </c>
      <c r="AD22" s="48"/>
      <c r="AE22" s="60">
        <v>35.97</v>
      </c>
      <c r="AF22" s="90">
        <f t="shared" si="2"/>
        <v>90.901666666666657</v>
      </c>
    </row>
    <row r="23" spans="2:33" x14ac:dyDescent="0.25">
      <c r="B23" s="2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2:33" ht="14.5" thickBot="1" x14ac:dyDescent="0.3"/>
    <row r="25" spans="2:33" ht="14.5" thickBot="1" x14ac:dyDescent="0.3">
      <c r="B25" s="104" t="s">
        <v>14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6"/>
    </row>
    <row r="26" spans="2:33" ht="58" thickBot="1" x14ac:dyDescent="0.3">
      <c r="B26" s="119" t="s">
        <v>1</v>
      </c>
      <c r="C26" s="119" t="s">
        <v>2</v>
      </c>
      <c r="D26" s="119" t="s">
        <v>3</v>
      </c>
      <c r="E26" s="119" t="s">
        <v>4</v>
      </c>
      <c r="F26" s="107" t="s">
        <v>5</v>
      </c>
      <c r="G26" s="32" t="s">
        <v>10</v>
      </c>
      <c r="H26" s="32" t="s">
        <v>11</v>
      </c>
      <c r="I26" s="32" t="s">
        <v>13</v>
      </c>
      <c r="J26" s="3" t="s">
        <v>38</v>
      </c>
      <c r="K26" s="28" t="s">
        <v>40</v>
      </c>
      <c r="L26" s="3" t="s">
        <v>34</v>
      </c>
      <c r="M26" s="60" t="s">
        <v>80</v>
      </c>
      <c r="N26" s="89" t="s">
        <v>115</v>
      </c>
      <c r="P26" s="32" t="s">
        <v>10</v>
      </c>
      <c r="Q26" s="32" t="s">
        <v>11</v>
      </c>
      <c r="R26" s="32" t="s">
        <v>13</v>
      </c>
      <c r="S26" s="3" t="s">
        <v>38</v>
      </c>
      <c r="T26" s="28" t="s">
        <v>40</v>
      </c>
      <c r="U26" s="3" t="s">
        <v>34</v>
      </c>
      <c r="V26" s="60" t="s">
        <v>80</v>
      </c>
      <c r="W26" s="89" t="s">
        <v>115</v>
      </c>
      <c r="Y26" s="32" t="s">
        <v>10</v>
      </c>
      <c r="Z26" s="32" t="s">
        <v>11</v>
      </c>
      <c r="AA26" s="32" t="s">
        <v>13</v>
      </c>
      <c r="AB26" s="3" t="s">
        <v>38</v>
      </c>
      <c r="AC26" s="28" t="s">
        <v>40</v>
      </c>
      <c r="AD26" s="3" t="s">
        <v>34</v>
      </c>
      <c r="AE26" s="60" t="s">
        <v>80</v>
      </c>
      <c r="AF26" s="89" t="s">
        <v>115</v>
      </c>
    </row>
    <row r="27" spans="2:33" x14ac:dyDescent="0.25">
      <c r="B27" s="118"/>
      <c r="C27" s="118"/>
      <c r="D27" s="118"/>
      <c r="E27" s="118"/>
      <c r="F27" s="131"/>
      <c r="G27" s="107" t="s">
        <v>7</v>
      </c>
      <c r="H27" s="108"/>
      <c r="I27" s="108"/>
      <c r="J27" s="108"/>
      <c r="K27" s="108"/>
      <c r="L27" s="108"/>
      <c r="M27" s="109"/>
      <c r="N27" s="127" t="s">
        <v>118</v>
      </c>
      <c r="P27" s="107" t="s">
        <v>8</v>
      </c>
      <c r="Q27" s="108"/>
      <c r="R27" s="108"/>
      <c r="S27" s="108"/>
      <c r="T27" s="108"/>
      <c r="U27" s="108"/>
      <c r="V27" s="109"/>
      <c r="W27" s="127" t="s">
        <v>120</v>
      </c>
      <c r="Y27" s="107" t="s">
        <v>9</v>
      </c>
      <c r="Z27" s="108"/>
      <c r="AA27" s="108"/>
      <c r="AB27" s="108"/>
      <c r="AC27" s="108"/>
      <c r="AD27" s="108"/>
      <c r="AE27" s="109"/>
      <c r="AF27" s="127" t="s">
        <v>122</v>
      </c>
    </row>
    <row r="28" spans="2:33" ht="14.5" thickBot="1" x14ac:dyDescent="0.3">
      <c r="B28" s="118" t="s">
        <v>6</v>
      </c>
      <c r="C28" s="118"/>
      <c r="D28" s="118"/>
      <c r="E28" s="118"/>
      <c r="F28" s="131"/>
      <c r="G28" s="110"/>
      <c r="H28" s="111"/>
      <c r="I28" s="111"/>
      <c r="J28" s="111"/>
      <c r="K28" s="111"/>
      <c r="L28" s="111"/>
      <c r="M28" s="112"/>
      <c r="N28" s="128"/>
      <c r="P28" s="110"/>
      <c r="Q28" s="111"/>
      <c r="R28" s="111"/>
      <c r="S28" s="111"/>
      <c r="T28" s="111"/>
      <c r="U28" s="111"/>
      <c r="V28" s="112"/>
      <c r="W28" s="128"/>
      <c r="Y28" s="110"/>
      <c r="Z28" s="111"/>
      <c r="AA28" s="111"/>
      <c r="AB28" s="111"/>
      <c r="AC28" s="111"/>
      <c r="AD28" s="111"/>
      <c r="AE28" s="112"/>
      <c r="AF28" s="128"/>
    </row>
    <row r="29" spans="2:33" ht="23.5" thickBot="1" x14ac:dyDescent="0.3">
      <c r="B29" s="120"/>
      <c r="C29" s="120"/>
      <c r="D29" s="120"/>
      <c r="E29" s="120"/>
      <c r="F29" s="110"/>
      <c r="G29" s="32" t="s">
        <v>59</v>
      </c>
      <c r="H29" s="37" t="s">
        <v>59</v>
      </c>
      <c r="I29" s="3" t="s">
        <v>49</v>
      </c>
      <c r="J29" s="33" t="s">
        <v>37</v>
      </c>
      <c r="K29" s="32" t="s">
        <v>59</v>
      </c>
      <c r="L29" s="3" t="s">
        <v>60</v>
      </c>
      <c r="M29" s="71" t="s">
        <v>59</v>
      </c>
      <c r="N29" s="87" t="s">
        <v>60</v>
      </c>
      <c r="P29" s="32" t="s">
        <v>59</v>
      </c>
      <c r="Q29" s="37" t="s">
        <v>59</v>
      </c>
      <c r="R29" s="3" t="s">
        <v>49</v>
      </c>
      <c r="S29" s="33" t="s">
        <v>37</v>
      </c>
      <c r="T29" s="32" t="s">
        <v>59</v>
      </c>
      <c r="U29" s="3" t="s">
        <v>60</v>
      </c>
      <c r="V29" s="71" t="s">
        <v>59</v>
      </c>
      <c r="W29" s="87" t="s">
        <v>60</v>
      </c>
      <c r="Y29" s="32" t="s">
        <v>59</v>
      </c>
      <c r="Z29" s="37" t="s">
        <v>59</v>
      </c>
      <c r="AA29" s="3" t="s">
        <v>49</v>
      </c>
      <c r="AB29" s="33" t="s">
        <v>37</v>
      </c>
      <c r="AC29" s="32" t="s">
        <v>59</v>
      </c>
      <c r="AD29" s="3" t="s">
        <v>60</v>
      </c>
      <c r="AE29" s="71" t="s">
        <v>59</v>
      </c>
      <c r="AF29" s="87" t="s">
        <v>60</v>
      </c>
    </row>
    <row r="30" spans="2:33" ht="14.5" thickBot="1" x14ac:dyDescent="0.3">
      <c r="B30" s="119">
        <v>15</v>
      </c>
      <c r="C30" s="119">
        <v>48</v>
      </c>
      <c r="D30" s="119">
        <v>4</v>
      </c>
      <c r="E30" s="119">
        <v>4</v>
      </c>
      <c r="F30" s="34">
        <v>1</v>
      </c>
      <c r="G30" s="32">
        <v>68.400000000000006</v>
      </c>
      <c r="H30" s="32">
        <v>97</v>
      </c>
      <c r="I30" s="32">
        <v>77.459999999999994</v>
      </c>
      <c r="J30" s="32">
        <v>72</v>
      </c>
      <c r="K30" s="32">
        <v>16</v>
      </c>
      <c r="L30" s="51">
        <v>5888</v>
      </c>
      <c r="M30" s="60">
        <v>11.82</v>
      </c>
      <c r="N30" s="90">
        <f>AVERAGEA(G30:K30,M30)</f>
        <v>57.113333333333337</v>
      </c>
      <c r="P30" s="32">
        <v>120.1</v>
      </c>
      <c r="Q30" s="32">
        <v>220</v>
      </c>
      <c r="R30" s="32">
        <v>113.34</v>
      </c>
      <c r="S30" s="32">
        <v>100</v>
      </c>
      <c r="T30" s="32">
        <v>136</v>
      </c>
      <c r="U30" s="51">
        <v>6016</v>
      </c>
      <c r="V30" s="60">
        <v>83.45</v>
      </c>
      <c r="W30" s="90">
        <f>AVERAGEA(P30:T30,V30)</f>
        <v>128.81500000000003</v>
      </c>
      <c r="Y30" s="32">
        <v>133.4</v>
      </c>
      <c r="Z30" s="32">
        <v>379</v>
      </c>
      <c r="AA30" s="32">
        <v>142.01</v>
      </c>
      <c r="AB30" s="32">
        <v>141</v>
      </c>
      <c r="AC30" s="32">
        <v>320</v>
      </c>
      <c r="AD30" s="51">
        <v>6272</v>
      </c>
      <c r="AE30" s="60">
        <v>162.28</v>
      </c>
      <c r="AF30" s="90">
        <f>AVERAGEA(Y30:AC30,AE30)</f>
        <v>212.9483333333333</v>
      </c>
    </row>
    <row r="31" spans="2:33" ht="14.5" thickBot="1" x14ac:dyDescent="0.3">
      <c r="B31" s="118"/>
      <c r="C31" s="118"/>
      <c r="D31" s="117"/>
      <c r="E31" s="117"/>
      <c r="F31" s="30">
        <v>4</v>
      </c>
      <c r="G31" s="32">
        <v>68.400000000000006</v>
      </c>
      <c r="H31" s="32">
        <v>49</v>
      </c>
      <c r="I31" s="32">
        <v>75.28</v>
      </c>
      <c r="J31" s="32">
        <v>70</v>
      </c>
      <c r="K31" s="32">
        <v>8</v>
      </c>
      <c r="L31" s="51"/>
      <c r="M31" s="60">
        <v>6.38</v>
      </c>
      <c r="N31" s="90">
        <f t="shared" ref="N31:N45" si="3">AVERAGEA(G31:K31,M31)</f>
        <v>46.176666666666669</v>
      </c>
      <c r="P31" s="32">
        <v>77</v>
      </c>
      <c r="Q31" s="32">
        <v>169</v>
      </c>
      <c r="R31" s="32">
        <v>106.14</v>
      </c>
      <c r="S31" s="32">
        <v>97</v>
      </c>
      <c r="T31" s="32">
        <v>60</v>
      </c>
      <c r="U31" s="51"/>
      <c r="V31" s="60">
        <v>40.270000000000003</v>
      </c>
      <c r="W31" s="90">
        <f t="shared" ref="W31:W45" si="4">AVERAGEA(P31:T31,V31)</f>
        <v>91.568333333333328</v>
      </c>
      <c r="Y31" s="32">
        <v>82.1</v>
      </c>
      <c r="Z31" s="32">
        <v>325</v>
      </c>
      <c r="AA31" s="32">
        <v>119.78</v>
      </c>
      <c r="AB31" s="32">
        <v>94</v>
      </c>
      <c r="AC31" s="32">
        <v>80</v>
      </c>
      <c r="AD31" s="51"/>
      <c r="AE31" s="60">
        <v>46.68</v>
      </c>
      <c r="AF31" s="90">
        <f t="shared" ref="AF31:AF45" si="5">AVERAGEA(Y31:AC31,AE31)</f>
        <v>124.59333333333332</v>
      </c>
    </row>
    <row r="32" spans="2:33" ht="14.5" thickBot="1" x14ac:dyDescent="0.3">
      <c r="B32" s="118"/>
      <c r="C32" s="118"/>
      <c r="D32" s="116">
        <v>4</v>
      </c>
      <c r="E32" s="116">
        <v>2</v>
      </c>
      <c r="F32" s="30">
        <v>1</v>
      </c>
      <c r="G32" s="32">
        <v>72.3</v>
      </c>
      <c r="H32" s="32">
        <v>137</v>
      </c>
      <c r="I32" s="32">
        <v>70.290000000000006</v>
      </c>
      <c r="J32" s="32">
        <v>62</v>
      </c>
      <c r="K32" s="32">
        <v>16</v>
      </c>
      <c r="L32" s="51">
        <v>5888</v>
      </c>
      <c r="M32" s="60">
        <v>16.63</v>
      </c>
      <c r="N32" s="90">
        <f t="shared" si="3"/>
        <v>62.370000000000005</v>
      </c>
      <c r="P32" s="32">
        <v>3274.8</v>
      </c>
      <c r="Q32" s="32">
        <v>237</v>
      </c>
      <c r="R32" s="32">
        <v>109.92</v>
      </c>
      <c r="S32" s="32">
        <v>102</v>
      </c>
      <c r="T32" s="32">
        <v>132</v>
      </c>
      <c r="U32" s="51">
        <v>6016</v>
      </c>
      <c r="V32" s="60">
        <v>84.68</v>
      </c>
      <c r="W32" s="90">
        <f t="shared" si="4"/>
        <v>656.73333333333335</v>
      </c>
      <c r="Y32" s="32">
        <v>415</v>
      </c>
      <c r="Z32" s="32">
        <v>499</v>
      </c>
      <c r="AA32" s="32">
        <v>138.29</v>
      </c>
      <c r="AB32" s="32">
        <v>144</v>
      </c>
      <c r="AC32" s="32">
        <v>328</v>
      </c>
      <c r="AD32" s="51">
        <v>6272</v>
      </c>
      <c r="AE32" s="60">
        <v>171.47</v>
      </c>
      <c r="AF32" s="90">
        <f t="shared" si="5"/>
        <v>282.62666666666667</v>
      </c>
    </row>
    <row r="33" spans="2:32" ht="14.5" thickBot="1" x14ac:dyDescent="0.3">
      <c r="B33" s="118"/>
      <c r="C33" s="117"/>
      <c r="D33" s="117"/>
      <c r="E33" s="117"/>
      <c r="F33" s="30">
        <v>4</v>
      </c>
      <c r="G33" s="32">
        <v>72.3</v>
      </c>
      <c r="H33" s="32">
        <v>68</v>
      </c>
      <c r="I33" s="32">
        <v>72.510000000000005</v>
      </c>
      <c r="J33" s="32">
        <v>62</v>
      </c>
      <c r="K33" s="32">
        <v>8</v>
      </c>
      <c r="L33" s="51"/>
      <c r="M33" s="60">
        <v>8.8000000000000007</v>
      </c>
      <c r="N33" s="90">
        <f t="shared" si="3"/>
        <v>48.601666666666667</v>
      </c>
      <c r="P33" s="32">
        <v>91.4</v>
      </c>
      <c r="Q33" s="32">
        <v>182</v>
      </c>
      <c r="R33" s="32">
        <v>104.59</v>
      </c>
      <c r="S33" s="32">
        <v>96</v>
      </c>
      <c r="T33" s="32">
        <v>64</v>
      </c>
      <c r="U33" s="51"/>
      <c r="V33" s="60">
        <v>42.09</v>
      </c>
      <c r="W33" s="90">
        <f t="shared" si="4"/>
        <v>96.68</v>
      </c>
      <c r="Y33" s="32">
        <v>120.2</v>
      </c>
      <c r="Z33" s="32">
        <v>428</v>
      </c>
      <c r="AA33" s="32">
        <v>121.95</v>
      </c>
      <c r="AB33" s="32">
        <v>93</v>
      </c>
      <c r="AC33" s="32">
        <v>112</v>
      </c>
      <c r="AD33" s="51"/>
      <c r="AE33" s="60">
        <v>45.8</v>
      </c>
      <c r="AF33" s="90">
        <f t="shared" si="5"/>
        <v>153.49166666666667</v>
      </c>
    </row>
    <row r="34" spans="2:32" ht="14.5" thickBot="1" x14ac:dyDescent="0.3">
      <c r="B34" s="118"/>
      <c r="C34" s="116">
        <v>96</v>
      </c>
      <c r="D34" s="24">
        <v>4</v>
      </c>
      <c r="E34" s="24">
        <v>4</v>
      </c>
      <c r="F34" s="30">
        <v>1</v>
      </c>
      <c r="G34" s="32">
        <v>31.4</v>
      </c>
      <c r="H34" s="32">
        <v>49</v>
      </c>
      <c r="I34" s="32">
        <v>42.98</v>
      </c>
      <c r="J34" s="32">
        <v>40</v>
      </c>
      <c r="K34" s="32">
        <v>0</v>
      </c>
      <c r="L34" s="51">
        <v>5888</v>
      </c>
      <c r="M34" s="60">
        <v>3.89</v>
      </c>
      <c r="N34" s="90">
        <f t="shared" si="3"/>
        <v>27.87833333333333</v>
      </c>
      <c r="P34" s="32">
        <v>45</v>
      </c>
      <c r="Q34" s="32">
        <v>133</v>
      </c>
      <c r="R34" s="32">
        <v>72.16</v>
      </c>
      <c r="S34" s="32">
        <v>53</v>
      </c>
      <c r="T34" s="32">
        <v>104</v>
      </c>
      <c r="U34" s="51">
        <v>6016</v>
      </c>
      <c r="V34" s="60">
        <v>42.72</v>
      </c>
      <c r="W34" s="90">
        <f t="shared" si="4"/>
        <v>74.98</v>
      </c>
      <c r="Y34" s="32">
        <v>61.5</v>
      </c>
      <c r="Z34" s="32">
        <v>144</v>
      </c>
      <c r="AA34" s="32">
        <v>81.93</v>
      </c>
      <c r="AB34" s="32">
        <v>74</v>
      </c>
      <c r="AC34" s="32">
        <v>328</v>
      </c>
      <c r="AD34" s="51">
        <v>6144</v>
      </c>
      <c r="AE34" s="60">
        <v>56.38</v>
      </c>
      <c r="AF34" s="90">
        <f t="shared" si="5"/>
        <v>124.30166666666668</v>
      </c>
    </row>
    <row r="35" spans="2:32" ht="14.5" thickBot="1" x14ac:dyDescent="0.3">
      <c r="B35" s="118"/>
      <c r="C35" s="118"/>
      <c r="D35" s="24">
        <v>4</v>
      </c>
      <c r="E35" s="24">
        <v>2</v>
      </c>
      <c r="F35" s="30">
        <v>1</v>
      </c>
      <c r="G35" s="32">
        <v>36.5</v>
      </c>
      <c r="H35" s="32">
        <v>68</v>
      </c>
      <c r="I35" s="32">
        <v>39.9</v>
      </c>
      <c r="J35" s="32">
        <v>30</v>
      </c>
      <c r="K35" s="32">
        <v>8</v>
      </c>
      <c r="L35" s="51">
        <v>5888</v>
      </c>
      <c r="M35" s="60">
        <v>6.51</v>
      </c>
      <c r="N35" s="90">
        <f t="shared" si="3"/>
        <v>31.484999999999999</v>
      </c>
      <c r="P35" s="32">
        <v>70</v>
      </c>
      <c r="Q35" s="32">
        <v>135</v>
      </c>
      <c r="R35" s="32">
        <v>69.48</v>
      </c>
      <c r="S35" s="32">
        <v>50</v>
      </c>
      <c r="T35" s="32">
        <v>104</v>
      </c>
      <c r="U35" s="51">
        <v>6016</v>
      </c>
      <c r="V35" s="60">
        <v>44.71</v>
      </c>
      <c r="W35" s="90">
        <f t="shared" si="4"/>
        <v>78.864999999999995</v>
      </c>
      <c r="Y35" s="32">
        <v>80.400000000000006</v>
      </c>
      <c r="Z35" s="32">
        <v>140</v>
      </c>
      <c r="AA35" s="32">
        <v>86.77</v>
      </c>
      <c r="AB35" s="32">
        <v>72</v>
      </c>
      <c r="AC35" s="32">
        <v>320</v>
      </c>
      <c r="AD35" s="51">
        <v>6144</v>
      </c>
      <c r="AE35" s="60">
        <v>59.81</v>
      </c>
      <c r="AF35" s="90">
        <f t="shared" si="5"/>
        <v>126.49666666666667</v>
      </c>
    </row>
    <row r="36" spans="2:32" ht="14.5" thickBot="1" x14ac:dyDescent="0.3">
      <c r="B36" s="119">
        <v>30</v>
      </c>
      <c r="C36" s="119">
        <v>24</v>
      </c>
      <c r="D36" s="3">
        <v>4</v>
      </c>
      <c r="E36" s="3">
        <v>4</v>
      </c>
      <c r="F36" s="30">
        <v>4</v>
      </c>
      <c r="G36" s="32">
        <v>79.8</v>
      </c>
      <c r="H36" s="32">
        <v>52</v>
      </c>
      <c r="I36" s="32">
        <v>60.11</v>
      </c>
      <c r="J36" s="32">
        <v>63</v>
      </c>
      <c r="K36" s="32">
        <v>12</v>
      </c>
      <c r="L36" s="51"/>
      <c r="M36" s="60">
        <v>8.6199999999999992</v>
      </c>
      <c r="N36" s="90">
        <f t="shared" si="3"/>
        <v>45.921666666666674</v>
      </c>
      <c r="P36" s="32">
        <v>97.2</v>
      </c>
      <c r="Q36" s="32">
        <v>232</v>
      </c>
      <c r="R36" s="32">
        <v>97.13</v>
      </c>
      <c r="S36" s="32">
        <v>99</v>
      </c>
      <c r="T36" s="32">
        <v>80</v>
      </c>
      <c r="U36" s="51"/>
      <c r="V36" s="60">
        <v>41.64</v>
      </c>
      <c r="W36" s="90">
        <f t="shared" si="4"/>
        <v>107.82833333333332</v>
      </c>
      <c r="Y36" s="32">
        <v>114.6</v>
      </c>
      <c r="Z36" s="32">
        <v>489</v>
      </c>
      <c r="AA36" s="32">
        <v>107.01</v>
      </c>
      <c r="AB36" s="32">
        <v>105</v>
      </c>
      <c r="AC36" s="32">
        <v>90</v>
      </c>
      <c r="AD36" s="51"/>
      <c r="AE36" s="60">
        <v>49.42</v>
      </c>
      <c r="AF36" s="90">
        <f t="shared" si="5"/>
        <v>159.17166666666665</v>
      </c>
    </row>
    <row r="37" spans="2:32" ht="14.5" thickBot="1" x14ac:dyDescent="0.3">
      <c r="B37" s="118"/>
      <c r="C37" s="120"/>
      <c r="D37" s="23">
        <v>4</v>
      </c>
      <c r="E37" s="23">
        <v>2</v>
      </c>
      <c r="F37" s="30">
        <v>4</v>
      </c>
      <c r="G37" s="32">
        <v>83.2</v>
      </c>
      <c r="H37" s="32">
        <v>74</v>
      </c>
      <c r="I37" s="32">
        <v>80.930000000000007</v>
      </c>
      <c r="J37" s="32">
        <v>69</v>
      </c>
      <c r="K37" s="32">
        <v>12</v>
      </c>
      <c r="L37" s="51"/>
      <c r="M37" s="60">
        <v>12.06</v>
      </c>
      <c r="N37" s="90">
        <f t="shared" si="3"/>
        <v>55.198333333333331</v>
      </c>
      <c r="P37" s="32">
        <v>258.89999999999998</v>
      </c>
      <c r="Q37" s="32">
        <v>242</v>
      </c>
      <c r="R37" s="32">
        <v>110.26</v>
      </c>
      <c r="S37" s="32">
        <v>97</v>
      </c>
      <c r="T37" s="32">
        <v>80</v>
      </c>
      <c r="U37" s="51"/>
      <c r="V37" s="60">
        <v>43.23</v>
      </c>
      <c r="W37" s="90">
        <f t="shared" si="4"/>
        <v>138.565</v>
      </c>
      <c r="Y37" s="32">
        <v>135.6</v>
      </c>
      <c r="Z37" s="32">
        <v>538</v>
      </c>
      <c r="AA37" s="32">
        <v>121.5</v>
      </c>
      <c r="AB37" s="32">
        <v>107</v>
      </c>
      <c r="AC37" s="32">
        <v>110</v>
      </c>
      <c r="AD37" s="51"/>
      <c r="AE37" s="60">
        <v>49.22</v>
      </c>
      <c r="AF37" s="90">
        <f t="shared" si="5"/>
        <v>176.88666666666666</v>
      </c>
    </row>
    <row r="38" spans="2:32" ht="14.5" thickBot="1" x14ac:dyDescent="0.3">
      <c r="B38" s="118"/>
      <c r="C38" s="118">
        <v>48</v>
      </c>
      <c r="D38" s="116">
        <v>4</v>
      </c>
      <c r="E38" s="116">
        <v>4</v>
      </c>
      <c r="F38" s="30">
        <v>1</v>
      </c>
      <c r="G38" s="32">
        <v>36.9</v>
      </c>
      <c r="H38" s="32">
        <v>52</v>
      </c>
      <c r="I38" s="32">
        <v>43.9</v>
      </c>
      <c r="J38" s="32">
        <v>38</v>
      </c>
      <c r="K38" s="32">
        <v>8</v>
      </c>
      <c r="L38" s="51">
        <v>5888</v>
      </c>
      <c r="M38" s="60">
        <v>7.28</v>
      </c>
      <c r="N38" s="90">
        <f t="shared" si="3"/>
        <v>31.013333333333335</v>
      </c>
      <c r="P38" s="32">
        <v>58.9</v>
      </c>
      <c r="Q38" s="32">
        <v>165</v>
      </c>
      <c r="R38" s="32">
        <v>70.72</v>
      </c>
      <c r="S38" s="32">
        <v>50</v>
      </c>
      <c r="T38" s="32">
        <v>120</v>
      </c>
      <c r="U38" s="51">
        <v>6016</v>
      </c>
      <c r="V38" s="60">
        <v>40.799999999999997</v>
      </c>
      <c r="W38" s="90">
        <f t="shared" si="4"/>
        <v>84.236666666666665</v>
      </c>
      <c r="Y38" s="32">
        <v>81.599999999999994</v>
      </c>
      <c r="Z38" s="32">
        <v>164</v>
      </c>
      <c r="AA38" s="32">
        <v>77.209999999999994</v>
      </c>
      <c r="AB38" s="32">
        <v>72</v>
      </c>
      <c r="AC38" s="32">
        <v>308</v>
      </c>
      <c r="AD38" s="51">
        <v>6144</v>
      </c>
      <c r="AE38" s="60">
        <v>61.39</v>
      </c>
      <c r="AF38" s="90">
        <f t="shared" si="5"/>
        <v>127.36666666666666</v>
      </c>
    </row>
    <row r="39" spans="2:32" ht="14.5" thickBot="1" x14ac:dyDescent="0.3">
      <c r="B39" s="118"/>
      <c r="C39" s="118"/>
      <c r="D39" s="117"/>
      <c r="E39" s="117"/>
      <c r="F39" s="30">
        <v>4</v>
      </c>
      <c r="G39" s="32">
        <v>36.700000000000003</v>
      </c>
      <c r="H39" s="32">
        <v>27</v>
      </c>
      <c r="I39" s="32">
        <v>42.9</v>
      </c>
      <c r="J39" s="32">
        <v>38</v>
      </c>
      <c r="K39" s="32">
        <v>4</v>
      </c>
      <c r="L39" s="51"/>
      <c r="M39" s="60">
        <v>3.43</v>
      </c>
      <c r="N39" s="90">
        <f t="shared" si="3"/>
        <v>25.338333333333335</v>
      </c>
      <c r="P39" s="32">
        <v>39.799999999999997</v>
      </c>
      <c r="Q39" s="32">
        <v>127</v>
      </c>
      <c r="R39" s="32">
        <v>61.82</v>
      </c>
      <c r="S39" s="32">
        <v>49</v>
      </c>
      <c r="T39" s="32">
        <v>82</v>
      </c>
      <c r="U39" s="51"/>
      <c r="V39" s="60">
        <v>23.87</v>
      </c>
      <c r="W39" s="90">
        <f t="shared" si="4"/>
        <v>63.914999999999999</v>
      </c>
      <c r="Y39" s="32">
        <v>49</v>
      </c>
      <c r="Z39" s="32">
        <v>141</v>
      </c>
      <c r="AA39" s="32">
        <v>48.64</v>
      </c>
      <c r="AB39" s="32">
        <v>53</v>
      </c>
      <c r="AC39" s="32">
        <v>72</v>
      </c>
      <c r="AD39" s="51"/>
      <c r="AE39" s="60">
        <v>29.34</v>
      </c>
      <c r="AF39" s="90">
        <f t="shared" si="5"/>
        <v>65.496666666666655</v>
      </c>
    </row>
    <row r="40" spans="2:32" ht="14.5" thickBot="1" x14ac:dyDescent="0.3">
      <c r="B40" s="118"/>
      <c r="C40" s="118"/>
      <c r="D40" s="116">
        <v>4</v>
      </c>
      <c r="E40" s="116">
        <v>2</v>
      </c>
      <c r="F40" s="30">
        <v>1</v>
      </c>
      <c r="G40" s="32">
        <v>37.700000000000003</v>
      </c>
      <c r="H40" s="32">
        <v>74</v>
      </c>
      <c r="I40" s="32">
        <v>45.25</v>
      </c>
      <c r="J40" s="32">
        <v>39</v>
      </c>
      <c r="K40" s="32">
        <v>8</v>
      </c>
      <c r="L40" s="51">
        <v>5888</v>
      </c>
      <c r="M40" s="60">
        <v>10.51</v>
      </c>
      <c r="N40" s="90">
        <f t="shared" si="3"/>
        <v>35.743333333333332</v>
      </c>
      <c r="P40" s="32">
        <v>153.5</v>
      </c>
      <c r="Q40" s="32">
        <v>180</v>
      </c>
      <c r="R40" s="32">
        <v>72.89</v>
      </c>
      <c r="S40" s="32">
        <v>51</v>
      </c>
      <c r="T40" s="32">
        <v>128</v>
      </c>
      <c r="U40" s="51">
        <v>6016</v>
      </c>
      <c r="V40" s="60">
        <v>54.26</v>
      </c>
      <c r="W40" s="90">
        <f t="shared" si="4"/>
        <v>106.60833333333333</v>
      </c>
      <c r="Y40" s="32">
        <v>192.3</v>
      </c>
      <c r="Z40" s="32">
        <v>194</v>
      </c>
      <c r="AA40" s="32">
        <v>83.8</v>
      </c>
      <c r="AB40" s="32">
        <v>78</v>
      </c>
      <c r="AC40" s="32">
        <v>308</v>
      </c>
      <c r="AD40" s="51">
        <v>6144</v>
      </c>
      <c r="AE40" s="60">
        <v>69.02</v>
      </c>
      <c r="AF40" s="90">
        <f t="shared" si="5"/>
        <v>154.18666666666667</v>
      </c>
    </row>
    <row r="41" spans="2:32" ht="14.5" thickBot="1" x14ac:dyDescent="0.3">
      <c r="B41" s="118"/>
      <c r="C41" s="117"/>
      <c r="D41" s="117"/>
      <c r="E41" s="117"/>
      <c r="F41" s="30">
        <v>4</v>
      </c>
      <c r="G41" s="32">
        <v>37.299999999999997</v>
      </c>
      <c r="H41" s="32">
        <v>38</v>
      </c>
      <c r="I41" s="32">
        <v>43.95</v>
      </c>
      <c r="J41" s="32">
        <v>39</v>
      </c>
      <c r="K41" s="32">
        <v>4</v>
      </c>
      <c r="L41" s="51"/>
      <c r="M41" s="60">
        <v>4.4400000000000004</v>
      </c>
      <c r="N41" s="90">
        <f t="shared" si="3"/>
        <v>27.781666666666666</v>
      </c>
      <c r="P41" s="32">
        <v>51.2</v>
      </c>
      <c r="Q41" s="32">
        <v>139</v>
      </c>
      <c r="R41" s="32">
        <v>65.510000000000005</v>
      </c>
      <c r="S41" s="32">
        <v>49</v>
      </c>
      <c r="T41" s="32">
        <v>76</v>
      </c>
      <c r="U41" s="51"/>
      <c r="V41" s="60">
        <v>23.6</v>
      </c>
      <c r="W41" s="90">
        <f t="shared" si="4"/>
        <v>67.385000000000005</v>
      </c>
      <c r="Y41" s="32">
        <v>63.8</v>
      </c>
      <c r="Z41" s="32">
        <v>166</v>
      </c>
      <c r="AA41" s="32">
        <v>66.53</v>
      </c>
      <c r="AB41" s="32">
        <v>54</v>
      </c>
      <c r="AC41" s="32">
        <v>72</v>
      </c>
      <c r="AD41" s="51"/>
      <c r="AE41" s="60">
        <v>32.39</v>
      </c>
      <c r="AF41" s="90">
        <f t="shared" si="5"/>
        <v>75.786666666666676</v>
      </c>
    </row>
    <row r="42" spans="2:32" ht="14.5" thickBot="1" x14ac:dyDescent="0.3">
      <c r="B42" s="118"/>
      <c r="C42" s="116">
        <v>96</v>
      </c>
      <c r="D42" s="24">
        <v>4</v>
      </c>
      <c r="E42" s="24">
        <v>4</v>
      </c>
      <c r="F42" s="30">
        <v>1</v>
      </c>
      <c r="G42" s="32">
        <v>15.8</v>
      </c>
      <c r="H42" s="32">
        <v>27</v>
      </c>
      <c r="I42" s="32">
        <v>26.58</v>
      </c>
      <c r="J42" s="32">
        <v>23</v>
      </c>
      <c r="K42" s="32">
        <v>4</v>
      </c>
      <c r="L42" s="51">
        <v>5888</v>
      </c>
      <c r="M42" s="60">
        <v>2.4</v>
      </c>
      <c r="N42" s="90">
        <f t="shared" si="3"/>
        <v>16.463333333333335</v>
      </c>
      <c r="P42" s="32">
        <v>21.9</v>
      </c>
      <c r="Q42" s="32">
        <v>74</v>
      </c>
      <c r="R42" s="32">
        <v>15</v>
      </c>
      <c r="S42" s="32">
        <v>24</v>
      </c>
      <c r="T42" s="32">
        <v>100</v>
      </c>
      <c r="U42" s="51">
        <v>6016</v>
      </c>
      <c r="V42" s="60">
        <v>13.67</v>
      </c>
      <c r="W42" s="90">
        <f t="shared" si="4"/>
        <v>41.428333333333335</v>
      </c>
      <c r="Y42" s="32">
        <v>30.5</v>
      </c>
      <c r="Z42" s="32">
        <v>153</v>
      </c>
      <c r="AA42" s="32">
        <v>45.01</v>
      </c>
      <c r="AB42" s="32">
        <v>68</v>
      </c>
      <c r="AC42" s="32">
        <v>284</v>
      </c>
      <c r="AD42" s="51">
        <v>6016</v>
      </c>
      <c r="AE42" s="60">
        <v>56.77</v>
      </c>
      <c r="AF42" s="90">
        <f t="shared" si="5"/>
        <v>106.21333333333332</v>
      </c>
    </row>
    <row r="43" spans="2:32" ht="14.5" thickBot="1" x14ac:dyDescent="0.3">
      <c r="B43" s="120"/>
      <c r="C43" s="118"/>
      <c r="D43" s="24">
        <v>4</v>
      </c>
      <c r="E43" s="24">
        <v>2</v>
      </c>
      <c r="F43" s="30">
        <v>1</v>
      </c>
      <c r="G43" s="32">
        <v>18.2</v>
      </c>
      <c r="H43" s="32">
        <v>38</v>
      </c>
      <c r="I43" s="32">
        <v>26.99</v>
      </c>
      <c r="J43" s="32">
        <v>17</v>
      </c>
      <c r="K43" s="32">
        <v>4</v>
      </c>
      <c r="L43" s="51">
        <v>5888</v>
      </c>
      <c r="M43" s="60">
        <v>3.62</v>
      </c>
      <c r="N43" s="90">
        <f t="shared" si="3"/>
        <v>17.968333333333334</v>
      </c>
      <c r="P43" s="32">
        <v>30.3</v>
      </c>
      <c r="Q43" s="32">
        <v>80</v>
      </c>
      <c r="R43" s="32">
        <v>14.91</v>
      </c>
      <c r="S43" s="32">
        <v>23</v>
      </c>
      <c r="T43" s="32">
        <v>100</v>
      </c>
      <c r="U43" s="51">
        <v>6016</v>
      </c>
      <c r="V43" s="60">
        <v>13.25</v>
      </c>
      <c r="W43" s="90">
        <f t="shared" si="4"/>
        <v>43.576666666666661</v>
      </c>
      <c r="Y43" s="32">
        <v>47.7</v>
      </c>
      <c r="Z43" s="32">
        <v>159</v>
      </c>
      <c r="AA43" s="32">
        <v>46.56</v>
      </c>
      <c r="AB43" s="32">
        <v>62</v>
      </c>
      <c r="AC43" s="32">
        <v>266</v>
      </c>
      <c r="AD43" s="51">
        <v>6016</v>
      </c>
      <c r="AE43" s="60">
        <v>53.61</v>
      </c>
      <c r="AF43" s="90">
        <f t="shared" si="5"/>
        <v>105.81166666666667</v>
      </c>
    </row>
    <row r="44" spans="2:32" ht="14.5" thickBot="1" x14ac:dyDescent="0.3">
      <c r="B44" s="118">
        <v>60</v>
      </c>
      <c r="C44" s="119">
        <v>24</v>
      </c>
      <c r="D44" s="27">
        <v>4</v>
      </c>
      <c r="E44" s="27">
        <v>4</v>
      </c>
      <c r="F44" s="30">
        <v>4</v>
      </c>
      <c r="G44" s="32">
        <v>41.5</v>
      </c>
      <c r="H44" s="32">
        <v>27</v>
      </c>
      <c r="I44" s="32">
        <v>38.74</v>
      </c>
      <c r="J44" s="32">
        <v>30</v>
      </c>
      <c r="K44" s="32">
        <v>6</v>
      </c>
      <c r="L44" s="51"/>
      <c r="M44" s="60">
        <v>4.96</v>
      </c>
      <c r="N44" s="90">
        <f t="shared" si="3"/>
        <v>24.700000000000003</v>
      </c>
      <c r="P44" s="32">
        <v>57</v>
      </c>
      <c r="Q44" s="32">
        <v>164</v>
      </c>
      <c r="R44" s="32">
        <v>58.09</v>
      </c>
      <c r="S44" s="32">
        <v>48</v>
      </c>
      <c r="T44" s="32">
        <v>83</v>
      </c>
      <c r="U44" s="51"/>
      <c r="V44" s="60">
        <v>21.53</v>
      </c>
      <c r="W44" s="90">
        <f t="shared" si="4"/>
        <v>71.936666666666667</v>
      </c>
      <c r="Y44" s="32">
        <v>62.8</v>
      </c>
      <c r="Z44" s="32">
        <v>200</v>
      </c>
      <c r="AA44" s="32">
        <v>50.49</v>
      </c>
      <c r="AB44" s="32">
        <v>62</v>
      </c>
      <c r="AC44" s="32">
        <v>68</v>
      </c>
      <c r="AD44" s="51"/>
      <c r="AE44" s="60">
        <v>30.19</v>
      </c>
      <c r="AF44" s="90">
        <f t="shared" si="5"/>
        <v>78.913333333333341</v>
      </c>
    </row>
    <row r="45" spans="2:32" ht="14.5" thickBot="1" x14ac:dyDescent="0.3">
      <c r="B45" s="117"/>
      <c r="C45" s="120"/>
      <c r="D45" s="25">
        <v>4</v>
      </c>
      <c r="E45" s="25">
        <v>2</v>
      </c>
      <c r="F45" s="30">
        <v>4</v>
      </c>
      <c r="G45" s="32">
        <v>40.6</v>
      </c>
      <c r="H45" s="32">
        <v>38</v>
      </c>
      <c r="I45" s="32">
        <v>45.28</v>
      </c>
      <c r="J45" s="32">
        <v>37</v>
      </c>
      <c r="K45" s="32">
        <v>10</v>
      </c>
      <c r="L45" s="51"/>
      <c r="M45" s="60">
        <v>6.5</v>
      </c>
      <c r="N45" s="90">
        <f t="shared" si="3"/>
        <v>29.563333333333333</v>
      </c>
      <c r="P45" s="32">
        <v>135.5</v>
      </c>
      <c r="Q45" s="32">
        <v>186</v>
      </c>
      <c r="R45" s="32">
        <v>66.11</v>
      </c>
      <c r="S45" s="32">
        <v>50</v>
      </c>
      <c r="T45" s="32">
        <v>60</v>
      </c>
      <c r="U45" s="51"/>
      <c r="V45" s="60">
        <v>24.87</v>
      </c>
      <c r="W45" s="90">
        <f t="shared" si="4"/>
        <v>87.08</v>
      </c>
      <c r="Y45" s="32">
        <v>109.1</v>
      </c>
      <c r="Z45" s="32">
        <v>226</v>
      </c>
      <c r="AA45" s="32">
        <v>62.61</v>
      </c>
      <c r="AB45" s="32">
        <v>65</v>
      </c>
      <c r="AC45" s="32">
        <v>68</v>
      </c>
      <c r="AD45" s="51"/>
      <c r="AE45" s="60">
        <v>35.83</v>
      </c>
      <c r="AF45" s="90">
        <f t="shared" si="5"/>
        <v>94.423333333333346</v>
      </c>
    </row>
    <row r="48" spans="2:32" ht="14.5" thickBot="1" x14ac:dyDescent="0.3"/>
    <row r="49" spans="2:24" ht="14.5" thickBot="1" x14ac:dyDescent="0.3">
      <c r="B49" s="104" t="s">
        <v>45</v>
      </c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6"/>
    </row>
    <row r="50" spans="2:24" ht="58" thickBot="1" x14ac:dyDescent="0.3">
      <c r="B50" s="119" t="s">
        <v>1</v>
      </c>
      <c r="C50" s="119" t="s">
        <v>2</v>
      </c>
      <c r="D50" s="119" t="s">
        <v>3</v>
      </c>
      <c r="E50" s="119" t="s">
        <v>4</v>
      </c>
      <c r="F50" s="119" t="s">
        <v>5</v>
      </c>
      <c r="G50" s="32" t="s">
        <v>10</v>
      </c>
      <c r="H50" s="32" t="s">
        <v>55</v>
      </c>
      <c r="I50" s="32" t="s">
        <v>73</v>
      </c>
      <c r="J50" s="32" t="s">
        <v>52</v>
      </c>
      <c r="K50" s="3" t="s">
        <v>53</v>
      </c>
      <c r="L50" s="63" t="s">
        <v>115</v>
      </c>
      <c r="N50" s="32" t="s">
        <v>74</v>
      </c>
      <c r="O50" s="32" t="s">
        <v>55</v>
      </c>
      <c r="P50" s="32" t="s">
        <v>73</v>
      </c>
      <c r="Q50" s="3" t="s">
        <v>53</v>
      </c>
      <c r="R50" s="63" t="s">
        <v>115</v>
      </c>
      <c r="T50" s="32" t="s">
        <v>74</v>
      </c>
      <c r="U50" s="32" t="s">
        <v>55</v>
      </c>
      <c r="V50" s="32" t="s">
        <v>73</v>
      </c>
      <c r="W50" s="3" t="s">
        <v>53</v>
      </c>
      <c r="X50" s="63" t="s">
        <v>115</v>
      </c>
    </row>
    <row r="51" spans="2:24" x14ac:dyDescent="0.25">
      <c r="B51" s="118"/>
      <c r="C51" s="118"/>
      <c r="D51" s="118"/>
      <c r="E51" s="118"/>
      <c r="F51" s="118"/>
      <c r="G51" s="121" t="s">
        <v>56</v>
      </c>
      <c r="H51" s="122"/>
      <c r="I51" s="122"/>
      <c r="J51" s="122"/>
      <c r="K51" s="123"/>
      <c r="L51" s="129" t="s">
        <v>118</v>
      </c>
      <c r="N51" s="121" t="s">
        <v>75</v>
      </c>
      <c r="O51" s="122"/>
      <c r="P51" s="122"/>
      <c r="Q51" s="123"/>
      <c r="R51" s="129" t="s">
        <v>118</v>
      </c>
      <c r="T51" s="121" t="s">
        <v>58</v>
      </c>
      <c r="U51" s="122"/>
      <c r="V51" s="122"/>
      <c r="W51" s="123"/>
      <c r="X51" s="129" t="s">
        <v>118</v>
      </c>
    </row>
    <row r="52" spans="2:24" ht="14.5" thickBot="1" x14ac:dyDescent="0.3">
      <c r="B52" s="118" t="s">
        <v>6</v>
      </c>
      <c r="C52" s="118"/>
      <c r="D52" s="118"/>
      <c r="E52" s="118"/>
      <c r="F52" s="118"/>
      <c r="G52" s="124"/>
      <c r="H52" s="125"/>
      <c r="I52" s="125"/>
      <c r="J52" s="125"/>
      <c r="K52" s="126"/>
      <c r="L52" s="130"/>
      <c r="N52" s="124"/>
      <c r="O52" s="125"/>
      <c r="P52" s="125"/>
      <c r="Q52" s="126"/>
      <c r="R52" s="130"/>
      <c r="T52" s="124"/>
      <c r="U52" s="125"/>
      <c r="V52" s="125"/>
      <c r="W52" s="126"/>
      <c r="X52" s="130"/>
    </row>
    <row r="53" spans="2:24" ht="23.5" thickBot="1" x14ac:dyDescent="0.3">
      <c r="B53" s="120"/>
      <c r="C53" s="120"/>
      <c r="D53" s="120"/>
      <c r="E53" s="120"/>
      <c r="F53" s="120"/>
      <c r="G53" s="32" t="s">
        <v>59</v>
      </c>
      <c r="H53" s="37" t="s">
        <v>59</v>
      </c>
      <c r="I53" s="32" t="s">
        <v>61</v>
      </c>
      <c r="J53" s="32" t="s">
        <v>62</v>
      </c>
      <c r="K53" s="3" t="s">
        <v>59</v>
      </c>
      <c r="L53" s="61" t="s">
        <v>60</v>
      </c>
      <c r="N53" s="32" t="s">
        <v>59</v>
      </c>
      <c r="O53" s="37" t="s">
        <v>59</v>
      </c>
      <c r="P53" s="32" t="s">
        <v>61</v>
      </c>
      <c r="Q53" s="3" t="s">
        <v>59</v>
      </c>
      <c r="R53" s="61" t="s">
        <v>60</v>
      </c>
      <c r="T53" s="32" t="s">
        <v>59</v>
      </c>
      <c r="U53" s="37" t="s">
        <v>59</v>
      </c>
      <c r="V53" s="32" t="s">
        <v>61</v>
      </c>
      <c r="W53" s="3" t="s">
        <v>59</v>
      </c>
      <c r="X53" s="61" t="s">
        <v>60</v>
      </c>
    </row>
    <row r="54" spans="2:24" ht="14.5" thickBot="1" x14ac:dyDescent="0.3">
      <c r="B54" s="119">
        <v>15</v>
      </c>
      <c r="C54" s="119">
        <v>48</v>
      </c>
      <c r="D54" s="119">
        <v>4</v>
      </c>
      <c r="E54" s="119">
        <v>4</v>
      </c>
      <c r="F54" s="19">
        <v>1</v>
      </c>
      <c r="G54" s="32">
        <v>67.5</v>
      </c>
      <c r="H54" s="32">
        <v>88</v>
      </c>
      <c r="I54" s="32">
        <v>69.98</v>
      </c>
      <c r="J54" s="32">
        <v>65</v>
      </c>
      <c r="K54" s="3">
        <v>8</v>
      </c>
      <c r="L54" s="64">
        <f>AVERAGEA(G54:K54)</f>
        <v>59.696000000000005</v>
      </c>
      <c r="N54" s="32">
        <v>89.5</v>
      </c>
      <c r="O54" s="32">
        <v>248</v>
      </c>
      <c r="P54" s="32">
        <v>116.44</v>
      </c>
      <c r="Q54" s="3">
        <v>140</v>
      </c>
      <c r="R54" s="64">
        <f>AVERAGEA(N54:Q54)</f>
        <v>148.48500000000001</v>
      </c>
      <c r="T54" s="32">
        <v>115.2</v>
      </c>
      <c r="U54" s="32">
        <v>279</v>
      </c>
      <c r="V54" s="32">
        <v>142.58000000000001</v>
      </c>
      <c r="W54" s="3">
        <v>320</v>
      </c>
      <c r="X54" s="64">
        <f>AVERAGEA(T54:W54)</f>
        <v>214.19499999999999</v>
      </c>
    </row>
    <row r="55" spans="2:24" ht="14.5" thickBot="1" x14ac:dyDescent="0.3">
      <c r="B55" s="118"/>
      <c r="C55" s="118"/>
      <c r="D55" s="117"/>
      <c r="E55" s="117"/>
      <c r="F55" s="20">
        <v>4</v>
      </c>
      <c r="G55" s="32">
        <v>67.5</v>
      </c>
      <c r="H55" s="32">
        <v>49</v>
      </c>
      <c r="I55" s="32">
        <v>74.42</v>
      </c>
      <c r="J55" s="32">
        <v>65</v>
      </c>
      <c r="K55" s="3">
        <v>8</v>
      </c>
      <c r="L55" s="64">
        <f t="shared" ref="L55:L69" si="6">AVERAGEA(G55:K55)</f>
        <v>52.784000000000006</v>
      </c>
      <c r="N55" s="32">
        <v>79</v>
      </c>
      <c r="O55" s="32">
        <v>134</v>
      </c>
      <c r="P55" s="32">
        <v>109.83</v>
      </c>
      <c r="Q55" s="3">
        <v>56</v>
      </c>
      <c r="R55" s="64">
        <f>AVERAGEA(N55:Q55)</f>
        <v>94.707499999999996</v>
      </c>
      <c r="T55" s="32">
        <v>88.8</v>
      </c>
      <c r="U55" s="32">
        <v>147</v>
      </c>
      <c r="V55" s="32">
        <v>130.04</v>
      </c>
      <c r="W55" s="3">
        <v>76</v>
      </c>
      <c r="X55" s="64">
        <f>AVERAGEA(T55:W55)</f>
        <v>110.46000000000001</v>
      </c>
    </row>
    <row r="56" spans="2:24" ht="14.5" thickBot="1" x14ac:dyDescent="0.3">
      <c r="B56" s="118"/>
      <c r="C56" s="118"/>
      <c r="D56" s="116">
        <v>4</v>
      </c>
      <c r="E56" s="116">
        <v>2</v>
      </c>
      <c r="F56" s="20">
        <v>1</v>
      </c>
      <c r="G56" s="32">
        <v>71.599999999999994</v>
      </c>
      <c r="H56" s="32">
        <v>117</v>
      </c>
      <c r="I56" s="32">
        <v>70.180000000000007</v>
      </c>
      <c r="J56" s="32">
        <v>66</v>
      </c>
      <c r="K56" s="3">
        <v>16</v>
      </c>
      <c r="L56" s="64">
        <f t="shared" si="6"/>
        <v>68.155999999999992</v>
      </c>
      <c r="N56" s="32">
        <v>138.5</v>
      </c>
      <c r="O56" s="32">
        <v>240</v>
      </c>
      <c r="P56" s="32">
        <v>106.5</v>
      </c>
      <c r="Q56" s="3">
        <v>128</v>
      </c>
      <c r="R56" s="64">
        <f t="shared" ref="R56:R69" si="7">AVERAGEA(N56:Q56)</f>
        <v>153.25</v>
      </c>
      <c r="T56" s="32">
        <v>171.4</v>
      </c>
      <c r="U56" s="32">
        <v>336</v>
      </c>
      <c r="V56" s="32">
        <v>139</v>
      </c>
      <c r="W56" s="3">
        <v>328</v>
      </c>
      <c r="X56" s="64">
        <f t="shared" ref="X56:X69" si="8">AVERAGEA(T56:W56)</f>
        <v>243.6</v>
      </c>
    </row>
    <row r="57" spans="2:24" ht="14.5" thickBot="1" x14ac:dyDescent="0.3">
      <c r="B57" s="118"/>
      <c r="C57" s="117"/>
      <c r="D57" s="117"/>
      <c r="E57" s="117"/>
      <c r="F57" s="20">
        <v>4</v>
      </c>
      <c r="G57" s="32">
        <v>72.2</v>
      </c>
      <c r="H57" s="32">
        <v>60</v>
      </c>
      <c r="I57" s="32">
        <v>66.489999999999995</v>
      </c>
      <c r="J57" s="32">
        <v>64</v>
      </c>
      <c r="K57" s="3">
        <v>8</v>
      </c>
      <c r="L57" s="64">
        <f t="shared" si="6"/>
        <v>54.137999999999998</v>
      </c>
      <c r="N57" s="32">
        <v>99.5</v>
      </c>
      <c r="O57" s="32">
        <v>140</v>
      </c>
      <c r="P57" s="32">
        <v>94.73</v>
      </c>
      <c r="Q57" s="3">
        <v>64</v>
      </c>
      <c r="R57" s="64">
        <f t="shared" si="7"/>
        <v>99.557500000000005</v>
      </c>
      <c r="T57" s="32">
        <v>127</v>
      </c>
      <c r="U57" s="32">
        <v>160</v>
      </c>
      <c r="V57" s="32">
        <v>111.93</v>
      </c>
      <c r="W57" s="3">
        <v>132</v>
      </c>
      <c r="X57" s="64">
        <f t="shared" si="8"/>
        <v>132.73250000000002</v>
      </c>
    </row>
    <row r="58" spans="2:24" ht="14.5" thickBot="1" x14ac:dyDescent="0.3">
      <c r="B58" s="118"/>
      <c r="C58" s="116">
        <v>96</v>
      </c>
      <c r="D58" s="24">
        <v>4</v>
      </c>
      <c r="E58" s="24">
        <v>4</v>
      </c>
      <c r="F58" s="20">
        <v>1</v>
      </c>
      <c r="G58" s="32">
        <v>31.3</v>
      </c>
      <c r="H58" s="32">
        <v>32</v>
      </c>
      <c r="I58" s="32">
        <v>42.51</v>
      </c>
      <c r="J58" s="32">
        <v>37</v>
      </c>
      <c r="K58" s="3"/>
      <c r="L58" s="64">
        <f t="shared" si="6"/>
        <v>35.702500000000001</v>
      </c>
      <c r="N58" s="32">
        <v>40.700000000000003</v>
      </c>
      <c r="O58" s="32">
        <v>144</v>
      </c>
      <c r="P58" s="32">
        <v>72.44</v>
      </c>
      <c r="Q58" s="3">
        <v>104</v>
      </c>
      <c r="R58" s="64">
        <f t="shared" si="7"/>
        <v>90.284999999999997</v>
      </c>
      <c r="T58" s="32">
        <v>55.2</v>
      </c>
      <c r="U58" s="32">
        <v>131</v>
      </c>
      <c r="V58" s="32">
        <v>87.09</v>
      </c>
      <c r="W58" s="3">
        <v>328</v>
      </c>
      <c r="X58" s="64">
        <f t="shared" si="8"/>
        <v>150.32249999999999</v>
      </c>
    </row>
    <row r="59" spans="2:24" ht="14.5" thickBot="1" x14ac:dyDescent="0.3">
      <c r="B59" s="118"/>
      <c r="C59" s="118"/>
      <c r="D59" s="24">
        <v>4</v>
      </c>
      <c r="E59" s="24">
        <v>2</v>
      </c>
      <c r="F59" s="20">
        <v>1</v>
      </c>
      <c r="G59" s="32">
        <v>35.700000000000003</v>
      </c>
      <c r="H59" s="32">
        <v>45</v>
      </c>
      <c r="I59" s="32">
        <v>39.44</v>
      </c>
      <c r="J59" s="32">
        <v>40</v>
      </c>
      <c r="K59" s="3"/>
      <c r="L59" s="64">
        <f t="shared" si="6"/>
        <v>40.034999999999997</v>
      </c>
      <c r="N59" s="32">
        <v>56.9</v>
      </c>
      <c r="O59" s="32">
        <v>139</v>
      </c>
      <c r="P59" s="32">
        <v>70.180000000000007</v>
      </c>
      <c r="Q59" s="3">
        <v>112</v>
      </c>
      <c r="R59" s="64">
        <f t="shared" si="7"/>
        <v>94.52000000000001</v>
      </c>
      <c r="T59" s="32">
        <v>69.2</v>
      </c>
      <c r="U59" s="32">
        <v>130</v>
      </c>
      <c r="V59" s="32">
        <v>85.34</v>
      </c>
      <c r="W59" s="3">
        <v>320</v>
      </c>
      <c r="X59" s="64">
        <f t="shared" si="8"/>
        <v>151.13499999999999</v>
      </c>
    </row>
    <row r="60" spans="2:24" ht="14.5" thickBot="1" x14ac:dyDescent="0.3">
      <c r="B60" s="119">
        <v>30</v>
      </c>
      <c r="C60" s="119">
        <v>24</v>
      </c>
      <c r="D60" s="27">
        <v>4</v>
      </c>
      <c r="E60" s="27">
        <v>4</v>
      </c>
      <c r="F60" s="20">
        <v>4</v>
      </c>
      <c r="G60" s="32">
        <v>76.5</v>
      </c>
      <c r="H60" s="32">
        <v>69</v>
      </c>
      <c r="I60" s="32">
        <v>75.760000000000005</v>
      </c>
      <c r="J60" s="32">
        <v>70</v>
      </c>
      <c r="K60" s="3">
        <v>8</v>
      </c>
      <c r="L60" s="64">
        <f t="shared" si="6"/>
        <v>59.851999999999997</v>
      </c>
      <c r="N60" s="32">
        <v>93.1</v>
      </c>
      <c r="O60" s="32">
        <v>174</v>
      </c>
      <c r="P60" s="32">
        <v>102.51</v>
      </c>
      <c r="Q60" s="3">
        <v>80</v>
      </c>
      <c r="R60" s="64">
        <f t="shared" si="7"/>
        <v>112.4025</v>
      </c>
      <c r="T60" s="32">
        <v>117.9</v>
      </c>
      <c r="U60" s="32">
        <v>155</v>
      </c>
      <c r="V60" s="32">
        <v>113.79</v>
      </c>
      <c r="W60" s="3">
        <v>96</v>
      </c>
      <c r="X60" s="64">
        <f t="shared" si="8"/>
        <v>120.6725</v>
      </c>
    </row>
    <row r="61" spans="2:24" ht="14.5" thickBot="1" x14ac:dyDescent="0.3">
      <c r="B61" s="118"/>
      <c r="C61" s="120"/>
      <c r="D61" s="25">
        <v>4</v>
      </c>
      <c r="E61" s="25">
        <v>2</v>
      </c>
      <c r="F61" s="20">
        <v>4</v>
      </c>
      <c r="G61" s="32">
        <v>83.1</v>
      </c>
      <c r="H61" s="32">
        <v>93</v>
      </c>
      <c r="I61" s="32">
        <v>65.7</v>
      </c>
      <c r="J61" s="32">
        <v>71</v>
      </c>
      <c r="K61" s="3">
        <v>12</v>
      </c>
      <c r="L61" s="64">
        <f t="shared" si="6"/>
        <v>64.960000000000008</v>
      </c>
      <c r="N61" s="32">
        <v>1016.5</v>
      </c>
      <c r="O61" s="32">
        <v>182</v>
      </c>
      <c r="P61" s="32">
        <v>94.77</v>
      </c>
      <c r="Q61" s="3">
        <v>80</v>
      </c>
      <c r="R61" s="64">
        <f t="shared" si="7"/>
        <v>343.3175</v>
      </c>
      <c r="T61" s="32">
        <v>210.9</v>
      </c>
      <c r="U61" s="32">
        <v>170</v>
      </c>
      <c r="V61" s="32">
        <v>117.54</v>
      </c>
      <c r="W61" s="3">
        <v>94</v>
      </c>
      <c r="X61" s="64">
        <f t="shared" si="8"/>
        <v>148.11000000000001</v>
      </c>
    </row>
    <row r="62" spans="2:24" ht="14.5" thickBot="1" x14ac:dyDescent="0.3">
      <c r="B62" s="118"/>
      <c r="C62" s="118">
        <v>48</v>
      </c>
      <c r="D62" s="118">
        <v>4</v>
      </c>
      <c r="E62" s="118">
        <v>4</v>
      </c>
      <c r="F62" s="20">
        <v>1</v>
      </c>
      <c r="G62" s="32">
        <v>36</v>
      </c>
      <c r="H62" s="32">
        <v>51</v>
      </c>
      <c r="I62" s="32">
        <v>43.13</v>
      </c>
      <c r="J62" s="32">
        <v>38</v>
      </c>
      <c r="K62" s="3">
        <v>4</v>
      </c>
      <c r="L62" s="64">
        <f t="shared" si="6"/>
        <v>34.426000000000002</v>
      </c>
      <c r="N62" s="32">
        <v>48.6</v>
      </c>
      <c r="O62" s="32">
        <v>159</v>
      </c>
      <c r="P62" s="32">
        <v>72.400000000000006</v>
      </c>
      <c r="Q62" s="3">
        <v>120</v>
      </c>
      <c r="R62" s="64">
        <f>AVERAGEA(N62:Q62)</f>
        <v>100</v>
      </c>
      <c r="T62" s="32">
        <v>66.599999999999994</v>
      </c>
      <c r="U62" s="32">
        <v>131</v>
      </c>
      <c r="V62" s="32">
        <v>81.680000000000007</v>
      </c>
      <c r="W62" s="3">
        <v>306</v>
      </c>
      <c r="X62" s="64">
        <f>AVERAGEA(T62:W62)</f>
        <v>146.32</v>
      </c>
    </row>
    <row r="63" spans="2:24" ht="14.5" thickBot="1" x14ac:dyDescent="0.3">
      <c r="B63" s="118"/>
      <c r="C63" s="118"/>
      <c r="D63" s="117"/>
      <c r="E63" s="117"/>
      <c r="F63" s="20">
        <v>4</v>
      </c>
      <c r="G63" s="32">
        <v>35.9</v>
      </c>
      <c r="H63" s="32">
        <v>32</v>
      </c>
      <c r="I63" s="32">
        <v>42.33</v>
      </c>
      <c r="J63" s="32">
        <v>38</v>
      </c>
      <c r="K63" s="3"/>
      <c r="L63" s="64">
        <f t="shared" si="6"/>
        <v>37.057500000000005</v>
      </c>
      <c r="N63" s="32">
        <v>40.9</v>
      </c>
      <c r="O63" s="32">
        <v>105</v>
      </c>
      <c r="P63" s="32">
        <v>67.59</v>
      </c>
      <c r="Q63" s="3">
        <v>68</v>
      </c>
      <c r="R63" s="64">
        <f t="shared" si="7"/>
        <v>70.372500000000002</v>
      </c>
      <c r="T63" s="32">
        <v>49.9</v>
      </c>
      <c r="U63" s="32">
        <v>72</v>
      </c>
      <c r="V63" s="32">
        <v>58.91</v>
      </c>
      <c r="W63" s="3">
        <v>76</v>
      </c>
      <c r="X63" s="64">
        <f t="shared" si="8"/>
        <v>64.202500000000001</v>
      </c>
    </row>
    <row r="64" spans="2:24" ht="14.5" thickBot="1" x14ac:dyDescent="0.3">
      <c r="B64" s="118"/>
      <c r="C64" s="118"/>
      <c r="D64" s="116">
        <v>4</v>
      </c>
      <c r="E64" s="116">
        <v>2</v>
      </c>
      <c r="F64" s="20">
        <v>1</v>
      </c>
      <c r="G64" s="32">
        <v>37.200000000000003</v>
      </c>
      <c r="H64" s="32">
        <v>63</v>
      </c>
      <c r="I64" s="32">
        <v>44.29</v>
      </c>
      <c r="J64" s="32">
        <v>37</v>
      </c>
      <c r="K64" s="3">
        <v>8</v>
      </c>
      <c r="L64" s="64">
        <f t="shared" si="6"/>
        <v>37.898000000000003</v>
      </c>
      <c r="N64" s="32">
        <v>68.5</v>
      </c>
      <c r="O64" s="32">
        <v>176</v>
      </c>
      <c r="P64" s="32">
        <v>70.790000000000006</v>
      </c>
      <c r="Q64" s="3">
        <v>128</v>
      </c>
      <c r="R64" s="64">
        <f t="shared" si="7"/>
        <v>110.82250000000001</v>
      </c>
      <c r="T64" s="32">
        <v>141.69999999999999</v>
      </c>
      <c r="U64" s="32">
        <v>131</v>
      </c>
      <c r="V64" s="32">
        <v>79.34</v>
      </c>
      <c r="W64" s="3">
        <v>308</v>
      </c>
      <c r="X64" s="64">
        <f t="shared" si="8"/>
        <v>165.01</v>
      </c>
    </row>
    <row r="65" spans="2:24" ht="14.5" thickBot="1" x14ac:dyDescent="0.3">
      <c r="B65" s="118"/>
      <c r="C65" s="117"/>
      <c r="D65" s="117"/>
      <c r="E65" s="117"/>
      <c r="F65" s="20">
        <v>4</v>
      </c>
      <c r="G65" s="32">
        <v>37.1</v>
      </c>
      <c r="H65" s="32">
        <v>32</v>
      </c>
      <c r="I65" s="32">
        <v>43.12</v>
      </c>
      <c r="J65" s="32">
        <v>37</v>
      </c>
      <c r="K65" s="3">
        <v>4</v>
      </c>
      <c r="L65" s="64">
        <f t="shared" si="6"/>
        <v>30.643999999999998</v>
      </c>
      <c r="N65" s="32">
        <v>53.4</v>
      </c>
      <c r="O65" s="32">
        <v>122</v>
      </c>
      <c r="P65" s="32">
        <v>64.72</v>
      </c>
      <c r="Q65" s="3">
        <v>72</v>
      </c>
      <c r="R65" s="64">
        <f t="shared" si="7"/>
        <v>78.03</v>
      </c>
      <c r="T65" s="32">
        <v>68.2</v>
      </c>
      <c r="U65" s="32">
        <v>79</v>
      </c>
      <c r="V65" s="32">
        <v>48.94</v>
      </c>
      <c r="W65" s="3">
        <v>72</v>
      </c>
      <c r="X65" s="64">
        <f t="shared" si="8"/>
        <v>67.034999999999997</v>
      </c>
    </row>
    <row r="66" spans="2:24" ht="14.5" thickBot="1" x14ac:dyDescent="0.3">
      <c r="B66" s="118"/>
      <c r="C66" s="116">
        <v>96</v>
      </c>
      <c r="D66" s="24">
        <v>4</v>
      </c>
      <c r="E66" s="24">
        <v>4</v>
      </c>
      <c r="F66" s="20">
        <v>1</v>
      </c>
      <c r="G66" s="32">
        <v>15.8</v>
      </c>
      <c r="H66" s="32">
        <v>16</v>
      </c>
      <c r="I66" s="32">
        <v>26.37</v>
      </c>
      <c r="J66" s="32">
        <v>21</v>
      </c>
      <c r="K66" s="3"/>
      <c r="L66" s="64">
        <f t="shared" si="6"/>
        <v>19.7925</v>
      </c>
      <c r="N66" s="32">
        <v>19.7</v>
      </c>
      <c r="O66" s="32">
        <v>86</v>
      </c>
      <c r="P66" s="32">
        <v>14.6</v>
      </c>
      <c r="Q66" s="3">
        <v>100</v>
      </c>
      <c r="R66" s="64">
        <f t="shared" si="7"/>
        <v>55.075000000000003</v>
      </c>
      <c r="T66" s="32">
        <v>27.6</v>
      </c>
      <c r="U66" s="32">
        <v>102</v>
      </c>
      <c r="V66" s="32">
        <v>47.81</v>
      </c>
      <c r="W66" s="3">
        <v>280</v>
      </c>
      <c r="X66" s="64">
        <f t="shared" si="8"/>
        <v>114.35249999999999</v>
      </c>
    </row>
    <row r="67" spans="2:24" ht="14.5" thickBot="1" x14ac:dyDescent="0.3">
      <c r="B67" s="120"/>
      <c r="C67" s="118"/>
      <c r="D67" s="24">
        <v>4</v>
      </c>
      <c r="E67" s="24">
        <v>2</v>
      </c>
      <c r="F67" s="20">
        <v>1</v>
      </c>
      <c r="G67" s="32">
        <v>17.8</v>
      </c>
      <c r="H67" s="32">
        <v>24</v>
      </c>
      <c r="I67" s="32">
        <v>26.73</v>
      </c>
      <c r="J67" s="32">
        <v>15</v>
      </c>
      <c r="K67" s="3">
        <v>4</v>
      </c>
      <c r="L67" s="64">
        <f t="shared" si="6"/>
        <v>17.506</v>
      </c>
      <c r="N67" s="32">
        <v>24.4</v>
      </c>
      <c r="O67" s="32">
        <v>74</v>
      </c>
      <c r="P67" s="32">
        <v>17.38</v>
      </c>
      <c r="Q67" s="3">
        <v>96</v>
      </c>
      <c r="R67" s="64">
        <f t="shared" si="7"/>
        <v>52.945</v>
      </c>
      <c r="T67" s="32">
        <v>39.1</v>
      </c>
      <c r="U67" s="32">
        <v>122</v>
      </c>
      <c r="V67" s="32">
        <v>48.63</v>
      </c>
      <c r="W67" s="3">
        <v>256</v>
      </c>
      <c r="X67" s="64">
        <f t="shared" si="8"/>
        <v>116.4325</v>
      </c>
    </row>
    <row r="68" spans="2:24" ht="14.5" thickBot="1" x14ac:dyDescent="0.3">
      <c r="B68" s="118">
        <v>60</v>
      </c>
      <c r="C68" s="119">
        <v>24</v>
      </c>
      <c r="D68" s="27">
        <v>4</v>
      </c>
      <c r="E68" s="27">
        <v>4</v>
      </c>
      <c r="F68" s="20">
        <v>4</v>
      </c>
      <c r="G68" s="32">
        <v>40.9</v>
      </c>
      <c r="H68" s="32">
        <v>37</v>
      </c>
      <c r="I68" s="32">
        <v>43</v>
      </c>
      <c r="J68" s="32">
        <v>34</v>
      </c>
      <c r="K68" s="3">
        <v>4</v>
      </c>
      <c r="L68" s="64">
        <f t="shared" si="6"/>
        <v>31.78</v>
      </c>
      <c r="N68" s="32">
        <v>53.3</v>
      </c>
      <c r="O68" s="32">
        <v>133</v>
      </c>
      <c r="P68" s="32">
        <v>64.069999999999993</v>
      </c>
      <c r="Q68" s="3">
        <v>80</v>
      </c>
      <c r="R68" s="64">
        <f t="shared" si="7"/>
        <v>82.592500000000001</v>
      </c>
      <c r="T68" s="32">
        <v>69</v>
      </c>
      <c r="U68" s="32">
        <v>72</v>
      </c>
      <c r="V68" s="32">
        <v>53.26</v>
      </c>
      <c r="W68" s="3">
        <v>65</v>
      </c>
      <c r="X68" s="64">
        <f t="shared" si="8"/>
        <v>64.814999999999998</v>
      </c>
    </row>
    <row r="69" spans="2:24" ht="14.5" thickBot="1" x14ac:dyDescent="0.3">
      <c r="B69" s="118"/>
      <c r="C69" s="118"/>
      <c r="D69" s="81">
        <v>4</v>
      </c>
      <c r="E69" s="81">
        <v>2</v>
      </c>
      <c r="F69" s="21">
        <v>4</v>
      </c>
      <c r="G69" s="80">
        <v>40.4</v>
      </c>
      <c r="H69" s="80">
        <v>45</v>
      </c>
      <c r="I69" s="80">
        <v>38.549999999999997</v>
      </c>
      <c r="J69" s="80">
        <v>36</v>
      </c>
      <c r="K69" s="82">
        <v>8</v>
      </c>
      <c r="L69" s="85">
        <f t="shared" si="6"/>
        <v>33.589999999999996</v>
      </c>
      <c r="N69" s="80">
        <v>103.3</v>
      </c>
      <c r="O69" s="80">
        <v>141</v>
      </c>
      <c r="P69" s="80">
        <v>59.78</v>
      </c>
      <c r="Q69" s="82">
        <v>62</v>
      </c>
      <c r="R69" s="85">
        <f t="shared" si="7"/>
        <v>91.52000000000001</v>
      </c>
      <c r="T69" s="80">
        <v>143.80000000000001</v>
      </c>
      <c r="U69" s="80">
        <v>117</v>
      </c>
      <c r="V69" s="80">
        <v>65.349999999999994</v>
      </c>
      <c r="W69" s="82">
        <v>67</v>
      </c>
      <c r="X69" s="85">
        <f t="shared" si="8"/>
        <v>98.287499999999994</v>
      </c>
    </row>
    <row r="70" spans="2:24" ht="15" thickBot="1" x14ac:dyDescent="0.35">
      <c r="B70" s="113" t="s">
        <v>43</v>
      </c>
      <c r="C70" s="114"/>
      <c r="D70" s="114"/>
      <c r="E70" s="114"/>
      <c r="F70" s="114"/>
      <c r="G70" s="114"/>
      <c r="H70" s="114"/>
      <c r="I70" s="114"/>
      <c r="J70" s="114"/>
      <c r="K70" s="114"/>
      <c r="L70" s="114"/>
      <c r="M70" s="114"/>
      <c r="N70" s="114"/>
      <c r="O70" s="114"/>
      <c r="P70" s="114"/>
      <c r="Q70" s="114"/>
      <c r="R70" s="114"/>
      <c r="S70" s="114"/>
      <c r="T70" s="114"/>
      <c r="U70" s="114"/>
      <c r="V70" s="114"/>
      <c r="W70" s="114"/>
      <c r="X70" s="115"/>
    </row>
    <row r="71" spans="2:24" x14ac:dyDescent="0.25">
      <c r="B71" s="39"/>
      <c r="C71" s="39"/>
      <c r="D71" s="39"/>
      <c r="E71" s="39"/>
      <c r="F71" s="39"/>
    </row>
    <row r="72" spans="2:24" ht="14.5" thickBot="1" x14ac:dyDescent="0.3"/>
    <row r="73" spans="2:24" ht="14.5" thickBot="1" x14ac:dyDescent="0.3">
      <c r="B73" s="104" t="s">
        <v>46</v>
      </c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6"/>
    </row>
    <row r="74" spans="2:24" ht="58" thickBot="1" x14ac:dyDescent="0.3">
      <c r="B74" s="119" t="s">
        <v>1</v>
      </c>
      <c r="C74" s="119" t="s">
        <v>2</v>
      </c>
      <c r="D74" s="119" t="s">
        <v>3</v>
      </c>
      <c r="E74" s="119" t="s">
        <v>4</v>
      </c>
      <c r="F74" s="119" t="s">
        <v>5</v>
      </c>
      <c r="G74" s="32" t="s">
        <v>10</v>
      </c>
      <c r="H74" s="32" t="s">
        <v>55</v>
      </c>
      <c r="I74" s="32" t="s">
        <v>73</v>
      </c>
      <c r="J74" s="3" t="s">
        <v>53</v>
      </c>
      <c r="L74" s="32" t="s">
        <v>74</v>
      </c>
      <c r="M74" s="32" t="s">
        <v>55</v>
      </c>
      <c r="N74" s="32" t="s">
        <v>73</v>
      </c>
      <c r="O74" s="3" t="s">
        <v>53</v>
      </c>
      <c r="S74" s="32" t="s">
        <v>74</v>
      </c>
      <c r="T74" s="32" t="s">
        <v>55</v>
      </c>
      <c r="U74" s="32" t="s">
        <v>73</v>
      </c>
      <c r="V74" s="3" t="s">
        <v>53</v>
      </c>
    </row>
    <row r="75" spans="2:24" x14ac:dyDescent="0.25">
      <c r="B75" s="118"/>
      <c r="C75" s="118"/>
      <c r="D75" s="118"/>
      <c r="E75" s="118"/>
      <c r="F75" s="118"/>
      <c r="G75" s="121" t="s">
        <v>56</v>
      </c>
      <c r="H75" s="122"/>
      <c r="I75" s="122"/>
      <c r="J75" s="123"/>
      <c r="L75" s="121" t="s">
        <v>57</v>
      </c>
      <c r="M75" s="122"/>
      <c r="N75" s="122"/>
      <c r="O75" s="123"/>
      <c r="S75" s="121" t="s">
        <v>58</v>
      </c>
      <c r="T75" s="122"/>
      <c r="U75" s="122"/>
      <c r="V75" s="123"/>
    </row>
    <row r="76" spans="2:24" ht="14.5" thickBot="1" x14ac:dyDescent="0.3">
      <c r="B76" s="118" t="s">
        <v>6</v>
      </c>
      <c r="C76" s="118"/>
      <c r="D76" s="118"/>
      <c r="E76" s="118"/>
      <c r="F76" s="118"/>
      <c r="G76" s="124"/>
      <c r="H76" s="125"/>
      <c r="I76" s="125"/>
      <c r="J76" s="126"/>
      <c r="L76" s="124"/>
      <c r="M76" s="125"/>
      <c r="N76" s="125"/>
      <c r="O76" s="126"/>
      <c r="S76" s="124"/>
      <c r="T76" s="125"/>
      <c r="U76" s="125"/>
      <c r="V76" s="126"/>
    </row>
    <row r="77" spans="2:24" ht="14.5" thickBot="1" x14ac:dyDescent="0.3">
      <c r="B77" s="120"/>
      <c r="C77" s="120"/>
      <c r="D77" s="120"/>
      <c r="E77" s="120"/>
      <c r="F77" s="120"/>
      <c r="G77" s="32" t="s">
        <v>59</v>
      </c>
      <c r="H77" s="37" t="s">
        <v>59</v>
      </c>
      <c r="I77" s="32" t="s">
        <v>61</v>
      </c>
      <c r="J77" s="3" t="s">
        <v>59</v>
      </c>
      <c r="L77" s="32" t="s">
        <v>59</v>
      </c>
      <c r="M77" s="37" t="s">
        <v>59</v>
      </c>
      <c r="N77" s="32" t="s">
        <v>61</v>
      </c>
      <c r="O77" s="3" t="s">
        <v>59</v>
      </c>
      <c r="S77" s="32" t="s">
        <v>59</v>
      </c>
      <c r="T77" s="37" t="s">
        <v>59</v>
      </c>
      <c r="U77" s="32" t="s">
        <v>61</v>
      </c>
      <c r="V77" s="3" t="s">
        <v>59</v>
      </c>
    </row>
    <row r="78" spans="2:24" ht="14.5" thickBot="1" x14ac:dyDescent="0.3">
      <c r="B78" s="119">
        <v>15</v>
      </c>
      <c r="C78" s="119">
        <v>48</v>
      </c>
      <c r="D78" s="119">
        <v>4</v>
      </c>
      <c r="E78" s="119">
        <v>4</v>
      </c>
      <c r="F78" s="19">
        <v>1</v>
      </c>
      <c r="G78" s="32">
        <v>67.599999999999994</v>
      </c>
      <c r="H78" s="32">
        <v>70</v>
      </c>
      <c r="I78" s="32">
        <v>75.28</v>
      </c>
      <c r="J78" s="3">
        <v>8</v>
      </c>
      <c r="L78" s="32">
        <v>83.6</v>
      </c>
      <c r="M78" s="32">
        <v>252</v>
      </c>
      <c r="N78" s="32">
        <v>115.41</v>
      </c>
      <c r="O78" s="3">
        <v>144</v>
      </c>
      <c r="S78" s="32">
        <v>113.3</v>
      </c>
      <c r="T78" s="32">
        <v>228</v>
      </c>
      <c r="U78" s="32">
        <v>144.21</v>
      </c>
      <c r="V78" s="3">
        <v>320</v>
      </c>
    </row>
    <row r="79" spans="2:24" ht="14.5" thickBot="1" x14ac:dyDescent="0.3">
      <c r="B79" s="118"/>
      <c r="C79" s="118"/>
      <c r="D79" s="117"/>
      <c r="E79" s="117"/>
      <c r="F79" s="20">
        <v>4</v>
      </c>
      <c r="G79" s="32">
        <v>67.599999999999994</v>
      </c>
      <c r="H79" s="32">
        <v>39</v>
      </c>
      <c r="I79" s="32">
        <v>73.900000000000006</v>
      </c>
      <c r="J79" s="3"/>
      <c r="L79" s="32">
        <v>83.4</v>
      </c>
      <c r="M79" s="32">
        <v>134</v>
      </c>
      <c r="N79" s="32">
        <v>110.69</v>
      </c>
      <c r="O79" s="3">
        <v>56</v>
      </c>
      <c r="S79" s="32">
        <v>111.9</v>
      </c>
      <c r="T79" s="32">
        <v>120</v>
      </c>
      <c r="U79" s="32">
        <v>131.16999999999999</v>
      </c>
      <c r="V79" s="3">
        <v>76</v>
      </c>
    </row>
    <row r="80" spans="2:24" ht="14.5" thickBot="1" x14ac:dyDescent="0.3">
      <c r="B80" s="118"/>
      <c r="C80" s="118"/>
      <c r="D80" s="116">
        <v>4</v>
      </c>
      <c r="E80" s="116">
        <v>2</v>
      </c>
      <c r="F80" s="20">
        <v>1</v>
      </c>
      <c r="G80" s="32">
        <v>72.5</v>
      </c>
      <c r="H80" s="32">
        <v>101</v>
      </c>
      <c r="I80" s="32">
        <v>69.44</v>
      </c>
      <c r="J80" s="3">
        <v>12</v>
      </c>
      <c r="L80" s="32">
        <v>117.7</v>
      </c>
      <c r="M80" s="32">
        <v>256</v>
      </c>
      <c r="N80" s="32">
        <v>109.88</v>
      </c>
      <c r="O80" s="3">
        <v>120</v>
      </c>
      <c r="S80" s="32">
        <v>153.4</v>
      </c>
      <c r="T80" s="32">
        <v>295</v>
      </c>
      <c r="U80" s="32">
        <v>142.97999999999999</v>
      </c>
      <c r="V80" s="3">
        <v>328</v>
      </c>
    </row>
    <row r="81" spans="2:22" ht="14.5" thickBot="1" x14ac:dyDescent="0.3">
      <c r="B81" s="118"/>
      <c r="C81" s="117"/>
      <c r="D81" s="117"/>
      <c r="E81" s="117"/>
      <c r="F81" s="20">
        <v>4</v>
      </c>
      <c r="G81" s="32">
        <v>73.099999999999994</v>
      </c>
      <c r="H81" s="32">
        <v>58</v>
      </c>
      <c r="I81" s="32">
        <v>67.489999999999995</v>
      </c>
      <c r="J81" s="3">
        <v>8</v>
      </c>
      <c r="L81" s="32">
        <v>892.3</v>
      </c>
      <c r="M81" s="32">
        <v>139</v>
      </c>
      <c r="N81" s="32">
        <v>103.52</v>
      </c>
      <c r="O81" s="3">
        <v>60</v>
      </c>
      <c r="S81" s="32">
        <v>138.69999999999999</v>
      </c>
      <c r="T81" s="32">
        <v>153</v>
      </c>
      <c r="U81" s="32">
        <v>129.1</v>
      </c>
      <c r="V81" s="3">
        <v>132</v>
      </c>
    </row>
    <row r="82" spans="2:22" ht="14.5" thickBot="1" x14ac:dyDescent="0.3">
      <c r="B82" s="118"/>
      <c r="C82" s="116">
        <v>96</v>
      </c>
      <c r="D82" s="24">
        <v>4</v>
      </c>
      <c r="E82" s="24">
        <v>4</v>
      </c>
      <c r="F82" s="20">
        <v>1</v>
      </c>
      <c r="G82" s="32">
        <v>31.5</v>
      </c>
      <c r="H82" s="32">
        <v>26</v>
      </c>
      <c r="I82" s="32">
        <v>42.29</v>
      </c>
      <c r="J82" s="3"/>
      <c r="L82" s="32">
        <v>39</v>
      </c>
      <c r="M82" s="32">
        <v>135</v>
      </c>
      <c r="N82" s="32">
        <v>73.03</v>
      </c>
      <c r="O82" s="3">
        <v>96</v>
      </c>
      <c r="S82" s="32">
        <v>53.8</v>
      </c>
      <c r="T82" s="32">
        <v>131</v>
      </c>
      <c r="U82" s="32">
        <v>90.13</v>
      </c>
      <c r="V82" s="3">
        <v>328</v>
      </c>
    </row>
    <row r="83" spans="2:22" ht="14.5" thickBot="1" x14ac:dyDescent="0.3">
      <c r="B83" s="118"/>
      <c r="C83" s="118"/>
      <c r="D83" s="24">
        <v>4</v>
      </c>
      <c r="E83" s="24">
        <v>2</v>
      </c>
      <c r="F83" s="20">
        <v>1</v>
      </c>
      <c r="G83" s="32">
        <v>35.799999999999997</v>
      </c>
      <c r="H83" s="32">
        <v>35</v>
      </c>
      <c r="I83" s="32">
        <v>39.07</v>
      </c>
      <c r="J83" s="3"/>
      <c r="L83" s="32">
        <v>52.2</v>
      </c>
      <c r="M83" s="32">
        <v>139</v>
      </c>
      <c r="N83" s="32">
        <v>70.900000000000006</v>
      </c>
      <c r="O83" s="3">
        <v>112</v>
      </c>
      <c r="S83" s="32">
        <v>66.7</v>
      </c>
      <c r="T83" s="32">
        <v>135</v>
      </c>
      <c r="U83" s="32">
        <v>90.45</v>
      </c>
      <c r="V83" s="3">
        <v>320</v>
      </c>
    </row>
    <row r="84" spans="2:22" ht="14.5" thickBot="1" x14ac:dyDescent="0.3">
      <c r="B84" s="119">
        <v>30</v>
      </c>
      <c r="C84" s="119">
        <v>24</v>
      </c>
      <c r="D84" s="27">
        <v>4</v>
      </c>
      <c r="E84" s="27">
        <v>4</v>
      </c>
      <c r="F84" s="20">
        <v>4</v>
      </c>
      <c r="G84" s="32">
        <v>75.400000000000006</v>
      </c>
      <c r="H84" s="32">
        <v>117</v>
      </c>
      <c r="I84" s="32">
        <v>74.7</v>
      </c>
      <c r="J84" s="3">
        <v>8</v>
      </c>
      <c r="L84" s="32">
        <v>220.5</v>
      </c>
      <c r="M84" s="32">
        <v>170</v>
      </c>
      <c r="N84" s="32">
        <v>109.37</v>
      </c>
      <c r="O84" s="3">
        <v>82</v>
      </c>
      <c r="S84" s="32">
        <v>129.69999999999999</v>
      </c>
      <c r="T84" s="32">
        <v>146</v>
      </c>
      <c r="U84" s="32">
        <v>117.91</v>
      </c>
      <c r="V84" s="3">
        <v>92</v>
      </c>
    </row>
    <row r="85" spans="2:22" ht="14.5" thickBot="1" x14ac:dyDescent="0.3">
      <c r="B85" s="118"/>
      <c r="C85" s="120"/>
      <c r="D85" s="25">
        <v>4</v>
      </c>
      <c r="E85" s="25">
        <v>2</v>
      </c>
      <c r="F85" s="20">
        <v>4</v>
      </c>
      <c r="G85" s="32">
        <v>83.4</v>
      </c>
      <c r="H85" s="32">
        <v>74</v>
      </c>
      <c r="I85" s="32">
        <v>76.180000000000007</v>
      </c>
      <c r="J85" s="3">
        <v>8</v>
      </c>
      <c r="L85" s="32">
        <v>2023.5</v>
      </c>
      <c r="M85" s="32">
        <v>175</v>
      </c>
      <c r="N85" s="32">
        <v>103.75</v>
      </c>
      <c r="O85" s="3">
        <v>80</v>
      </c>
      <c r="S85" s="32">
        <v>312.10000000000002</v>
      </c>
      <c r="T85" s="32">
        <v>166</v>
      </c>
      <c r="U85" s="32">
        <v>122.26</v>
      </c>
      <c r="V85" s="3">
        <v>92</v>
      </c>
    </row>
    <row r="86" spans="2:22" ht="14.5" thickBot="1" x14ac:dyDescent="0.3">
      <c r="B86" s="118"/>
      <c r="C86" s="118">
        <v>48</v>
      </c>
      <c r="D86" s="118">
        <v>4</v>
      </c>
      <c r="E86" s="118">
        <v>4</v>
      </c>
      <c r="F86" s="20">
        <v>1</v>
      </c>
      <c r="G86" s="32">
        <v>35.799999999999997</v>
      </c>
      <c r="H86" s="32">
        <v>40</v>
      </c>
      <c r="I86" s="32">
        <v>42.74</v>
      </c>
      <c r="J86" s="3">
        <v>4</v>
      </c>
      <c r="L86" s="32">
        <v>47.1</v>
      </c>
      <c r="M86" s="32">
        <v>148</v>
      </c>
      <c r="N86" s="32">
        <v>73.03</v>
      </c>
      <c r="O86" s="3">
        <v>120</v>
      </c>
      <c r="S86" s="32">
        <v>63.1</v>
      </c>
      <c r="T86" s="32">
        <v>135</v>
      </c>
      <c r="U86" s="32">
        <v>88.03</v>
      </c>
      <c r="V86" s="3">
        <v>308</v>
      </c>
    </row>
    <row r="87" spans="2:22" ht="14.5" thickBot="1" x14ac:dyDescent="0.3">
      <c r="B87" s="118"/>
      <c r="C87" s="118"/>
      <c r="D87" s="117"/>
      <c r="E87" s="117"/>
      <c r="F87" s="20">
        <v>4</v>
      </c>
      <c r="G87" s="32">
        <v>35.700000000000003</v>
      </c>
      <c r="H87" s="32">
        <v>23</v>
      </c>
      <c r="I87" s="32">
        <v>42.07</v>
      </c>
      <c r="J87" s="3"/>
      <c r="L87" s="32">
        <v>44.5</v>
      </c>
      <c r="M87" s="32">
        <v>89</v>
      </c>
      <c r="N87" s="32">
        <v>68.61</v>
      </c>
      <c r="O87" s="3">
        <v>68</v>
      </c>
      <c r="S87" s="32">
        <v>56.9</v>
      </c>
      <c r="T87" s="32">
        <v>71</v>
      </c>
      <c r="U87" s="32">
        <v>70.569999999999993</v>
      </c>
      <c r="V87" s="3">
        <v>76</v>
      </c>
    </row>
    <row r="88" spans="2:22" ht="14.5" thickBot="1" x14ac:dyDescent="0.3">
      <c r="B88" s="118"/>
      <c r="C88" s="118"/>
      <c r="D88" s="116">
        <v>4</v>
      </c>
      <c r="E88" s="116">
        <v>2</v>
      </c>
      <c r="F88" s="20">
        <v>1</v>
      </c>
      <c r="G88" s="32">
        <v>37.5</v>
      </c>
      <c r="H88" s="32">
        <v>55</v>
      </c>
      <c r="I88" s="32">
        <v>43.62</v>
      </c>
      <c r="J88" s="3">
        <v>4</v>
      </c>
      <c r="L88" s="32">
        <v>64.7</v>
      </c>
      <c r="M88" s="32">
        <v>172</v>
      </c>
      <c r="N88" s="32">
        <v>72.66</v>
      </c>
      <c r="O88" s="3">
        <v>128</v>
      </c>
      <c r="S88" s="32">
        <v>91.2</v>
      </c>
      <c r="T88" s="32">
        <v>138</v>
      </c>
      <c r="U88" s="32">
        <v>84.65</v>
      </c>
      <c r="V88" s="3">
        <v>304</v>
      </c>
    </row>
    <row r="89" spans="2:22" ht="14.5" thickBot="1" x14ac:dyDescent="0.3">
      <c r="B89" s="118"/>
      <c r="C89" s="117"/>
      <c r="D89" s="117"/>
      <c r="E89" s="117"/>
      <c r="F89" s="20">
        <v>4</v>
      </c>
      <c r="G89" s="32">
        <v>37.5</v>
      </c>
      <c r="H89" s="32">
        <v>32</v>
      </c>
      <c r="I89" s="32">
        <v>42.64</v>
      </c>
      <c r="J89" s="3">
        <v>4</v>
      </c>
      <c r="L89" s="32">
        <v>59.4</v>
      </c>
      <c r="M89" s="32">
        <v>112</v>
      </c>
      <c r="N89" s="32">
        <v>64.44</v>
      </c>
      <c r="O89" s="3">
        <v>72</v>
      </c>
      <c r="S89" s="32">
        <v>82</v>
      </c>
      <c r="T89" s="32">
        <v>69</v>
      </c>
      <c r="U89" s="32">
        <v>62.55</v>
      </c>
      <c r="V89" s="3">
        <v>72</v>
      </c>
    </row>
    <row r="90" spans="2:22" ht="14.5" thickBot="1" x14ac:dyDescent="0.3">
      <c r="B90" s="118"/>
      <c r="C90" s="116">
        <v>96</v>
      </c>
      <c r="D90" s="24">
        <v>4</v>
      </c>
      <c r="E90" s="24">
        <v>4</v>
      </c>
      <c r="F90" s="20">
        <v>1</v>
      </c>
      <c r="G90" s="32">
        <v>15.9</v>
      </c>
      <c r="H90" s="32">
        <v>13</v>
      </c>
      <c r="I90" s="32">
        <v>26.27</v>
      </c>
      <c r="J90" s="3"/>
      <c r="L90" s="32">
        <v>19.5</v>
      </c>
      <c r="M90" s="32">
        <v>86</v>
      </c>
      <c r="N90" s="32">
        <v>14.85</v>
      </c>
      <c r="O90" s="3">
        <v>100</v>
      </c>
      <c r="S90" s="32">
        <v>27.6</v>
      </c>
      <c r="T90" s="32">
        <v>78</v>
      </c>
      <c r="U90" s="32">
        <v>51.25</v>
      </c>
      <c r="V90" s="3">
        <v>278</v>
      </c>
    </row>
    <row r="91" spans="2:22" ht="14.5" thickBot="1" x14ac:dyDescent="0.3">
      <c r="B91" s="120"/>
      <c r="C91" s="118"/>
      <c r="D91" s="24">
        <v>4</v>
      </c>
      <c r="E91" s="24">
        <v>2</v>
      </c>
      <c r="F91" s="20">
        <v>1</v>
      </c>
      <c r="G91" s="32">
        <v>17.7</v>
      </c>
      <c r="H91" s="32">
        <v>19</v>
      </c>
      <c r="I91" s="32">
        <v>26.54</v>
      </c>
      <c r="J91" s="3"/>
      <c r="L91" s="32">
        <v>23.6</v>
      </c>
      <c r="M91" s="32">
        <v>80</v>
      </c>
      <c r="N91" s="32">
        <v>19.91</v>
      </c>
      <c r="O91" s="3">
        <v>100</v>
      </c>
      <c r="S91" s="32">
        <v>38.1</v>
      </c>
      <c r="T91" s="32">
        <v>106</v>
      </c>
      <c r="U91" s="32">
        <v>54.61</v>
      </c>
      <c r="V91" s="3">
        <v>262</v>
      </c>
    </row>
    <row r="92" spans="2:22" ht="14.5" thickBot="1" x14ac:dyDescent="0.3">
      <c r="B92" s="118">
        <v>60</v>
      </c>
      <c r="C92" s="119">
        <v>24</v>
      </c>
      <c r="D92" s="27">
        <v>4</v>
      </c>
      <c r="E92" s="27">
        <v>4</v>
      </c>
      <c r="F92" s="20">
        <v>4</v>
      </c>
      <c r="G92" s="32">
        <v>40.5</v>
      </c>
      <c r="H92" s="32">
        <v>49</v>
      </c>
      <c r="I92" s="32">
        <v>42.49</v>
      </c>
      <c r="J92" s="3">
        <v>4</v>
      </c>
      <c r="L92" s="32">
        <v>54</v>
      </c>
      <c r="M92" s="32">
        <v>116</v>
      </c>
      <c r="N92" s="32">
        <v>70.459999999999994</v>
      </c>
      <c r="O92" s="3">
        <v>79</v>
      </c>
      <c r="S92" s="32">
        <v>78.5</v>
      </c>
      <c r="T92" s="32">
        <v>64</v>
      </c>
      <c r="U92" s="32">
        <v>62.73</v>
      </c>
      <c r="V92" s="3">
        <v>66</v>
      </c>
    </row>
    <row r="93" spans="2:22" ht="14.5" thickBot="1" x14ac:dyDescent="0.3">
      <c r="B93" s="118"/>
      <c r="C93" s="118"/>
      <c r="D93" s="22">
        <v>4</v>
      </c>
      <c r="E93" s="22">
        <v>2</v>
      </c>
      <c r="F93" s="26">
        <v>4</v>
      </c>
      <c r="G93" s="32">
        <v>40.700000000000003</v>
      </c>
      <c r="H93" s="32">
        <v>42</v>
      </c>
      <c r="I93" s="32">
        <v>42.93</v>
      </c>
      <c r="J93" s="3">
        <v>6</v>
      </c>
      <c r="L93" s="32">
        <v>137.9</v>
      </c>
      <c r="M93" s="32">
        <v>131</v>
      </c>
      <c r="N93" s="32">
        <v>65.069999999999993</v>
      </c>
      <c r="O93" s="3">
        <v>59</v>
      </c>
      <c r="S93" s="32">
        <v>207.7</v>
      </c>
      <c r="T93" s="32">
        <v>87</v>
      </c>
      <c r="U93" s="32">
        <v>60.67</v>
      </c>
      <c r="V93" s="3">
        <v>67</v>
      </c>
    </row>
    <row r="94" spans="2:22" ht="15" thickBot="1" x14ac:dyDescent="0.35">
      <c r="B94" s="113" t="s">
        <v>44</v>
      </c>
      <c r="C94" s="11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5"/>
    </row>
  </sheetData>
  <mergeCells count="119">
    <mergeCell ref="X51:X52"/>
    <mergeCell ref="B49:X49"/>
    <mergeCell ref="B70:X70"/>
    <mergeCell ref="AF4:AF5"/>
    <mergeCell ref="AF27:AF28"/>
    <mergeCell ref="W27:W28"/>
    <mergeCell ref="F26:F29"/>
    <mergeCell ref="N4:N5"/>
    <mergeCell ref="W4:W5"/>
    <mergeCell ref="B3:B4"/>
    <mergeCell ref="C3:C6"/>
    <mergeCell ref="D3:D6"/>
    <mergeCell ref="E3:E6"/>
    <mergeCell ref="F3:F6"/>
    <mergeCell ref="B5:B6"/>
    <mergeCell ref="B7:B12"/>
    <mergeCell ref="T51:W52"/>
    <mergeCell ref="S75:V76"/>
    <mergeCell ref="L75:O76"/>
    <mergeCell ref="G75:J76"/>
    <mergeCell ref="C58:C59"/>
    <mergeCell ref="E62:E63"/>
    <mergeCell ref="D64:D65"/>
    <mergeCell ref="D26:D29"/>
    <mergeCell ref="E26:E29"/>
    <mergeCell ref="C44:C45"/>
    <mergeCell ref="L51:L52"/>
    <mergeCell ref="R51:R52"/>
    <mergeCell ref="B76:B77"/>
    <mergeCell ref="G51:K52"/>
    <mergeCell ref="N51:Q52"/>
    <mergeCell ref="D74:D77"/>
    <mergeCell ref="E74:E77"/>
    <mergeCell ref="F74:F77"/>
    <mergeCell ref="B26:B27"/>
    <mergeCell ref="C26:C29"/>
    <mergeCell ref="N27:N28"/>
    <mergeCell ref="B28:B29"/>
    <mergeCell ref="B44:B45"/>
    <mergeCell ref="B50:B51"/>
    <mergeCell ref="B21:B22"/>
    <mergeCell ref="C21:C22"/>
    <mergeCell ref="D9:D10"/>
    <mergeCell ref="E9:E10"/>
    <mergeCell ref="C11:C12"/>
    <mergeCell ref="B13:B20"/>
    <mergeCell ref="C13:C14"/>
    <mergeCell ref="C15:C18"/>
    <mergeCell ref="D15:D16"/>
    <mergeCell ref="E15:E16"/>
    <mergeCell ref="D17:D18"/>
    <mergeCell ref="E17:E18"/>
    <mergeCell ref="C19:C20"/>
    <mergeCell ref="D38:D39"/>
    <mergeCell ref="E38:E39"/>
    <mergeCell ref="D40:D41"/>
    <mergeCell ref="E40:E41"/>
    <mergeCell ref="C42:C43"/>
    <mergeCell ref="C36:C37"/>
    <mergeCell ref="C7:C10"/>
    <mergeCell ref="D7:D8"/>
    <mergeCell ref="E7:E8"/>
    <mergeCell ref="B74:B75"/>
    <mergeCell ref="C74:C77"/>
    <mergeCell ref="B30:B35"/>
    <mergeCell ref="C30:C33"/>
    <mergeCell ref="D30:D31"/>
    <mergeCell ref="E30:E31"/>
    <mergeCell ref="D32:D33"/>
    <mergeCell ref="E32:E33"/>
    <mergeCell ref="C34:C35"/>
    <mergeCell ref="D50:D53"/>
    <mergeCell ref="E50:E53"/>
    <mergeCell ref="B73:V73"/>
    <mergeCell ref="F50:F53"/>
    <mergeCell ref="B52:B53"/>
    <mergeCell ref="B68:B69"/>
    <mergeCell ref="B54:B59"/>
    <mergeCell ref="C54:C57"/>
    <mergeCell ref="D54:D55"/>
    <mergeCell ref="E54:E55"/>
    <mergeCell ref="D56:D57"/>
    <mergeCell ref="E56:E57"/>
    <mergeCell ref="C50:C53"/>
    <mergeCell ref="B36:B43"/>
    <mergeCell ref="C38:C41"/>
    <mergeCell ref="B92:B93"/>
    <mergeCell ref="B84:B91"/>
    <mergeCell ref="C86:C89"/>
    <mergeCell ref="D86:D87"/>
    <mergeCell ref="E86:E87"/>
    <mergeCell ref="D88:D89"/>
    <mergeCell ref="E88:E89"/>
    <mergeCell ref="C90:C91"/>
    <mergeCell ref="C84:C85"/>
    <mergeCell ref="G4:M5"/>
    <mergeCell ref="P4:V5"/>
    <mergeCell ref="Y4:AE5"/>
    <mergeCell ref="B2:AF2"/>
    <mergeCell ref="G27:M28"/>
    <mergeCell ref="P27:V28"/>
    <mergeCell ref="Y27:AE28"/>
    <mergeCell ref="B25:AF25"/>
    <mergeCell ref="B94:V94"/>
    <mergeCell ref="E64:E65"/>
    <mergeCell ref="C66:C67"/>
    <mergeCell ref="B60:B67"/>
    <mergeCell ref="C62:C65"/>
    <mergeCell ref="D62:D63"/>
    <mergeCell ref="C60:C61"/>
    <mergeCell ref="C68:C69"/>
    <mergeCell ref="C92:C93"/>
    <mergeCell ref="B78:B83"/>
    <mergeCell ref="C78:C81"/>
    <mergeCell ref="D78:D79"/>
    <mergeCell ref="E78:E79"/>
    <mergeCell ref="D80:D81"/>
    <mergeCell ref="E80:E81"/>
    <mergeCell ref="C82:C83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F99"/>
  <sheetViews>
    <sheetView zoomScale="70" zoomScaleNormal="70" workbookViewId="0">
      <selection activeCell="X4" sqref="X4"/>
    </sheetView>
  </sheetViews>
  <sheetFormatPr defaultRowHeight="14" x14ac:dyDescent="0.25"/>
  <cols>
    <col min="1" max="1" width="2.6328125" customWidth="1"/>
    <col min="2" max="2" width="7.36328125" customWidth="1"/>
    <col min="3" max="3" width="6.08984375" customWidth="1"/>
    <col min="4" max="4" width="6.26953125" customWidth="1"/>
    <col min="5" max="5" width="6.90625" customWidth="1"/>
    <col min="6" max="6" width="7.26953125" customWidth="1"/>
    <col min="9" max="9" width="14.6328125" customWidth="1"/>
    <col min="14" max="14" width="12.7265625" customWidth="1"/>
    <col min="19" max="19" width="12.36328125" customWidth="1"/>
    <col min="23" max="23" width="13.6328125" customWidth="1"/>
    <col min="24" max="24" width="12.90625" customWidth="1"/>
    <col min="29" max="29" width="12.81640625" customWidth="1"/>
    <col min="32" max="32" width="14.81640625" customWidth="1"/>
    <col min="37" max="37" width="9.453125" customWidth="1"/>
    <col min="38" max="38" width="9.36328125" customWidth="1"/>
    <col min="39" max="39" width="9" customWidth="1"/>
    <col min="40" max="40" width="9.36328125" customWidth="1"/>
    <col min="41" max="41" width="9.7265625" customWidth="1"/>
    <col min="42" max="42" width="8.26953125" customWidth="1"/>
    <col min="43" max="43" width="9.26953125" customWidth="1"/>
    <col min="44" max="44" width="9.1796875" customWidth="1"/>
    <col min="45" max="45" width="9.36328125" customWidth="1"/>
    <col min="58" max="58" width="11" customWidth="1"/>
    <col min="59" max="60" width="11.90625" customWidth="1"/>
    <col min="61" max="61" width="12.1796875" customWidth="1"/>
    <col min="62" max="62" width="11.7265625" customWidth="1"/>
    <col min="63" max="63" width="10.90625" customWidth="1"/>
  </cols>
  <sheetData>
    <row r="2" spans="2:32" ht="14.5" thickBot="1" x14ac:dyDescent="0.3"/>
    <row r="3" spans="2:32" ht="15" thickBot="1" x14ac:dyDescent="0.35">
      <c r="B3" s="150" t="s">
        <v>133</v>
      </c>
      <c r="C3" s="151"/>
      <c r="D3" s="152"/>
    </row>
    <row r="4" spans="2:32" ht="58" thickBot="1" x14ac:dyDescent="0.3">
      <c r="B4" s="107" t="s">
        <v>1</v>
      </c>
      <c r="C4" s="119" t="s">
        <v>2</v>
      </c>
      <c r="D4" s="108" t="s">
        <v>3</v>
      </c>
      <c r="E4" s="119" t="s">
        <v>4</v>
      </c>
      <c r="F4" s="119" t="s">
        <v>5</v>
      </c>
      <c r="G4" s="42" t="s">
        <v>102</v>
      </c>
      <c r="H4" s="42" t="s">
        <v>103</v>
      </c>
      <c r="I4" s="3" t="s">
        <v>104</v>
      </c>
      <c r="J4" s="3" t="s">
        <v>123</v>
      </c>
      <c r="K4" s="42" t="s">
        <v>127</v>
      </c>
      <c r="L4" s="42" t="s">
        <v>124</v>
      </c>
      <c r="M4" s="42" t="s">
        <v>54</v>
      </c>
      <c r="N4" s="93" t="s">
        <v>116</v>
      </c>
      <c r="P4" s="42" t="s">
        <v>102</v>
      </c>
      <c r="Q4" s="42" t="s">
        <v>103</v>
      </c>
      <c r="R4" s="3" t="s">
        <v>104</v>
      </c>
      <c r="S4" s="3" t="s">
        <v>123</v>
      </c>
      <c r="T4" s="42" t="s">
        <v>127</v>
      </c>
      <c r="U4" s="42" t="s">
        <v>124</v>
      </c>
      <c r="V4" s="42" t="s">
        <v>54</v>
      </c>
      <c r="W4" s="79" t="s">
        <v>116</v>
      </c>
      <c r="Y4" s="42" t="s">
        <v>102</v>
      </c>
      <c r="Z4" s="42" t="s">
        <v>103</v>
      </c>
      <c r="AA4" s="3" t="s">
        <v>104</v>
      </c>
      <c r="AB4" s="3" t="s">
        <v>123</v>
      </c>
      <c r="AC4" s="42" t="s">
        <v>127</v>
      </c>
      <c r="AD4" s="42" t="s">
        <v>124</v>
      </c>
      <c r="AE4" s="42" t="s">
        <v>54</v>
      </c>
      <c r="AF4" s="93" t="s">
        <v>116</v>
      </c>
    </row>
    <row r="5" spans="2:32" x14ac:dyDescent="0.25">
      <c r="B5" s="131"/>
      <c r="C5" s="118"/>
      <c r="D5" s="138"/>
      <c r="E5" s="118"/>
      <c r="F5" s="118"/>
      <c r="G5" s="139" t="s">
        <v>105</v>
      </c>
      <c r="H5" s="140"/>
      <c r="I5" s="140"/>
      <c r="J5" s="140"/>
      <c r="K5" s="140"/>
      <c r="L5" s="140"/>
      <c r="M5" s="141"/>
      <c r="N5" s="127" t="s">
        <v>118</v>
      </c>
      <c r="P5" s="139" t="s">
        <v>7</v>
      </c>
      <c r="Q5" s="140"/>
      <c r="R5" s="140"/>
      <c r="S5" s="140"/>
      <c r="T5" s="140"/>
      <c r="U5" s="140"/>
      <c r="V5" s="141"/>
      <c r="W5" s="129" t="s">
        <v>118</v>
      </c>
      <c r="Y5" s="139" t="s">
        <v>105</v>
      </c>
      <c r="Z5" s="140"/>
      <c r="AA5" s="140"/>
      <c r="AB5" s="140"/>
      <c r="AC5" s="140"/>
      <c r="AD5" s="140"/>
      <c r="AE5" s="141"/>
      <c r="AF5" s="127" t="s">
        <v>118</v>
      </c>
    </row>
    <row r="6" spans="2:32" ht="14.5" thickBot="1" x14ac:dyDescent="0.3">
      <c r="B6" s="118" t="s">
        <v>6</v>
      </c>
      <c r="C6" s="118"/>
      <c r="D6" s="138"/>
      <c r="E6" s="118"/>
      <c r="F6" s="118"/>
      <c r="G6" s="142"/>
      <c r="H6" s="143"/>
      <c r="I6" s="143"/>
      <c r="J6" s="143"/>
      <c r="K6" s="143"/>
      <c r="L6" s="143"/>
      <c r="M6" s="144"/>
      <c r="N6" s="128"/>
      <c r="P6" s="142"/>
      <c r="Q6" s="143"/>
      <c r="R6" s="143"/>
      <c r="S6" s="143"/>
      <c r="T6" s="143"/>
      <c r="U6" s="143"/>
      <c r="V6" s="144"/>
      <c r="W6" s="130"/>
      <c r="Y6" s="142"/>
      <c r="Z6" s="143"/>
      <c r="AA6" s="143"/>
      <c r="AB6" s="143"/>
      <c r="AC6" s="143"/>
      <c r="AD6" s="143"/>
      <c r="AE6" s="144"/>
      <c r="AF6" s="128"/>
    </row>
    <row r="7" spans="2:32" ht="14.5" thickBot="1" x14ac:dyDescent="0.3">
      <c r="B7" s="118"/>
      <c r="C7" s="118"/>
      <c r="D7" s="138"/>
      <c r="E7" s="118"/>
      <c r="F7" s="118"/>
      <c r="G7" s="135" t="s">
        <v>86</v>
      </c>
      <c r="H7" s="136"/>
      <c r="I7" s="136"/>
      <c r="J7" s="136"/>
      <c r="K7" s="136"/>
      <c r="L7" s="136"/>
      <c r="M7" s="137"/>
      <c r="N7" s="87" t="s">
        <v>144</v>
      </c>
      <c r="P7" s="135" t="s">
        <v>107</v>
      </c>
      <c r="Q7" s="136"/>
      <c r="R7" s="136"/>
      <c r="S7" s="136"/>
      <c r="T7" s="136"/>
      <c r="U7" s="136"/>
      <c r="V7" s="137"/>
      <c r="W7" s="61" t="s">
        <v>154</v>
      </c>
      <c r="Y7" s="135" t="s">
        <v>109</v>
      </c>
      <c r="Z7" s="136"/>
      <c r="AA7" s="136"/>
      <c r="AB7" s="136"/>
      <c r="AC7" s="136"/>
      <c r="AD7" s="136"/>
      <c r="AE7" s="137"/>
      <c r="AF7" s="87" t="s">
        <v>155</v>
      </c>
    </row>
    <row r="8" spans="2:32" ht="14.5" thickBot="1" x14ac:dyDescent="0.3">
      <c r="B8" s="120"/>
      <c r="C8" s="120"/>
      <c r="D8" s="111"/>
      <c r="E8" s="120"/>
      <c r="F8" s="120"/>
      <c r="G8" s="132" t="s">
        <v>108</v>
      </c>
      <c r="H8" s="133"/>
      <c r="I8" s="133"/>
      <c r="J8" s="133"/>
      <c r="K8" s="133"/>
      <c r="L8" s="133"/>
      <c r="M8" s="134"/>
      <c r="N8" s="94" t="s">
        <v>60</v>
      </c>
      <c r="P8" s="132" t="s">
        <v>108</v>
      </c>
      <c r="Q8" s="133"/>
      <c r="R8" s="133"/>
      <c r="S8" s="133"/>
      <c r="T8" s="133"/>
      <c r="U8" s="133"/>
      <c r="V8" s="134"/>
      <c r="W8" s="83" t="s">
        <v>60</v>
      </c>
      <c r="Y8" s="132" t="s">
        <v>108</v>
      </c>
      <c r="Z8" s="133"/>
      <c r="AA8" s="133"/>
      <c r="AB8" s="133"/>
      <c r="AC8" s="133"/>
      <c r="AD8" s="133"/>
      <c r="AE8" s="134"/>
      <c r="AF8" s="94" t="s">
        <v>60</v>
      </c>
    </row>
    <row r="9" spans="2:32" ht="14.5" thickBot="1" x14ac:dyDescent="0.3">
      <c r="B9" s="118">
        <v>15</v>
      </c>
      <c r="C9" s="118">
        <v>48</v>
      </c>
      <c r="D9" s="118">
        <v>4</v>
      </c>
      <c r="E9" s="118">
        <v>4</v>
      </c>
      <c r="F9" s="53">
        <v>1</v>
      </c>
      <c r="G9" s="73">
        <v>0.55000000000000004</v>
      </c>
      <c r="H9" s="73">
        <v>1.5</v>
      </c>
      <c r="I9" s="73">
        <v>0.4</v>
      </c>
      <c r="J9" s="73">
        <v>0.06</v>
      </c>
      <c r="K9" s="73">
        <v>0.7</v>
      </c>
      <c r="L9" s="73">
        <v>0.48</v>
      </c>
      <c r="M9" s="73">
        <v>0.3</v>
      </c>
      <c r="N9" s="95">
        <f>AVERAGE(G9:M9)</f>
        <v>0.56999999999999995</v>
      </c>
      <c r="P9" s="56">
        <v>0.84</v>
      </c>
      <c r="Q9" s="56">
        <v>1.3</v>
      </c>
      <c r="R9" s="56">
        <v>0.5</v>
      </c>
      <c r="S9" s="73">
        <v>0.12</v>
      </c>
      <c r="T9" s="73">
        <v>0.7</v>
      </c>
      <c r="U9" s="73">
        <v>0.66</v>
      </c>
      <c r="V9" s="73">
        <v>0.4</v>
      </c>
      <c r="W9" s="78">
        <f>AVERAGE(P9:V9)</f>
        <v>0.6457142857142858</v>
      </c>
      <c r="Y9" s="42">
        <v>1.31</v>
      </c>
      <c r="Z9" s="42">
        <v>1.3</v>
      </c>
      <c r="AA9" s="42">
        <v>1</v>
      </c>
      <c r="AB9" s="72">
        <v>0.17</v>
      </c>
      <c r="AC9" s="73">
        <v>1</v>
      </c>
      <c r="AD9" s="73">
        <v>0.94</v>
      </c>
      <c r="AE9" s="73">
        <v>1.2</v>
      </c>
      <c r="AF9" s="95">
        <f>AVERAGE(Y9:AE9)</f>
        <v>0.98857142857142866</v>
      </c>
    </row>
    <row r="10" spans="2:32" ht="14.5" thickBot="1" x14ac:dyDescent="0.3">
      <c r="B10" s="118"/>
      <c r="C10" s="118"/>
      <c r="D10" s="117"/>
      <c r="E10" s="117"/>
      <c r="F10" s="53">
        <v>4</v>
      </c>
      <c r="G10" s="42">
        <v>0.35</v>
      </c>
      <c r="H10" s="42">
        <v>1.2</v>
      </c>
      <c r="I10" s="42">
        <v>0.3</v>
      </c>
      <c r="J10" s="42">
        <v>0.03</v>
      </c>
      <c r="K10" s="73">
        <v>0.4</v>
      </c>
      <c r="L10" s="73">
        <v>0.37</v>
      </c>
      <c r="M10" s="73"/>
      <c r="N10" s="95">
        <f t="shared" ref="N10:N24" si="0">AVERAGE(G10:M10)</f>
        <v>0.44166666666666665</v>
      </c>
      <c r="P10" s="42">
        <v>0.53</v>
      </c>
      <c r="Q10" s="42">
        <v>0.9</v>
      </c>
      <c r="R10" s="42">
        <v>0.3</v>
      </c>
      <c r="S10" s="73">
        <v>0.06</v>
      </c>
      <c r="T10" s="73">
        <v>0.5</v>
      </c>
      <c r="U10" s="73">
        <v>0.49</v>
      </c>
      <c r="V10" s="73"/>
      <c r="W10" s="78">
        <f t="shared" ref="W10:W24" si="1">AVERAGE(P10:V10)</f>
        <v>0.46333333333333337</v>
      </c>
      <c r="Y10" s="42">
        <v>0.84</v>
      </c>
      <c r="Z10" s="42">
        <v>0.8</v>
      </c>
      <c r="AA10" s="42">
        <v>0.5</v>
      </c>
      <c r="AB10" s="72">
        <v>0.08</v>
      </c>
      <c r="AC10" s="73">
        <v>0.7</v>
      </c>
      <c r="AD10" s="73">
        <v>0.71</v>
      </c>
      <c r="AE10" s="73"/>
      <c r="AF10" s="95">
        <f t="shared" ref="AF10:AF24" si="2">AVERAGE(Y10:AE10)</f>
        <v>0.60499999999999998</v>
      </c>
    </row>
    <row r="11" spans="2:32" ht="14.5" thickBot="1" x14ac:dyDescent="0.3">
      <c r="B11" s="118"/>
      <c r="C11" s="118"/>
      <c r="D11" s="116">
        <v>4</v>
      </c>
      <c r="E11" s="116">
        <v>2</v>
      </c>
      <c r="F11" s="53">
        <v>1</v>
      </c>
      <c r="G11" s="42">
        <v>0.71</v>
      </c>
      <c r="H11" s="42">
        <v>1.2</v>
      </c>
      <c r="I11" s="42">
        <v>0.5</v>
      </c>
      <c r="J11" s="42">
        <v>0.08</v>
      </c>
      <c r="K11" s="73">
        <v>1.1000000000000001</v>
      </c>
      <c r="L11" s="73">
        <v>0.8</v>
      </c>
      <c r="M11" s="73">
        <v>0.4</v>
      </c>
      <c r="N11" s="95">
        <f t="shared" si="0"/>
        <v>0.68428571428571439</v>
      </c>
      <c r="P11" s="42">
        <v>1.07</v>
      </c>
      <c r="Q11" s="42">
        <v>1.4</v>
      </c>
      <c r="R11" s="42">
        <v>0.7</v>
      </c>
      <c r="S11" s="73">
        <v>0.16</v>
      </c>
      <c r="T11" s="73">
        <v>1.5</v>
      </c>
      <c r="U11" s="73">
        <v>1.1100000000000001</v>
      </c>
      <c r="V11" s="73">
        <v>0.6</v>
      </c>
      <c r="W11" s="78">
        <f t="shared" si="1"/>
        <v>0.93428571428571427</v>
      </c>
      <c r="Y11" s="42">
        <v>1.66</v>
      </c>
      <c r="Z11" s="42">
        <v>2.2000000000000002</v>
      </c>
      <c r="AA11" s="42">
        <v>1.6</v>
      </c>
      <c r="AB11" s="72">
        <v>0.23</v>
      </c>
      <c r="AC11" s="73">
        <v>2.6</v>
      </c>
      <c r="AD11" s="73">
        <v>1.61</v>
      </c>
      <c r="AE11" s="73">
        <v>1.3</v>
      </c>
      <c r="AF11" s="95">
        <f t="shared" si="2"/>
        <v>1.6</v>
      </c>
    </row>
    <row r="12" spans="2:32" ht="14.5" thickBot="1" x14ac:dyDescent="0.3">
      <c r="B12" s="118"/>
      <c r="C12" s="117"/>
      <c r="D12" s="117"/>
      <c r="E12" s="117"/>
      <c r="F12" s="53">
        <v>4</v>
      </c>
      <c r="G12" s="42">
        <v>0.46</v>
      </c>
      <c r="H12" s="42">
        <v>0.8</v>
      </c>
      <c r="I12" s="42">
        <v>0.3</v>
      </c>
      <c r="J12" s="42">
        <v>0.05</v>
      </c>
      <c r="K12" s="73">
        <v>0.8</v>
      </c>
      <c r="L12" s="73">
        <v>0.52</v>
      </c>
      <c r="M12" s="73"/>
      <c r="N12" s="95">
        <f t="shared" si="0"/>
        <v>0.48833333333333334</v>
      </c>
      <c r="P12" s="42">
        <v>0.68</v>
      </c>
      <c r="Q12" s="42">
        <v>0.8</v>
      </c>
      <c r="R12" s="42">
        <v>0.4</v>
      </c>
      <c r="S12" s="73">
        <v>0.09</v>
      </c>
      <c r="T12" s="73">
        <v>1.1000000000000001</v>
      </c>
      <c r="U12" s="73">
        <v>0.71</v>
      </c>
      <c r="V12" s="73"/>
      <c r="W12" s="78">
        <f t="shared" si="1"/>
        <v>0.63</v>
      </c>
      <c r="Y12" s="42">
        <v>1.08</v>
      </c>
      <c r="Z12" s="42">
        <v>1.5</v>
      </c>
      <c r="AA12" s="42">
        <v>0.8</v>
      </c>
      <c r="AB12" s="72">
        <v>0.11</v>
      </c>
      <c r="AC12" s="73">
        <v>1.7</v>
      </c>
      <c r="AD12" s="73">
        <v>1</v>
      </c>
      <c r="AE12" s="73"/>
      <c r="AF12" s="95">
        <f t="shared" si="2"/>
        <v>1.0316666666666665</v>
      </c>
    </row>
    <row r="13" spans="2:32" ht="14.5" thickBot="1" x14ac:dyDescent="0.3">
      <c r="B13" s="118"/>
      <c r="C13" s="116">
        <v>96</v>
      </c>
      <c r="D13" s="55">
        <v>4</v>
      </c>
      <c r="E13" s="55">
        <v>4</v>
      </c>
      <c r="F13" s="53">
        <v>1</v>
      </c>
      <c r="G13" s="42">
        <v>0.39</v>
      </c>
      <c r="H13" s="42">
        <v>1.3</v>
      </c>
      <c r="I13" s="42">
        <v>0.3</v>
      </c>
      <c r="J13" s="42">
        <v>0.05</v>
      </c>
      <c r="K13" s="73">
        <v>0.5</v>
      </c>
      <c r="L13" s="73">
        <v>0.34</v>
      </c>
      <c r="M13" s="73">
        <v>0.25</v>
      </c>
      <c r="N13" s="95">
        <f t="shared" si="0"/>
        <v>0.44714285714285712</v>
      </c>
      <c r="P13" s="42">
        <v>0.6</v>
      </c>
      <c r="Q13" s="42">
        <v>1.3</v>
      </c>
      <c r="R13" s="42">
        <v>0.4</v>
      </c>
      <c r="S13" s="73">
        <v>0.1</v>
      </c>
      <c r="T13" s="73">
        <v>0.6</v>
      </c>
      <c r="U13" s="73">
        <v>0.47</v>
      </c>
      <c r="V13" s="73">
        <v>0.3</v>
      </c>
      <c r="W13" s="78">
        <f t="shared" si="1"/>
        <v>0.53857142857142848</v>
      </c>
      <c r="Y13" s="42">
        <v>0.94</v>
      </c>
      <c r="Z13" s="42">
        <v>1</v>
      </c>
      <c r="AA13" s="42">
        <v>0.8</v>
      </c>
      <c r="AB13" s="72">
        <v>0.11</v>
      </c>
      <c r="AC13" s="73">
        <v>0.9</v>
      </c>
      <c r="AD13" s="73">
        <v>0.71</v>
      </c>
      <c r="AE13" s="73">
        <v>1.1499999999999999</v>
      </c>
      <c r="AF13" s="95">
        <f t="shared" si="2"/>
        <v>0.80142857142857138</v>
      </c>
    </row>
    <row r="14" spans="2:32" ht="14.5" thickBot="1" x14ac:dyDescent="0.3">
      <c r="B14" s="118"/>
      <c r="C14" s="118"/>
      <c r="D14" s="55">
        <v>4</v>
      </c>
      <c r="E14" s="55">
        <v>2</v>
      </c>
      <c r="F14" s="53">
        <v>1</v>
      </c>
      <c r="G14" s="42">
        <v>0.54</v>
      </c>
      <c r="H14" s="42">
        <v>1.3</v>
      </c>
      <c r="I14" s="42">
        <v>0.4</v>
      </c>
      <c r="J14" s="42">
        <v>0.06</v>
      </c>
      <c r="K14" s="73">
        <v>0.8</v>
      </c>
      <c r="L14" s="73">
        <v>0.56999999999999995</v>
      </c>
      <c r="M14" s="73">
        <v>0.3</v>
      </c>
      <c r="N14" s="95">
        <f t="shared" si="0"/>
        <v>0.56714285714285717</v>
      </c>
      <c r="P14" s="42">
        <v>0.81</v>
      </c>
      <c r="Q14" s="42">
        <v>1.5</v>
      </c>
      <c r="R14" s="42">
        <v>0.5</v>
      </c>
      <c r="S14" s="73">
        <v>0.13</v>
      </c>
      <c r="T14" s="73">
        <v>0.8</v>
      </c>
      <c r="U14" s="73">
        <v>0.77</v>
      </c>
      <c r="V14" s="73">
        <v>0.4</v>
      </c>
      <c r="W14" s="78">
        <f t="shared" si="1"/>
        <v>0.7014285714285714</v>
      </c>
      <c r="Y14" s="42">
        <v>1.24</v>
      </c>
      <c r="Z14" s="42">
        <v>1.4</v>
      </c>
      <c r="AA14" s="42">
        <v>1.2</v>
      </c>
      <c r="AB14" s="72">
        <v>0.15</v>
      </c>
      <c r="AC14" s="73">
        <v>1.1000000000000001</v>
      </c>
      <c r="AD14" s="73">
        <v>1.1399999999999999</v>
      </c>
      <c r="AE14" s="73">
        <v>1.2</v>
      </c>
      <c r="AF14" s="95">
        <f t="shared" si="2"/>
        <v>1.0614285714285714</v>
      </c>
    </row>
    <row r="15" spans="2:32" ht="14.5" thickBot="1" x14ac:dyDescent="0.3">
      <c r="B15" s="119">
        <v>30</v>
      </c>
      <c r="C15" s="119">
        <v>24</v>
      </c>
      <c r="D15" s="27">
        <v>4</v>
      </c>
      <c r="E15" s="27">
        <v>4</v>
      </c>
      <c r="F15" s="53">
        <v>4</v>
      </c>
      <c r="G15" s="42">
        <v>0.51</v>
      </c>
      <c r="H15" s="42">
        <v>1.1000000000000001</v>
      </c>
      <c r="I15" s="42">
        <v>0.4</v>
      </c>
      <c r="J15" s="42">
        <v>0.09</v>
      </c>
      <c r="K15" s="73">
        <v>0.5</v>
      </c>
      <c r="L15" s="73">
        <v>0.64</v>
      </c>
      <c r="M15" s="73"/>
      <c r="N15" s="95">
        <f t="shared" si="0"/>
        <v>0.54</v>
      </c>
      <c r="P15" s="42">
        <v>0.78</v>
      </c>
      <c r="Q15" s="42">
        <v>1.1000000000000001</v>
      </c>
      <c r="R15" s="42">
        <v>0.4</v>
      </c>
      <c r="S15" s="73">
        <v>0.13</v>
      </c>
      <c r="T15" s="73">
        <v>0.7</v>
      </c>
      <c r="U15" s="73">
        <v>0.8</v>
      </c>
      <c r="V15" s="73"/>
      <c r="W15" s="78">
        <f t="shared" si="1"/>
        <v>0.65166666666666673</v>
      </c>
      <c r="Y15" s="42">
        <v>1.23</v>
      </c>
      <c r="Z15" s="42">
        <v>1.8</v>
      </c>
      <c r="AA15" s="42">
        <v>0.7</v>
      </c>
      <c r="AB15" s="72">
        <v>0.13</v>
      </c>
      <c r="AC15" s="73">
        <v>1.1000000000000001</v>
      </c>
      <c r="AD15" s="73">
        <v>0.97</v>
      </c>
      <c r="AE15" s="73"/>
      <c r="AF15" s="95">
        <f t="shared" si="2"/>
        <v>0.9883333333333334</v>
      </c>
    </row>
    <row r="16" spans="2:32" ht="14.5" thickBot="1" x14ac:dyDescent="0.3">
      <c r="B16" s="118"/>
      <c r="C16" s="120"/>
      <c r="D16" s="54">
        <v>4</v>
      </c>
      <c r="E16" s="54">
        <v>2</v>
      </c>
      <c r="F16" s="53">
        <v>4</v>
      </c>
      <c r="G16" s="42">
        <v>0.63</v>
      </c>
      <c r="H16" s="42">
        <v>1.3</v>
      </c>
      <c r="I16" s="42">
        <v>0.4</v>
      </c>
      <c r="J16" s="42">
        <v>0.12</v>
      </c>
      <c r="K16" s="73">
        <v>0.7</v>
      </c>
      <c r="L16" s="73">
        <v>0.95</v>
      </c>
      <c r="M16" s="73"/>
      <c r="N16" s="95">
        <f>AVERAGE(G16:M16)</f>
        <v>0.68333333333333346</v>
      </c>
      <c r="P16" s="42">
        <v>0.99</v>
      </c>
      <c r="Q16" s="42">
        <v>1.2</v>
      </c>
      <c r="R16" s="42">
        <v>0.6</v>
      </c>
      <c r="S16" s="73">
        <v>0.18</v>
      </c>
      <c r="T16" s="73">
        <v>0.9</v>
      </c>
      <c r="U16" s="73">
        <v>1.18</v>
      </c>
      <c r="V16" s="73"/>
      <c r="W16" s="78">
        <f>AVERAGE(P16:V16)</f>
        <v>0.84166666666666667</v>
      </c>
      <c r="Y16" s="42">
        <v>1.53</v>
      </c>
      <c r="Z16" s="42">
        <v>2.5</v>
      </c>
      <c r="AA16" s="42">
        <v>1</v>
      </c>
      <c r="AB16" s="72">
        <v>0.17</v>
      </c>
      <c r="AC16" s="73">
        <v>1.5</v>
      </c>
      <c r="AD16" s="73">
        <v>1.39</v>
      </c>
      <c r="AE16" s="73"/>
      <c r="AF16" s="95">
        <f>AVERAGE(Y16:AE16)</f>
        <v>1.3483333333333334</v>
      </c>
    </row>
    <row r="17" spans="2:32" ht="14.5" thickBot="1" x14ac:dyDescent="0.3">
      <c r="B17" s="118"/>
      <c r="C17" s="118">
        <v>48</v>
      </c>
      <c r="D17" s="118">
        <v>4</v>
      </c>
      <c r="E17" s="118">
        <v>4</v>
      </c>
      <c r="F17" s="53">
        <v>1</v>
      </c>
      <c r="G17" s="42">
        <v>0.55000000000000004</v>
      </c>
      <c r="H17" s="42">
        <v>1.5</v>
      </c>
      <c r="I17" s="42">
        <v>0.4</v>
      </c>
      <c r="J17" s="42">
        <v>0.08</v>
      </c>
      <c r="K17" s="73">
        <v>0.6</v>
      </c>
      <c r="L17" s="73">
        <v>0.55000000000000004</v>
      </c>
      <c r="M17" s="73">
        <v>0.3</v>
      </c>
      <c r="N17" s="95">
        <f t="shared" si="0"/>
        <v>0.56857142857142851</v>
      </c>
      <c r="P17" s="42">
        <v>0.81</v>
      </c>
      <c r="Q17" s="42">
        <v>1.3</v>
      </c>
      <c r="R17" s="42">
        <v>0.5</v>
      </c>
      <c r="S17" s="73">
        <v>0.14000000000000001</v>
      </c>
      <c r="T17" s="73">
        <v>0.7</v>
      </c>
      <c r="U17" s="73">
        <v>0.71</v>
      </c>
      <c r="V17" s="73">
        <v>0.45</v>
      </c>
      <c r="W17" s="78">
        <f t="shared" si="1"/>
        <v>0.65857142857142859</v>
      </c>
      <c r="Y17" s="42">
        <v>1.27</v>
      </c>
      <c r="Z17" s="42">
        <v>1.6</v>
      </c>
      <c r="AA17" s="42">
        <v>1</v>
      </c>
      <c r="AB17" s="72">
        <v>0.14000000000000001</v>
      </c>
      <c r="AC17" s="73">
        <v>1</v>
      </c>
      <c r="AD17" s="73">
        <v>0.97</v>
      </c>
      <c r="AE17" s="73">
        <v>1.5</v>
      </c>
      <c r="AF17" s="95">
        <f t="shared" si="2"/>
        <v>1.0685714285714285</v>
      </c>
    </row>
    <row r="18" spans="2:32" ht="14.5" thickBot="1" x14ac:dyDescent="0.3">
      <c r="B18" s="118"/>
      <c r="C18" s="118"/>
      <c r="D18" s="117"/>
      <c r="E18" s="117"/>
      <c r="F18" s="53">
        <v>4</v>
      </c>
      <c r="G18" s="42">
        <v>0.33</v>
      </c>
      <c r="H18" s="42">
        <v>1.2</v>
      </c>
      <c r="I18" s="42">
        <v>0.2</v>
      </c>
      <c r="J18" s="42">
        <v>0.06</v>
      </c>
      <c r="K18" s="73">
        <v>0.3</v>
      </c>
      <c r="L18" s="73">
        <v>0.45</v>
      </c>
      <c r="M18" s="73"/>
      <c r="N18" s="95">
        <f t="shared" si="0"/>
        <v>0.42333333333333334</v>
      </c>
      <c r="P18" s="42">
        <v>0.51</v>
      </c>
      <c r="Q18" s="42">
        <v>0.9</v>
      </c>
      <c r="R18" s="42">
        <v>0.3</v>
      </c>
      <c r="S18" s="73">
        <v>0.09</v>
      </c>
      <c r="T18" s="73">
        <v>0.5</v>
      </c>
      <c r="U18" s="73">
        <v>0.57999999999999996</v>
      </c>
      <c r="V18" s="73"/>
      <c r="W18" s="78">
        <f t="shared" si="1"/>
        <v>0.48000000000000004</v>
      </c>
      <c r="Y18" s="42">
        <v>0.8</v>
      </c>
      <c r="Z18" s="42">
        <v>1.1000000000000001</v>
      </c>
      <c r="AA18" s="42">
        <v>0.5</v>
      </c>
      <c r="AB18" s="72">
        <v>0.06</v>
      </c>
      <c r="AC18" s="73">
        <v>0.7</v>
      </c>
      <c r="AD18" s="73">
        <v>0.78</v>
      </c>
      <c r="AE18" s="73"/>
      <c r="AF18" s="95">
        <f t="shared" si="2"/>
        <v>0.65666666666666673</v>
      </c>
    </row>
    <row r="19" spans="2:32" ht="14.5" thickBot="1" x14ac:dyDescent="0.3">
      <c r="B19" s="118"/>
      <c r="C19" s="118"/>
      <c r="D19" s="116">
        <v>4</v>
      </c>
      <c r="E19" s="116">
        <v>2</v>
      </c>
      <c r="F19" s="53">
        <v>1</v>
      </c>
      <c r="G19" s="42">
        <v>0.72</v>
      </c>
      <c r="H19" s="42">
        <v>1.6</v>
      </c>
      <c r="I19" s="42">
        <v>0.5</v>
      </c>
      <c r="J19" s="42">
        <v>0.13</v>
      </c>
      <c r="K19" s="73">
        <v>1</v>
      </c>
      <c r="L19" s="73">
        <v>0.92</v>
      </c>
      <c r="M19" s="73">
        <v>0.45</v>
      </c>
      <c r="N19" s="95">
        <f t="shared" si="0"/>
        <v>0.76</v>
      </c>
      <c r="P19" s="42">
        <v>1.1000000000000001</v>
      </c>
      <c r="Q19" s="42">
        <v>1.5</v>
      </c>
      <c r="R19" s="42">
        <v>0.8</v>
      </c>
      <c r="S19" s="73">
        <v>0.21</v>
      </c>
      <c r="T19" s="73">
        <v>1.3</v>
      </c>
      <c r="U19" s="73">
        <v>1.1499999999999999</v>
      </c>
      <c r="V19" s="73">
        <v>0.65</v>
      </c>
      <c r="W19" s="78">
        <f t="shared" si="1"/>
        <v>0.95857142857142874</v>
      </c>
      <c r="Y19" s="42">
        <v>1.7</v>
      </c>
      <c r="Z19" s="42">
        <v>2.6</v>
      </c>
      <c r="AA19" s="42">
        <v>1.5</v>
      </c>
      <c r="AB19" s="72">
        <v>0.22</v>
      </c>
      <c r="AC19" s="73">
        <v>1.9</v>
      </c>
      <c r="AD19" s="73">
        <v>1.61</v>
      </c>
      <c r="AE19" s="73">
        <v>1.7</v>
      </c>
      <c r="AF19" s="95">
        <f t="shared" si="2"/>
        <v>1.6042857142857141</v>
      </c>
    </row>
    <row r="20" spans="2:32" ht="14.5" thickBot="1" x14ac:dyDescent="0.3">
      <c r="B20" s="118"/>
      <c r="C20" s="117"/>
      <c r="D20" s="117"/>
      <c r="E20" s="117"/>
      <c r="F20" s="53">
        <v>4</v>
      </c>
      <c r="G20" s="42">
        <v>0.47</v>
      </c>
      <c r="H20" s="42">
        <v>1.2</v>
      </c>
      <c r="I20" s="42">
        <v>0.3</v>
      </c>
      <c r="J20" s="42">
        <v>0.09</v>
      </c>
      <c r="K20" s="73">
        <v>0.6</v>
      </c>
      <c r="L20" s="73">
        <v>0.65</v>
      </c>
      <c r="M20" s="73"/>
      <c r="N20" s="95">
        <f t="shared" si="0"/>
        <v>0.55166666666666664</v>
      </c>
      <c r="P20" s="42">
        <v>0.7</v>
      </c>
      <c r="Q20" s="42">
        <v>0.8</v>
      </c>
      <c r="R20" s="42">
        <v>0.4</v>
      </c>
      <c r="S20" s="73">
        <v>0.14000000000000001</v>
      </c>
      <c r="T20" s="73">
        <v>0.8</v>
      </c>
      <c r="U20" s="73">
        <v>0.79</v>
      </c>
      <c r="V20" s="73"/>
      <c r="W20" s="78">
        <f t="shared" si="1"/>
        <v>0.60499999999999998</v>
      </c>
      <c r="Y20" s="42">
        <v>1.08</v>
      </c>
      <c r="Z20" s="42">
        <v>1.9</v>
      </c>
      <c r="AA20" s="42">
        <v>0.7</v>
      </c>
      <c r="AB20" s="72">
        <v>0.08</v>
      </c>
      <c r="AC20" s="73">
        <v>1.2</v>
      </c>
      <c r="AD20" s="73">
        <v>1.08</v>
      </c>
      <c r="AE20" s="73"/>
      <c r="AF20" s="95">
        <f t="shared" si="2"/>
        <v>1.0066666666666666</v>
      </c>
    </row>
    <row r="21" spans="2:32" ht="14.5" thickBot="1" x14ac:dyDescent="0.3">
      <c r="B21" s="118"/>
      <c r="C21" s="116">
        <v>96</v>
      </c>
      <c r="D21" s="55">
        <v>4</v>
      </c>
      <c r="E21" s="55">
        <v>4</v>
      </c>
      <c r="F21" s="53">
        <v>1</v>
      </c>
      <c r="G21" s="42">
        <v>0.38</v>
      </c>
      <c r="H21" s="42">
        <v>1.3</v>
      </c>
      <c r="I21" s="42">
        <v>0.3</v>
      </c>
      <c r="J21" s="42">
        <v>0.06</v>
      </c>
      <c r="K21" s="73">
        <v>0.4</v>
      </c>
      <c r="L21" s="73">
        <v>0.32</v>
      </c>
      <c r="M21" s="73">
        <v>0.2</v>
      </c>
      <c r="N21" s="95">
        <f t="shared" si="0"/>
        <v>0.42285714285714288</v>
      </c>
      <c r="P21" s="42">
        <v>0.56000000000000005</v>
      </c>
      <c r="Q21" s="42">
        <v>1.4</v>
      </c>
      <c r="R21" s="42">
        <v>0.4</v>
      </c>
      <c r="S21" s="73">
        <v>0.1</v>
      </c>
      <c r="T21" s="73">
        <v>0.6</v>
      </c>
      <c r="U21" s="73">
        <v>0.45</v>
      </c>
      <c r="V21" s="73">
        <v>0.3</v>
      </c>
      <c r="W21" s="78">
        <f t="shared" si="1"/>
        <v>0.54428571428571426</v>
      </c>
      <c r="Y21" s="42">
        <v>0.9</v>
      </c>
      <c r="Z21" s="42">
        <v>1.1000000000000001</v>
      </c>
      <c r="AA21" s="42">
        <v>0.8</v>
      </c>
      <c r="AB21" s="72">
        <v>7.0000000000000007E-2</v>
      </c>
      <c r="AC21" s="73">
        <v>0.9</v>
      </c>
      <c r="AD21" s="73">
        <v>0.72</v>
      </c>
      <c r="AE21" s="73">
        <v>1.4</v>
      </c>
      <c r="AF21" s="95">
        <f t="shared" si="2"/>
        <v>0.8414285714285713</v>
      </c>
    </row>
    <row r="22" spans="2:32" ht="14.5" thickBot="1" x14ac:dyDescent="0.3">
      <c r="B22" s="120"/>
      <c r="C22" s="118"/>
      <c r="D22" s="55">
        <v>4</v>
      </c>
      <c r="E22" s="55">
        <v>2</v>
      </c>
      <c r="F22" s="53">
        <v>1</v>
      </c>
      <c r="G22" s="42">
        <v>0.54</v>
      </c>
      <c r="H22" s="42">
        <v>1.3</v>
      </c>
      <c r="I22" s="42">
        <v>0.4</v>
      </c>
      <c r="J22" s="42">
        <v>0.1</v>
      </c>
      <c r="K22" s="73">
        <v>0.7</v>
      </c>
      <c r="L22" s="73">
        <v>0.7</v>
      </c>
      <c r="M22" s="73">
        <v>0.3</v>
      </c>
      <c r="N22" s="95">
        <f t="shared" si="0"/>
        <v>0.57714285714285718</v>
      </c>
      <c r="P22" s="42">
        <v>0.79</v>
      </c>
      <c r="Q22" s="42">
        <v>1.4</v>
      </c>
      <c r="R22" s="42">
        <v>0.6</v>
      </c>
      <c r="S22" s="73">
        <v>0.16</v>
      </c>
      <c r="T22" s="73">
        <v>0.8</v>
      </c>
      <c r="U22" s="73">
        <v>0.87</v>
      </c>
      <c r="V22" s="73">
        <v>0.45</v>
      </c>
      <c r="W22" s="78">
        <f t="shared" si="1"/>
        <v>0.72428571428571431</v>
      </c>
      <c r="Y22" s="42">
        <v>1.23</v>
      </c>
      <c r="Z22" s="42">
        <v>1.6</v>
      </c>
      <c r="AA22" s="42">
        <v>1.2</v>
      </c>
      <c r="AB22" s="72">
        <v>0.17</v>
      </c>
      <c r="AC22" s="73">
        <v>1</v>
      </c>
      <c r="AD22" s="73">
        <v>1.24</v>
      </c>
      <c r="AE22" s="73">
        <v>1.4</v>
      </c>
      <c r="AF22" s="95">
        <f t="shared" si="2"/>
        <v>1.1199999999999999</v>
      </c>
    </row>
    <row r="23" spans="2:32" ht="14.5" thickBot="1" x14ac:dyDescent="0.3">
      <c r="B23" s="118">
        <v>60</v>
      </c>
      <c r="C23" s="119">
        <v>24</v>
      </c>
      <c r="D23" s="27">
        <v>4</v>
      </c>
      <c r="E23" s="27">
        <v>4</v>
      </c>
      <c r="F23" s="53">
        <v>4</v>
      </c>
      <c r="G23" s="42">
        <v>0.45</v>
      </c>
      <c r="H23" s="42">
        <v>2.2999999999999998</v>
      </c>
      <c r="I23" s="42">
        <v>0.3</v>
      </c>
      <c r="J23" s="42">
        <v>0.15</v>
      </c>
      <c r="K23" s="73">
        <v>0.7</v>
      </c>
      <c r="L23" s="73">
        <v>0.79</v>
      </c>
      <c r="M23" s="73"/>
      <c r="N23" s="95">
        <f t="shared" si="0"/>
        <v>0.78166666666666662</v>
      </c>
      <c r="P23" s="42">
        <v>0.68</v>
      </c>
      <c r="Q23" s="42">
        <v>2.7</v>
      </c>
      <c r="R23" s="42">
        <v>0.4</v>
      </c>
      <c r="S23" s="73">
        <v>0.17</v>
      </c>
      <c r="T23" s="73">
        <v>0.9</v>
      </c>
      <c r="U23" s="73">
        <v>0.97</v>
      </c>
      <c r="V23" s="73"/>
      <c r="W23" s="78">
        <f t="shared" si="1"/>
        <v>0.97000000000000008</v>
      </c>
      <c r="Y23" s="42">
        <v>1.1200000000000001</v>
      </c>
      <c r="Z23" s="42">
        <v>3.7</v>
      </c>
      <c r="AA23" s="42">
        <v>1</v>
      </c>
      <c r="AB23" s="72">
        <v>0.26</v>
      </c>
      <c r="AC23" s="73">
        <v>1.3</v>
      </c>
      <c r="AD23" s="73">
        <v>1.07</v>
      </c>
      <c r="AE23" s="73"/>
      <c r="AF23" s="95">
        <f t="shared" si="2"/>
        <v>1.4083333333333332</v>
      </c>
    </row>
    <row r="24" spans="2:32" ht="14.5" thickBot="1" x14ac:dyDescent="0.3">
      <c r="B24" s="117"/>
      <c r="C24" s="120"/>
      <c r="D24" s="54">
        <v>4</v>
      </c>
      <c r="E24" s="54">
        <v>2</v>
      </c>
      <c r="F24" s="53">
        <v>4</v>
      </c>
      <c r="G24" s="42">
        <v>0.61</v>
      </c>
      <c r="H24" s="42">
        <v>2.5</v>
      </c>
      <c r="I24" s="42">
        <v>0.5</v>
      </c>
      <c r="J24" s="42">
        <v>0.22</v>
      </c>
      <c r="K24" s="73">
        <v>1</v>
      </c>
      <c r="L24" s="73">
        <v>1.46</v>
      </c>
      <c r="M24" s="73"/>
      <c r="N24" s="95">
        <f t="shared" si="0"/>
        <v>1.0483333333333333</v>
      </c>
      <c r="P24" s="42">
        <v>0.92</v>
      </c>
      <c r="Q24" s="42">
        <v>3.1</v>
      </c>
      <c r="R24" s="42">
        <v>0.7</v>
      </c>
      <c r="S24" s="73">
        <v>0.28000000000000003</v>
      </c>
      <c r="T24" s="73">
        <v>1.2</v>
      </c>
      <c r="U24" s="73">
        <v>1.75</v>
      </c>
      <c r="V24" s="73"/>
      <c r="W24" s="78">
        <f t="shared" si="1"/>
        <v>1.3250000000000002</v>
      </c>
      <c r="Y24" s="42">
        <v>1.48</v>
      </c>
      <c r="Z24" s="42">
        <v>4.3</v>
      </c>
      <c r="AA24" s="42">
        <v>1.9</v>
      </c>
      <c r="AB24" s="72">
        <v>0.27</v>
      </c>
      <c r="AC24" s="73">
        <v>1.7</v>
      </c>
      <c r="AD24" s="73">
        <v>1.87</v>
      </c>
      <c r="AE24" s="73"/>
      <c r="AF24" s="95">
        <f t="shared" si="2"/>
        <v>1.92</v>
      </c>
    </row>
    <row r="27" spans="2:32" ht="14.5" thickBot="1" x14ac:dyDescent="0.3"/>
    <row r="28" spans="2:32" ht="58" thickBot="1" x14ac:dyDescent="0.3">
      <c r="B28" s="107" t="s">
        <v>1</v>
      </c>
      <c r="C28" s="119" t="s">
        <v>2</v>
      </c>
      <c r="D28" s="108" t="s">
        <v>3</v>
      </c>
      <c r="E28" s="119" t="s">
        <v>4</v>
      </c>
      <c r="F28" s="119" t="s">
        <v>5</v>
      </c>
      <c r="G28" s="42" t="s">
        <v>102</v>
      </c>
      <c r="H28" s="42" t="s">
        <v>103</v>
      </c>
      <c r="I28" s="3" t="s">
        <v>104</v>
      </c>
      <c r="J28" s="3" t="s">
        <v>123</v>
      </c>
      <c r="K28" s="42" t="s">
        <v>127</v>
      </c>
      <c r="L28" s="42" t="s">
        <v>124</v>
      </c>
      <c r="M28" s="42" t="s">
        <v>54</v>
      </c>
      <c r="N28" s="93" t="s">
        <v>116</v>
      </c>
      <c r="P28" s="42" t="s">
        <v>102</v>
      </c>
      <c r="Q28" s="42" t="s">
        <v>103</v>
      </c>
      <c r="R28" s="3" t="s">
        <v>104</v>
      </c>
      <c r="S28" s="3" t="s">
        <v>123</v>
      </c>
      <c r="T28" s="42" t="s">
        <v>127</v>
      </c>
      <c r="U28" s="42" t="s">
        <v>124</v>
      </c>
      <c r="V28" s="42" t="s">
        <v>54</v>
      </c>
      <c r="W28" s="79" t="s">
        <v>116</v>
      </c>
      <c r="Y28" s="42" t="s">
        <v>102</v>
      </c>
      <c r="Z28" s="42" t="s">
        <v>103</v>
      </c>
      <c r="AA28" s="3" t="s">
        <v>104</v>
      </c>
      <c r="AB28" s="3" t="s">
        <v>123</v>
      </c>
      <c r="AC28" s="42" t="s">
        <v>127</v>
      </c>
      <c r="AD28" s="42" t="s">
        <v>124</v>
      </c>
      <c r="AE28" s="42" t="s">
        <v>54</v>
      </c>
      <c r="AF28" s="93" t="s">
        <v>116</v>
      </c>
    </row>
    <row r="29" spans="2:32" x14ac:dyDescent="0.25">
      <c r="B29" s="131"/>
      <c r="C29" s="118"/>
      <c r="D29" s="138"/>
      <c r="E29" s="118"/>
      <c r="F29" s="118"/>
      <c r="G29" s="139" t="s">
        <v>110</v>
      </c>
      <c r="H29" s="140"/>
      <c r="I29" s="140"/>
      <c r="J29" s="140"/>
      <c r="K29" s="140"/>
      <c r="L29" s="140"/>
      <c r="M29" s="141"/>
      <c r="N29" s="127" t="s">
        <v>156</v>
      </c>
      <c r="P29" s="139" t="s">
        <v>110</v>
      </c>
      <c r="Q29" s="140"/>
      <c r="R29" s="140"/>
      <c r="S29" s="140"/>
      <c r="T29" s="140"/>
      <c r="U29" s="140"/>
      <c r="V29" s="141"/>
      <c r="W29" s="129" t="s">
        <v>156</v>
      </c>
      <c r="Y29" s="139" t="s">
        <v>110</v>
      </c>
      <c r="Z29" s="140"/>
      <c r="AA29" s="140"/>
      <c r="AB29" s="140"/>
      <c r="AC29" s="140"/>
      <c r="AD29" s="140"/>
      <c r="AE29" s="141"/>
      <c r="AF29" s="127" t="s">
        <v>156</v>
      </c>
    </row>
    <row r="30" spans="2:32" ht="14.5" thickBot="1" x14ac:dyDescent="0.3">
      <c r="B30" s="118" t="s">
        <v>6</v>
      </c>
      <c r="C30" s="118"/>
      <c r="D30" s="138"/>
      <c r="E30" s="118"/>
      <c r="F30" s="118"/>
      <c r="G30" s="142"/>
      <c r="H30" s="143"/>
      <c r="I30" s="143"/>
      <c r="J30" s="143"/>
      <c r="K30" s="143"/>
      <c r="L30" s="143"/>
      <c r="M30" s="144"/>
      <c r="N30" s="128"/>
      <c r="P30" s="142"/>
      <c r="Q30" s="143"/>
      <c r="R30" s="143"/>
      <c r="S30" s="143"/>
      <c r="T30" s="143"/>
      <c r="U30" s="143"/>
      <c r="V30" s="144"/>
      <c r="W30" s="130"/>
      <c r="Y30" s="142"/>
      <c r="Z30" s="143"/>
      <c r="AA30" s="143"/>
      <c r="AB30" s="143"/>
      <c r="AC30" s="143"/>
      <c r="AD30" s="143"/>
      <c r="AE30" s="144"/>
      <c r="AF30" s="128"/>
    </row>
    <row r="31" spans="2:32" ht="14.5" thickBot="1" x14ac:dyDescent="0.3">
      <c r="B31" s="118"/>
      <c r="C31" s="118"/>
      <c r="D31" s="138"/>
      <c r="E31" s="118"/>
      <c r="F31" s="118"/>
      <c r="G31" s="135" t="s">
        <v>106</v>
      </c>
      <c r="H31" s="136"/>
      <c r="I31" s="136"/>
      <c r="J31" s="136"/>
      <c r="K31" s="136"/>
      <c r="L31" s="136"/>
      <c r="M31" s="137"/>
      <c r="N31" s="87" t="s">
        <v>144</v>
      </c>
      <c r="P31" s="135" t="s">
        <v>107</v>
      </c>
      <c r="Q31" s="136"/>
      <c r="R31" s="136"/>
      <c r="S31" s="136"/>
      <c r="T31" s="136"/>
      <c r="U31" s="136"/>
      <c r="V31" s="137"/>
      <c r="W31" s="61" t="s">
        <v>154</v>
      </c>
      <c r="Y31" s="135" t="s">
        <v>109</v>
      </c>
      <c r="Z31" s="136"/>
      <c r="AA31" s="136"/>
      <c r="AB31" s="136"/>
      <c r="AC31" s="136"/>
      <c r="AD31" s="136"/>
      <c r="AE31" s="137"/>
      <c r="AF31" s="87" t="s">
        <v>155</v>
      </c>
    </row>
    <row r="32" spans="2:32" ht="14.5" thickBot="1" x14ac:dyDescent="0.3">
      <c r="B32" s="120"/>
      <c r="C32" s="120"/>
      <c r="D32" s="111"/>
      <c r="E32" s="120"/>
      <c r="F32" s="120"/>
      <c r="G32" s="132" t="s">
        <v>108</v>
      </c>
      <c r="H32" s="133"/>
      <c r="I32" s="133"/>
      <c r="J32" s="133"/>
      <c r="K32" s="133"/>
      <c r="L32" s="133"/>
      <c r="M32" s="134"/>
      <c r="N32" s="94" t="s">
        <v>60</v>
      </c>
      <c r="P32" s="132" t="s">
        <v>108</v>
      </c>
      <c r="Q32" s="133"/>
      <c r="R32" s="133"/>
      <c r="S32" s="133"/>
      <c r="T32" s="133"/>
      <c r="U32" s="133"/>
      <c r="V32" s="134"/>
      <c r="W32" s="83" t="s">
        <v>60</v>
      </c>
      <c r="Y32" s="132" t="s">
        <v>108</v>
      </c>
      <c r="Z32" s="133"/>
      <c r="AA32" s="133"/>
      <c r="AB32" s="133"/>
      <c r="AC32" s="133"/>
      <c r="AD32" s="133"/>
      <c r="AE32" s="134"/>
      <c r="AF32" s="94" t="s">
        <v>60</v>
      </c>
    </row>
    <row r="33" spans="2:32" ht="14.5" thickBot="1" x14ac:dyDescent="0.3">
      <c r="B33" s="118">
        <v>15</v>
      </c>
      <c r="C33" s="118">
        <v>48</v>
      </c>
      <c r="D33" s="118">
        <v>4</v>
      </c>
      <c r="E33" s="118">
        <v>4</v>
      </c>
      <c r="F33" s="72">
        <v>1</v>
      </c>
      <c r="G33" s="42">
        <v>0.62</v>
      </c>
      <c r="H33" s="42">
        <v>1.9</v>
      </c>
      <c r="I33" s="42">
        <v>0.5</v>
      </c>
      <c r="J33" s="72">
        <v>0.96</v>
      </c>
      <c r="K33" s="73">
        <v>0.8</v>
      </c>
      <c r="L33" s="73">
        <v>0.43</v>
      </c>
      <c r="M33" s="73">
        <v>4</v>
      </c>
      <c r="N33" s="95">
        <f>AVERAGE(G33:M33)</f>
        <v>1.3157142857142858</v>
      </c>
      <c r="P33" s="42">
        <v>0.93</v>
      </c>
      <c r="Q33" s="42">
        <v>1.8</v>
      </c>
      <c r="R33" s="42">
        <v>0.7</v>
      </c>
      <c r="S33" s="72">
        <v>0.95</v>
      </c>
      <c r="T33" s="73">
        <v>1.2</v>
      </c>
      <c r="U33" s="73">
        <v>0.63</v>
      </c>
      <c r="V33" s="73">
        <v>4.4000000000000004</v>
      </c>
      <c r="W33" s="78">
        <f>AVERAGE(P33:V33)</f>
        <v>1.5157142857142856</v>
      </c>
      <c r="Y33" s="42">
        <v>1.6</v>
      </c>
      <c r="Z33" s="42">
        <v>2</v>
      </c>
      <c r="AA33" s="42">
        <v>1.4</v>
      </c>
      <c r="AB33" s="72">
        <v>0.91</v>
      </c>
      <c r="AC33" s="73">
        <v>2.1</v>
      </c>
      <c r="AD33" s="73">
        <v>1.05</v>
      </c>
      <c r="AE33" s="73">
        <v>5.6</v>
      </c>
      <c r="AF33" s="95">
        <f>AVERAGE(Y33:AE33)</f>
        <v>2.0942857142857143</v>
      </c>
    </row>
    <row r="34" spans="2:32" ht="14.5" thickBot="1" x14ac:dyDescent="0.3">
      <c r="B34" s="118"/>
      <c r="C34" s="118"/>
      <c r="D34" s="117"/>
      <c r="E34" s="117"/>
      <c r="F34" s="72">
        <v>4</v>
      </c>
      <c r="G34" s="42">
        <v>0.33</v>
      </c>
      <c r="H34" s="42">
        <v>1.5</v>
      </c>
      <c r="I34" s="42">
        <v>0.3</v>
      </c>
      <c r="J34" s="72">
        <v>0.65</v>
      </c>
      <c r="K34" s="73">
        <v>0.6</v>
      </c>
      <c r="L34" s="73">
        <v>0.3</v>
      </c>
      <c r="M34" s="73"/>
      <c r="N34" s="95">
        <f t="shared" ref="N34:N48" si="3">AVERAGE(G34:M34)</f>
        <v>0.61333333333333329</v>
      </c>
      <c r="P34" s="42">
        <v>0.49</v>
      </c>
      <c r="Q34" s="42">
        <v>1.2</v>
      </c>
      <c r="R34" s="42">
        <v>0.4</v>
      </c>
      <c r="S34" s="72">
        <v>0.66</v>
      </c>
      <c r="T34" s="73">
        <v>0.8</v>
      </c>
      <c r="U34" s="73">
        <v>0.43</v>
      </c>
      <c r="V34" s="73"/>
      <c r="W34" s="78">
        <f t="shared" ref="W34:W48" si="4">AVERAGE(P34:V34)</f>
        <v>0.66333333333333333</v>
      </c>
      <c r="Y34" s="42">
        <v>0.98</v>
      </c>
      <c r="Z34" s="42">
        <v>1.1000000000000001</v>
      </c>
      <c r="AA34" s="42">
        <v>0.7</v>
      </c>
      <c r="AB34" s="72">
        <v>0.6</v>
      </c>
      <c r="AC34" s="73">
        <v>1.3</v>
      </c>
      <c r="AD34" s="73">
        <v>0.67</v>
      </c>
      <c r="AE34" s="73"/>
      <c r="AF34" s="95">
        <f t="shared" ref="AF34:AF48" si="5">AVERAGE(Y34:AE34)</f>
        <v>0.89166666666666672</v>
      </c>
    </row>
    <row r="35" spans="2:32" ht="14.5" thickBot="1" x14ac:dyDescent="0.3">
      <c r="B35" s="118"/>
      <c r="C35" s="118"/>
      <c r="D35" s="116">
        <v>4</v>
      </c>
      <c r="E35" s="116">
        <v>2</v>
      </c>
      <c r="F35" s="72">
        <v>1</v>
      </c>
      <c r="G35" s="42">
        <v>0.84</v>
      </c>
      <c r="H35" s="42">
        <v>1.9</v>
      </c>
      <c r="I35" s="42">
        <v>0.7</v>
      </c>
      <c r="J35" s="72">
        <v>0.96</v>
      </c>
      <c r="K35" s="73">
        <v>2.2000000000000002</v>
      </c>
      <c r="L35" s="73">
        <v>0.73</v>
      </c>
      <c r="M35" s="73">
        <v>4</v>
      </c>
      <c r="N35" s="95">
        <f t="shared" si="3"/>
        <v>1.6185714285714285</v>
      </c>
      <c r="P35" s="42">
        <v>1.39</v>
      </c>
      <c r="Q35" s="42">
        <v>2.2000000000000002</v>
      </c>
      <c r="R35" s="42">
        <v>0.9</v>
      </c>
      <c r="S35" s="72">
        <v>0.95</v>
      </c>
      <c r="T35" s="73">
        <v>3.4</v>
      </c>
      <c r="U35" s="73">
        <v>0.99</v>
      </c>
      <c r="V35" s="73">
        <v>4.4000000000000004</v>
      </c>
      <c r="W35" s="78">
        <f t="shared" si="4"/>
        <v>2.0328571428571429</v>
      </c>
      <c r="Y35" s="42">
        <v>2.23</v>
      </c>
      <c r="Z35" s="42">
        <v>999</v>
      </c>
      <c r="AA35" s="42">
        <v>2.2000000000000002</v>
      </c>
      <c r="AB35" s="72">
        <v>1.03</v>
      </c>
      <c r="AC35" s="73">
        <v>6.1</v>
      </c>
      <c r="AD35" s="73">
        <v>1.46</v>
      </c>
      <c r="AE35" s="73">
        <v>5.6</v>
      </c>
      <c r="AF35" s="95">
        <f>AVERAGE(Y35,AA35:AE35)</f>
        <v>3.1033333333333331</v>
      </c>
    </row>
    <row r="36" spans="2:32" ht="14.5" thickBot="1" x14ac:dyDescent="0.3">
      <c r="B36" s="118"/>
      <c r="C36" s="117"/>
      <c r="D36" s="117"/>
      <c r="E36" s="117"/>
      <c r="F36" s="72">
        <v>4</v>
      </c>
      <c r="G36" s="42">
        <v>0.38</v>
      </c>
      <c r="H36" s="42">
        <v>1.4</v>
      </c>
      <c r="I36" s="42">
        <v>0.4</v>
      </c>
      <c r="J36" s="72">
        <v>0.63</v>
      </c>
      <c r="K36" s="73">
        <v>1.5</v>
      </c>
      <c r="L36" s="73">
        <v>0.49</v>
      </c>
      <c r="M36" s="73"/>
      <c r="N36" s="95">
        <f t="shared" si="3"/>
        <v>0.79999999999999993</v>
      </c>
      <c r="P36" s="42">
        <v>0.66</v>
      </c>
      <c r="Q36" s="42">
        <v>1.2</v>
      </c>
      <c r="R36" s="42">
        <v>0.5</v>
      </c>
      <c r="S36" s="72">
        <v>0.62</v>
      </c>
      <c r="T36" s="73">
        <v>2.1</v>
      </c>
      <c r="U36" s="73">
        <v>0.68</v>
      </c>
      <c r="V36" s="73"/>
      <c r="W36" s="78">
        <f t="shared" si="4"/>
        <v>0.96</v>
      </c>
      <c r="Y36" s="42">
        <v>1.17</v>
      </c>
      <c r="Z36" s="42">
        <v>2.2999999999999998</v>
      </c>
      <c r="AA36" s="42">
        <v>1</v>
      </c>
      <c r="AB36" s="72">
        <v>0.61</v>
      </c>
      <c r="AC36" s="73">
        <v>3.1</v>
      </c>
      <c r="AD36" s="73">
        <v>1</v>
      </c>
      <c r="AE36" s="73"/>
      <c r="AF36" s="95">
        <f t="shared" si="5"/>
        <v>1.53</v>
      </c>
    </row>
    <row r="37" spans="2:32" ht="14.5" thickBot="1" x14ac:dyDescent="0.3">
      <c r="B37" s="118"/>
      <c r="C37" s="116">
        <v>96</v>
      </c>
      <c r="D37" s="69">
        <v>4</v>
      </c>
      <c r="E37" s="69">
        <v>4</v>
      </c>
      <c r="F37" s="72">
        <v>1</v>
      </c>
      <c r="G37" s="42">
        <v>0.43</v>
      </c>
      <c r="H37" s="42">
        <v>1.5</v>
      </c>
      <c r="I37" s="42">
        <v>0.3</v>
      </c>
      <c r="J37" s="72">
        <v>1.07</v>
      </c>
      <c r="K37" s="73">
        <v>0.5</v>
      </c>
      <c r="L37" s="73">
        <v>0.34</v>
      </c>
      <c r="M37" s="73">
        <v>3.6</v>
      </c>
      <c r="N37" s="95">
        <f t="shared" si="3"/>
        <v>1.1057142857142856</v>
      </c>
      <c r="P37" s="42">
        <v>0.72</v>
      </c>
      <c r="Q37" s="42">
        <v>1.7</v>
      </c>
      <c r="R37" s="42">
        <v>0.5</v>
      </c>
      <c r="S37" s="72">
        <v>1.08</v>
      </c>
      <c r="T37" s="73">
        <v>0.7</v>
      </c>
      <c r="U37" s="73">
        <v>0.48</v>
      </c>
      <c r="V37" s="73">
        <v>3.6</v>
      </c>
      <c r="W37" s="78">
        <f t="shared" si="4"/>
        <v>1.2542857142857142</v>
      </c>
      <c r="Y37" s="42">
        <v>1.17</v>
      </c>
      <c r="Z37" s="42">
        <v>1.5</v>
      </c>
      <c r="AA37" s="42">
        <v>1.1000000000000001</v>
      </c>
      <c r="AB37" s="72">
        <v>1.0900000000000001</v>
      </c>
      <c r="AC37" s="73">
        <v>1.1000000000000001</v>
      </c>
      <c r="AD37" s="73">
        <v>0.76</v>
      </c>
      <c r="AE37" s="73">
        <v>4.4000000000000004</v>
      </c>
      <c r="AF37" s="95">
        <f t="shared" si="5"/>
        <v>1.5885714285714287</v>
      </c>
    </row>
    <row r="38" spans="2:32" ht="14.5" thickBot="1" x14ac:dyDescent="0.3">
      <c r="B38" s="118"/>
      <c r="C38" s="118"/>
      <c r="D38" s="69">
        <v>4</v>
      </c>
      <c r="E38" s="69">
        <v>2</v>
      </c>
      <c r="F38" s="72">
        <v>1</v>
      </c>
      <c r="G38" s="42">
        <v>0.55000000000000004</v>
      </c>
      <c r="H38" s="42">
        <v>1.6</v>
      </c>
      <c r="I38" s="42">
        <v>0.5</v>
      </c>
      <c r="J38" s="72">
        <v>1.0900000000000001</v>
      </c>
      <c r="K38" s="73">
        <v>0.9</v>
      </c>
      <c r="L38" s="73">
        <v>0.54</v>
      </c>
      <c r="M38" s="73">
        <v>3.6</v>
      </c>
      <c r="N38" s="95">
        <f t="shared" si="3"/>
        <v>1.2542857142857144</v>
      </c>
      <c r="P38" s="42">
        <v>0.88</v>
      </c>
      <c r="Q38" s="42">
        <v>1.9</v>
      </c>
      <c r="R38" s="42">
        <v>0.7</v>
      </c>
      <c r="S38" s="72">
        <v>1.06</v>
      </c>
      <c r="T38" s="73">
        <v>1.3</v>
      </c>
      <c r="U38" s="73">
        <v>0.72</v>
      </c>
      <c r="V38" s="73">
        <v>3.6</v>
      </c>
      <c r="W38" s="78">
        <f t="shared" si="4"/>
        <v>1.4514285714285713</v>
      </c>
      <c r="Y38" s="42">
        <v>1.43</v>
      </c>
      <c r="Z38" s="42">
        <v>2.1</v>
      </c>
      <c r="AA38" s="42">
        <v>1.4</v>
      </c>
      <c r="AB38" s="72">
        <v>1.07</v>
      </c>
      <c r="AC38" s="73">
        <v>2.2000000000000002</v>
      </c>
      <c r="AD38" s="73">
        <v>1.05</v>
      </c>
      <c r="AE38" s="73">
        <v>4.4000000000000004</v>
      </c>
      <c r="AF38" s="95">
        <f t="shared" si="5"/>
        <v>1.95</v>
      </c>
    </row>
    <row r="39" spans="2:32" ht="14.5" thickBot="1" x14ac:dyDescent="0.3">
      <c r="B39" s="119">
        <v>30</v>
      </c>
      <c r="C39" s="119">
        <v>24</v>
      </c>
      <c r="D39" s="27">
        <v>4</v>
      </c>
      <c r="E39" s="27">
        <v>4</v>
      </c>
      <c r="F39" s="72">
        <v>4</v>
      </c>
      <c r="G39" s="42">
        <v>0.53</v>
      </c>
      <c r="H39" s="42">
        <v>1.3</v>
      </c>
      <c r="I39" s="42">
        <v>0.4</v>
      </c>
      <c r="J39" s="72">
        <v>0.56999999999999995</v>
      </c>
      <c r="K39" s="73">
        <v>0.6</v>
      </c>
      <c r="L39" s="73">
        <v>0.49</v>
      </c>
      <c r="M39" s="73"/>
      <c r="N39" s="95">
        <f t="shared" si="3"/>
        <v>0.64833333333333332</v>
      </c>
      <c r="P39" s="42">
        <v>0.62</v>
      </c>
      <c r="Q39" s="42">
        <v>1.5</v>
      </c>
      <c r="R39" s="42">
        <v>0.5</v>
      </c>
      <c r="S39" s="72">
        <v>0.57999999999999996</v>
      </c>
      <c r="T39" s="73">
        <v>0.9</v>
      </c>
      <c r="U39" s="73">
        <v>0.66</v>
      </c>
      <c r="V39" s="73"/>
      <c r="W39" s="78">
        <f t="shared" si="4"/>
        <v>0.79333333333333345</v>
      </c>
      <c r="Y39" s="42">
        <v>1.05</v>
      </c>
      <c r="Z39" s="42">
        <v>2.6</v>
      </c>
      <c r="AA39" s="42">
        <v>0.8</v>
      </c>
      <c r="AB39" s="72">
        <v>0.57999999999999996</v>
      </c>
      <c r="AC39" s="73">
        <v>1.4</v>
      </c>
      <c r="AD39" s="73">
        <v>0.93</v>
      </c>
      <c r="AE39" s="73"/>
      <c r="AF39" s="95">
        <f t="shared" si="5"/>
        <v>1.2266666666666666</v>
      </c>
    </row>
    <row r="40" spans="2:32" ht="14.5" thickBot="1" x14ac:dyDescent="0.3">
      <c r="B40" s="118"/>
      <c r="C40" s="120"/>
      <c r="D40" s="65">
        <v>4</v>
      </c>
      <c r="E40" s="65">
        <v>2</v>
      </c>
      <c r="F40" s="72">
        <v>4</v>
      </c>
      <c r="G40" s="42">
        <v>0.69</v>
      </c>
      <c r="H40" s="42">
        <v>1.7</v>
      </c>
      <c r="I40" s="42">
        <v>0.5</v>
      </c>
      <c r="J40" s="72">
        <v>0.59</v>
      </c>
      <c r="K40" s="73">
        <v>1</v>
      </c>
      <c r="L40" s="73">
        <v>0.8</v>
      </c>
      <c r="M40" s="73"/>
      <c r="N40" s="95">
        <f>AVERAGE(G40:M40)</f>
        <v>0.87999999999999989</v>
      </c>
      <c r="P40" s="42">
        <v>0.9</v>
      </c>
      <c r="Q40" s="42">
        <v>2.1</v>
      </c>
      <c r="R40" s="42">
        <v>0.7</v>
      </c>
      <c r="S40" s="72">
        <v>0.56999999999999995</v>
      </c>
      <c r="T40" s="73">
        <v>1.3</v>
      </c>
      <c r="U40" s="73">
        <v>1.02</v>
      </c>
      <c r="V40" s="73"/>
      <c r="W40" s="78">
        <f>AVERAGE(P40:V40)</f>
        <v>1.0983333333333334</v>
      </c>
      <c r="Y40" s="42">
        <v>1.52</v>
      </c>
      <c r="Z40" s="42">
        <v>4.5</v>
      </c>
      <c r="AA40" s="42">
        <v>1.2</v>
      </c>
      <c r="AB40" s="72">
        <v>0.59</v>
      </c>
      <c r="AC40" s="73">
        <v>2</v>
      </c>
      <c r="AD40" s="73">
        <v>1.38</v>
      </c>
      <c r="AE40" s="73"/>
      <c r="AF40" s="95">
        <f>AVERAGE(Y40:AE40)</f>
        <v>1.8649999999999995</v>
      </c>
    </row>
    <row r="41" spans="2:32" ht="14.5" thickBot="1" x14ac:dyDescent="0.3">
      <c r="B41" s="118"/>
      <c r="C41" s="118">
        <v>48</v>
      </c>
      <c r="D41" s="118">
        <v>4</v>
      </c>
      <c r="E41" s="118">
        <v>4</v>
      </c>
      <c r="F41" s="72">
        <v>1</v>
      </c>
      <c r="G41" s="42">
        <v>0.61</v>
      </c>
      <c r="H41" s="42">
        <v>1.8</v>
      </c>
      <c r="I41" s="42">
        <v>0.5</v>
      </c>
      <c r="J41" s="72">
        <v>1.0900000000000001</v>
      </c>
      <c r="K41" s="73">
        <v>0.7</v>
      </c>
      <c r="L41" s="73">
        <v>0.55000000000000004</v>
      </c>
      <c r="M41" s="73">
        <v>4</v>
      </c>
      <c r="N41" s="95">
        <f t="shared" si="3"/>
        <v>1.3214285714285714</v>
      </c>
      <c r="P41" s="42">
        <v>0.95</v>
      </c>
      <c r="Q41" s="42">
        <v>1.8</v>
      </c>
      <c r="R41" s="42">
        <v>0.6</v>
      </c>
      <c r="S41" s="72">
        <v>1.1100000000000001</v>
      </c>
      <c r="T41" s="73">
        <v>0.8</v>
      </c>
      <c r="U41" s="73">
        <v>0.74</v>
      </c>
      <c r="V41" s="73">
        <v>3.6</v>
      </c>
      <c r="W41" s="78">
        <f t="shared" si="4"/>
        <v>1.3714285714285714</v>
      </c>
      <c r="Y41" s="42">
        <v>1.51</v>
      </c>
      <c r="Z41" s="42">
        <v>2</v>
      </c>
      <c r="AA41" s="42">
        <v>1.4</v>
      </c>
      <c r="AB41" s="72">
        <v>1.04</v>
      </c>
      <c r="AC41" s="73">
        <v>1.2</v>
      </c>
      <c r="AD41" s="73">
        <v>1.04</v>
      </c>
      <c r="AE41" s="73">
        <v>4.8</v>
      </c>
      <c r="AF41" s="95">
        <f t="shared" si="5"/>
        <v>1.8557142857142861</v>
      </c>
    </row>
    <row r="42" spans="2:32" ht="14.5" thickBot="1" x14ac:dyDescent="0.3">
      <c r="B42" s="118"/>
      <c r="C42" s="118"/>
      <c r="D42" s="117"/>
      <c r="E42" s="117"/>
      <c r="F42" s="72">
        <v>4</v>
      </c>
      <c r="G42" s="42">
        <v>0.31</v>
      </c>
      <c r="H42" s="42">
        <v>1.4</v>
      </c>
      <c r="I42" s="42">
        <v>0.3</v>
      </c>
      <c r="J42" s="72">
        <v>0.86</v>
      </c>
      <c r="K42" s="73">
        <v>0.3</v>
      </c>
      <c r="L42" s="73">
        <v>0.39</v>
      </c>
      <c r="M42" s="73"/>
      <c r="N42" s="95">
        <f t="shared" si="3"/>
        <v>0.59333333333333327</v>
      </c>
      <c r="P42" s="42">
        <v>0.52</v>
      </c>
      <c r="Q42" s="42">
        <v>1.3</v>
      </c>
      <c r="R42" s="42">
        <v>0.4</v>
      </c>
      <c r="S42" s="72">
        <v>0.86</v>
      </c>
      <c r="T42" s="73">
        <v>0.4</v>
      </c>
      <c r="U42" s="73">
        <v>0.49</v>
      </c>
      <c r="V42" s="73"/>
      <c r="W42" s="78">
        <f t="shared" si="4"/>
        <v>0.66166666666666663</v>
      </c>
      <c r="Y42" s="42">
        <v>0.88</v>
      </c>
      <c r="Z42" s="42">
        <v>1</v>
      </c>
      <c r="AA42" s="42">
        <v>0.7</v>
      </c>
      <c r="AB42" s="72">
        <v>0.82</v>
      </c>
      <c r="AC42" s="73">
        <v>0.7</v>
      </c>
      <c r="AD42" s="73">
        <v>0.75</v>
      </c>
      <c r="AE42" s="73"/>
      <c r="AF42" s="95">
        <f t="shared" si="5"/>
        <v>0.80833333333333324</v>
      </c>
    </row>
    <row r="43" spans="2:32" ht="14.5" thickBot="1" x14ac:dyDescent="0.3">
      <c r="B43" s="118"/>
      <c r="C43" s="118"/>
      <c r="D43" s="116">
        <v>4</v>
      </c>
      <c r="E43" s="116">
        <v>2</v>
      </c>
      <c r="F43" s="72">
        <v>1</v>
      </c>
      <c r="G43" s="42">
        <v>0.86</v>
      </c>
      <c r="H43" s="42">
        <v>1.9</v>
      </c>
      <c r="I43" s="42">
        <v>0.6</v>
      </c>
      <c r="J43" s="72">
        <v>1.07</v>
      </c>
      <c r="K43" s="73">
        <v>1.1000000000000001</v>
      </c>
      <c r="L43" s="73">
        <v>1.02</v>
      </c>
      <c r="M43" s="73">
        <v>3.6</v>
      </c>
      <c r="N43" s="95">
        <f t="shared" si="3"/>
        <v>1.4499999999999997</v>
      </c>
      <c r="P43" s="42">
        <v>1.33</v>
      </c>
      <c r="Q43" s="42">
        <v>2.1</v>
      </c>
      <c r="R43" s="42">
        <v>0.9</v>
      </c>
      <c r="S43" s="72">
        <v>1.0900000000000001</v>
      </c>
      <c r="T43" s="73">
        <v>1.4</v>
      </c>
      <c r="U43" s="73">
        <v>1.34</v>
      </c>
      <c r="V43" s="73">
        <v>4</v>
      </c>
      <c r="W43" s="78">
        <f t="shared" si="4"/>
        <v>1.7371428571428571</v>
      </c>
      <c r="Y43" s="42">
        <v>2.0299999999999998</v>
      </c>
      <c r="Z43" s="42">
        <v>3.6</v>
      </c>
      <c r="AA43" s="42">
        <v>2</v>
      </c>
      <c r="AB43" s="72">
        <v>1.1200000000000001</v>
      </c>
      <c r="AC43" s="73">
        <v>2.4</v>
      </c>
      <c r="AD43" s="73">
        <v>1.79</v>
      </c>
      <c r="AE43" s="73">
        <v>4.4000000000000004</v>
      </c>
      <c r="AF43" s="95">
        <f t="shared" si="5"/>
        <v>2.4771428571428578</v>
      </c>
    </row>
    <row r="44" spans="2:32" ht="14.5" thickBot="1" x14ac:dyDescent="0.3">
      <c r="B44" s="118"/>
      <c r="C44" s="117"/>
      <c r="D44" s="117"/>
      <c r="E44" s="117"/>
      <c r="F44" s="72">
        <v>4</v>
      </c>
      <c r="G44" s="42">
        <v>0.44</v>
      </c>
      <c r="H44" s="42">
        <v>1.4</v>
      </c>
      <c r="I44" s="42">
        <v>0.3</v>
      </c>
      <c r="J44" s="72">
        <v>0.85</v>
      </c>
      <c r="K44" s="73">
        <v>0.7</v>
      </c>
      <c r="L44" s="73">
        <v>0.68</v>
      </c>
      <c r="M44" s="73"/>
      <c r="N44" s="95">
        <f t="shared" si="3"/>
        <v>0.72833333333333317</v>
      </c>
      <c r="P44" s="42">
        <v>0.65</v>
      </c>
      <c r="Q44" s="42">
        <v>1.2</v>
      </c>
      <c r="R44" s="42">
        <v>0.5</v>
      </c>
      <c r="S44" s="72">
        <v>0.84</v>
      </c>
      <c r="T44" s="73">
        <v>1</v>
      </c>
      <c r="U44" s="73">
        <v>0.83</v>
      </c>
      <c r="V44" s="73"/>
      <c r="W44" s="78">
        <f t="shared" si="4"/>
        <v>0.83666666666666656</v>
      </c>
      <c r="Y44" s="42">
        <v>1.1299999999999999</v>
      </c>
      <c r="Z44" s="42">
        <v>2.2999999999999998</v>
      </c>
      <c r="AA44" s="42">
        <v>0.9</v>
      </c>
      <c r="AB44" s="72">
        <v>0.83</v>
      </c>
      <c r="AC44" s="73">
        <v>1.6</v>
      </c>
      <c r="AD44" s="73">
        <v>1.1000000000000001</v>
      </c>
      <c r="AE44" s="73"/>
      <c r="AF44" s="95">
        <f t="shared" si="5"/>
        <v>1.3099999999999998</v>
      </c>
    </row>
    <row r="45" spans="2:32" ht="14.5" thickBot="1" x14ac:dyDescent="0.3">
      <c r="B45" s="118"/>
      <c r="C45" s="116">
        <v>96</v>
      </c>
      <c r="D45" s="69">
        <v>4</v>
      </c>
      <c r="E45" s="69">
        <v>4</v>
      </c>
      <c r="F45" s="72">
        <v>1</v>
      </c>
      <c r="G45" s="42">
        <v>0.47</v>
      </c>
      <c r="H45" s="42">
        <v>1.5</v>
      </c>
      <c r="I45" s="42">
        <v>0.3</v>
      </c>
      <c r="J45" s="72">
        <v>0.51</v>
      </c>
      <c r="K45" s="73">
        <v>0.5</v>
      </c>
      <c r="L45" s="73">
        <v>0.39</v>
      </c>
      <c r="M45" s="73">
        <v>3.6</v>
      </c>
      <c r="N45" s="95">
        <f t="shared" si="3"/>
        <v>1.0385714285714287</v>
      </c>
      <c r="P45" s="42">
        <v>0.72</v>
      </c>
      <c r="Q45" s="42">
        <v>1.7</v>
      </c>
      <c r="R45" s="42">
        <v>0.5</v>
      </c>
      <c r="S45" s="72">
        <v>0.53</v>
      </c>
      <c r="T45" s="73">
        <v>0.7</v>
      </c>
      <c r="U45" s="73">
        <v>0.49</v>
      </c>
      <c r="V45" s="73">
        <v>4</v>
      </c>
      <c r="W45" s="78">
        <f t="shared" si="4"/>
        <v>1.2342857142857144</v>
      </c>
      <c r="Y45" s="42">
        <v>1.19</v>
      </c>
      <c r="Z45" s="42">
        <v>1.5</v>
      </c>
      <c r="AA45" s="42">
        <v>1.1000000000000001</v>
      </c>
      <c r="AB45" s="72">
        <v>0.6</v>
      </c>
      <c r="AC45" s="73">
        <v>1.1000000000000001</v>
      </c>
      <c r="AD45" s="73">
        <v>0.73</v>
      </c>
      <c r="AE45" s="73">
        <v>5.2</v>
      </c>
      <c r="AF45" s="95">
        <f t="shared" si="5"/>
        <v>1.6314285714285717</v>
      </c>
    </row>
    <row r="46" spans="2:32" ht="14.5" thickBot="1" x14ac:dyDescent="0.3">
      <c r="B46" s="120"/>
      <c r="C46" s="118"/>
      <c r="D46" s="69">
        <v>4</v>
      </c>
      <c r="E46" s="69">
        <v>2</v>
      </c>
      <c r="F46" s="72">
        <v>1</v>
      </c>
      <c r="G46" s="42">
        <v>0.64</v>
      </c>
      <c r="H46" s="42">
        <v>1.7</v>
      </c>
      <c r="I46" s="42">
        <v>0.4</v>
      </c>
      <c r="J46" s="72">
        <v>0.54</v>
      </c>
      <c r="K46" s="73">
        <v>0.8</v>
      </c>
      <c r="L46" s="73">
        <v>0.78</v>
      </c>
      <c r="M46" s="73">
        <v>4</v>
      </c>
      <c r="N46" s="95">
        <f t="shared" si="3"/>
        <v>1.2657142857142856</v>
      </c>
      <c r="P46" s="42">
        <v>1.02</v>
      </c>
      <c r="Q46" s="42">
        <v>1.9</v>
      </c>
      <c r="R46" s="42">
        <v>0.7</v>
      </c>
      <c r="S46" s="72">
        <v>0.57999999999999996</v>
      </c>
      <c r="T46" s="73">
        <v>1</v>
      </c>
      <c r="U46" s="73">
        <v>1</v>
      </c>
      <c r="V46" s="73">
        <v>3.6</v>
      </c>
      <c r="W46" s="78">
        <f t="shared" si="4"/>
        <v>1.4000000000000001</v>
      </c>
      <c r="Y46" s="42">
        <v>1.73</v>
      </c>
      <c r="Z46" s="42">
        <v>1.9</v>
      </c>
      <c r="AA46" s="42">
        <v>1.3</v>
      </c>
      <c r="AB46" s="72">
        <v>0.7</v>
      </c>
      <c r="AC46" s="73">
        <v>1.6</v>
      </c>
      <c r="AD46" s="73">
        <v>1.4</v>
      </c>
      <c r="AE46" s="73">
        <v>4.8</v>
      </c>
      <c r="AF46" s="95">
        <f t="shared" si="5"/>
        <v>1.9185714285714286</v>
      </c>
    </row>
    <row r="47" spans="2:32" ht="14.5" thickBot="1" x14ac:dyDescent="0.3">
      <c r="B47" s="118">
        <v>60</v>
      </c>
      <c r="C47" s="119">
        <v>24</v>
      </c>
      <c r="D47" s="27">
        <v>4</v>
      </c>
      <c r="E47" s="27">
        <v>4</v>
      </c>
      <c r="F47" s="72">
        <v>4</v>
      </c>
      <c r="G47" s="42">
        <v>0.39</v>
      </c>
      <c r="H47" s="42">
        <v>2.5</v>
      </c>
      <c r="I47" s="42">
        <v>0.4</v>
      </c>
      <c r="J47" s="72">
        <v>0.87</v>
      </c>
      <c r="K47" s="73">
        <v>0.6</v>
      </c>
      <c r="L47" s="73">
        <v>0.7</v>
      </c>
      <c r="M47" s="73"/>
      <c r="N47" s="95">
        <f t="shared" si="3"/>
        <v>0.91</v>
      </c>
      <c r="P47" s="42">
        <v>0.5</v>
      </c>
      <c r="Q47" s="42">
        <v>2.9</v>
      </c>
      <c r="R47" s="42">
        <v>0.5</v>
      </c>
      <c r="S47" s="72">
        <v>0.85</v>
      </c>
      <c r="T47" s="73">
        <v>0.9</v>
      </c>
      <c r="U47" s="73">
        <v>0.82</v>
      </c>
      <c r="V47" s="73"/>
      <c r="W47" s="78">
        <f t="shared" si="4"/>
        <v>1.0783333333333334</v>
      </c>
      <c r="Y47" s="42">
        <v>0.9</v>
      </c>
      <c r="Z47" s="42">
        <v>4.4000000000000004</v>
      </c>
      <c r="AA47" s="42">
        <v>1.1000000000000001</v>
      </c>
      <c r="AB47" s="72">
        <v>0.86</v>
      </c>
      <c r="AC47" s="73">
        <v>1.3</v>
      </c>
      <c r="AD47" s="73">
        <v>0.96</v>
      </c>
      <c r="AE47" s="73"/>
      <c r="AF47" s="95">
        <f t="shared" si="5"/>
        <v>1.5866666666666667</v>
      </c>
    </row>
    <row r="48" spans="2:32" ht="14.5" thickBot="1" x14ac:dyDescent="0.3">
      <c r="B48" s="117"/>
      <c r="C48" s="120"/>
      <c r="D48" s="65">
        <v>4</v>
      </c>
      <c r="E48" s="65">
        <v>2</v>
      </c>
      <c r="F48" s="72">
        <v>4</v>
      </c>
      <c r="G48" s="42">
        <v>0.62</v>
      </c>
      <c r="H48" s="42">
        <v>2.6</v>
      </c>
      <c r="I48" s="42">
        <v>0.6</v>
      </c>
      <c r="J48" s="72">
        <v>0.88</v>
      </c>
      <c r="K48" s="73">
        <v>0.9</v>
      </c>
      <c r="L48" s="73">
        <v>1.19</v>
      </c>
      <c r="M48" s="73"/>
      <c r="N48" s="95">
        <f t="shared" si="3"/>
        <v>1.1316666666666668</v>
      </c>
      <c r="P48" s="42">
        <v>0.73</v>
      </c>
      <c r="Q48" s="42">
        <v>3.8</v>
      </c>
      <c r="R48" s="42">
        <v>0.9</v>
      </c>
      <c r="S48" s="72">
        <v>0.85</v>
      </c>
      <c r="T48" s="73">
        <v>1.3</v>
      </c>
      <c r="U48" s="73">
        <v>1.4</v>
      </c>
      <c r="V48" s="73"/>
      <c r="W48" s="78">
        <f t="shared" si="4"/>
        <v>1.4966666666666664</v>
      </c>
      <c r="Y48" s="42">
        <v>1.2</v>
      </c>
      <c r="Z48" s="42">
        <v>6.5</v>
      </c>
      <c r="AA48" s="42">
        <v>3.7</v>
      </c>
      <c r="AB48" s="72">
        <v>0.92</v>
      </c>
      <c r="AC48" s="73">
        <v>1.9</v>
      </c>
      <c r="AD48" s="73">
        <v>1.57</v>
      </c>
      <c r="AE48" s="73"/>
      <c r="AF48" s="95">
        <f t="shared" si="5"/>
        <v>2.6316666666666668</v>
      </c>
    </row>
    <row r="51" spans="2:32" ht="14.5" thickBot="1" x14ac:dyDescent="0.3"/>
    <row r="52" spans="2:32" ht="58" thickBot="1" x14ac:dyDescent="0.3">
      <c r="B52" s="107" t="s">
        <v>1</v>
      </c>
      <c r="C52" s="119" t="s">
        <v>2</v>
      </c>
      <c r="D52" s="108" t="s">
        <v>3</v>
      </c>
      <c r="E52" s="119" t="s">
        <v>4</v>
      </c>
      <c r="F52" s="119" t="s">
        <v>5</v>
      </c>
      <c r="G52" s="42" t="s">
        <v>102</v>
      </c>
      <c r="H52" s="42" t="s">
        <v>103</v>
      </c>
      <c r="I52" s="3" t="s">
        <v>104</v>
      </c>
      <c r="J52" s="3" t="s">
        <v>123</v>
      </c>
      <c r="K52" s="42" t="s">
        <v>127</v>
      </c>
      <c r="L52" s="42" t="s">
        <v>124</v>
      </c>
      <c r="M52" s="42" t="s">
        <v>54</v>
      </c>
      <c r="N52" s="93" t="s">
        <v>116</v>
      </c>
      <c r="P52" s="42" t="s">
        <v>102</v>
      </c>
      <c r="Q52" s="42" t="s">
        <v>103</v>
      </c>
      <c r="R52" s="3" t="s">
        <v>104</v>
      </c>
      <c r="S52" s="3" t="s">
        <v>123</v>
      </c>
      <c r="T52" s="42" t="s">
        <v>127</v>
      </c>
      <c r="U52" s="42" t="s">
        <v>124</v>
      </c>
      <c r="V52" s="42" t="s">
        <v>54</v>
      </c>
      <c r="W52" s="79" t="s">
        <v>116</v>
      </c>
      <c r="Y52" s="42" t="s">
        <v>102</v>
      </c>
      <c r="Z52" s="42" t="s">
        <v>103</v>
      </c>
      <c r="AA52" s="3" t="s">
        <v>104</v>
      </c>
      <c r="AB52" s="3" t="s">
        <v>123</v>
      </c>
      <c r="AC52" s="42" t="s">
        <v>127</v>
      </c>
      <c r="AD52" s="42" t="s">
        <v>124</v>
      </c>
      <c r="AE52" s="42" t="s">
        <v>54</v>
      </c>
      <c r="AF52" s="93" t="s">
        <v>116</v>
      </c>
    </row>
    <row r="53" spans="2:32" x14ac:dyDescent="0.25">
      <c r="B53" s="131"/>
      <c r="C53" s="118"/>
      <c r="D53" s="138"/>
      <c r="E53" s="118"/>
      <c r="F53" s="118"/>
      <c r="G53" s="139" t="s">
        <v>58</v>
      </c>
      <c r="H53" s="140"/>
      <c r="I53" s="140"/>
      <c r="J53" s="140"/>
      <c r="K53" s="140"/>
      <c r="L53" s="140"/>
      <c r="M53" s="141"/>
      <c r="N53" s="127" t="s">
        <v>157</v>
      </c>
      <c r="P53" s="139" t="s">
        <v>58</v>
      </c>
      <c r="Q53" s="140"/>
      <c r="R53" s="140"/>
      <c r="S53" s="140"/>
      <c r="T53" s="140"/>
      <c r="U53" s="140"/>
      <c r="V53" s="141"/>
      <c r="W53" s="129" t="s">
        <v>157</v>
      </c>
      <c r="Y53" s="139" t="s">
        <v>58</v>
      </c>
      <c r="Z53" s="140"/>
      <c r="AA53" s="140"/>
      <c r="AB53" s="140"/>
      <c r="AC53" s="140"/>
      <c r="AD53" s="140"/>
      <c r="AE53" s="141"/>
      <c r="AF53" s="127" t="s">
        <v>157</v>
      </c>
    </row>
    <row r="54" spans="2:32" ht="14.5" thickBot="1" x14ac:dyDescent="0.3">
      <c r="B54" s="118" t="s">
        <v>6</v>
      </c>
      <c r="C54" s="118"/>
      <c r="D54" s="138"/>
      <c r="E54" s="118"/>
      <c r="F54" s="118"/>
      <c r="G54" s="142"/>
      <c r="H54" s="143"/>
      <c r="I54" s="143"/>
      <c r="J54" s="143"/>
      <c r="K54" s="143"/>
      <c r="L54" s="143"/>
      <c r="M54" s="144"/>
      <c r="N54" s="128"/>
      <c r="P54" s="142"/>
      <c r="Q54" s="143"/>
      <c r="R54" s="143"/>
      <c r="S54" s="143"/>
      <c r="T54" s="143"/>
      <c r="U54" s="143"/>
      <c r="V54" s="144"/>
      <c r="W54" s="130"/>
      <c r="Y54" s="142"/>
      <c r="Z54" s="143"/>
      <c r="AA54" s="143"/>
      <c r="AB54" s="143"/>
      <c r="AC54" s="143"/>
      <c r="AD54" s="143"/>
      <c r="AE54" s="144"/>
      <c r="AF54" s="128"/>
    </row>
    <row r="55" spans="2:32" ht="14.5" thickBot="1" x14ac:dyDescent="0.3">
      <c r="B55" s="118"/>
      <c r="C55" s="118"/>
      <c r="D55" s="138"/>
      <c r="E55" s="118"/>
      <c r="F55" s="118"/>
      <c r="G55" s="135" t="s">
        <v>106</v>
      </c>
      <c r="H55" s="136"/>
      <c r="I55" s="136"/>
      <c r="J55" s="136"/>
      <c r="K55" s="136"/>
      <c r="L55" s="136"/>
      <c r="M55" s="137"/>
      <c r="N55" s="87" t="s">
        <v>144</v>
      </c>
      <c r="P55" s="135" t="s">
        <v>107</v>
      </c>
      <c r="Q55" s="136"/>
      <c r="R55" s="136"/>
      <c r="S55" s="136"/>
      <c r="T55" s="136"/>
      <c r="U55" s="136"/>
      <c r="V55" s="137"/>
      <c r="W55" s="61" t="s">
        <v>154</v>
      </c>
      <c r="Y55" s="135" t="s">
        <v>109</v>
      </c>
      <c r="Z55" s="136"/>
      <c r="AA55" s="136"/>
      <c r="AB55" s="136"/>
      <c r="AC55" s="136"/>
      <c r="AD55" s="136"/>
      <c r="AE55" s="137"/>
      <c r="AF55" s="87" t="s">
        <v>155</v>
      </c>
    </row>
    <row r="56" spans="2:32" ht="14.5" thickBot="1" x14ac:dyDescent="0.3">
      <c r="B56" s="120"/>
      <c r="C56" s="120"/>
      <c r="D56" s="111"/>
      <c r="E56" s="120"/>
      <c r="F56" s="120"/>
      <c r="G56" s="132" t="s">
        <v>108</v>
      </c>
      <c r="H56" s="133"/>
      <c r="I56" s="133"/>
      <c r="J56" s="133"/>
      <c r="K56" s="133"/>
      <c r="L56" s="133"/>
      <c r="M56" s="134"/>
      <c r="N56" s="94" t="s">
        <v>60</v>
      </c>
      <c r="P56" s="132" t="s">
        <v>108</v>
      </c>
      <c r="Q56" s="133"/>
      <c r="R56" s="133"/>
      <c r="S56" s="133"/>
      <c r="T56" s="133"/>
      <c r="U56" s="133"/>
      <c r="V56" s="134"/>
      <c r="W56" s="83" t="s">
        <v>60</v>
      </c>
      <c r="Y56" s="132" t="s">
        <v>108</v>
      </c>
      <c r="Z56" s="133"/>
      <c r="AA56" s="133"/>
      <c r="AB56" s="133"/>
      <c r="AC56" s="133"/>
      <c r="AD56" s="133"/>
      <c r="AE56" s="134"/>
      <c r="AF56" s="94" t="s">
        <v>60</v>
      </c>
    </row>
    <row r="57" spans="2:32" ht="14.5" thickBot="1" x14ac:dyDescent="0.3">
      <c r="B57" s="118">
        <v>15</v>
      </c>
      <c r="C57" s="118">
        <v>48</v>
      </c>
      <c r="D57" s="118">
        <v>4</v>
      </c>
      <c r="E57" s="118">
        <v>4</v>
      </c>
      <c r="F57" s="72">
        <v>1</v>
      </c>
      <c r="G57" s="42">
        <v>0.62</v>
      </c>
      <c r="H57" s="42">
        <v>4.2</v>
      </c>
      <c r="I57" s="42">
        <v>0.7</v>
      </c>
      <c r="J57" s="72">
        <v>1.1599999999999999</v>
      </c>
      <c r="K57" s="73">
        <v>0.7</v>
      </c>
      <c r="L57" s="73">
        <v>0.43</v>
      </c>
      <c r="M57" s="73">
        <v>3.6</v>
      </c>
      <c r="N57" s="95">
        <f>AVERAGE(G57:M57)</f>
        <v>1.6300000000000001</v>
      </c>
      <c r="P57" s="42">
        <v>0.96</v>
      </c>
      <c r="Q57" s="42">
        <v>4.4000000000000004</v>
      </c>
      <c r="R57" s="42">
        <v>0.8</v>
      </c>
      <c r="S57" s="72">
        <v>1.18</v>
      </c>
      <c r="T57" s="73">
        <v>1</v>
      </c>
      <c r="U57" s="73">
        <v>0.65</v>
      </c>
      <c r="V57" s="73">
        <v>3.6</v>
      </c>
      <c r="W57" s="78">
        <f>AVERAGE(P57:V57)</f>
        <v>1.7985714285714285</v>
      </c>
      <c r="Y57" s="42">
        <v>1.48</v>
      </c>
      <c r="Z57" s="42">
        <v>4</v>
      </c>
      <c r="AA57" s="42">
        <v>1.3</v>
      </c>
      <c r="AB57" s="72">
        <v>1.22</v>
      </c>
      <c r="AC57" s="73">
        <v>1.7</v>
      </c>
      <c r="AD57" s="73">
        <v>1.03</v>
      </c>
      <c r="AE57" s="73">
        <v>4.8</v>
      </c>
      <c r="AF57" s="95">
        <f>AVERAGE(Y57:AE57)</f>
        <v>2.2185714285714284</v>
      </c>
    </row>
    <row r="58" spans="2:32" ht="14.5" thickBot="1" x14ac:dyDescent="0.3">
      <c r="B58" s="118"/>
      <c r="C58" s="118"/>
      <c r="D58" s="117"/>
      <c r="E58" s="117"/>
      <c r="F58" s="72">
        <v>4</v>
      </c>
      <c r="G58" s="42">
        <v>0.3</v>
      </c>
      <c r="H58" s="42">
        <v>2.2999999999999998</v>
      </c>
      <c r="I58" s="42">
        <v>0.6</v>
      </c>
      <c r="J58" s="72">
        <v>1.04</v>
      </c>
      <c r="K58" s="73">
        <v>0.4</v>
      </c>
      <c r="L58" s="73">
        <v>0.31</v>
      </c>
      <c r="M58" s="73"/>
      <c r="N58" s="95">
        <f t="shared" ref="N58:N72" si="6">AVERAGE(G58:M58)</f>
        <v>0.82500000000000007</v>
      </c>
      <c r="P58" s="42">
        <v>0.48</v>
      </c>
      <c r="Q58" s="42">
        <v>2.2999999999999998</v>
      </c>
      <c r="R58" s="42">
        <v>0.6</v>
      </c>
      <c r="S58" s="72">
        <v>1.03</v>
      </c>
      <c r="T58" s="73">
        <v>0.6</v>
      </c>
      <c r="U58" s="73">
        <v>0.44</v>
      </c>
      <c r="V58" s="73"/>
      <c r="W58" s="78">
        <f t="shared" ref="W58:W72" si="7">AVERAGE(P58:V58)</f>
        <v>0.90833333333333333</v>
      </c>
      <c r="Y58" s="42">
        <v>0.76</v>
      </c>
      <c r="Z58" s="42">
        <v>1.9</v>
      </c>
      <c r="AA58" s="42">
        <v>0.9</v>
      </c>
      <c r="AB58" s="72">
        <v>0.94</v>
      </c>
      <c r="AC58" s="73">
        <v>1</v>
      </c>
      <c r="AD58" s="73">
        <v>0.68</v>
      </c>
      <c r="AE58" s="73"/>
      <c r="AF58" s="95">
        <f t="shared" ref="AF58:AF72" si="8">AVERAGE(Y58:AE58)</f>
        <v>1.03</v>
      </c>
    </row>
    <row r="59" spans="2:32" ht="14.5" thickBot="1" x14ac:dyDescent="0.3">
      <c r="B59" s="118"/>
      <c r="C59" s="118"/>
      <c r="D59" s="116">
        <v>4</v>
      </c>
      <c r="E59" s="116">
        <v>2</v>
      </c>
      <c r="F59" s="72">
        <v>1</v>
      </c>
      <c r="G59" s="42">
        <v>0.79</v>
      </c>
      <c r="H59" s="42">
        <v>5.7</v>
      </c>
      <c r="I59" s="42">
        <v>0.6</v>
      </c>
      <c r="J59" s="72">
        <v>1.17</v>
      </c>
      <c r="K59" s="73">
        <v>1.6</v>
      </c>
      <c r="L59" s="73">
        <v>0.77</v>
      </c>
      <c r="M59" s="73">
        <v>3.6</v>
      </c>
      <c r="N59" s="95">
        <f t="shared" si="6"/>
        <v>2.0328571428571425</v>
      </c>
      <c r="P59" s="42">
        <v>1.17</v>
      </c>
      <c r="Q59" s="42">
        <v>5.7</v>
      </c>
      <c r="R59" s="42">
        <v>0.9</v>
      </c>
      <c r="S59" s="72">
        <v>1.2</v>
      </c>
      <c r="T59" s="73">
        <v>2.2999999999999998</v>
      </c>
      <c r="U59" s="73">
        <v>1.07</v>
      </c>
      <c r="V59" s="73">
        <v>3.6</v>
      </c>
      <c r="W59" s="78">
        <f t="shared" si="7"/>
        <v>2.2771428571428571</v>
      </c>
      <c r="Y59" s="42">
        <v>1.85</v>
      </c>
      <c r="Z59" s="42">
        <v>6.6</v>
      </c>
      <c r="AA59" s="42">
        <v>1.9</v>
      </c>
      <c r="AB59" s="72">
        <v>1.2</v>
      </c>
      <c r="AC59" s="73">
        <v>4.0999999999999996</v>
      </c>
      <c r="AD59" s="73">
        <v>1.56</v>
      </c>
      <c r="AE59" s="73">
        <v>4.8</v>
      </c>
      <c r="AF59" s="95">
        <f t="shared" si="8"/>
        <v>3.1442857142857141</v>
      </c>
    </row>
    <row r="60" spans="2:32" ht="14.5" thickBot="1" x14ac:dyDescent="0.3">
      <c r="B60" s="118"/>
      <c r="C60" s="117"/>
      <c r="D60" s="117"/>
      <c r="E60" s="117"/>
      <c r="F60" s="72">
        <v>4</v>
      </c>
      <c r="G60" s="42">
        <v>0.4</v>
      </c>
      <c r="H60" s="42">
        <v>2.8</v>
      </c>
      <c r="I60" s="42">
        <v>0.7</v>
      </c>
      <c r="J60" s="72">
        <v>1.02</v>
      </c>
      <c r="K60" s="73">
        <v>0.9</v>
      </c>
      <c r="L60" s="73">
        <v>0.49</v>
      </c>
      <c r="M60" s="73"/>
      <c r="N60" s="95">
        <f>AVERAGE(G60:M60)</f>
        <v>1.0516666666666667</v>
      </c>
      <c r="P60" s="42">
        <v>0.67</v>
      </c>
      <c r="Q60" s="42">
        <v>2.8</v>
      </c>
      <c r="R60" s="42">
        <v>0.7</v>
      </c>
      <c r="S60" s="72">
        <v>1.04</v>
      </c>
      <c r="T60" s="73">
        <v>1.4</v>
      </c>
      <c r="U60" s="73">
        <v>0.69</v>
      </c>
      <c r="V60" s="73"/>
      <c r="W60" s="78">
        <f t="shared" si="7"/>
        <v>1.2166666666666666</v>
      </c>
      <c r="Y60" s="42">
        <v>1.04</v>
      </c>
      <c r="Z60" s="42">
        <v>2.6</v>
      </c>
      <c r="AA60" s="42">
        <v>1.1000000000000001</v>
      </c>
      <c r="AB60" s="72">
        <v>0.95</v>
      </c>
      <c r="AC60" s="73">
        <v>2.4</v>
      </c>
      <c r="AD60" s="73">
        <v>1.03</v>
      </c>
      <c r="AE60" s="73"/>
      <c r="AF60" s="95">
        <f t="shared" si="8"/>
        <v>1.5199999999999998</v>
      </c>
    </row>
    <row r="61" spans="2:32" ht="14.5" thickBot="1" x14ac:dyDescent="0.3">
      <c r="B61" s="118"/>
      <c r="C61" s="116">
        <v>96</v>
      </c>
      <c r="D61" s="69">
        <v>4</v>
      </c>
      <c r="E61" s="69">
        <v>4</v>
      </c>
      <c r="F61" s="72">
        <v>1</v>
      </c>
      <c r="G61" s="42">
        <v>0.39</v>
      </c>
      <c r="H61" s="42">
        <v>3.7</v>
      </c>
      <c r="I61" s="42">
        <v>0.6</v>
      </c>
      <c r="J61" s="72">
        <v>0.87</v>
      </c>
      <c r="K61" s="73">
        <v>0.5</v>
      </c>
      <c r="L61" s="73">
        <v>0.31</v>
      </c>
      <c r="M61" s="73">
        <v>3.6</v>
      </c>
      <c r="N61" s="95">
        <f t="shared" si="6"/>
        <v>1.4242857142857142</v>
      </c>
      <c r="P61" s="42">
        <v>0.61</v>
      </c>
      <c r="Q61" s="42">
        <v>3.8</v>
      </c>
      <c r="R61" s="42">
        <v>0.6</v>
      </c>
      <c r="S61" s="72">
        <v>0.87</v>
      </c>
      <c r="T61" s="73">
        <v>0.7</v>
      </c>
      <c r="U61" s="73">
        <v>0.46</v>
      </c>
      <c r="V61" s="73">
        <v>3.2</v>
      </c>
      <c r="W61" s="78">
        <f t="shared" si="7"/>
        <v>1.4628571428571429</v>
      </c>
      <c r="Y61" s="42">
        <v>0.99</v>
      </c>
      <c r="Z61" s="42">
        <v>3.5</v>
      </c>
      <c r="AA61" s="42">
        <v>1</v>
      </c>
      <c r="AB61" s="72">
        <v>0.9</v>
      </c>
      <c r="AC61" s="73">
        <v>1</v>
      </c>
      <c r="AD61" s="73">
        <v>0.77</v>
      </c>
      <c r="AE61" s="73">
        <v>4.4000000000000004</v>
      </c>
      <c r="AF61" s="95">
        <f t="shared" si="8"/>
        <v>1.7942857142857143</v>
      </c>
    </row>
    <row r="62" spans="2:32" ht="14.5" thickBot="1" x14ac:dyDescent="0.3">
      <c r="B62" s="118"/>
      <c r="C62" s="118"/>
      <c r="D62" s="69">
        <v>4</v>
      </c>
      <c r="E62" s="69">
        <v>2</v>
      </c>
      <c r="F62" s="72">
        <v>1</v>
      </c>
      <c r="G62" s="42">
        <v>0.57999999999999996</v>
      </c>
      <c r="H62" s="42">
        <v>5</v>
      </c>
      <c r="I62" s="42">
        <v>0.5</v>
      </c>
      <c r="J62" s="72">
        <v>0.88</v>
      </c>
      <c r="K62" s="73">
        <v>0.8</v>
      </c>
      <c r="L62" s="73">
        <v>0.56999999999999995</v>
      </c>
      <c r="M62" s="73">
        <v>3.6</v>
      </c>
      <c r="N62" s="95">
        <f t="shared" si="6"/>
        <v>1.7042857142857142</v>
      </c>
      <c r="P62" s="42">
        <v>0.91</v>
      </c>
      <c r="Q62" s="42">
        <v>5.0999999999999996</v>
      </c>
      <c r="R62" s="42">
        <v>0.6</v>
      </c>
      <c r="S62" s="72">
        <v>0.92</v>
      </c>
      <c r="T62" s="73">
        <v>1.2</v>
      </c>
      <c r="U62" s="73">
        <v>0.79</v>
      </c>
      <c r="V62" s="73">
        <v>3.2</v>
      </c>
      <c r="W62" s="78">
        <f t="shared" si="7"/>
        <v>1.8171428571428569</v>
      </c>
      <c r="Y62" s="42">
        <v>1.39</v>
      </c>
      <c r="Z62" s="42">
        <v>4.8</v>
      </c>
      <c r="AA62" s="42">
        <v>1.2</v>
      </c>
      <c r="AB62" s="72">
        <v>0.94</v>
      </c>
      <c r="AC62" s="73">
        <v>1.9</v>
      </c>
      <c r="AD62" s="73">
        <v>1.21</v>
      </c>
      <c r="AE62" s="73">
        <v>4.4000000000000004</v>
      </c>
      <c r="AF62" s="95">
        <f t="shared" si="8"/>
        <v>2.2628571428571429</v>
      </c>
    </row>
    <row r="63" spans="2:32" ht="14.5" thickBot="1" x14ac:dyDescent="0.3">
      <c r="B63" s="119">
        <v>30</v>
      </c>
      <c r="C63" s="119">
        <v>24</v>
      </c>
      <c r="D63" s="27">
        <v>4</v>
      </c>
      <c r="E63" s="27">
        <v>4</v>
      </c>
      <c r="F63" s="72">
        <v>4</v>
      </c>
      <c r="G63" s="42">
        <v>0.36</v>
      </c>
      <c r="H63" s="42">
        <v>1.7</v>
      </c>
      <c r="I63" s="42">
        <v>0.5</v>
      </c>
      <c r="J63" s="72">
        <v>0.98</v>
      </c>
      <c r="K63" s="73">
        <v>0.5</v>
      </c>
      <c r="L63" s="73">
        <v>0.51</v>
      </c>
      <c r="M63" s="73"/>
      <c r="N63" s="95">
        <f t="shared" si="6"/>
        <v>0.7583333333333333</v>
      </c>
      <c r="P63" s="42">
        <v>0.54</v>
      </c>
      <c r="Q63" s="42">
        <v>1.7</v>
      </c>
      <c r="R63" s="42">
        <v>0.6</v>
      </c>
      <c r="S63" s="72">
        <v>1</v>
      </c>
      <c r="T63" s="73">
        <v>0.7</v>
      </c>
      <c r="U63" s="73">
        <v>0.7</v>
      </c>
      <c r="V63" s="73"/>
      <c r="W63" s="78">
        <f t="shared" si="7"/>
        <v>0.87333333333333341</v>
      </c>
      <c r="Y63" s="42">
        <v>0.93</v>
      </c>
      <c r="Z63" s="42">
        <v>2</v>
      </c>
      <c r="AA63" s="42">
        <v>0.9</v>
      </c>
      <c r="AB63" s="72">
        <v>0.99</v>
      </c>
      <c r="AC63" s="73">
        <v>1.1000000000000001</v>
      </c>
      <c r="AD63" s="73">
        <v>0.95</v>
      </c>
      <c r="AE63" s="73"/>
      <c r="AF63" s="95">
        <f t="shared" si="8"/>
        <v>1.145</v>
      </c>
    </row>
    <row r="64" spans="2:32" ht="14.5" thickBot="1" x14ac:dyDescent="0.3">
      <c r="B64" s="118"/>
      <c r="C64" s="120"/>
      <c r="D64" s="65">
        <v>4</v>
      </c>
      <c r="E64" s="65">
        <v>2</v>
      </c>
      <c r="F64" s="72">
        <v>4</v>
      </c>
      <c r="G64" s="42">
        <v>0.56000000000000005</v>
      </c>
      <c r="H64" s="42">
        <v>2.9</v>
      </c>
      <c r="I64" s="42">
        <v>0.6</v>
      </c>
      <c r="J64" s="72">
        <v>0.98</v>
      </c>
      <c r="K64" s="73">
        <v>0.8</v>
      </c>
      <c r="L64" s="73">
        <v>0.84</v>
      </c>
      <c r="M64" s="73"/>
      <c r="N64" s="95">
        <f>AVERAGE(G64:M64)</f>
        <v>1.1133333333333331</v>
      </c>
      <c r="P64" s="42">
        <v>0.83</v>
      </c>
      <c r="Q64" s="42">
        <v>2.8</v>
      </c>
      <c r="R64" s="42">
        <v>0.7</v>
      </c>
      <c r="S64" s="72">
        <v>0.99</v>
      </c>
      <c r="T64" s="73">
        <v>1</v>
      </c>
      <c r="U64" s="73">
        <v>1.1100000000000001</v>
      </c>
      <c r="V64" s="73"/>
      <c r="W64" s="78">
        <f>AVERAGE(P64:V64)</f>
        <v>1.2383333333333335</v>
      </c>
      <c r="Y64" s="42">
        <v>1.49</v>
      </c>
      <c r="Z64" s="42">
        <v>4.3</v>
      </c>
      <c r="AA64" s="42">
        <v>1.2</v>
      </c>
      <c r="AB64" s="72">
        <v>1.02</v>
      </c>
      <c r="AC64" s="73">
        <v>1.5</v>
      </c>
      <c r="AD64" s="73">
        <v>1.38</v>
      </c>
      <c r="AE64" s="73"/>
      <c r="AF64" s="95">
        <f>AVERAGE(Y64:AE64)</f>
        <v>1.8150000000000002</v>
      </c>
    </row>
    <row r="65" spans="2:32" ht="14.5" thickBot="1" x14ac:dyDescent="0.3">
      <c r="B65" s="118"/>
      <c r="C65" s="118">
        <v>48</v>
      </c>
      <c r="D65" s="118">
        <v>4</v>
      </c>
      <c r="E65" s="118">
        <v>4</v>
      </c>
      <c r="F65" s="72">
        <v>1</v>
      </c>
      <c r="G65" s="42">
        <v>0.54</v>
      </c>
      <c r="H65" s="42">
        <v>3.2</v>
      </c>
      <c r="I65" s="42">
        <v>0.5</v>
      </c>
      <c r="J65" s="72">
        <v>0.72</v>
      </c>
      <c r="K65" s="73">
        <v>0.6</v>
      </c>
      <c r="L65" s="73">
        <v>0.53</v>
      </c>
      <c r="M65" s="73">
        <v>3.6</v>
      </c>
      <c r="N65" s="95">
        <f t="shared" si="6"/>
        <v>1.3842857142857141</v>
      </c>
      <c r="P65" s="42">
        <v>0.85</v>
      </c>
      <c r="Q65" s="42">
        <v>3.4</v>
      </c>
      <c r="R65" s="42">
        <v>0.6</v>
      </c>
      <c r="S65" s="72">
        <v>0.75</v>
      </c>
      <c r="T65" s="73">
        <v>0.7</v>
      </c>
      <c r="U65" s="73">
        <v>0.68</v>
      </c>
      <c r="V65" s="73">
        <v>3.2</v>
      </c>
      <c r="W65" s="78">
        <f t="shared" si="7"/>
        <v>1.4542857142857142</v>
      </c>
      <c r="Y65" s="42">
        <v>1.36</v>
      </c>
      <c r="Z65" s="42">
        <v>3.3</v>
      </c>
      <c r="AA65" s="42">
        <v>1.2</v>
      </c>
      <c r="AB65" s="72">
        <v>0.87</v>
      </c>
      <c r="AC65" s="73">
        <v>1.1000000000000001</v>
      </c>
      <c r="AD65" s="73">
        <v>1.05</v>
      </c>
      <c r="AE65" s="73">
        <v>4.4000000000000004</v>
      </c>
      <c r="AF65" s="95">
        <f t="shared" si="8"/>
        <v>1.8971428571428572</v>
      </c>
    </row>
    <row r="66" spans="2:32" ht="14.5" thickBot="1" x14ac:dyDescent="0.3">
      <c r="B66" s="118"/>
      <c r="C66" s="118"/>
      <c r="D66" s="117"/>
      <c r="E66" s="117"/>
      <c r="F66" s="72">
        <v>4</v>
      </c>
      <c r="G66" s="42">
        <v>0.27</v>
      </c>
      <c r="H66" s="42">
        <v>1.6</v>
      </c>
      <c r="I66" s="42">
        <v>0.4</v>
      </c>
      <c r="J66" s="72">
        <v>0.63</v>
      </c>
      <c r="K66" s="73">
        <v>0.3</v>
      </c>
      <c r="L66" s="73">
        <v>0.38</v>
      </c>
      <c r="M66" s="73"/>
      <c r="N66" s="95">
        <f t="shared" si="6"/>
        <v>0.59666666666666657</v>
      </c>
      <c r="P66" s="42">
        <v>0.44</v>
      </c>
      <c r="Q66" s="42">
        <v>1.7</v>
      </c>
      <c r="R66" s="42">
        <v>0.5</v>
      </c>
      <c r="S66" s="72">
        <v>0.63</v>
      </c>
      <c r="T66" s="73">
        <v>0.4</v>
      </c>
      <c r="U66" s="73">
        <v>0.49</v>
      </c>
      <c r="V66" s="73"/>
      <c r="W66" s="78">
        <f t="shared" si="7"/>
        <v>0.69333333333333336</v>
      </c>
      <c r="Y66" s="42">
        <v>0.69</v>
      </c>
      <c r="Z66" s="42">
        <v>1.6</v>
      </c>
      <c r="AA66" s="42">
        <v>0.7</v>
      </c>
      <c r="AB66" s="72">
        <v>0.66</v>
      </c>
      <c r="AC66" s="73">
        <v>0.6</v>
      </c>
      <c r="AD66" s="73">
        <v>0.71</v>
      </c>
      <c r="AE66" s="73"/>
      <c r="AF66" s="95">
        <f t="shared" si="8"/>
        <v>0.82666666666666666</v>
      </c>
    </row>
    <row r="67" spans="2:32" ht="14.5" thickBot="1" x14ac:dyDescent="0.3">
      <c r="B67" s="118"/>
      <c r="C67" s="118"/>
      <c r="D67" s="116">
        <v>4</v>
      </c>
      <c r="E67" s="116">
        <v>2</v>
      </c>
      <c r="F67" s="72">
        <v>1</v>
      </c>
      <c r="G67" s="42">
        <v>0.78</v>
      </c>
      <c r="H67" s="42">
        <v>4.9000000000000004</v>
      </c>
      <c r="I67" s="42">
        <v>0.6</v>
      </c>
      <c r="J67" s="72">
        <v>0.75</v>
      </c>
      <c r="K67" s="73">
        <v>1</v>
      </c>
      <c r="L67" s="73">
        <v>0.98</v>
      </c>
      <c r="M67" s="73">
        <v>3.6</v>
      </c>
      <c r="N67" s="95">
        <f t="shared" si="6"/>
        <v>1.8014285714285716</v>
      </c>
      <c r="P67" s="42">
        <v>1.2</v>
      </c>
      <c r="Q67" s="42">
        <v>4.9000000000000004</v>
      </c>
      <c r="R67" s="42">
        <v>0.8</v>
      </c>
      <c r="S67" s="72">
        <v>0.85</v>
      </c>
      <c r="T67" s="73">
        <v>1.3</v>
      </c>
      <c r="U67" s="73">
        <v>1.26</v>
      </c>
      <c r="V67" s="73">
        <v>3.2</v>
      </c>
      <c r="W67" s="78">
        <f t="shared" si="7"/>
        <v>1.9300000000000002</v>
      </c>
      <c r="Y67" s="42">
        <v>1.78</v>
      </c>
      <c r="Z67" s="42">
        <v>5</v>
      </c>
      <c r="AA67" s="42">
        <v>1.7</v>
      </c>
      <c r="AB67" s="72">
        <v>0.95</v>
      </c>
      <c r="AC67" s="73">
        <v>2.2000000000000002</v>
      </c>
      <c r="AD67" s="73">
        <v>1.69</v>
      </c>
      <c r="AE67" s="73">
        <v>4.4000000000000004</v>
      </c>
      <c r="AF67" s="95">
        <f t="shared" si="8"/>
        <v>2.5314285714285711</v>
      </c>
    </row>
    <row r="68" spans="2:32" ht="14.5" thickBot="1" x14ac:dyDescent="0.3">
      <c r="B68" s="118"/>
      <c r="C68" s="117"/>
      <c r="D68" s="117"/>
      <c r="E68" s="117"/>
      <c r="F68" s="72">
        <v>4</v>
      </c>
      <c r="G68" s="42">
        <v>0.36</v>
      </c>
      <c r="H68" s="42">
        <v>2.4</v>
      </c>
      <c r="I68" s="42">
        <v>0.4</v>
      </c>
      <c r="J68" s="72">
        <v>0.66</v>
      </c>
      <c r="K68" s="73">
        <v>0.5</v>
      </c>
      <c r="L68" s="73">
        <v>0.68</v>
      </c>
      <c r="M68" s="73"/>
      <c r="N68" s="95">
        <f t="shared" si="6"/>
        <v>0.83333333333333337</v>
      </c>
      <c r="P68" s="42">
        <v>0.55000000000000004</v>
      </c>
      <c r="Q68" s="42">
        <v>2.4</v>
      </c>
      <c r="R68" s="42">
        <v>0.5</v>
      </c>
      <c r="S68" s="72">
        <v>0.66</v>
      </c>
      <c r="T68" s="73">
        <v>0.7</v>
      </c>
      <c r="U68" s="73">
        <v>0.85</v>
      </c>
      <c r="V68" s="73"/>
      <c r="W68" s="78">
        <f t="shared" si="7"/>
        <v>0.94333333333333336</v>
      </c>
      <c r="Y68" s="42">
        <v>0.84</v>
      </c>
      <c r="Z68" s="42">
        <v>2.7</v>
      </c>
      <c r="AA68" s="42">
        <v>0.9</v>
      </c>
      <c r="AB68" s="72">
        <v>0.65</v>
      </c>
      <c r="AC68" s="73">
        <v>1.1000000000000001</v>
      </c>
      <c r="AD68" s="73">
        <v>1.08</v>
      </c>
      <c r="AE68" s="73"/>
      <c r="AF68" s="95">
        <f t="shared" si="8"/>
        <v>1.2116666666666669</v>
      </c>
    </row>
    <row r="69" spans="2:32" ht="14.5" thickBot="1" x14ac:dyDescent="0.3">
      <c r="B69" s="118"/>
      <c r="C69" s="116">
        <v>96</v>
      </c>
      <c r="D69" s="69">
        <v>4</v>
      </c>
      <c r="E69" s="69">
        <v>4</v>
      </c>
      <c r="F69" s="72">
        <v>1</v>
      </c>
      <c r="G69" s="42">
        <v>0.38</v>
      </c>
      <c r="H69" s="42">
        <v>2.6</v>
      </c>
      <c r="I69" s="42">
        <v>0.4</v>
      </c>
      <c r="J69" s="72">
        <v>0.97</v>
      </c>
      <c r="K69" s="73">
        <v>0.5</v>
      </c>
      <c r="L69" s="73">
        <v>0.42</v>
      </c>
      <c r="M69" s="73">
        <v>2.8</v>
      </c>
      <c r="N69" s="95">
        <f t="shared" si="6"/>
        <v>1.1528571428571428</v>
      </c>
      <c r="P69" s="42">
        <v>0.59</v>
      </c>
      <c r="Q69" s="42">
        <v>2.7</v>
      </c>
      <c r="R69" s="42">
        <v>0.5</v>
      </c>
      <c r="S69" s="72">
        <v>1</v>
      </c>
      <c r="T69" s="73">
        <v>0.6</v>
      </c>
      <c r="U69" s="73">
        <v>0.57999999999999996</v>
      </c>
      <c r="V69" s="73">
        <v>2.4</v>
      </c>
      <c r="W69" s="78">
        <f t="shared" si="7"/>
        <v>1.1957142857142855</v>
      </c>
      <c r="Y69" s="42">
        <v>0.93</v>
      </c>
      <c r="Z69" s="42">
        <v>2.8</v>
      </c>
      <c r="AA69" s="42">
        <v>0.9</v>
      </c>
      <c r="AB69" s="72">
        <v>1</v>
      </c>
      <c r="AC69" s="73">
        <v>1</v>
      </c>
      <c r="AD69" s="73">
        <v>0.82</v>
      </c>
      <c r="AE69" s="73">
        <v>4</v>
      </c>
      <c r="AF69" s="95">
        <f t="shared" si="8"/>
        <v>1.6357142857142857</v>
      </c>
    </row>
    <row r="70" spans="2:32" ht="14.5" thickBot="1" x14ac:dyDescent="0.3">
      <c r="B70" s="120"/>
      <c r="C70" s="118"/>
      <c r="D70" s="69">
        <v>4</v>
      </c>
      <c r="E70" s="69">
        <v>2</v>
      </c>
      <c r="F70" s="72">
        <v>1</v>
      </c>
      <c r="G70" s="42">
        <v>0.54</v>
      </c>
      <c r="H70" s="42">
        <v>4.2</v>
      </c>
      <c r="I70" s="42">
        <v>0.4</v>
      </c>
      <c r="J70" s="72">
        <v>0.94</v>
      </c>
      <c r="K70" s="73">
        <v>0.7</v>
      </c>
      <c r="L70" s="73">
        <v>0.75</v>
      </c>
      <c r="M70" s="73">
        <v>2.8</v>
      </c>
      <c r="N70" s="95">
        <f t="shared" si="6"/>
        <v>1.4757142857142858</v>
      </c>
      <c r="P70" s="42">
        <v>0.83</v>
      </c>
      <c r="Q70" s="42">
        <v>4.4000000000000004</v>
      </c>
      <c r="R70" s="42">
        <v>0.6</v>
      </c>
      <c r="S70" s="72">
        <v>0.96</v>
      </c>
      <c r="T70" s="73">
        <v>0.9</v>
      </c>
      <c r="U70" s="73">
        <v>0.92</v>
      </c>
      <c r="V70" s="73">
        <v>2.4</v>
      </c>
      <c r="W70" s="78">
        <f t="shared" si="7"/>
        <v>1.5728571428571432</v>
      </c>
      <c r="Y70" s="42">
        <v>1.3</v>
      </c>
      <c r="Z70" s="42">
        <v>4</v>
      </c>
      <c r="AA70" s="42">
        <v>1.1000000000000001</v>
      </c>
      <c r="AB70" s="72">
        <v>1.06</v>
      </c>
      <c r="AC70" s="73">
        <v>1.3</v>
      </c>
      <c r="AD70" s="73">
        <v>1.26</v>
      </c>
      <c r="AE70" s="73">
        <v>4</v>
      </c>
      <c r="AF70" s="95">
        <f t="shared" si="8"/>
        <v>2.0028571428571431</v>
      </c>
    </row>
    <row r="71" spans="2:32" ht="14.5" thickBot="1" x14ac:dyDescent="0.3">
      <c r="B71" s="118">
        <v>60</v>
      </c>
      <c r="C71" s="119">
        <v>24</v>
      </c>
      <c r="D71" s="27">
        <v>4</v>
      </c>
      <c r="E71" s="27">
        <v>4</v>
      </c>
      <c r="F71" s="72">
        <v>4</v>
      </c>
      <c r="G71" s="42">
        <v>0.36</v>
      </c>
      <c r="H71" s="42">
        <v>2.7</v>
      </c>
      <c r="I71" s="42">
        <v>0.4</v>
      </c>
      <c r="J71" s="72">
        <v>0.67</v>
      </c>
      <c r="K71" s="73">
        <v>0.5</v>
      </c>
      <c r="L71" s="73">
        <v>0.74</v>
      </c>
      <c r="M71" s="73"/>
      <c r="N71" s="95">
        <f t="shared" si="6"/>
        <v>0.89500000000000002</v>
      </c>
      <c r="P71" s="42">
        <v>0.54</v>
      </c>
      <c r="Q71" s="42">
        <v>2.9</v>
      </c>
      <c r="R71" s="42">
        <v>0.5</v>
      </c>
      <c r="S71" s="72">
        <v>0.66</v>
      </c>
      <c r="T71" s="73">
        <v>0.7</v>
      </c>
      <c r="U71" s="73">
        <v>0.88</v>
      </c>
      <c r="V71" s="73"/>
      <c r="W71" s="78">
        <f t="shared" si="7"/>
        <v>1.03</v>
      </c>
      <c r="Y71" s="42">
        <v>0.88</v>
      </c>
      <c r="Z71" s="42">
        <v>3.9</v>
      </c>
      <c r="AA71" s="42">
        <v>1</v>
      </c>
      <c r="AB71" s="72">
        <v>0.74</v>
      </c>
      <c r="AC71" s="73">
        <v>1.1000000000000001</v>
      </c>
      <c r="AD71" s="73">
        <v>1.01</v>
      </c>
      <c r="AE71" s="73"/>
      <c r="AF71" s="95">
        <f t="shared" si="8"/>
        <v>1.4383333333333335</v>
      </c>
    </row>
    <row r="72" spans="2:32" ht="14.5" thickBot="1" x14ac:dyDescent="0.3">
      <c r="B72" s="117"/>
      <c r="C72" s="120"/>
      <c r="D72" s="65">
        <v>4</v>
      </c>
      <c r="E72" s="65">
        <v>2</v>
      </c>
      <c r="F72" s="72">
        <v>4</v>
      </c>
      <c r="G72" s="42">
        <v>0.54</v>
      </c>
      <c r="H72" s="42">
        <v>3.3</v>
      </c>
      <c r="I72" s="42">
        <v>0.5</v>
      </c>
      <c r="J72" s="72">
        <v>0.71</v>
      </c>
      <c r="K72" s="73">
        <v>0.8</v>
      </c>
      <c r="L72" s="73">
        <v>1.28</v>
      </c>
      <c r="M72" s="73"/>
      <c r="N72" s="95">
        <f t="shared" si="6"/>
        <v>1.1883333333333332</v>
      </c>
      <c r="P72" s="42">
        <v>0.76</v>
      </c>
      <c r="Q72" s="42">
        <v>3.8</v>
      </c>
      <c r="R72" s="42">
        <v>0.8</v>
      </c>
      <c r="S72" s="72">
        <v>0.73</v>
      </c>
      <c r="T72" s="73">
        <v>1</v>
      </c>
      <c r="U72" s="73">
        <v>1.48</v>
      </c>
      <c r="V72" s="73"/>
      <c r="W72" s="78">
        <f t="shared" si="7"/>
        <v>1.4283333333333335</v>
      </c>
      <c r="Y72" s="42">
        <v>1.24</v>
      </c>
      <c r="Z72" s="42">
        <v>6.2</v>
      </c>
      <c r="AA72" s="42">
        <v>3</v>
      </c>
      <c r="AB72" s="72">
        <v>0.84</v>
      </c>
      <c r="AC72" s="73">
        <v>1.4</v>
      </c>
      <c r="AD72" s="73">
        <v>1.69</v>
      </c>
      <c r="AE72" s="73"/>
      <c r="AF72" s="95">
        <f t="shared" si="8"/>
        <v>2.395</v>
      </c>
    </row>
    <row r="77" spans="2:32" ht="14.5" thickBot="1" x14ac:dyDescent="0.3"/>
    <row r="78" spans="2:32" ht="15" thickBot="1" x14ac:dyDescent="0.35">
      <c r="B78" s="150" t="s">
        <v>134</v>
      </c>
      <c r="C78" s="151"/>
      <c r="D78" s="152"/>
    </row>
    <row r="79" spans="2:32" ht="14.5" thickBot="1" x14ac:dyDescent="0.3">
      <c r="B79" s="107" t="s">
        <v>1</v>
      </c>
      <c r="C79" s="119" t="s">
        <v>2</v>
      </c>
      <c r="D79" s="108" t="s">
        <v>3</v>
      </c>
      <c r="E79" s="119" t="s">
        <v>4</v>
      </c>
      <c r="F79" s="119" t="s">
        <v>5</v>
      </c>
      <c r="G79" s="42" t="s">
        <v>127</v>
      </c>
      <c r="H79" s="42" t="s">
        <v>127</v>
      </c>
      <c r="I79" s="42" t="s">
        <v>127</v>
      </c>
      <c r="L79" s="107" t="s">
        <v>1</v>
      </c>
      <c r="M79" s="119" t="s">
        <v>2</v>
      </c>
      <c r="N79" s="108" t="s">
        <v>3</v>
      </c>
      <c r="O79" s="119" t="s">
        <v>4</v>
      </c>
      <c r="P79" s="119" t="s">
        <v>5</v>
      </c>
      <c r="Q79" s="42" t="s">
        <v>127</v>
      </c>
      <c r="R79" s="42" t="s">
        <v>127</v>
      </c>
      <c r="S79" s="42" t="s">
        <v>127</v>
      </c>
      <c r="T79" s="67"/>
      <c r="V79" s="107" t="s">
        <v>1</v>
      </c>
      <c r="W79" s="119" t="s">
        <v>2</v>
      </c>
      <c r="X79" s="108" t="s">
        <v>3</v>
      </c>
      <c r="Y79" s="119" t="s">
        <v>4</v>
      </c>
      <c r="Z79" s="119" t="s">
        <v>5</v>
      </c>
      <c r="AA79" s="42" t="s">
        <v>127</v>
      </c>
      <c r="AB79" s="42" t="s">
        <v>127</v>
      </c>
      <c r="AC79" s="42" t="s">
        <v>127</v>
      </c>
    </row>
    <row r="80" spans="2:32" x14ac:dyDescent="0.25">
      <c r="B80" s="131"/>
      <c r="C80" s="118"/>
      <c r="D80" s="138"/>
      <c r="E80" s="118"/>
      <c r="F80" s="118"/>
      <c r="G80" s="145" t="s">
        <v>95</v>
      </c>
      <c r="H80" s="145" t="s">
        <v>129</v>
      </c>
      <c r="I80" s="145" t="s">
        <v>130</v>
      </c>
      <c r="L80" s="131"/>
      <c r="M80" s="118"/>
      <c r="N80" s="138"/>
      <c r="O80" s="118"/>
      <c r="P80" s="118"/>
      <c r="Q80" s="145" t="s">
        <v>95</v>
      </c>
      <c r="R80" s="145" t="s">
        <v>129</v>
      </c>
      <c r="S80" s="145" t="s">
        <v>130</v>
      </c>
      <c r="T80" s="75"/>
      <c r="V80" s="131"/>
      <c r="W80" s="118"/>
      <c r="X80" s="138"/>
      <c r="Y80" s="118"/>
      <c r="Z80" s="118"/>
      <c r="AA80" s="145" t="s">
        <v>95</v>
      </c>
      <c r="AB80" s="145" t="s">
        <v>129</v>
      </c>
      <c r="AC80" s="145" t="s">
        <v>130</v>
      </c>
    </row>
    <row r="81" spans="2:29" ht="14.5" thickBot="1" x14ac:dyDescent="0.3">
      <c r="B81" s="118" t="s">
        <v>6</v>
      </c>
      <c r="C81" s="118"/>
      <c r="D81" s="138"/>
      <c r="E81" s="118"/>
      <c r="F81" s="118"/>
      <c r="G81" s="146"/>
      <c r="H81" s="146"/>
      <c r="I81" s="146"/>
      <c r="L81" s="118" t="s">
        <v>6</v>
      </c>
      <c r="M81" s="118"/>
      <c r="N81" s="138"/>
      <c r="O81" s="118"/>
      <c r="P81" s="118"/>
      <c r="Q81" s="146"/>
      <c r="R81" s="146"/>
      <c r="S81" s="146"/>
      <c r="T81" s="75"/>
      <c r="V81" s="118" t="s">
        <v>6</v>
      </c>
      <c r="W81" s="118"/>
      <c r="X81" s="138"/>
      <c r="Y81" s="118"/>
      <c r="Z81" s="118"/>
      <c r="AA81" s="146"/>
      <c r="AB81" s="146"/>
      <c r="AC81" s="146"/>
    </row>
    <row r="82" spans="2:29" ht="14.5" thickBot="1" x14ac:dyDescent="0.3">
      <c r="B82" s="118"/>
      <c r="C82" s="118"/>
      <c r="D82" s="138"/>
      <c r="E82" s="118"/>
      <c r="F82" s="118"/>
      <c r="G82" s="76" t="s">
        <v>106</v>
      </c>
      <c r="H82" s="76" t="s">
        <v>106</v>
      </c>
      <c r="I82" s="76" t="s">
        <v>106</v>
      </c>
      <c r="L82" s="118"/>
      <c r="M82" s="118"/>
      <c r="N82" s="138"/>
      <c r="O82" s="118"/>
      <c r="P82" s="118"/>
      <c r="Q82" s="76" t="s">
        <v>131</v>
      </c>
      <c r="R82" s="76" t="s">
        <v>131</v>
      </c>
      <c r="S82" s="76" t="s">
        <v>131</v>
      </c>
      <c r="T82" s="75"/>
      <c r="V82" s="118"/>
      <c r="W82" s="118"/>
      <c r="X82" s="138"/>
      <c r="Y82" s="118"/>
      <c r="Z82" s="118"/>
      <c r="AA82" s="76" t="s">
        <v>132</v>
      </c>
      <c r="AB82" s="76" t="s">
        <v>132</v>
      </c>
      <c r="AC82" s="76" t="s">
        <v>132</v>
      </c>
    </row>
    <row r="83" spans="2:29" ht="45.5" customHeight="1" thickBot="1" x14ac:dyDescent="0.3">
      <c r="B83" s="120"/>
      <c r="C83" s="120"/>
      <c r="D83" s="111"/>
      <c r="E83" s="120"/>
      <c r="F83" s="120"/>
      <c r="G83" s="147" t="s">
        <v>128</v>
      </c>
      <c r="H83" s="148"/>
      <c r="I83" s="149"/>
      <c r="L83" s="120"/>
      <c r="M83" s="120"/>
      <c r="N83" s="111"/>
      <c r="O83" s="120"/>
      <c r="P83" s="120"/>
      <c r="Q83" s="147" t="s">
        <v>128</v>
      </c>
      <c r="R83" s="148"/>
      <c r="S83" s="149"/>
      <c r="T83" s="70"/>
      <c r="V83" s="120"/>
      <c r="W83" s="120"/>
      <c r="X83" s="111"/>
      <c r="Y83" s="120"/>
      <c r="Z83" s="120"/>
      <c r="AA83" s="147" t="s">
        <v>128</v>
      </c>
      <c r="AB83" s="148"/>
      <c r="AC83" s="149"/>
    </row>
    <row r="84" spans="2:29" ht="14.5" thickBot="1" x14ac:dyDescent="0.3">
      <c r="B84" s="118">
        <v>15</v>
      </c>
      <c r="C84" s="118">
        <v>48</v>
      </c>
      <c r="D84" s="118">
        <v>4</v>
      </c>
      <c r="E84" s="118">
        <v>4</v>
      </c>
      <c r="F84" s="72">
        <v>1</v>
      </c>
      <c r="G84" s="73">
        <v>1.3</v>
      </c>
      <c r="H84" s="73">
        <v>1.5</v>
      </c>
      <c r="I84" s="73">
        <v>1.4</v>
      </c>
      <c r="L84" s="118">
        <v>15</v>
      </c>
      <c r="M84" s="118">
        <v>48</v>
      </c>
      <c r="N84" s="118">
        <v>4</v>
      </c>
      <c r="O84" s="118">
        <v>4</v>
      </c>
      <c r="P84" s="72">
        <v>1</v>
      </c>
      <c r="Q84" s="73">
        <v>1.2</v>
      </c>
      <c r="R84" s="73">
        <v>1.6</v>
      </c>
      <c r="S84" s="73">
        <v>1.4</v>
      </c>
      <c r="T84" s="67"/>
      <c r="V84" s="118">
        <v>15</v>
      </c>
      <c r="W84" s="118">
        <v>48</v>
      </c>
      <c r="X84" s="118">
        <v>4</v>
      </c>
      <c r="Y84" s="118">
        <v>4</v>
      </c>
      <c r="Z84" s="72">
        <v>1</v>
      </c>
      <c r="AA84" s="73">
        <v>1.7</v>
      </c>
      <c r="AB84" s="73">
        <v>2.7</v>
      </c>
      <c r="AC84" s="73">
        <v>2.2999999999999998</v>
      </c>
    </row>
    <row r="85" spans="2:29" ht="14.5" thickBot="1" x14ac:dyDescent="0.3">
      <c r="B85" s="118"/>
      <c r="C85" s="118"/>
      <c r="D85" s="117"/>
      <c r="E85" s="117"/>
      <c r="F85" s="72">
        <v>4</v>
      </c>
      <c r="G85" s="42">
        <v>0.7</v>
      </c>
      <c r="H85" s="42">
        <v>0.8</v>
      </c>
      <c r="I85" s="42">
        <v>0.7</v>
      </c>
      <c r="L85" s="118"/>
      <c r="M85" s="118"/>
      <c r="N85" s="117"/>
      <c r="O85" s="117"/>
      <c r="P85" s="72">
        <v>4</v>
      </c>
      <c r="Q85" s="73">
        <v>0.6</v>
      </c>
      <c r="R85" s="73">
        <v>0.9</v>
      </c>
      <c r="S85" s="73">
        <v>0.8</v>
      </c>
      <c r="T85" s="67"/>
      <c r="V85" s="118"/>
      <c r="W85" s="118"/>
      <c r="X85" s="117"/>
      <c r="Y85" s="117"/>
      <c r="Z85" s="72">
        <v>4</v>
      </c>
      <c r="AA85" s="73">
        <v>0.8</v>
      </c>
      <c r="AB85" s="73">
        <v>1.5</v>
      </c>
      <c r="AC85" s="73">
        <v>1.2</v>
      </c>
    </row>
    <row r="86" spans="2:29" ht="14.5" thickBot="1" x14ac:dyDescent="0.3">
      <c r="B86" s="118"/>
      <c r="C86" s="118"/>
      <c r="D86" s="116">
        <v>4</v>
      </c>
      <c r="E86" s="116">
        <v>2</v>
      </c>
      <c r="F86" s="72">
        <v>1</v>
      </c>
      <c r="G86" s="42">
        <v>2.1</v>
      </c>
      <c r="H86" s="42">
        <v>2.7</v>
      </c>
      <c r="I86" s="42">
        <v>2.2000000000000002</v>
      </c>
      <c r="L86" s="118"/>
      <c r="M86" s="118"/>
      <c r="N86" s="116">
        <v>4</v>
      </c>
      <c r="O86" s="116">
        <v>2</v>
      </c>
      <c r="P86" s="72">
        <v>1</v>
      </c>
      <c r="Q86" s="73">
        <v>1.8</v>
      </c>
      <c r="R86" s="73">
        <v>4</v>
      </c>
      <c r="S86" s="73">
        <v>2.9</v>
      </c>
      <c r="T86" s="67"/>
      <c r="V86" s="118"/>
      <c r="W86" s="118"/>
      <c r="X86" s="116">
        <v>4</v>
      </c>
      <c r="Y86" s="116">
        <v>2</v>
      </c>
      <c r="Z86" s="72">
        <v>1</v>
      </c>
      <c r="AA86" s="73">
        <v>2.8</v>
      </c>
      <c r="AB86" s="73">
        <v>6.8</v>
      </c>
      <c r="AC86" s="73">
        <v>4.8</v>
      </c>
    </row>
    <row r="87" spans="2:29" ht="14.5" thickBot="1" x14ac:dyDescent="0.3">
      <c r="B87" s="118"/>
      <c r="C87" s="117"/>
      <c r="D87" s="117"/>
      <c r="E87" s="117"/>
      <c r="F87" s="72">
        <v>4</v>
      </c>
      <c r="G87" s="42">
        <v>1</v>
      </c>
      <c r="H87" s="42">
        <v>1.7</v>
      </c>
      <c r="I87" s="42">
        <v>1.2</v>
      </c>
      <c r="L87" s="118"/>
      <c r="M87" s="117"/>
      <c r="N87" s="117"/>
      <c r="O87" s="117"/>
      <c r="P87" s="72">
        <v>4</v>
      </c>
      <c r="Q87" s="73">
        <v>0.9</v>
      </c>
      <c r="R87" s="73">
        <v>2.4</v>
      </c>
      <c r="S87" s="73">
        <v>1.5</v>
      </c>
      <c r="T87" s="67"/>
      <c r="V87" s="118"/>
      <c r="W87" s="117"/>
      <c r="X87" s="117"/>
      <c r="Y87" s="117"/>
      <c r="Z87" s="72">
        <v>4</v>
      </c>
      <c r="AA87" s="73">
        <v>1.4</v>
      </c>
      <c r="AB87" s="73">
        <v>3.3</v>
      </c>
      <c r="AC87" s="73">
        <v>2.4</v>
      </c>
    </row>
    <row r="88" spans="2:29" ht="14.5" thickBot="1" x14ac:dyDescent="0.3">
      <c r="B88" s="118"/>
      <c r="C88" s="116">
        <v>96</v>
      </c>
      <c r="D88" s="69">
        <v>4</v>
      </c>
      <c r="E88" s="69">
        <v>4</v>
      </c>
      <c r="F88" s="72">
        <v>1</v>
      </c>
      <c r="G88" s="42">
        <v>0.9</v>
      </c>
      <c r="H88" s="42">
        <v>1</v>
      </c>
      <c r="I88" s="42">
        <v>1</v>
      </c>
      <c r="L88" s="118"/>
      <c r="M88" s="116">
        <v>96</v>
      </c>
      <c r="N88" s="69">
        <v>4</v>
      </c>
      <c r="O88" s="69">
        <v>4</v>
      </c>
      <c r="P88" s="72">
        <v>1</v>
      </c>
      <c r="Q88" s="73">
        <v>0.8</v>
      </c>
      <c r="R88" s="73">
        <v>1.1000000000000001</v>
      </c>
      <c r="S88" s="73">
        <v>1</v>
      </c>
      <c r="T88" s="67"/>
      <c r="V88" s="118"/>
      <c r="W88" s="116">
        <v>96</v>
      </c>
      <c r="X88" s="69">
        <v>4</v>
      </c>
      <c r="Y88" s="69">
        <v>4</v>
      </c>
      <c r="Z88" s="72">
        <v>1</v>
      </c>
      <c r="AA88" s="73">
        <v>1.2</v>
      </c>
      <c r="AB88" s="73">
        <v>1.7</v>
      </c>
      <c r="AC88" s="73">
        <v>1.5</v>
      </c>
    </row>
    <row r="89" spans="2:29" ht="14.5" thickBot="1" x14ac:dyDescent="0.3">
      <c r="B89" s="118"/>
      <c r="C89" s="118"/>
      <c r="D89" s="69">
        <v>4</v>
      </c>
      <c r="E89" s="69">
        <v>2</v>
      </c>
      <c r="F89" s="72">
        <v>1</v>
      </c>
      <c r="G89" s="42">
        <v>1.5</v>
      </c>
      <c r="H89" s="42">
        <v>1.7</v>
      </c>
      <c r="I89" s="42">
        <v>1.6</v>
      </c>
      <c r="L89" s="118"/>
      <c r="M89" s="118"/>
      <c r="N89" s="69">
        <v>4</v>
      </c>
      <c r="O89" s="69">
        <v>2</v>
      </c>
      <c r="P89" s="72">
        <v>1</v>
      </c>
      <c r="Q89" s="73">
        <v>1.3</v>
      </c>
      <c r="R89" s="73">
        <v>2</v>
      </c>
      <c r="S89" s="73">
        <v>1.8</v>
      </c>
      <c r="T89" s="67"/>
      <c r="V89" s="118"/>
      <c r="W89" s="118"/>
      <c r="X89" s="69">
        <v>4</v>
      </c>
      <c r="Y89" s="69">
        <v>2</v>
      </c>
      <c r="Z89" s="72">
        <v>1</v>
      </c>
      <c r="AA89" s="73">
        <v>1.6</v>
      </c>
      <c r="AB89" s="73">
        <v>3</v>
      </c>
      <c r="AC89" s="73">
        <v>2.7</v>
      </c>
    </row>
    <row r="90" spans="2:29" ht="14.5" thickBot="1" x14ac:dyDescent="0.3">
      <c r="B90" s="119">
        <v>30</v>
      </c>
      <c r="C90" s="119">
        <v>24</v>
      </c>
      <c r="D90" s="27">
        <v>4</v>
      </c>
      <c r="E90" s="27">
        <v>4</v>
      </c>
      <c r="F90" s="72">
        <v>4</v>
      </c>
      <c r="G90" s="42">
        <v>0.8</v>
      </c>
      <c r="H90" s="42">
        <v>1.1000000000000001</v>
      </c>
      <c r="I90" s="42">
        <v>0.9</v>
      </c>
      <c r="L90" s="119">
        <v>30</v>
      </c>
      <c r="M90" s="119">
        <v>24</v>
      </c>
      <c r="N90" s="27">
        <v>4</v>
      </c>
      <c r="O90" s="27">
        <v>4</v>
      </c>
      <c r="P90" s="72">
        <v>4</v>
      </c>
      <c r="Q90" s="73">
        <v>0.8</v>
      </c>
      <c r="R90" s="73">
        <v>1.4</v>
      </c>
      <c r="S90" s="73">
        <v>1.2</v>
      </c>
      <c r="T90" s="67"/>
      <c r="V90" s="119">
        <v>30</v>
      </c>
      <c r="W90" s="119">
        <v>24</v>
      </c>
      <c r="X90" s="27">
        <v>4</v>
      </c>
      <c r="Y90" s="27">
        <v>4</v>
      </c>
      <c r="Z90" s="72">
        <v>4</v>
      </c>
      <c r="AA90" s="73">
        <v>1.2</v>
      </c>
      <c r="AB90" s="73">
        <v>2.1</v>
      </c>
      <c r="AC90" s="73">
        <v>1.9</v>
      </c>
    </row>
    <row r="91" spans="2:29" ht="14.5" thickBot="1" x14ac:dyDescent="0.3">
      <c r="B91" s="118"/>
      <c r="C91" s="120"/>
      <c r="D91" s="65">
        <v>4</v>
      </c>
      <c r="E91" s="65">
        <v>2</v>
      </c>
      <c r="F91" s="72">
        <v>4</v>
      </c>
      <c r="G91" s="42">
        <v>1.4</v>
      </c>
      <c r="H91" s="42">
        <v>1.8</v>
      </c>
      <c r="I91" s="42">
        <v>1.5</v>
      </c>
      <c r="L91" s="118"/>
      <c r="M91" s="120"/>
      <c r="N91" s="65">
        <v>4</v>
      </c>
      <c r="O91" s="65">
        <v>2</v>
      </c>
      <c r="P91" s="72">
        <v>4</v>
      </c>
      <c r="Q91" s="73">
        <v>1.2</v>
      </c>
      <c r="R91" s="73">
        <v>2.4</v>
      </c>
      <c r="S91" s="73">
        <v>1.8</v>
      </c>
      <c r="T91" s="67"/>
      <c r="V91" s="118"/>
      <c r="W91" s="120"/>
      <c r="X91" s="65">
        <v>4</v>
      </c>
      <c r="Y91" s="65">
        <v>2</v>
      </c>
      <c r="Z91" s="72">
        <v>4</v>
      </c>
      <c r="AA91" s="73">
        <v>1.7</v>
      </c>
      <c r="AB91" s="73">
        <v>3.4</v>
      </c>
      <c r="AC91" s="73">
        <v>2.7</v>
      </c>
    </row>
    <row r="92" spans="2:29" ht="14.5" thickBot="1" x14ac:dyDescent="0.3">
      <c r="B92" s="118"/>
      <c r="C92" s="118">
        <v>48</v>
      </c>
      <c r="D92" s="118">
        <v>4</v>
      </c>
      <c r="E92" s="118">
        <v>4</v>
      </c>
      <c r="F92" s="72">
        <v>1</v>
      </c>
      <c r="G92" s="42">
        <v>1.2</v>
      </c>
      <c r="H92" s="42">
        <v>1.3</v>
      </c>
      <c r="I92" s="42">
        <v>1.3</v>
      </c>
      <c r="L92" s="118"/>
      <c r="M92" s="118">
        <v>48</v>
      </c>
      <c r="N92" s="118">
        <v>4</v>
      </c>
      <c r="O92" s="118">
        <v>4</v>
      </c>
      <c r="P92" s="72">
        <v>1</v>
      </c>
      <c r="Q92" s="73">
        <v>1.2</v>
      </c>
      <c r="R92" s="73">
        <v>1.4</v>
      </c>
      <c r="S92" s="73">
        <v>1.4</v>
      </c>
      <c r="T92" s="67"/>
      <c r="V92" s="118"/>
      <c r="W92" s="118">
        <v>48</v>
      </c>
      <c r="X92" s="118">
        <v>4</v>
      </c>
      <c r="Y92" s="118">
        <v>4</v>
      </c>
      <c r="Z92" s="72">
        <v>1</v>
      </c>
      <c r="AA92" s="73">
        <v>1.8</v>
      </c>
      <c r="AB92" s="73">
        <v>2.2000000000000002</v>
      </c>
      <c r="AC92" s="73">
        <v>2.2000000000000002</v>
      </c>
    </row>
    <row r="93" spans="2:29" ht="14.5" thickBot="1" x14ac:dyDescent="0.3">
      <c r="B93" s="118"/>
      <c r="C93" s="118"/>
      <c r="D93" s="117"/>
      <c r="E93" s="117"/>
      <c r="F93" s="72">
        <v>4</v>
      </c>
      <c r="G93" s="42">
        <v>0.6</v>
      </c>
      <c r="H93" s="42">
        <v>0.7</v>
      </c>
      <c r="I93" s="42">
        <v>0.6</v>
      </c>
      <c r="L93" s="118"/>
      <c r="M93" s="118"/>
      <c r="N93" s="117"/>
      <c r="O93" s="117"/>
      <c r="P93" s="72">
        <v>4</v>
      </c>
      <c r="Q93" s="73">
        <v>0.6</v>
      </c>
      <c r="R93" s="73">
        <v>0.8</v>
      </c>
      <c r="S93" s="73">
        <v>0.7</v>
      </c>
      <c r="T93" s="67"/>
      <c r="V93" s="118"/>
      <c r="W93" s="118"/>
      <c r="X93" s="117"/>
      <c r="Y93" s="117"/>
      <c r="Z93" s="72">
        <v>4</v>
      </c>
      <c r="AA93" s="73">
        <v>0.9</v>
      </c>
      <c r="AB93" s="73">
        <v>1.3</v>
      </c>
      <c r="AC93" s="73">
        <v>1.2</v>
      </c>
    </row>
    <row r="94" spans="2:29" ht="14.5" thickBot="1" x14ac:dyDescent="0.3">
      <c r="B94" s="118"/>
      <c r="C94" s="118"/>
      <c r="D94" s="116">
        <v>4</v>
      </c>
      <c r="E94" s="116">
        <v>2</v>
      </c>
      <c r="F94" s="72">
        <v>1</v>
      </c>
      <c r="G94" s="42">
        <v>2</v>
      </c>
      <c r="H94" s="42">
        <v>2.1</v>
      </c>
      <c r="I94" s="42">
        <v>2</v>
      </c>
      <c r="L94" s="118"/>
      <c r="M94" s="118"/>
      <c r="N94" s="116">
        <v>4</v>
      </c>
      <c r="O94" s="116">
        <v>2</v>
      </c>
      <c r="P94" s="72">
        <v>1</v>
      </c>
      <c r="Q94" s="73">
        <v>1.8</v>
      </c>
      <c r="R94" s="73">
        <v>2.4</v>
      </c>
      <c r="S94" s="73">
        <v>2.2999999999999998</v>
      </c>
      <c r="T94" s="67"/>
      <c r="V94" s="118"/>
      <c r="W94" s="118"/>
      <c r="X94" s="116">
        <v>4</v>
      </c>
      <c r="Y94" s="116">
        <v>2</v>
      </c>
      <c r="Z94" s="72">
        <v>1</v>
      </c>
      <c r="AA94" s="73">
        <v>2.6</v>
      </c>
      <c r="AB94" s="73">
        <v>3.6</v>
      </c>
      <c r="AC94" s="73">
        <v>3.4</v>
      </c>
    </row>
    <row r="95" spans="2:29" ht="14.5" thickBot="1" x14ac:dyDescent="0.3">
      <c r="B95" s="118"/>
      <c r="C95" s="117"/>
      <c r="D95" s="117"/>
      <c r="E95" s="117"/>
      <c r="F95" s="72">
        <v>4</v>
      </c>
      <c r="G95" s="42">
        <v>1</v>
      </c>
      <c r="H95" s="42">
        <v>1.2</v>
      </c>
      <c r="I95" s="42">
        <v>1</v>
      </c>
      <c r="L95" s="118"/>
      <c r="M95" s="117"/>
      <c r="N95" s="117"/>
      <c r="O95" s="117"/>
      <c r="P95" s="72">
        <v>4</v>
      </c>
      <c r="Q95" s="73">
        <v>0.9</v>
      </c>
      <c r="R95" s="73">
        <v>1.6</v>
      </c>
      <c r="S95" s="73">
        <v>1.1000000000000001</v>
      </c>
      <c r="T95" s="67"/>
      <c r="V95" s="118"/>
      <c r="W95" s="117"/>
      <c r="X95" s="117"/>
      <c r="Y95" s="117"/>
      <c r="Z95" s="72">
        <v>4</v>
      </c>
      <c r="AA95" s="73">
        <v>1.3</v>
      </c>
      <c r="AB95" s="73">
        <v>2.4</v>
      </c>
      <c r="AC95" s="73">
        <v>1.8</v>
      </c>
    </row>
    <row r="96" spans="2:29" ht="14.5" thickBot="1" x14ac:dyDescent="0.3">
      <c r="B96" s="118"/>
      <c r="C96" s="116">
        <v>96</v>
      </c>
      <c r="D96" s="69">
        <v>4</v>
      </c>
      <c r="E96" s="69">
        <v>4</v>
      </c>
      <c r="F96" s="72">
        <v>1</v>
      </c>
      <c r="G96" s="42">
        <v>0.9</v>
      </c>
      <c r="H96" s="42">
        <v>1</v>
      </c>
      <c r="I96" s="42">
        <v>0.9</v>
      </c>
      <c r="L96" s="118"/>
      <c r="M96" s="116">
        <v>96</v>
      </c>
      <c r="N96" s="69">
        <v>4</v>
      </c>
      <c r="O96" s="69">
        <v>4</v>
      </c>
      <c r="P96" s="72">
        <v>1</v>
      </c>
      <c r="Q96" s="73">
        <v>0.9</v>
      </c>
      <c r="R96" s="73">
        <v>1</v>
      </c>
      <c r="S96" s="73">
        <v>1</v>
      </c>
      <c r="T96" s="67"/>
      <c r="V96" s="118"/>
      <c r="W96" s="116">
        <v>96</v>
      </c>
      <c r="X96" s="69">
        <v>4</v>
      </c>
      <c r="Y96" s="69">
        <v>4</v>
      </c>
      <c r="Z96" s="72">
        <v>1</v>
      </c>
      <c r="AA96" s="73">
        <v>1.3</v>
      </c>
      <c r="AB96" s="73">
        <v>1.6</v>
      </c>
      <c r="AC96" s="73">
        <v>1.5</v>
      </c>
    </row>
    <row r="97" spans="2:29" ht="14.5" thickBot="1" x14ac:dyDescent="0.3">
      <c r="B97" s="120"/>
      <c r="C97" s="118"/>
      <c r="D97" s="69">
        <v>4</v>
      </c>
      <c r="E97" s="69">
        <v>2</v>
      </c>
      <c r="F97" s="72">
        <v>1</v>
      </c>
      <c r="G97" s="42">
        <v>1.4</v>
      </c>
      <c r="H97" s="42">
        <v>1.6</v>
      </c>
      <c r="I97" s="42">
        <v>1.4</v>
      </c>
      <c r="L97" s="120"/>
      <c r="M97" s="118"/>
      <c r="N97" s="69">
        <v>4</v>
      </c>
      <c r="O97" s="69">
        <v>2</v>
      </c>
      <c r="P97" s="72">
        <v>1</v>
      </c>
      <c r="Q97" s="73">
        <v>1.3</v>
      </c>
      <c r="R97" s="73">
        <v>1.5</v>
      </c>
      <c r="S97" s="73">
        <v>1.5</v>
      </c>
      <c r="T97" s="67"/>
      <c r="V97" s="120"/>
      <c r="W97" s="118"/>
      <c r="X97" s="69">
        <v>4</v>
      </c>
      <c r="Y97" s="69">
        <v>2</v>
      </c>
      <c r="Z97" s="72">
        <v>1</v>
      </c>
      <c r="AA97" s="73">
        <v>1.7</v>
      </c>
      <c r="AB97" s="73">
        <v>2.4</v>
      </c>
      <c r="AC97" s="73">
        <v>2.2000000000000002</v>
      </c>
    </row>
    <row r="98" spans="2:29" ht="14.5" thickBot="1" x14ac:dyDescent="0.3">
      <c r="B98" s="118">
        <v>60</v>
      </c>
      <c r="C98" s="119">
        <v>24</v>
      </c>
      <c r="D98" s="27">
        <v>4</v>
      </c>
      <c r="E98" s="27">
        <v>4</v>
      </c>
      <c r="F98" s="72">
        <v>4</v>
      </c>
      <c r="G98" s="42">
        <v>0.9</v>
      </c>
      <c r="H98" s="42">
        <v>1.2</v>
      </c>
      <c r="I98" s="42">
        <v>0.9</v>
      </c>
      <c r="L98" s="118">
        <v>60</v>
      </c>
      <c r="M98" s="119">
        <v>24</v>
      </c>
      <c r="N98" s="27">
        <v>4</v>
      </c>
      <c r="O98" s="27">
        <v>4</v>
      </c>
      <c r="P98" s="72">
        <v>4</v>
      </c>
      <c r="Q98" s="73">
        <v>0.8</v>
      </c>
      <c r="R98" s="73">
        <v>1.6</v>
      </c>
      <c r="S98" s="73">
        <v>1.2</v>
      </c>
      <c r="T98" s="67"/>
      <c r="V98" s="118">
        <v>60</v>
      </c>
      <c r="W98" s="119">
        <v>24</v>
      </c>
      <c r="X98" s="27">
        <v>4</v>
      </c>
      <c r="Y98" s="27">
        <v>4</v>
      </c>
      <c r="Z98" s="72">
        <v>4</v>
      </c>
      <c r="AA98" s="73">
        <v>1.2</v>
      </c>
      <c r="AB98" s="73">
        <v>2.2999999999999998</v>
      </c>
      <c r="AC98" s="73">
        <v>1.7</v>
      </c>
    </row>
    <row r="99" spans="2:29" ht="14.5" thickBot="1" x14ac:dyDescent="0.3">
      <c r="B99" s="117"/>
      <c r="C99" s="120"/>
      <c r="D99" s="65">
        <v>4</v>
      </c>
      <c r="E99" s="65">
        <v>2</v>
      </c>
      <c r="F99" s="72">
        <v>4</v>
      </c>
      <c r="G99" s="42">
        <v>1.4</v>
      </c>
      <c r="H99" s="42">
        <v>1.7</v>
      </c>
      <c r="I99" s="42">
        <v>1.5</v>
      </c>
      <c r="L99" s="117"/>
      <c r="M99" s="120"/>
      <c r="N99" s="65">
        <v>4</v>
      </c>
      <c r="O99" s="65">
        <v>2</v>
      </c>
      <c r="P99" s="72">
        <v>4</v>
      </c>
      <c r="Q99" s="73">
        <v>1.3</v>
      </c>
      <c r="R99" s="73">
        <v>2</v>
      </c>
      <c r="S99" s="73">
        <v>1.5</v>
      </c>
      <c r="T99" s="67"/>
      <c r="V99" s="117"/>
      <c r="W99" s="120"/>
      <c r="X99" s="65">
        <v>4</v>
      </c>
      <c r="Y99" s="65">
        <v>2</v>
      </c>
      <c r="Z99" s="72">
        <v>4</v>
      </c>
      <c r="AA99" s="73">
        <v>1.5</v>
      </c>
      <c r="AB99" s="73">
        <v>2.8</v>
      </c>
      <c r="AC99" s="73">
        <v>2.2999999999999998</v>
      </c>
    </row>
  </sheetData>
  <mergeCells count="188">
    <mergeCell ref="AB80:AB81"/>
    <mergeCell ref="AC80:AC81"/>
    <mergeCell ref="AA83:AC83"/>
    <mergeCell ref="B78:D78"/>
    <mergeCell ref="B3:D3"/>
    <mergeCell ref="N5:N6"/>
    <mergeCell ref="W96:W97"/>
    <mergeCell ref="V98:V99"/>
    <mergeCell ref="W98:W99"/>
    <mergeCell ref="G83:I83"/>
    <mergeCell ref="Q80:Q81"/>
    <mergeCell ref="R80:R81"/>
    <mergeCell ref="S80:S81"/>
    <mergeCell ref="Q83:S83"/>
    <mergeCell ref="AA80:AA81"/>
    <mergeCell ref="M96:M97"/>
    <mergeCell ref="L98:L99"/>
    <mergeCell ref="M98:M99"/>
    <mergeCell ref="V79:V80"/>
    <mergeCell ref="W79:W83"/>
    <mergeCell ref="X79:X83"/>
    <mergeCell ref="Y79:Y83"/>
    <mergeCell ref="Z79:Z83"/>
    <mergeCell ref="I80:I81"/>
    <mergeCell ref="V81:V83"/>
    <mergeCell ref="V84:V89"/>
    <mergeCell ref="W84:W87"/>
    <mergeCell ref="X84:X85"/>
    <mergeCell ref="Y84:Y85"/>
    <mergeCell ref="X86:X87"/>
    <mergeCell ref="Y86:Y87"/>
    <mergeCell ref="W88:W89"/>
    <mergeCell ref="V90:V97"/>
    <mergeCell ref="W90:W91"/>
    <mergeCell ref="W92:W95"/>
    <mergeCell ref="X92:X93"/>
    <mergeCell ref="Y92:Y93"/>
    <mergeCell ref="X94:X95"/>
    <mergeCell ref="Y94:Y95"/>
    <mergeCell ref="B98:B99"/>
    <mergeCell ref="C98:C99"/>
    <mergeCell ref="G80:G81"/>
    <mergeCell ref="L79:L80"/>
    <mergeCell ref="M79:M83"/>
    <mergeCell ref="N79:N83"/>
    <mergeCell ref="O79:O83"/>
    <mergeCell ref="P79:P83"/>
    <mergeCell ref="H80:H81"/>
    <mergeCell ref="L81:L83"/>
    <mergeCell ref="L84:L89"/>
    <mergeCell ref="M84:M87"/>
    <mergeCell ref="N84:N85"/>
    <mergeCell ref="O84:O85"/>
    <mergeCell ref="N86:N87"/>
    <mergeCell ref="O86:O87"/>
    <mergeCell ref="M88:M89"/>
    <mergeCell ref="L90:L97"/>
    <mergeCell ref="M90:M91"/>
    <mergeCell ref="M92:M95"/>
    <mergeCell ref="N92:N93"/>
    <mergeCell ref="O92:O93"/>
    <mergeCell ref="N94:N95"/>
    <mergeCell ref="O94:O95"/>
    <mergeCell ref="B84:B89"/>
    <mergeCell ref="C84:C87"/>
    <mergeCell ref="D84:D85"/>
    <mergeCell ref="E84:E85"/>
    <mergeCell ref="D86:D87"/>
    <mergeCell ref="E86:E87"/>
    <mergeCell ref="C88:C89"/>
    <mergeCell ref="B90:B97"/>
    <mergeCell ref="C90:C91"/>
    <mergeCell ref="C92:C95"/>
    <mergeCell ref="D92:D93"/>
    <mergeCell ref="E92:E93"/>
    <mergeCell ref="D94:D95"/>
    <mergeCell ref="E94:E95"/>
    <mergeCell ref="C96:C97"/>
    <mergeCell ref="B79:B80"/>
    <mergeCell ref="C79:C83"/>
    <mergeCell ref="D79:D83"/>
    <mergeCell ref="E79:E83"/>
    <mergeCell ref="F79:F83"/>
    <mergeCell ref="B81:B83"/>
    <mergeCell ref="G5:M6"/>
    <mergeCell ref="P5:V6"/>
    <mergeCell ref="Y5:AE6"/>
    <mergeCell ref="G29:M30"/>
    <mergeCell ref="P29:V30"/>
    <mergeCell ref="Y29:AE30"/>
    <mergeCell ref="G53:M54"/>
    <mergeCell ref="P53:V54"/>
    <mergeCell ref="Y53:AE54"/>
    <mergeCell ref="G8:M8"/>
    <mergeCell ref="G7:M7"/>
    <mergeCell ref="G31:M31"/>
    <mergeCell ref="G32:M32"/>
    <mergeCell ref="P32:V32"/>
    <mergeCell ref="Y32:AE32"/>
    <mergeCell ref="P8:V8"/>
    <mergeCell ref="Y8:AE8"/>
    <mergeCell ref="P7:V7"/>
    <mergeCell ref="C69:C70"/>
    <mergeCell ref="B33:B38"/>
    <mergeCell ref="C33:C36"/>
    <mergeCell ref="D33:D34"/>
    <mergeCell ref="E33:E34"/>
    <mergeCell ref="D35:D36"/>
    <mergeCell ref="E35:E36"/>
    <mergeCell ref="C37:C38"/>
    <mergeCell ref="B39:B46"/>
    <mergeCell ref="C39:C40"/>
    <mergeCell ref="C41:C44"/>
    <mergeCell ref="D41:D42"/>
    <mergeCell ref="E41:E42"/>
    <mergeCell ref="D43:D44"/>
    <mergeCell ref="B71:B72"/>
    <mergeCell ref="C71:C72"/>
    <mergeCell ref="B47:B48"/>
    <mergeCell ref="C47:C48"/>
    <mergeCell ref="B52:B53"/>
    <mergeCell ref="C52:C56"/>
    <mergeCell ref="D52:D56"/>
    <mergeCell ref="E52:E56"/>
    <mergeCell ref="F52:F56"/>
    <mergeCell ref="B54:B56"/>
    <mergeCell ref="B57:B62"/>
    <mergeCell ref="C57:C60"/>
    <mergeCell ref="D57:D58"/>
    <mergeCell ref="E57:E58"/>
    <mergeCell ref="D59:D60"/>
    <mergeCell ref="E59:E60"/>
    <mergeCell ref="C61:C62"/>
    <mergeCell ref="B63:B70"/>
    <mergeCell ref="C63:C64"/>
    <mergeCell ref="C65:C68"/>
    <mergeCell ref="D65:D66"/>
    <mergeCell ref="E65:E66"/>
    <mergeCell ref="D67:D68"/>
    <mergeCell ref="E67:E68"/>
    <mergeCell ref="E9:E10"/>
    <mergeCell ref="D11:D12"/>
    <mergeCell ref="E11:E12"/>
    <mergeCell ref="C13:C14"/>
    <mergeCell ref="B15:B22"/>
    <mergeCell ref="C15:C16"/>
    <mergeCell ref="C17:C20"/>
    <mergeCell ref="D17:D18"/>
    <mergeCell ref="E17:E18"/>
    <mergeCell ref="D19:D20"/>
    <mergeCell ref="E19:E20"/>
    <mergeCell ref="C21:C22"/>
    <mergeCell ref="B6:B8"/>
    <mergeCell ref="B4:B5"/>
    <mergeCell ref="C4:C8"/>
    <mergeCell ref="D4:D8"/>
    <mergeCell ref="G55:M55"/>
    <mergeCell ref="G56:M56"/>
    <mergeCell ref="E43:E44"/>
    <mergeCell ref="C45:C46"/>
    <mergeCell ref="B28:B29"/>
    <mergeCell ref="C28:C32"/>
    <mergeCell ref="D28:D32"/>
    <mergeCell ref="E28:E32"/>
    <mergeCell ref="F28:F32"/>
    <mergeCell ref="B30:B32"/>
    <mergeCell ref="E4:E8"/>
    <mergeCell ref="F4:F8"/>
    <mergeCell ref="B23:B24"/>
    <mergeCell ref="C23:C24"/>
    <mergeCell ref="B9:B14"/>
    <mergeCell ref="C9:C12"/>
    <mergeCell ref="D9:D10"/>
    <mergeCell ref="W5:W6"/>
    <mergeCell ref="AF5:AF6"/>
    <mergeCell ref="N29:N30"/>
    <mergeCell ref="N53:N54"/>
    <mergeCell ref="W29:W30"/>
    <mergeCell ref="W53:W54"/>
    <mergeCell ref="AF29:AF30"/>
    <mergeCell ref="AF53:AF54"/>
    <mergeCell ref="P56:V56"/>
    <mergeCell ref="Y56:AE56"/>
    <mergeCell ref="P55:V55"/>
    <mergeCell ref="Y55:AE55"/>
    <mergeCell ref="Y7:AE7"/>
    <mergeCell ref="P31:V31"/>
    <mergeCell ref="Y31:AE31"/>
  </mergeCells>
  <phoneticPr fontId="1" type="noConversion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Z49"/>
  <sheetViews>
    <sheetView zoomScale="70" zoomScaleNormal="70" workbookViewId="0">
      <selection activeCell="Q28" sqref="Q28"/>
    </sheetView>
  </sheetViews>
  <sheetFormatPr defaultRowHeight="14" x14ac:dyDescent="0.25"/>
  <cols>
    <col min="1" max="1" width="2.90625" customWidth="1"/>
    <col min="2" max="2" width="6.90625" customWidth="1"/>
    <col min="3" max="3" width="7" customWidth="1"/>
    <col min="4" max="4" width="8.08984375" customWidth="1"/>
    <col min="5" max="5" width="6.7265625" customWidth="1"/>
    <col min="6" max="6" width="6.81640625" customWidth="1"/>
    <col min="7" max="7" width="11.1796875" customWidth="1"/>
    <col min="8" max="8" width="10.36328125" customWidth="1"/>
    <col min="9" max="9" width="11.453125" customWidth="1"/>
    <col min="10" max="12" width="12.81640625" customWidth="1"/>
    <col min="13" max="13" width="11.6328125" customWidth="1"/>
    <col min="14" max="14" width="9.90625" customWidth="1"/>
    <col min="17" max="17" width="10.453125" customWidth="1"/>
    <col min="19" max="19" width="14.1796875" customWidth="1"/>
    <col min="20" max="20" width="13.81640625" customWidth="1"/>
    <col min="21" max="21" width="11.36328125" customWidth="1"/>
    <col min="22" max="22" width="11.7265625" customWidth="1"/>
    <col min="26" max="26" width="12.6328125" customWidth="1"/>
    <col min="29" max="29" width="11.6328125" customWidth="1"/>
    <col min="30" max="30" width="12" customWidth="1"/>
    <col min="31" max="31" width="11.90625" customWidth="1"/>
    <col min="38" max="38" width="13.36328125" customWidth="1"/>
  </cols>
  <sheetData>
    <row r="2" spans="2:26" ht="14.5" thickBot="1" x14ac:dyDescent="0.3"/>
    <row r="3" spans="2:26" ht="15" thickBot="1" x14ac:dyDescent="0.35">
      <c r="B3" s="150" t="s">
        <v>133</v>
      </c>
      <c r="C3" s="151"/>
      <c r="D3" s="152"/>
    </row>
    <row r="4" spans="2:26" ht="23.5" thickBot="1" x14ac:dyDescent="0.3">
      <c r="B4" s="119" t="s">
        <v>1</v>
      </c>
      <c r="C4" s="107" t="s">
        <v>2</v>
      </c>
      <c r="D4" s="119" t="s">
        <v>3</v>
      </c>
      <c r="E4" s="107" t="s">
        <v>4</v>
      </c>
      <c r="F4" s="119" t="s">
        <v>5</v>
      </c>
      <c r="G4" s="42" t="s">
        <v>77</v>
      </c>
      <c r="H4" s="42" t="s">
        <v>78</v>
      </c>
      <c r="I4" s="42" t="s">
        <v>89</v>
      </c>
      <c r="J4" s="84" t="s">
        <v>79</v>
      </c>
      <c r="K4" s="42" t="s">
        <v>125</v>
      </c>
      <c r="L4" s="93" t="s">
        <v>116</v>
      </c>
      <c r="N4" s="42" t="s">
        <v>77</v>
      </c>
      <c r="O4" s="42" t="s">
        <v>78</v>
      </c>
      <c r="P4" s="42" t="s">
        <v>89</v>
      </c>
      <c r="Q4" s="84" t="s">
        <v>79</v>
      </c>
      <c r="R4" s="42" t="s">
        <v>125</v>
      </c>
      <c r="S4" s="79" t="s">
        <v>116</v>
      </c>
      <c r="U4" s="42" t="s">
        <v>77</v>
      </c>
      <c r="V4" s="42" t="s">
        <v>78</v>
      </c>
      <c r="W4" s="42" t="s">
        <v>89</v>
      </c>
      <c r="X4" s="84" t="s">
        <v>79</v>
      </c>
      <c r="Y4" s="42" t="s">
        <v>125</v>
      </c>
      <c r="Z4" s="93" t="s">
        <v>116</v>
      </c>
    </row>
    <row r="5" spans="2:26" ht="14.5" thickBot="1" x14ac:dyDescent="0.3">
      <c r="B5" s="118"/>
      <c r="C5" s="131"/>
      <c r="D5" s="118"/>
      <c r="E5" s="131"/>
      <c r="F5" s="118"/>
      <c r="G5" s="132" t="s">
        <v>90</v>
      </c>
      <c r="H5" s="133"/>
      <c r="I5" s="133"/>
      <c r="J5" s="133"/>
      <c r="K5" s="134"/>
      <c r="L5" s="127" t="s">
        <v>147</v>
      </c>
      <c r="N5" s="132" t="s">
        <v>90</v>
      </c>
      <c r="O5" s="133"/>
      <c r="P5" s="133"/>
      <c r="Q5" s="133"/>
      <c r="R5" s="134"/>
      <c r="S5" s="129" t="s">
        <v>147</v>
      </c>
      <c r="U5" s="132" t="s">
        <v>90</v>
      </c>
      <c r="V5" s="133"/>
      <c r="W5" s="133"/>
      <c r="X5" s="133"/>
      <c r="Y5" s="134"/>
      <c r="Z5" s="127" t="s">
        <v>147</v>
      </c>
    </row>
    <row r="6" spans="2:26" ht="14.5" thickBot="1" x14ac:dyDescent="0.3">
      <c r="B6" s="118" t="s">
        <v>6</v>
      </c>
      <c r="C6" s="131"/>
      <c r="D6" s="118"/>
      <c r="E6" s="131"/>
      <c r="F6" s="118"/>
      <c r="G6" s="153" t="s">
        <v>146</v>
      </c>
      <c r="H6" s="154"/>
      <c r="I6" s="155"/>
      <c r="J6" s="68" t="s">
        <v>91</v>
      </c>
      <c r="K6" s="68" t="s">
        <v>136</v>
      </c>
      <c r="L6" s="128"/>
      <c r="N6" s="98" t="s">
        <v>90</v>
      </c>
      <c r="O6" s="99"/>
      <c r="P6" s="100"/>
      <c r="Q6" s="66" t="s">
        <v>91</v>
      </c>
      <c r="R6" s="68" t="s">
        <v>136</v>
      </c>
      <c r="S6" s="130"/>
      <c r="U6" s="98" t="s">
        <v>90</v>
      </c>
      <c r="V6" s="99"/>
      <c r="W6" s="100"/>
      <c r="X6" s="68" t="s">
        <v>91</v>
      </c>
      <c r="Y6" s="68" t="s">
        <v>136</v>
      </c>
      <c r="Z6" s="128"/>
    </row>
    <row r="7" spans="2:26" ht="14.5" thickBot="1" x14ac:dyDescent="0.3">
      <c r="B7" s="118"/>
      <c r="C7" s="131"/>
      <c r="D7" s="118"/>
      <c r="E7" s="131"/>
      <c r="F7" s="118"/>
      <c r="G7" s="135" t="s">
        <v>92</v>
      </c>
      <c r="H7" s="136"/>
      <c r="I7" s="136"/>
      <c r="J7" s="136"/>
      <c r="K7" s="137"/>
      <c r="L7" s="87" t="s">
        <v>144</v>
      </c>
      <c r="N7" s="135" t="s">
        <v>145</v>
      </c>
      <c r="O7" s="136"/>
      <c r="P7" s="136"/>
      <c r="Q7" s="136"/>
      <c r="R7" s="137"/>
      <c r="S7" s="61" t="s">
        <v>148</v>
      </c>
      <c r="U7" s="135" t="s">
        <v>93</v>
      </c>
      <c r="V7" s="136"/>
      <c r="W7" s="136"/>
      <c r="X7" s="136"/>
      <c r="Y7" s="137"/>
      <c r="Z7" s="87" t="s">
        <v>149</v>
      </c>
    </row>
    <row r="8" spans="2:26" ht="14.5" thickBot="1" x14ac:dyDescent="0.3">
      <c r="B8" s="120"/>
      <c r="C8" s="110"/>
      <c r="D8" s="120"/>
      <c r="E8" s="110"/>
      <c r="F8" s="120"/>
      <c r="G8" s="132" t="s">
        <v>94</v>
      </c>
      <c r="H8" s="133"/>
      <c r="I8" s="133"/>
      <c r="J8" s="133"/>
      <c r="K8" s="134"/>
      <c r="L8" s="94" t="s">
        <v>60</v>
      </c>
      <c r="N8" s="132" t="s">
        <v>94</v>
      </c>
      <c r="O8" s="133"/>
      <c r="P8" s="133"/>
      <c r="Q8" s="133"/>
      <c r="R8" s="134"/>
      <c r="S8" s="74" t="s">
        <v>60</v>
      </c>
      <c r="U8" s="132" t="s">
        <v>94</v>
      </c>
      <c r="V8" s="133"/>
      <c r="W8" s="133"/>
      <c r="X8" s="133"/>
      <c r="Y8" s="134"/>
      <c r="Z8" s="94" t="s">
        <v>60</v>
      </c>
    </row>
    <row r="9" spans="2:26" ht="14.5" thickBot="1" x14ac:dyDescent="0.3">
      <c r="B9" s="118">
        <v>15</v>
      </c>
      <c r="C9" s="118">
        <v>48</v>
      </c>
      <c r="D9" s="118">
        <v>4</v>
      </c>
      <c r="E9" s="118">
        <v>4</v>
      </c>
      <c r="F9" s="72">
        <v>1</v>
      </c>
      <c r="G9" s="50">
        <v>2.2999999999999998</v>
      </c>
      <c r="H9" s="50">
        <v>0.4</v>
      </c>
      <c r="I9" s="50">
        <v>1.1000000000000001</v>
      </c>
      <c r="J9" s="50">
        <v>0.35</v>
      </c>
      <c r="K9" s="73">
        <v>0.3</v>
      </c>
      <c r="L9" s="95">
        <f t="shared" ref="L9:L24" si="0">AVERAGE(G9:K9)</f>
        <v>0.8899999999999999</v>
      </c>
      <c r="N9" s="50">
        <v>2.4</v>
      </c>
      <c r="O9" s="50">
        <v>0.5</v>
      </c>
      <c r="P9" s="50">
        <v>1.1000000000000001</v>
      </c>
      <c r="Q9" s="50">
        <v>0.4</v>
      </c>
      <c r="R9" s="73">
        <v>1.1000000000000001</v>
      </c>
      <c r="S9" s="78">
        <f t="shared" ref="S9:S24" si="1">AVERAGE(N9:R9)</f>
        <v>1.1000000000000001</v>
      </c>
      <c r="U9" s="50">
        <v>1.6</v>
      </c>
      <c r="V9" s="50">
        <v>0.7</v>
      </c>
      <c r="W9" s="50">
        <v>1.2</v>
      </c>
      <c r="X9" s="50">
        <v>0.42</v>
      </c>
      <c r="Y9" s="73">
        <v>2.2999999999999998</v>
      </c>
      <c r="Z9" s="95">
        <f t="shared" ref="Z9:Z24" si="2">AVERAGE(U9:Y9)</f>
        <v>1.244</v>
      </c>
    </row>
    <row r="10" spans="2:26" ht="14.5" thickBot="1" x14ac:dyDescent="0.3">
      <c r="B10" s="118"/>
      <c r="C10" s="118"/>
      <c r="D10" s="117"/>
      <c r="E10" s="117"/>
      <c r="F10" s="72">
        <v>4</v>
      </c>
      <c r="G10" s="42">
        <v>1.5</v>
      </c>
      <c r="H10" s="42"/>
      <c r="I10" s="42">
        <v>1.1000000000000001</v>
      </c>
      <c r="J10" s="50">
        <v>0.1</v>
      </c>
      <c r="K10" s="73">
        <v>0.1</v>
      </c>
      <c r="L10" s="95">
        <f t="shared" si="0"/>
        <v>0.70000000000000007</v>
      </c>
      <c r="N10" s="42">
        <v>1.6</v>
      </c>
      <c r="O10" s="42"/>
      <c r="P10" s="42">
        <v>1</v>
      </c>
      <c r="Q10" s="50">
        <v>0.12</v>
      </c>
      <c r="R10" s="73">
        <v>1</v>
      </c>
      <c r="S10" s="78">
        <f t="shared" si="1"/>
        <v>0.93</v>
      </c>
      <c r="U10" s="42">
        <v>2</v>
      </c>
      <c r="V10" s="42"/>
      <c r="W10" s="42">
        <v>1.1000000000000001</v>
      </c>
      <c r="X10" s="50">
        <v>0.16</v>
      </c>
      <c r="Y10" s="73">
        <v>2.1</v>
      </c>
      <c r="Z10" s="95">
        <f t="shared" si="2"/>
        <v>1.34</v>
      </c>
    </row>
    <row r="11" spans="2:26" ht="14.5" thickBot="1" x14ac:dyDescent="0.3">
      <c r="B11" s="118"/>
      <c r="C11" s="118"/>
      <c r="D11" s="116">
        <v>4</v>
      </c>
      <c r="E11" s="116">
        <v>2</v>
      </c>
      <c r="F11" s="72">
        <v>1</v>
      </c>
      <c r="G11" s="42">
        <v>2.2000000000000002</v>
      </c>
      <c r="H11" s="42">
        <v>0.5</v>
      </c>
      <c r="I11" s="42">
        <v>1</v>
      </c>
      <c r="J11" s="50">
        <v>0.38</v>
      </c>
      <c r="K11" s="73">
        <v>0.6</v>
      </c>
      <c r="L11" s="95">
        <f t="shared" si="0"/>
        <v>0.93599999999999994</v>
      </c>
      <c r="N11" s="42">
        <v>2.7</v>
      </c>
      <c r="O11" s="42">
        <v>0.7</v>
      </c>
      <c r="P11" s="42">
        <v>1.2</v>
      </c>
      <c r="Q11" s="50">
        <v>0.45</v>
      </c>
      <c r="R11" s="73">
        <v>1.7</v>
      </c>
      <c r="S11" s="78">
        <f t="shared" si="1"/>
        <v>1.35</v>
      </c>
      <c r="U11" s="42">
        <v>2.2000000000000002</v>
      </c>
      <c r="V11" s="42">
        <v>1</v>
      </c>
      <c r="W11" s="42">
        <v>2</v>
      </c>
      <c r="X11" s="50">
        <v>0.51</v>
      </c>
      <c r="Y11" s="73">
        <v>3.1</v>
      </c>
      <c r="Z11" s="95">
        <f t="shared" si="2"/>
        <v>1.762</v>
      </c>
    </row>
    <row r="12" spans="2:26" ht="14.5" thickBot="1" x14ac:dyDescent="0.3">
      <c r="B12" s="118"/>
      <c r="C12" s="117"/>
      <c r="D12" s="117"/>
      <c r="E12" s="117"/>
      <c r="F12" s="72">
        <v>4</v>
      </c>
      <c r="G12" s="42">
        <v>1.3</v>
      </c>
      <c r="H12" s="42"/>
      <c r="I12" s="42">
        <v>1</v>
      </c>
      <c r="J12" s="50">
        <v>0.12</v>
      </c>
      <c r="K12" s="73">
        <v>0.5</v>
      </c>
      <c r="L12" s="95">
        <f t="shared" si="0"/>
        <v>0.73</v>
      </c>
      <c r="N12" s="42">
        <v>1.5</v>
      </c>
      <c r="O12" s="42"/>
      <c r="P12" s="42">
        <v>1</v>
      </c>
      <c r="Q12" s="50">
        <v>0.16</v>
      </c>
      <c r="R12" s="73">
        <v>1.5</v>
      </c>
      <c r="S12" s="78">
        <f t="shared" si="1"/>
        <v>1.04</v>
      </c>
      <c r="U12" s="42">
        <v>2.7</v>
      </c>
      <c r="V12" s="42"/>
      <c r="W12" s="42">
        <v>1.1000000000000001</v>
      </c>
      <c r="X12" s="50">
        <v>0.2</v>
      </c>
      <c r="Y12" s="73">
        <v>2.9</v>
      </c>
      <c r="Z12" s="95">
        <f t="shared" si="2"/>
        <v>1.7250000000000001</v>
      </c>
    </row>
    <row r="13" spans="2:26" ht="14.5" thickBot="1" x14ac:dyDescent="0.3">
      <c r="B13" s="118"/>
      <c r="C13" s="116">
        <v>96</v>
      </c>
      <c r="D13" s="69">
        <v>4</v>
      </c>
      <c r="E13" s="69">
        <v>4</v>
      </c>
      <c r="F13" s="72">
        <v>1</v>
      </c>
      <c r="G13" s="42">
        <v>2.1</v>
      </c>
      <c r="H13" s="42">
        <v>0.3</v>
      </c>
      <c r="I13" s="42">
        <v>1</v>
      </c>
      <c r="J13" s="50">
        <v>0.27</v>
      </c>
      <c r="K13" s="73">
        <v>0.2</v>
      </c>
      <c r="L13" s="95">
        <f t="shared" si="0"/>
        <v>0.77400000000000002</v>
      </c>
      <c r="N13" s="42">
        <v>2.6</v>
      </c>
      <c r="O13" s="42">
        <v>0.4</v>
      </c>
      <c r="P13" s="42">
        <v>1</v>
      </c>
      <c r="Q13" s="50">
        <v>0.31</v>
      </c>
      <c r="R13" s="73">
        <v>1.1000000000000001</v>
      </c>
      <c r="S13" s="78">
        <f t="shared" si="1"/>
        <v>1.0820000000000001</v>
      </c>
      <c r="U13" s="42">
        <v>1.2</v>
      </c>
      <c r="V13" s="42">
        <v>0.5</v>
      </c>
      <c r="W13" s="42">
        <v>1.1000000000000001</v>
      </c>
      <c r="X13" s="50">
        <v>0.35</v>
      </c>
      <c r="Y13" s="73">
        <v>2.2000000000000002</v>
      </c>
      <c r="Z13" s="95">
        <f t="shared" si="2"/>
        <v>1.0699999999999998</v>
      </c>
    </row>
    <row r="14" spans="2:26" ht="14.5" thickBot="1" x14ac:dyDescent="0.3">
      <c r="B14" s="118"/>
      <c r="C14" s="118"/>
      <c r="D14" s="69">
        <v>4</v>
      </c>
      <c r="E14" s="69">
        <v>2</v>
      </c>
      <c r="F14" s="72">
        <v>1</v>
      </c>
      <c r="G14" s="42">
        <v>2.1</v>
      </c>
      <c r="H14" s="42">
        <v>0.4</v>
      </c>
      <c r="I14" s="42">
        <v>1</v>
      </c>
      <c r="J14" s="50">
        <v>0.27</v>
      </c>
      <c r="K14" s="73">
        <v>0.4</v>
      </c>
      <c r="L14" s="95">
        <f t="shared" si="0"/>
        <v>0.83399999999999996</v>
      </c>
      <c r="N14" s="42">
        <v>2.9</v>
      </c>
      <c r="O14" s="42">
        <v>0.5</v>
      </c>
      <c r="P14" s="42">
        <v>1.1000000000000001</v>
      </c>
      <c r="Q14" s="50">
        <v>0.32</v>
      </c>
      <c r="R14" s="73">
        <v>1.4</v>
      </c>
      <c r="S14" s="78">
        <f t="shared" si="1"/>
        <v>1.2440000000000002</v>
      </c>
      <c r="U14" s="42">
        <v>1.5</v>
      </c>
      <c r="V14" s="42">
        <v>0.7</v>
      </c>
      <c r="W14" s="42">
        <v>1.7</v>
      </c>
      <c r="X14" s="50">
        <v>0.38</v>
      </c>
      <c r="Y14" s="73">
        <v>2.7</v>
      </c>
      <c r="Z14" s="95">
        <f t="shared" si="2"/>
        <v>1.3960000000000001</v>
      </c>
    </row>
    <row r="15" spans="2:26" ht="14.5" thickBot="1" x14ac:dyDescent="0.3">
      <c r="B15" s="119">
        <v>30</v>
      </c>
      <c r="C15" s="119">
        <v>24</v>
      </c>
      <c r="D15" s="27">
        <v>4</v>
      </c>
      <c r="E15" s="27">
        <v>4</v>
      </c>
      <c r="F15" s="72">
        <v>4</v>
      </c>
      <c r="G15" s="42">
        <v>0.8</v>
      </c>
      <c r="H15" s="42"/>
      <c r="I15" s="42">
        <v>1</v>
      </c>
      <c r="J15" s="50">
        <v>0.14000000000000001</v>
      </c>
      <c r="K15" s="73">
        <v>0.2</v>
      </c>
      <c r="L15" s="95">
        <f t="shared" si="0"/>
        <v>0.53500000000000003</v>
      </c>
      <c r="N15" s="42">
        <v>1.2</v>
      </c>
      <c r="O15" s="42"/>
      <c r="P15" s="42">
        <v>1.1000000000000001</v>
      </c>
      <c r="Q15" s="50">
        <v>0.19</v>
      </c>
      <c r="R15" s="73">
        <v>1</v>
      </c>
      <c r="S15" s="78">
        <f t="shared" si="1"/>
        <v>0.87249999999999994</v>
      </c>
      <c r="U15" s="42">
        <v>6.8</v>
      </c>
      <c r="V15" s="42"/>
      <c r="W15" s="42">
        <v>1.1000000000000001</v>
      </c>
      <c r="X15" s="50">
        <v>0.37</v>
      </c>
      <c r="Y15" s="73">
        <v>2.1</v>
      </c>
      <c r="Z15" s="95">
        <f t="shared" si="2"/>
        <v>2.5924999999999998</v>
      </c>
    </row>
    <row r="16" spans="2:26" ht="14.5" thickBot="1" x14ac:dyDescent="0.3">
      <c r="B16" s="118"/>
      <c r="C16" s="120"/>
      <c r="D16" s="65">
        <v>4</v>
      </c>
      <c r="E16" s="65">
        <v>2</v>
      </c>
      <c r="F16" s="72">
        <v>4</v>
      </c>
      <c r="G16" s="42">
        <v>1.2</v>
      </c>
      <c r="H16" s="42"/>
      <c r="I16" s="42">
        <v>1</v>
      </c>
      <c r="J16" s="50">
        <v>0.15</v>
      </c>
      <c r="K16" s="73">
        <v>0.3</v>
      </c>
      <c r="L16" s="95">
        <f t="shared" si="0"/>
        <v>0.66249999999999998</v>
      </c>
      <c r="N16" s="42">
        <v>1.7</v>
      </c>
      <c r="O16" s="42"/>
      <c r="P16" s="42">
        <v>1.1000000000000001</v>
      </c>
      <c r="Q16" s="50">
        <v>0.26</v>
      </c>
      <c r="R16" s="73">
        <v>1.3</v>
      </c>
      <c r="S16" s="78">
        <f t="shared" si="1"/>
        <v>1.0899999999999999</v>
      </c>
      <c r="U16" s="42">
        <v>2.7</v>
      </c>
      <c r="V16" s="42"/>
      <c r="W16" s="42">
        <v>1.3</v>
      </c>
      <c r="X16" s="50">
        <v>0.44</v>
      </c>
      <c r="Y16" s="73">
        <v>2.5</v>
      </c>
      <c r="Z16" s="95">
        <f t="shared" si="2"/>
        <v>1.7350000000000001</v>
      </c>
    </row>
    <row r="17" spans="2:26" ht="14.5" thickBot="1" x14ac:dyDescent="0.3">
      <c r="B17" s="118"/>
      <c r="C17" s="118">
        <v>48</v>
      </c>
      <c r="D17" s="118">
        <v>4</v>
      </c>
      <c r="E17" s="118">
        <v>4</v>
      </c>
      <c r="F17" s="72">
        <v>1</v>
      </c>
      <c r="G17" s="42">
        <v>1.1000000000000001</v>
      </c>
      <c r="H17" s="42">
        <v>0.4</v>
      </c>
      <c r="I17" s="42">
        <v>1</v>
      </c>
      <c r="J17" s="50">
        <v>0.23</v>
      </c>
      <c r="K17" s="73">
        <v>0.3</v>
      </c>
      <c r="L17" s="95">
        <f t="shared" si="0"/>
        <v>0.60599999999999998</v>
      </c>
      <c r="N17" s="42">
        <v>1.4</v>
      </c>
      <c r="O17" s="42">
        <v>0.6</v>
      </c>
      <c r="P17" s="42">
        <v>1.1000000000000001</v>
      </c>
      <c r="Q17" s="50">
        <v>0.28000000000000003</v>
      </c>
      <c r="R17" s="73">
        <v>1.2</v>
      </c>
      <c r="S17" s="78">
        <f t="shared" si="1"/>
        <v>0.91600000000000004</v>
      </c>
      <c r="U17" s="42">
        <v>1.5</v>
      </c>
      <c r="V17" s="42">
        <v>0.8</v>
      </c>
      <c r="W17" s="42">
        <v>1.7</v>
      </c>
      <c r="X17" s="50">
        <v>0.49</v>
      </c>
      <c r="Y17" s="73">
        <v>2.4</v>
      </c>
      <c r="Z17" s="95">
        <f t="shared" si="2"/>
        <v>1.3780000000000001</v>
      </c>
    </row>
    <row r="18" spans="2:26" ht="14.5" thickBot="1" x14ac:dyDescent="0.3">
      <c r="B18" s="118"/>
      <c r="C18" s="118"/>
      <c r="D18" s="117"/>
      <c r="E18" s="117"/>
      <c r="F18" s="72">
        <v>4</v>
      </c>
      <c r="G18" s="42">
        <v>0.6</v>
      </c>
      <c r="H18" s="42"/>
      <c r="I18" s="42">
        <v>1</v>
      </c>
      <c r="J18" s="50">
        <v>0.1</v>
      </c>
      <c r="K18" s="73">
        <v>0.1</v>
      </c>
      <c r="L18" s="95">
        <f t="shared" si="0"/>
        <v>0.45000000000000007</v>
      </c>
      <c r="N18" s="42">
        <v>0.7</v>
      </c>
      <c r="O18" s="42"/>
      <c r="P18" s="42">
        <v>1</v>
      </c>
      <c r="Q18" s="50">
        <v>0.14000000000000001</v>
      </c>
      <c r="R18" s="73">
        <v>1.1000000000000001</v>
      </c>
      <c r="S18" s="78">
        <f t="shared" si="1"/>
        <v>0.73499999999999999</v>
      </c>
      <c r="U18" s="42">
        <v>6.5</v>
      </c>
      <c r="V18" s="42"/>
      <c r="W18" s="42">
        <v>1</v>
      </c>
      <c r="X18" s="50">
        <v>0.36</v>
      </c>
      <c r="Y18" s="73">
        <v>2.2000000000000002</v>
      </c>
      <c r="Z18" s="95">
        <f t="shared" si="2"/>
        <v>2.5150000000000001</v>
      </c>
    </row>
    <row r="19" spans="2:26" ht="14.5" thickBot="1" x14ac:dyDescent="0.3">
      <c r="B19" s="118"/>
      <c r="C19" s="118"/>
      <c r="D19" s="116">
        <v>4</v>
      </c>
      <c r="E19" s="116">
        <v>2</v>
      </c>
      <c r="F19" s="72">
        <v>1</v>
      </c>
      <c r="G19" s="42">
        <v>1.4</v>
      </c>
      <c r="H19" s="42">
        <v>0.6</v>
      </c>
      <c r="I19" s="42">
        <v>1.1000000000000001</v>
      </c>
      <c r="J19" s="50">
        <v>0.28000000000000003</v>
      </c>
      <c r="K19" s="73">
        <v>0.4</v>
      </c>
      <c r="L19" s="95">
        <f t="shared" si="0"/>
        <v>0.75600000000000001</v>
      </c>
      <c r="N19" s="42">
        <v>1.9</v>
      </c>
      <c r="O19" s="42">
        <v>0.8</v>
      </c>
      <c r="P19" s="42">
        <v>1.7</v>
      </c>
      <c r="Q19" s="50">
        <v>0.38</v>
      </c>
      <c r="R19" s="73">
        <v>1.4</v>
      </c>
      <c r="S19" s="78">
        <f t="shared" si="1"/>
        <v>1.236</v>
      </c>
      <c r="U19" s="42">
        <v>2.2999999999999998</v>
      </c>
      <c r="V19" s="42">
        <v>1.2</v>
      </c>
      <c r="W19" s="42">
        <v>2.1</v>
      </c>
      <c r="X19" s="50">
        <v>0.6</v>
      </c>
      <c r="Y19" s="73">
        <v>2.6</v>
      </c>
      <c r="Z19" s="95">
        <f t="shared" si="2"/>
        <v>1.7599999999999998</v>
      </c>
    </row>
    <row r="20" spans="2:26" ht="14.5" thickBot="1" x14ac:dyDescent="0.3">
      <c r="B20" s="118"/>
      <c r="C20" s="117"/>
      <c r="D20" s="117"/>
      <c r="E20" s="117"/>
      <c r="F20" s="72">
        <v>4</v>
      </c>
      <c r="G20" s="42">
        <v>0.7</v>
      </c>
      <c r="H20" s="42"/>
      <c r="I20" s="42">
        <v>0.9</v>
      </c>
      <c r="J20" s="50">
        <v>0.13</v>
      </c>
      <c r="K20" s="73">
        <v>0.3</v>
      </c>
      <c r="L20" s="95">
        <f t="shared" si="0"/>
        <v>0.50749999999999995</v>
      </c>
      <c r="N20" s="42">
        <v>1</v>
      </c>
      <c r="O20" s="42"/>
      <c r="P20" s="42">
        <v>1</v>
      </c>
      <c r="Q20" s="50">
        <v>0.2</v>
      </c>
      <c r="R20" s="73">
        <v>1.2</v>
      </c>
      <c r="S20" s="78">
        <f t="shared" si="1"/>
        <v>0.85000000000000009</v>
      </c>
      <c r="U20" s="42">
        <v>2.1</v>
      </c>
      <c r="V20" s="42"/>
      <c r="W20" s="42">
        <v>1.1000000000000001</v>
      </c>
      <c r="X20" s="50">
        <v>0.4</v>
      </c>
      <c r="Y20" s="73">
        <v>2.4</v>
      </c>
      <c r="Z20" s="95">
        <f t="shared" si="2"/>
        <v>1.5</v>
      </c>
    </row>
    <row r="21" spans="2:26" ht="14.5" thickBot="1" x14ac:dyDescent="0.3">
      <c r="B21" s="118"/>
      <c r="C21" s="116">
        <v>96</v>
      </c>
      <c r="D21" s="69">
        <v>4</v>
      </c>
      <c r="E21" s="69">
        <v>4</v>
      </c>
      <c r="F21" s="72">
        <v>1</v>
      </c>
      <c r="G21" s="42">
        <v>1.1000000000000001</v>
      </c>
      <c r="H21" s="42">
        <v>0.3</v>
      </c>
      <c r="I21" s="42">
        <v>1</v>
      </c>
      <c r="J21" s="50">
        <v>0.18</v>
      </c>
      <c r="K21" s="73">
        <v>0.2</v>
      </c>
      <c r="L21" s="95">
        <f t="shared" si="0"/>
        <v>0.55600000000000016</v>
      </c>
      <c r="N21" s="42">
        <v>1.2</v>
      </c>
      <c r="O21" s="42">
        <v>0.5</v>
      </c>
      <c r="P21" s="42">
        <v>1</v>
      </c>
      <c r="Q21" s="50">
        <v>0.22</v>
      </c>
      <c r="R21" s="73">
        <v>1</v>
      </c>
      <c r="S21" s="78">
        <f t="shared" si="1"/>
        <v>0.78400000000000003</v>
      </c>
      <c r="U21" s="42">
        <v>1.6</v>
      </c>
      <c r="V21" s="42">
        <v>0.6</v>
      </c>
      <c r="W21" s="42">
        <v>1.1000000000000001</v>
      </c>
      <c r="X21" s="50">
        <v>0.41</v>
      </c>
      <c r="Y21" s="73">
        <v>2.2000000000000002</v>
      </c>
      <c r="Z21" s="95">
        <f t="shared" si="2"/>
        <v>1.1819999999999999</v>
      </c>
    </row>
    <row r="22" spans="2:26" ht="14.5" thickBot="1" x14ac:dyDescent="0.3">
      <c r="B22" s="120"/>
      <c r="C22" s="118"/>
      <c r="D22" s="69">
        <v>4</v>
      </c>
      <c r="E22" s="69">
        <v>2</v>
      </c>
      <c r="F22" s="72">
        <v>1</v>
      </c>
      <c r="G22" s="42">
        <v>1.2</v>
      </c>
      <c r="H22" s="42">
        <v>0.4</v>
      </c>
      <c r="I22" s="42">
        <v>1</v>
      </c>
      <c r="J22" s="50">
        <v>0.21</v>
      </c>
      <c r="K22" s="73">
        <v>0.3</v>
      </c>
      <c r="L22" s="95">
        <f t="shared" si="0"/>
        <v>0.622</v>
      </c>
      <c r="N22" s="42">
        <v>1.4</v>
      </c>
      <c r="O22" s="42">
        <v>0.6</v>
      </c>
      <c r="P22" s="42">
        <v>1.1000000000000001</v>
      </c>
      <c r="Q22" s="50">
        <v>0.28000000000000003</v>
      </c>
      <c r="R22" s="73">
        <v>1.2</v>
      </c>
      <c r="S22" s="78">
        <f t="shared" si="1"/>
        <v>0.91600000000000004</v>
      </c>
      <c r="U22" s="42">
        <v>1.6</v>
      </c>
      <c r="V22" s="42">
        <v>0.8</v>
      </c>
      <c r="W22" s="42">
        <v>1.7</v>
      </c>
      <c r="X22" s="50">
        <v>0.47</v>
      </c>
      <c r="Y22" s="73">
        <v>2.2999999999999998</v>
      </c>
      <c r="Z22" s="95">
        <f t="shared" si="2"/>
        <v>1.3740000000000001</v>
      </c>
    </row>
    <row r="23" spans="2:26" ht="14.5" thickBot="1" x14ac:dyDescent="0.3">
      <c r="B23" s="118">
        <v>60</v>
      </c>
      <c r="C23" s="119">
        <v>24</v>
      </c>
      <c r="D23" s="27">
        <v>4</v>
      </c>
      <c r="E23" s="27">
        <v>4</v>
      </c>
      <c r="F23" s="72">
        <v>4</v>
      </c>
      <c r="G23" s="42">
        <v>0.7</v>
      </c>
      <c r="H23" s="42"/>
      <c r="I23" s="42">
        <v>0.9</v>
      </c>
      <c r="J23" s="50">
        <v>0.45</v>
      </c>
      <c r="K23" s="73">
        <v>0.2</v>
      </c>
      <c r="L23" s="95">
        <f t="shared" si="0"/>
        <v>0.56250000000000011</v>
      </c>
      <c r="N23" s="42">
        <v>1</v>
      </c>
      <c r="O23" s="42"/>
      <c r="P23" s="42">
        <v>1</v>
      </c>
      <c r="Q23" s="50">
        <v>0.47</v>
      </c>
      <c r="R23" s="73">
        <v>1</v>
      </c>
      <c r="S23" s="78">
        <f t="shared" si="1"/>
        <v>0.86749999999999994</v>
      </c>
      <c r="U23" s="42">
        <v>6.2</v>
      </c>
      <c r="V23" s="42"/>
      <c r="W23" s="42">
        <v>1.1000000000000001</v>
      </c>
      <c r="X23" s="50">
        <v>0.82</v>
      </c>
      <c r="Y23" s="73">
        <v>2.2000000000000002</v>
      </c>
      <c r="Z23" s="95">
        <f t="shared" si="2"/>
        <v>2.58</v>
      </c>
    </row>
    <row r="24" spans="2:26" ht="14.5" thickBot="1" x14ac:dyDescent="0.3">
      <c r="B24" s="117"/>
      <c r="C24" s="120"/>
      <c r="D24" s="65">
        <v>4</v>
      </c>
      <c r="E24" s="65">
        <v>2</v>
      </c>
      <c r="F24" s="72">
        <v>4</v>
      </c>
      <c r="G24" s="42">
        <v>1</v>
      </c>
      <c r="H24" s="42"/>
      <c r="I24" s="42">
        <v>0.9</v>
      </c>
      <c r="J24" s="50">
        <v>0.53</v>
      </c>
      <c r="K24" s="73">
        <v>0.5</v>
      </c>
      <c r="L24" s="95">
        <f t="shared" si="0"/>
        <v>0.73249999999999993</v>
      </c>
      <c r="N24" s="42">
        <v>1.5</v>
      </c>
      <c r="O24" s="42"/>
      <c r="P24" s="42">
        <v>1.1000000000000001</v>
      </c>
      <c r="Q24" s="50">
        <v>0.59</v>
      </c>
      <c r="R24" s="73">
        <v>1.4</v>
      </c>
      <c r="S24" s="78">
        <f t="shared" si="1"/>
        <v>1.1475</v>
      </c>
      <c r="U24" s="42">
        <v>2.8</v>
      </c>
      <c r="V24" s="42"/>
      <c r="W24" s="42">
        <v>1.3</v>
      </c>
      <c r="X24" s="50">
        <v>0.91</v>
      </c>
      <c r="Y24" s="73">
        <v>2.7</v>
      </c>
      <c r="Z24" s="95">
        <f t="shared" si="2"/>
        <v>1.9275</v>
      </c>
    </row>
    <row r="27" spans="2:26" ht="14.5" thickBot="1" x14ac:dyDescent="0.3"/>
    <row r="28" spans="2:26" ht="15" thickBot="1" x14ac:dyDescent="0.35">
      <c r="B28" s="150" t="s">
        <v>134</v>
      </c>
      <c r="C28" s="151"/>
      <c r="D28" s="152"/>
    </row>
    <row r="29" spans="2:26" ht="14.5" thickBot="1" x14ac:dyDescent="0.3">
      <c r="B29" s="119" t="s">
        <v>1</v>
      </c>
      <c r="C29" s="107" t="s">
        <v>2</v>
      </c>
      <c r="D29" s="119" t="s">
        <v>3</v>
      </c>
      <c r="E29" s="107" t="s">
        <v>4</v>
      </c>
      <c r="F29" s="119" t="s">
        <v>5</v>
      </c>
      <c r="G29" s="42" t="s">
        <v>125</v>
      </c>
      <c r="H29" s="42" t="s">
        <v>125</v>
      </c>
      <c r="I29" s="42" t="s">
        <v>125</v>
      </c>
    </row>
    <row r="30" spans="2:26" x14ac:dyDescent="0.25">
      <c r="B30" s="118"/>
      <c r="C30" s="131"/>
      <c r="D30" s="118"/>
      <c r="E30" s="131"/>
      <c r="F30" s="118"/>
      <c r="G30" s="156" t="s">
        <v>90</v>
      </c>
      <c r="H30" s="156" t="s">
        <v>90</v>
      </c>
      <c r="I30" s="156" t="s">
        <v>90</v>
      </c>
    </row>
    <row r="31" spans="2:26" ht="14.5" thickBot="1" x14ac:dyDescent="0.3">
      <c r="B31" s="118" t="s">
        <v>6</v>
      </c>
      <c r="C31" s="131"/>
      <c r="D31" s="118"/>
      <c r="E31" s="131"/>
      <c r="F31" s="118"/>
      <c r="G31" s="157"/>
      <c r="H31" s="157"/>
      <c r="I31" s="157"/>
    </row>
    <row r="32" spans="2:26" ht="14.5" thickBot="1" x14ac:dyDescent="0.3">
      <c r="B32" s="118"/>
      <c r="C32" s="131"/>
      <c r="D32" s="118"/>
      <c r="E32" s="131"/>
      <c r="F32" s="118"/>
      <c r="G32" s="76" t="s">
        <v>86</v>
      </c>
      <c r="H32" s="76" t="s">
        <v>131</v>
      </c>
      <c r="I32" s="76" t="s">
        <v>135</v>
      </c>
    </row>
    <row r="33" spans="2:9" ht="14.5" thickBot="1" x14ac:dyDescent="0.3">
      <c r="B33" s="120"/>
      <c r="C33" s="110"/>
      <c r="D33" s="120"/>
      <c r="E33" s="110"/>
      <c r="F33" s="120"/>
      <c r="G33" s="132" t="s">
        <v>94</v>
      </c>
      <c r="H33" s="133"/>
      <c r="I33" s="134"/>
    </row>
    <row r="34" spans="2:9" ht="14.5" thickBot="1" x14ac:dyDescent="0.3">
      <c r="B34" s="118">
        <v>15</v>
      </c>
      <c r="C34" s="118">
        <v>48</v>
      </c>
      <c r="D34" s="118">
        <v>4</v>
      </c>
      <c r="E34" s="118">
        <v>4</v>
      </c>
      <c r="F34" s="72">
        <v>1</v>
      </c>
      <c r="G34" s="73">
        <v>0.5</v>
      </c>
      <c r="H34" s="73">
        <v>0.5</v>
      </c>
      <c r="I34" s="73">
        <v>0.7</v>
      </c>
    </row>
    <row r="35" spans="2:9" ht="14.5" thickBot="1" x14ac:dyDescent="0.3">
      <c r="B35" s="118"/>
      <c r="C35" s="118"/>
      <c r="D35" s="117"/>
      <c r="E35" s="117"/>
      <c r="F35" s="72">
        <v>4</v>
      </c>
      <c r="G35" s="42">
        <v>0.3</v>
      </c>
      <c r="H35" s="42">
        <v>0.3</v>
      </c>
      <c r="I35" s="42">
        <v>0.3</v>
      </c>
    </row>
    <row r="36" spans="2:9" ht="14.5" thickBot="1" x14ac:dyDescent="0.3">
      <c r="B36" s="118"/>
      <c r="C36" s="118"/>
      <c r="D36" s="116">
        <v>4</v>
      </c>
      <c r="E36" s="116">
        <v>2</v>
      </c>
      <c r="F36" s="72">
        <v>1</v>
      </c>
      <c r="G36" s="42">
        <v>0.8</v>
      </c>
      <c r="H36" s="42">
        <v>0.8</v>
      </c>
      <c r="I36" s="42">
        <v>1.1000000000000001</v>
      </c>
    </row>
    <row r="37" spans="2:9" ht="14.5" thickBot="1" x14ac:dyDescent="0.3">
      <c r="B37" s="118"/>
      <c r="C37" s="117"/>
      <c r="D37" s="117"/>
      <c r="E37" s="117"/>
      <c r="F37" s="72">
        <v>4</v>
      </c>
      <c r="G37" s="42">
        <v>0.4</v>
      </c>
      <c r="H37" s="42">
        <v>0.4</v>
      </c>
      <c r="I37" s="42">
        <v>0.6</v>
      </c>
    </row>
    <row r="38" spans="2:9" ht="14.5" thickBot="1" x14ac:dyDescent="0.3">
      <c r="B38" s="118"/>
      <c r="C38" s="116">
        <v>96</v>
      </c>
      <c r="D38" s="69">
        <v>4</v>
      </c>
      <c r="E38" s="69">
        <v>4</v>
      </c>
      <c r="F38" s="72">
        <v>1</v>
      </c>
      <c r="G38" s="42">
        <v>0.4</v>
      </c>
      <c r="H38" s="42">
        <v>0.4</v>
      </c>
      <c r="I38" s="42">
        <v>0.5</v>
      </c>
    </row>
    <row r="39" spans="2:9" ht="14.5" thickBot="1" x14ac:dyDescent="0.3">
      <c r="B39" s="118"/>
      <c r="C39" s="118"/>
      <c r="D39" s="69">
        <v>4</v>
      </c>
      <c r="E39" s="69">
        <v>2</v>
      </c>
      <c r="F39" s="72">
        <v>1</v>
      </c>
      <c r="G39" s="42">
        <v>0.6</v>
      </c>
      <c r="H39" s="42">
        <v>0.6</v>
      </c>
      <c r="I39" s="42">
        <v>0.8</v>
      </c>
    </row>
    <row r="40" spans="2:9" ht="14.5" thickBot="1" x14ac:dyDescent="0.3">
      <c r="B40" s="119">
        <v>30</v>
      </c>
      <c r="C40" s="119">
        <v>24</v>
      </c>
      <c r="D40" s="27">
        <v>4</v>
      </c>
      <c r="E40" s="27">
        <v>4</v>
      </c>
      <c r="F40" s="72">
        <v>4</v>
      </c>
      <c r="G40" s="42">
        <v>0.3</v>
      </c>
      <c r="H40" s="42">
        <v>0.4</v>
      </c>
      <c r="I40" s="42">
        <v>0.5</v>
      </c>
    </row>
    <row r="41" spans="2:9" ht="14.5" thickBot="1" x14ac:dyDescent="0.3">
      <c r="B41" s="118"/>
      <c r="C41" s="120"/>
      <c r="D41" s="65">
        <v>4</v>
      </c>
      <c r="E41" s="65">
        <v>2</v>
      </c>
      <c r="F41" s="72">
        <v>4</v>
      </c>
      <c r="G41" s="42">
        <v>0.5</v>
      </c>
      <c r="H41" s="42">
        <v>0.5</v>
      </c>
      <c r="I41" s="42">
        <v>0.6</v>
      </c>
    </row>
    <row r="42" spans="2:9" ht="14.5" thickBot="1" x14ac:dyDescent="0.3">
      <c r="B42" s="118"/>
      <c r="C42" s="118">
        <v>48</v>
      </c>
      <c r="D42" s="118">
        <v>4</v>
      </c>
      <c r="E42" s="118">
        <v>4</v>
      </c>
      <c r="F42" s="72">
        <v>1</v>
      </c>
      <c r="G42" s="42">
        <v>0.5</v>
      </c>
      <c r="H42" s="42">
        <v>0.5</v>
      </c>
      <c r="I42" s="42">
        <v>0.7</v>
      </c>
    </row>
    <row r="43" spans="2:9" ht="14.5" thickBot="1" x14ac:dyDescent="0.3">
      <c r="B43" s="118"/>
      <c r="C43" s="118"/>
      <c r="D43" s="117"/>
      <c r="E43" s="117"/>
      <c r="F43" s="72">
        <v>4</v>
      </c>
      <c r="G43" s="42">
        <v>0.3</v>
      </c>
      <c r="H43" s="42">
        <v>0.3</v>
      </c>
      <c r="I43" s="42">
        <v>0.3</v>
      </c>
    </row>
    <row r="44" spans="2:9" ht="14.5" thickBot="1" x14ac:dyDescent="0.3">
      <c r="B44" s="118"/>
      <c r="C44" s="118"/>
      <c r="D44" s="116">
        <v>4</v>
      </c>
      <c r="E44" s="116">
        <v>2</v>
      </c>
      <c r="F44" s="72">
        <v>1</v>
      </c>
      <c r="G44" s="42">
        <v>0.8</v>
      </c>
      <c r="H44" s="42">
        <v>0.8</v>
      </c>
      <c r="I44" s="42">
        <v>0.9</v>
      </c>
    </row>
    <row r="45" spans="2:9" ht="14.5" thickBot="1" x14ac:dyDescent="0.3">
      <c r="B45" s="118"/>
      <c r="C45" s="117"/>
      <c r="D45" s="117"/>
      <c r="E45" s="117"/>
      <c r="F45" s="72">
        <v>4</v>
      </c>
      <c r="G45" s="42">
        <v>0.4</v>
      </c>
      <c r="H45" s="42">
        <v>0.4</v>
      </c>
      <c r="I45" s="42">
        <v>0.5</v>
      </c>
    </row>
    <row r="46" spans="2:9" ht="14.5" thickBot="1" x14ac:dyDescent="0.3">
      <c r="B46" s="118"/>
      <c r="C46" s="116">
        <v>96</v>
      </c>
      <c r="D46" s="69">
        <v>4</v>
      </c>
      <c r="E46" s="69">
        <v>4</v>
      </c>
      <c r="F46" s="72">
        <v>1</v>
      </c>
      <c r="G46" s="42">
        <v>0.3</v>
      </c>
      <c r="H46" s="42">
        <v>0.4</v>
      </c>
      <c r="I46" s="42">
        <v>0.5</v>
      </c>
    </row>
    <row r="47" spans="2:9" ht="14.5" thickBot="1" x14ac:dyDescent="0.3">
      <c r="B47" s="120"/>
      <c r="C47" s="118"/>
      <c r="D47" s="69">
        <v>4</v>
      </c>
      <c r="E47" s="69">
        <v>2</v>
      </c>
      <c r="F47" s="72">
        <v>1</v>
      </c>
      <c r="G47" s="42">
        <v>0.6</v>
      </c>
      <c r="H47" s="42">
        <v>0.6</v>
      </c>
      <c r="I47" s="42">
        <v>0.8</v>
      </c>
    </row>
    <row r="48" spans="2:9" ht="14.5" thickBot="1" x14ac:dyDescent="0.3">
      <c r="B48" s="118">
        <v>60</v>
      </c>
      <c r="C48" s="119">
        <v>24</v>
      </c>
      <c r="D48" s="27">
        <v>4</v>
      </c>
      <c r="E48" s="27">
        <v>4</v>
      </c>
      <c r="F48" s="72">
        <v>4</v>
      </c>
      <c r="G48" s="42">
        <v>0.3</v>
      </c>
      <c r="H48" s="42">
        <v>0.4</v>
      </c>
      <c r="I48" s="42">
        <v>0.5</v>
      </c>
    </row>
    <row r="49" spans="2:9" ht="14.5" thickBot="1" x14ac:dyDescent="0.3">
      <c r="B49" s="117"/>
      <c r="C49" s="120"/>
      <c r="D49" s="65">
        <v>4</v>
      </c>
      <c r="E49" s="65">
        <v>2</v>
      </c>
      <c r="F49" s="72">
        <v>4</v>
      </c>
      <c r="G49" s="42">
        <v>0.5</v>
      </c>
      <c r="H49" s="42">
        <v>0.5</v>
      </c>
      <c r="I49" s="42">
        <v>0.7</v>
      </c>
    </row>
  </sheetData>
  <mergeCells count="67">
    <mergeCell ref="D42:D43"/>
    <mergeCell ref="E42:E43"/>
    <mergeCell ref="D44:D45"/>
    <mergeCell ref="E44:E45"/>
    <mergeCell ref="C46:C47"/>
    <mergeCell ref="B48:B49"/>
    <mergeCell ref="C48:C49"/>
    <mergeCell ref="B31:B33"/>
    <mergeCell ref="B34:B39"/>
    <mergeCell ref="C34:C37"/>
    <mergeCell ref="B40:B47"/>
    <mergeCell ref="C40:C41"/>
    <mergeCell ref="C42:C45"/>
    <mergeCell ref="D34:D35"/>
    <mergeCell ref="E34:E35"/>
    <mergeCell ref="D36:D37"/>
    <mergeCell ref="E36:E37"/>
    <mergeCell ref="C38:C39"/>
    <mergeCell ref="G30:G31"/>
    <mergeCell ref="H30:H31"/>
    <mergeCell ref="I30:I31"/>
    <mergeCell ref="G33:I33"/>
    <mergeCell ref="B23:B24"/>
    <mergeCell ref="C23:C24"/>
    <mergeCell ref="E29:E33"/>
    <mergeCell ref="F29:F33"/>
    <mergeCell ref="B3:D3"/>
    <mergeCell ref="B28:D28"/>
    <mergeCell ref="B29:B30"/>
    <mergeCell ref="C29:C33"/>
    <mergeCell ref="D29:D33"/>
    <mergeCell ref="B9:B14"/>
    <mergeCell ref="C9:C12"/>
    <mergeCell ref="D9:D10"/>
    <mergeCell ref="B4:B5"/>
    <mergeCell ref="C4:C8"/>
    <mergeCell ref="D4:D8"/>
    <mergeCell ref="E9:E10"/>
    <mergeCell ref="D11:D12"/>
    <mergeCell ref="E11:E12"/>
    <mergeCell ref="C13:C14"/>
    <mergeCell ref="B15:B22"/>
    <mergeCell ref="C15:C16"/>
    <mergeCell ref="C17:C20"/>
    <mergeCell ref="D17:D18"/>
    <mergeCell ref="E17:E18"/>
    <mergeCell ref="D19:D20"/>
    <mergeCell ref="E19:E20"/>
    <mergeCell ref="C21:C22"/>
    <mergeCell ref="E4:E8"/>
    <mergeCell ref="F4:F8"/>
    <mergeCell ref="B6:B8"/>
    <mergeCell ref="G7:K7"/>
    <mergeCell ref="G8:K8"/>
    <mergeCell ref="N8:R8"/>
    <mergeCell ref="U5:Y5"/>
    <mergeCell ref="U7:Y7"/>
    <mergeCell ref="U8:Y8"/>
    <mergeCell ref="G6:I6"/>
    <mergeCell ref="N6:P6"/>
    <mergeCell ref="U6:W6"/>
    <mergeCell ref="G5:K5"/>
    <mergeCell ref="Z5:Z6"/>
    <mergeCell ref="L5:L6"/>
    <mergeCell ref="S5:S6"/>
    <mergeCell ref="N5:R5"/>
    <mergeCell ref="N7:R7"/>
  </mergeCells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Z95"/>
  <sheetViews>
    <sheetView zoomScale="70" zoomScaleNormal="70" workbookViewId="0">
      <selection activeCell="AH50" sqref="AH50"/>
    </sheetView>
  </sheetViews>
  <sheetFormatPr defaultRowHeight="14" x14ac:dyDescent="0.25"/>
  <cols>
    <col min="1" max="1" width="3.1796875" customWidth="1"/>
    <col min="2" max="2" width="10.81640625" customWidth="1"/>
    <col min="3" max="3" width="9.36328125" customWidth="1"/>
    <col min="4" max="4" width="6.1796875" customWidth="1"/>
    <col min="5" max="5" width="6.90625" customWidth="1"/>
    <col min="6" max="6" width="10.6328125" customWidth="1"/>
    <col min="10" max="10" width="10.26953125" customWidth="1"/>
    <col min="11" max="11" width="10.6328125" customWidth="1"/>
    <col min="12" max="12" width="13.6328125" customWidth="1"/>
    <col min="13" max="13" width="14.90625" customWidth="1"/>
    <col min="14" max="14" width="14.26953125" customWidth="1"/>
    <col min="15" max="15" width="15.6328125" customWidth="1"/>
    <col min="16" max="17" width="10.6328125" customWidth="1"/>
    <col min="18" max="18" width="11.36328125" customWidth="1"/>
    <col min="21" max="21" width="15.08984375" customWidth="1"/>
    <col min="23" max="23" width="15.08984375" customWidth="1"/>
    <col min="29" max="29" width="13.90625" customWidth="1"/>
    <col min="30" max="30" width="14.453125" customWidth="1"/>
    <col min="32" max="32" width="17" customWidth="1"/>
  </cols>
  <sheetData>
    <row r="2" spans="2:52" ht="14.5" thickBot="1" x14ac:dyDescent="0.3"/>
    <row r="3" spans="2:52" ht="15" thickBot="1" x14ac:dyDescent="0.35">
      <c r="B3" s="150" t="s">
        <v>133</v>
      </c>
      <c r="C3" s="151"/>
      <c r="D3" s="152"/>
    </row>
    <row r="4" spans="2:52" ht="69.5" customHeight="1" thickBot="1" x14ac:dyDescent="0.3">
      <c r="B4" s="107" t="s">
        <v>1</v>
      </c>
      <c r="C4" s="119" t="s">
        <v>2</v>
      </c>
      <c r="D4" s="108" t="s">
        <v>3</v>
      </c>
      <c r="E4" s="119" t="s">
        <v>4</v>
      </c>
      <c r="F4" s="109" t="s">
        <v>5</v>
      </c>
      <c r="G4" s="42" t="s">
        <v>99</v>
      </c>
      <c r="H4" s="42" t="s">
        <v>83</v>
      </c>
      <c r="I4" s="3" t="s">
        <v>100</v>
      </c>
      <c r="J4" s="84" t="s">
        <v>84</v>
      </c>
      <c r="K4" s="42" t="s">
        <v>125</v>
      </c>
      <c r="L4" s="42" t="s">
        <v>137</v>
      </c>
      <c r="M4" s="93" t="s">
        <v>116</v>
      </c>
      <c r="O4" s="42" t="s">
        <v>99</v>
      </c>
      <c r="P4" s="42" t="s">
        <v>83</v>
      </c>
      <c r="Q4" s="3" t="s">
        <v>100</v>
      </c>
      <c r="R4" s="84" t="s">
        <v>84</v>
      </c>
      <c r="S4" s="42" t="s">
        <v>125</v>
      </c>
      <c r="T4" s="42" t="s">
        <v>137</v>
      </c>
      <c r="U4" s="79" t="s">
        <v>116</v>
      </c>
      <c r="W4" s="42" t="s">
        <v>99</v>
      </c>
      <c r="X4" s="42" t="s">
        <v>83</v>
      </c>
      <c r="Y4" s="3" t="s">
        <v>100</v>
      </c>
      <c r="Z4" s="92" t="s">
        <v>84</v>
      </c>
      <c r="AA4" s="42" t="s">
        <v>125</v>
      </c>
      <c r="AB4" s="42" t="s">
        <v>137</v>
      </c>
      <c r="AC4" s="93" t="s">
        <v>116</v>
      </c>
      <c r="AZ4" s="41"/>
    </row>
    <row r="5" spans="2:52" ht="14.5" thickBot="1" x14ac:dyDescent="0.3">
      <c r="B5" s="131"/>
      <c r="C5" s="118"/>
      <c r="D5" s="138"/>
      <c r="E5" s="118"/>
      <c r="F5" s="158"/>
      <c r="G5" s="135" t="s">
        <v>95</v>
      </c>
      <c r="H5" s="136"/>
      <c r="I5" s="136"/>
      <c r="J5" s="136"/>
      <c r="K5" s="136"/>
      <c r="L5" s="137"/>
      <c r="M5" s="127" t="s">
        <v>152</v>
      </c>
      <c r="O5" s="135" t="s">
        <v>95</v>
      </c>
      <c r="P5" s="136"/>
      <c r="Q5" s="136"/>
      <c r="R5" s="136"/>
      <c r="S5" s="136"/>
      <c r="T5" s="137"/>
      <c r="U5" s="129" t="s">
        <v>152</v>
      </c>
      <c r="W5" s="135" t="s">
        <v>95</v>
      </c>
      <c r="X5" s="136"/>
      <c r="Y5" s="136"/>
      <c r="Z5" s="136"/>
      <c r="AA5" s="136"/>
      <c r="AB5" s="137"/>
      <c r="AC5" s="127" t="s">
        <v>152</v>
      </c>
    </row>
    <row r="6" spans="2:52" ht="14.5" thickBot="1" x14ac:dyDescent="0.3">
      <c r="B6" s="47" t="s">
        <v>6</v>
      </c>
      <c r="C6" s="118"/>
      <c r="D6" s="138"/>
      <c r="E6" s="118"/>
      <c r="F6" s="158"/>
      <c r="G6" s="135" t="s">
        <v>139</v>
      </c>
      <c r="H6" s="136"/>
      <c r="I6" s="137"/>
      <c r="J6" s="44" t="s">
        <v>85</v>
      </c>
      <c r="K6" s="135" t="s">
        <v>140</v>
      </c>
      <c r="L6" s="137"/>
      <c r="M6" s="128"/>
      <c r="O6" s="135" t="s">
        <v>7</v>
      </c>
      <c r="P6" s="136"/>
      <c r="Q6" s="137"/>
      <c r="R6" s="44" t="s">
        <v>85</v>
      </c>
      <c r="S6" s="135" t="s">
        <v>140</v>
      </c>
      <c r="T6" s="137"/>
      <c r="U6" s="130"/>
      <c r="W6" s="135" t="s">
        <v>7</v>
      </c>
      <c r="X6" s="136"/>
      <c r="Y6" s="137"/>
      <c r="Z6" s="44" t="s">
        <v>85</v>
      </c>
      <c r="AA6" s="135" t="s">
        <v>140</v>
      </c>
      <c r="AB6" s="137"/>
      <c r="AC6" s="128"/>
    </row>
    <row r="7" spans="2:52" ht="15" thickBot="1" x14ac:dyDescent="0.3">
      <c r="B7" s="4"/>
      <c r="C7" s="118"/>
      <c r="D7" s="138"/>
      <c r="E7" s="118"/>
      <c r="F7" s="158"/>
      <c r="G7" s="135" t="s">
        <v>86</v>
      </c>
      <c r="H7" s="136"/>
      <c r="I7" s="136"/>
      <c r="J7" s="136"/>
      <c r="K7" s="136"/>
      <c r="L7" s="137"/>
      <c r="M7" s="87" t="s">
        <v>144</v>
      </c>
      <c r="O7" s="135" t="s">
        <v>87</v>
      </c>
      <c r="P7" s="136"/>
      <c r="Q7" s="136"/>
      <c r="R7" s="136"/>
      <c r="S7" s="136"/>
      <c r="T7" s="137"/>
      <c r="U7" s="61" t="s">
        <v>144</v>
      </c>
      <c r="W7" s="135" t="s">
        <v>88</v>
      </c>
      <c r="X7" s="136"/>
      <c r="Y7" s="136"/>
      <c r="Z7" s="136"/>
      <c r="AA7" s="136"/>
      <c r="AB7" s="137"/>
      <c r="AC7" s="87" t="s">
        <v>144</v>
      </c>
    </row>
    <row r="8" spans="2:52" ht="15" thickBot="1" x14ac:dyDescent="0.3">
      <c r="B8" s="5"/>
      <c r="C8" s="120"/>
      <c r="D8" s="111"/>
      <c r="E8" s="120"/>
      <c r="F8" s="112"/>
      <c r="G8" s="132" t="s">
        <v>151</v>
      </c>
      <c r="H8" s="133"/>
      <c r="I8" s="133"/>
      <c r="J8" s="133"/>
      <c r="K8" s="133"/>
      <c r="L8" s="134"/>
      <c r="M8" s="94" t="s">
        <v>150</v>
      </c>
      <c r="O8" s="132" t="s">
        <v>98</v>
      </c>
      <c r="P8" s="133"/>
      <c r="Q8" s="133"/>
      <c r="R8" s="133"/>
      <c r="S8" s="133"/>
      <c r="T8" s="134"/>
      <c r="U8" s="83" t="s">
        <v>150</v>
      </c>
      <c r="W8" s="132" t="s">
        <v>98</v>
      </c>
      <c r="X8" s="133"/>
      <c r="Y8" s="133"/>
      <c r="Z8" s="133"/>
      <c r="AA8" s="133"/>
      <c r="AB8" s="134"/>
      <c r="AC8" s="94" t="s">
        <v>150</v>
      </c>
    </row>
    <row r="9" spans="2:52" ht="14.5" thickBot="1" x14ac:dyDescent="0.3">
      <c r="B9" s="118">
        <v>15</v>
      </c>
      <c r="C9" s="118">
        <v>48</v>
      </c>
      <c r="D9" s="118">
        <v>4</v>
      </c>
      <c r="E9" s="118">
        <v>4</v>
      </c>
      <c r="F9" s="45">
        <v>1</v>
      </c>
      <c r="G9" s="50">
        <v>43.93</v>
      </c>
      <c r="H9" s="50">
        <v>51</v>
      </c>
      <c r="I9" s="50">
        <v>58</v>
      </c>
      <c r="J9" s="50">
        <v>0.97</v>
      </c>
      <c r="K9" s="73">
        <v>65.7</v>
      </c>
      <c r="L9" s="73">
        <v>8</v>
      </c>
      <c r="M9" s="88">
        <f>AVERAGE(G9:L9)</f>
        <v>37.933333333333337</v>
      </c>
      <c r="O9" s="50">
        <v>44.84</v>
      </c>
      <c r="P9" s="50">
        <v>75</v>
      </c>
      <c r="Q9" s="50">
        <v>60</v>
      </c>
      <c r="R9" s="50">
        <v>1.96</v>
      </c>
      <c r="S9" s="73">
        <v>65.400000000000006</v>
      </c>
      <c r="T9" s="73">
        <v>8</v>
      </c>
      <c r="U9" s="62">
        <f>AVERAGE(O9:T9)</f>
        <v>42.533333333333339</v>
      </c>
      <c r="W9" s="50">
        <v>46.39</v>
      </c>
      <c r="X9" s="50">
        <v>88</v>
      </c>
      <c r="Y9" s="50">
        <v>61</v>
      </c>
      <c r="Z9" s="50">
        <v>2.27</v>
      </c>
      <c r="AA9" s="77">
        <v>68.2</v>
      </c>
      <c r="AB9" s="77">
        <v>8</v>
      </c>
      <c r="AC9" s="88">
        <f t="shared" ref="AC9:AC24" si="0">AVERAGE(X9:AB9)</f>
        <v>45.494000000000007</v>
      </c>
    </row>
    <row r="10" spans="2:52" ht="14.5" thickBot="1" x14ac:dyDescent="0.3">
      <c r="B10" s="118"/>
      <c r="C10" s="118"/>
      <c r="D10" s="117"/>
      <c r="E10" s="117"/>
      <c r="F10" s="45">
        <v>4</v>
      </c>
      <c r="G10" s="42">
        <v>43.28</v>
      </c>
      <c r="H10" s="42">
        <v>30</v>
      </c>
      <c r="I10" s="42">
        <v>58</v>
      </c>
      <c r="J10" s="50">
        <v>0.48</v>
      </c>
      <c r="K10" s="73">
        <v>63.5</v>
      </c>
      <c r="L10" s="73"/>
      <c r="M10" s="88">
        <f t="shared" ref="M10:M24" si="1">AVERAGE(G10:L10)</f>
        <v>39.052</v>
      </c>
      <c r="O10" s="42">
        <v>43.9</v>
      </c>
      <c r="P10" s="42">
        <v>43</v>
      </c>
      <c r="Q10" s="42">
        <v>60</v>
      </c>
      <c r="R10" s="50">
        <v>0.93</v>
      </c>
      <c r="S10" s="73">
        <v>63.4</v>
      </c>
      <c r="T10" s="73"/>
      <c r="U10" s="62">
        <f t="shared" ref="U10:U24" si="2">AVERAGE(O10:T10)</f>
        <v>42.246000000000002</v>
      </c>
      <c r="W10" s="42">
        <v>44.95</v>
      </c>
      <c r="X10" s="42">
        <v>51</v>
      </c>
      <c r="Y10" s="42">
        <v>60</v>
      </c>
      <c r="Z10" s="50">
        <v>1.18</v>
      </c>
      <c r="AA10" s="77">
        <v>65.900000000000006</v>
      </c>
      <c r="AB10" s="77">
        <v>8</v>
      </c>
      <c r="AC10" s="88">
        <f t="shared" si="0"/>
        <v>37.216000000000001</v>
      </c>
    </row>
    <row r="11" spans="2:52" ht="14.5" thickBot="1" x14ac:dyDescent="0.3">
      <c r="B11" s="118"/>
      <c r="C11" s="118"/>
      <c r="D11" s="116">
        <v>4</v>
      </c>
      <c r="E11" s="116">
        <v>2</v>
      </c>
      <c r="F11" s="45">
        <v>1</v>
      </c>
      <c r="G11" s="42">
        <v>42.81</v>
      </c>
      <c r="H11" s="42">
        <v>71</v>
      </c>
      <c r="I11" s="42">
        <v>58</v>
      </c>
      <c r="J11" s="50">
        <v>1.3</v>
      </c>
      <c r="K11" s="73">
        <v>70.900000000000006</v>
      </c>
      <c r="L11" s="73">
        <v>8</v>
      </c>
      <c r="M11" s="88">
        <f t="shared" si="1"/>
        <v>42.001666666666672</v>
      </c>
      <c r="O11" s="42">
        <v>43.96</v>
      </c>
      <c r="P11" s="42">
        <v>100</v>
      </c>
      <c r="Q11" s="42">
        <v>58</v>
      </c>
      <c r="R11" s="50">
        <v>2.5299999999999998</v>
      </c>
      <c r="S11" s="73">
        <v>74</v>
      </c>
      <c r="T11" s="73">
        <v>8</v>
      </c>
      <c r="U11" s="62">
        <f t="shared" si="2"/>
        <v>47.748333333333335</v>
      </c>
      <c r="W11" s="42">
        <v>47.13</v>
      </c>
      <c r="X11" s="42">
        <v>120</v>
      </c>
      <c r="Y11" s="42">
        <v>60</v>
      </c>
      <c r="Z11" s="50">
        <v>3.43</v>
      </c>
      <c r="AA11" s="77">
        <v>71.599999999999994</v>
      </c>
      <c r="AB11" s="77">
        <v>16</v>
      </c>
      <c r="AC11" s="88">
        <f t="shared" si="0"/>
        <v>54.205999999999996</v>
      </c>
    </row>
    <row r="12" spans="2:52" ht="14.5" thickBot="1" x14ac:dyDescent="0.3">
      <c r="B12" s="118"/>
      <c r="C12" s="117"/>
      <c r="D12" s="117"/>
      <c r="E12" s="117"/>
      <c r="F12" s="45">
        <v>4</v>
      </c>
      <c r="G12" s="42">
        <v>41.89</v>
      </c>
      <c r="H12" s="42">
        <v>43</v>
      </c>
      <c r="I12" s="42">
        <v>58</v>
      </c>
      <c r="J12" s="50">
        <v>0.66</v>
      </c>
      <c r="K12" s="73">
        <v>69.3</v>
      </c>
      <c r="L12" s="73"/>
      <c r="M12" s="88">
        <f t="shared" si="1"/>
        <v>42.569999999999993</v>
      </c>
      <c r="O12" s="42">
        <v>35.92</v>
      </c>
      <c r="P12" s="42">
        <v>52</v>
      </c>
      <c r="Q12" s="42">
        <v>58</v>
      </c>
      <c r="R12" s="50">
        <v>1.32</v>
      </c>
      <c r="S12" s="73">
        <v>72</v>
      </c>
      <c r="T12" s="73">
        <v>8</v>
      </c>
      <c r="U12" s="62">
        <f t="shared" si="2"/>
        <v>37.873333333333335</v>
      </c>
      <c r="W12" s="42">
        <v>44.99</v>
      </c>
      <c r="X12" s="42">
        <v>65</v>
      </c>
      <c r="Y12" s="42">
        <v>59</v>
      </c>
      <c r="Z12" s="50">
        <v>1.68</v>
      </c>
      <c r="AA12" s="77">
        <v>69.599999999999994</v>
      </c>
      <c r="AB12" s="77">
        <v>8</v>
      </c>
      <c r="AC12" s="88">
        <f t="shared" si="0"/>
        <v>40.655999999999999</v>
      </c>
    </row>
    <row r="13" spans="2:52" ht="14.5" thickBot="1" x14ac:dyDescent="0.3">
      <c r="B13" s="118"/>
      <c r="C13" s="116">
        <v>96</v>
      </c>
      <c r="D13" s="46">
        <v>4</v>
      </c>
      <c r="E13" s="46">
        <v>4</v>
      </c>
      <c r="F13" s="45">
        <v>1</v>
      </c>
      <c r="G13" s="42">
        <v>26.83</v>
      </c>
      <c r="H13" s="42">
        <v>19</v>
      </c>
      <c r="I13" s="42">
        <v>28</v>
      </c>
      <c r="J13" s="50">
        <v>0.3</v>
      </c>
      <c r="K13" s="73">
        <v>32.200000000000003</v>
      </c>
      <c r="L13" s="73"/>
      <c r="M13" s="88">
        <f t="shared" si="1"/>
        <v>21.265999999999998</v>
      </c>
      <c r="O13" s="42">
        <v>27.11</v>
      </c>
      <c r="P13" s="42">
        <v>26</v>
      </c>
      <c r="Q13" s="42">
        <v>28</v>
      </c>
      <c r="R13" s="50">
        <v>0.59</v>
      </c>
      <c r="S13" s="73">
        <v>33</v>
      </c>
      <c r="T13" s="73"/>
      <c r="U13" s="62">
        <f t="shared" si="2"/>
        <v>22.94</v>
      </c>
      <c r="W13" s="42">
        <v>27.54</v>
      </c>
      <c r="X13" s="42">
        <v>30</v>
      </c>
      <c r="Y13" s="42">
        <v>31</v>
      </c>
      <c r="Z13" s="50">
        <v>0.8</v>
      </c>
      <c r="AA13" s="77">
        <v>33.299999999999997</v>
      </c>
      <c r="AB13" s="77"/>
      <c r="AC13" s="88">
        <f t="shared" si="0"/>
        <v>23.774999999999999</v>
      </c>
    </row>
    <row r="14" spans="2:52" ht="14.5" thickBot="1" x14ac:dyDescent="0.3">
      <c r="B14" s="118"/>
      <c r="C14" s="118"/>
      <c r="D14" s="46">
        <v>4</v>
      </c>
      <c r="E14" s="46">
        <v>2</v>
      </c>
      <c r="F14" s="45">
        <v>1</v>
      </c>
      <c r="G14" s="42">
        <v>26.02</v>
      </c>
      <c r="H14" s="42">
        <v>27</v>
      </c>
      <c r="I14" s="42">
        <v>30</v>
      </c>
      <c r="J14" s="50">
        <v>0.45</v>
      </c>
      <c r="K14" s="73">
        <v>33.700000000000003</v>
      </c>
      <c r="L14" s="73"/>
      <c r="M14" s="88">
        <f t="shared" si="1"/>
        <v>23.434000000000001</v>
      </c>
      <c r="O14" s="42">
        <v>26.5</v>
      </c>
      <c r="P14" s="42">
        <v>38</v>
      </c>
      <c r="Q14" s="42">
        <v>32</v>
      </c>
      <c r="R14" s="50">
        <v>0.89</v>
      </c>
      <c r="S14" s="73">
        <v>34.9</v>
      </c>
      <c r="T14" s="73"/>
      <c r="U14" s="62">
        <f t="shared" si="2"/>
        <v>26.457999999999998</v>
      </c>
      <c r="W14" s="42">
        <v>27.29</v>
      </c>
      <c r="X14" s="42">
        <v>43</v>
      </c>
      <c r="Y14" s="42">
        <v>31</v>
      </c>
      <c r="Z14" s="50">
        <v>1.19</v>
      </c>
      <c r="AA14" s="77">
        <v>34.700000000000003</v>
      </c>
      <c r="AB14" s="77">
        <v>8</v>
      </c>
      <c r="AC14" s="88">
        <f t="shared" si="0"/>
        <v>23.577999999999999</v>
      </c>
    </row>
    <row r="15" spans="2:52" ht="14.5" thickBot="1" x14ac:dyDescent="0.3">
      <c r="B15" s="119">
        <v>30</v>
      </c>
      <c r="C15" s="119">
        <v>24</v>
      </c>
      <c r="D15" s="27">
        <v>4</v>
      </c>
      <c r="E15" s="27">
        <v>4</v>
      </c>
      <c r="F15" s="45">
        <v>4</v>
      </c>
      <c r="G15" s="42">
        <v>44.15</v>
      </c>
      <c r="H15" s="42">
        <v>75</v>
      </c>
      <c r="I15" s="42">
        <v>58</v>
      </c>
      <c r="J15" s="50">
        <v>1.18</v>
      </c>
      <c r="K15" s="73">
        <v>68.599999999999994</v>
      </c>
      <c r="L15" s="73">
        <v>4</v>
      </c>
      <c r="M15" s="88">
        <f t="shared" si="1"/>
        <v>41.821666666666665</v>
      </c>
      <c r="O15" s="42">
        <v>45.32</v>
      </c>
      <c r="P15" s="42">
        <v>50</v>
      </c>
      <c r="Q15" s="42">
        <v>59</v>
      </c>
      <c r="R15" s="50">
        <v>1.78</v>
      </c>
      <c r="S15" s="73">
        <v>71.3</v>
      </c>
      <c r="T15" s="73">
        <v>4</v>
      </c>
      <c r="U15" s="62">
        <f t="shared" si="2"/>
        <v>38.566666666666663</v>
      </c>
      <c r="W15" s="42">
        <v>30.66</v>
      </c>
      <c r="X15" s="42">
        <v>69</v>
      </c>
      <c r="Y15" s="42">
        <v>58</v>
      </c>
      <c r="Z15" s="50">
        <v>2.2999999999999998</v>
      </c>
      <c r="AA15" s="77">
        <v>65.599999999999994</v>
      </c>
      <c r="AB15" s="77">
        <v>8</v>
      </c>
      <c r="AC15" s="88">
        <f t="shared" si="0"/>
        <v>40.58</v>
      </c>
    </row>
    <row r="16" spans="2:52" ht="14.5" thickBot="1" x14ac:dyDescent="0.3">
      <c r="B16" s="118"/>
      <c r="C16" s="120"/>
      <c r="D16" s="43">
        <v>4</v>
      </c>
      <c r="E16" s="43">
        <v>2</v>
      </c>
      <c r="F16" s="45">
        <v>4</v>
      </c>
      <c r="G16" s="42">
        <v>44.99</v>
      </c>
      <c r="H16" s="42">
        <v>57</v>
      </c>
      <c r="I16" s="42">
        <v>57</v>
      </c>
      <c r="J16" s="50">
        <v>1.56</v>
      </c>
      <c r="K16" s="73">
        <v>70.5</v>
      </c>
      <c r="L16" s="73">
        <v>4</v>
      </c>
      <c r="M16" s="88">
        <f t="shared" si="1"/>
        <v>39.175000000000004</v>
      </c>
      <c r="O16" s="42">
        <v>28.9</v>
      </c>
      <c r="P16" s="42">
        <v>79</v>
      </c>
      <c r="Q16" s="42">
        <v>54</v>
      </c>
      <c r="R16" s="50">
        <v>2.44</v>
      </c>
      <c r="S16" s="73">
        <v>72.900000000000006</v>
      </c>
      <c r="T16" s="73">
        <v>8</v>
      </c>
      <c r="U16" s="62">
        <f t="shared" si="2"/>
        <v>40.873333333333335</v>
      </c>
      <c r="W16" s="42">
        <v>50.4</v>
      </c>
      <c r="X16" s="42">
        <v>100</v>
      </c>
      <c r="Y16" s="42">
        <v>60</v>
      </c>
      <c r="Z16" s="50">
        <v>3.18</v>
      </c>
      <c r="AA16" s="77">
        <v>70</v>
      </c>
      <c r="AB16" s="77">
        <v>12</v>
      </c>
      <c r="AC16" s="88">
        <f t="shared" si="0"/>
        <v>49.036000000000001</v>
      </c>
    </row>
    <row r="17" spans="2:32" ht="14.5" thickBot="1" x14ac:dyDescent="0.3">
      <c r="B17" s="118"/>
      <c r="C17" s="118">
        <v>48</v>
      </c>
      <c r="D17" s="118">
        <v>4</v>
      </c>
      <c r="E17" s="118">
        <v>4</v>
      </c>
      <c r="F17" s="45">
        <v>1</v>
      </c>
      <c r="G17" s="42">
        <v>27.11</v>
      </c>
      <c r="H17" s="42">
        <v>28</v>
      </c>
      <c r="I17" s="42">
        <v>30</v>
      </c>
      <c r="J17" s="50">
        <v>0.63</v>
      </c>
      <c r="K17" s="73">
        <v>33.700000000000003</v>
      </c>
      <c r="L17" s="73">
        <v>4</v>
      </c>
      <c r="M17" s="88">
        <f t="shared" si="1"/>
        <v>20.573333333333334</v>
      </c>
      <c r="O17" s="42">
        <v>27.6</v>
      </c>
      <c r="P17" s="42">
        <v>41</v>
      </c>
      <c r="Q17" s="42">
        <v>28</v>
      </c>
      <c r="R17" s="50">
        <v>1.0900000000000001</v>
      </c>
      <c r="S17" s="73">
        <v>34.6</v>
      </c>
      <c r="T17" s="73">
        <v>4</v>
      </c>
      <c r="U17" s="62">
        <f t="shared" si="2"/>
        <v>22.715</v>
      </c>
      <c r="W17" s="42">
        <v>28.4</v>
      </c>
      <c r="X17" s="42">
        <v>49</v>
      </c>
      <c r="Y17" s="42">
        <v>32</v>
      </c>
      <c r="Z17" s="50">
        <v>1.53</v>
      </c>
      <c r="AA17" s="77">
        <v>33.799999999999997</v>
      </c>
      <c r="AB17" s="77">
        <v>4</v>
      </c>
      <c r="AC17" s="88">
        <f t="shared" si="0"/>
        <v>24.065999999999999</v>
      </c>
    </row>
    <row r="18" spans="2:32" ht="14.5" thickBot="1" x14ac:dyDescent="0.3">
      <c r="B18" s="118"/>
      <c r="C18" s="118"/>
      <c r="D18" s="117"/>
      <c r="E18" s="117"/>
      <c r="F18" s="45">
        <v>4</v>
      </c>
      <c r="G18" s="42">
        <v>26.79</v>
      </c>
      <c r="H18" s="42">
        <v>18</v>
      </c>
      <c r="I18" s="42">
        <v>30</v>
      </c>
      <c r="J18" s="50">
        <v>0.45</v>
      </c>
      <c r="K18" s="73">
        <v>33</v>
      </c>
      <c r="L18" s="73"/>
      <c r="M18" s="88">
        <f t="shared" si="1"/>
        <v>21.648</v>
      </c>
      <c r="O18" s="42">
        <v>27.1</v>
      </c>
      <c r="P18" s="42">
        <v>28</v>
      </c>
      <c r="Q18" s="42">
        <v>28</v>
      </c>
      <c r="R18" s="50">
        <v>0.67</v>
      </c>
      <c r="S18" s="73">
        <v>33.700000000000003</v>
      </c>
      <c r="T18" s="73"/>
      <c r="U18" s="62">
        <f t="shared" si="2"/>
        <v>23.494</v>
      </c>
      <c r="W18" s="42">
        <v>27.67</v>
      </c>
      <c r="X18" s="42">
        <v>26</v>
      </c>
      <c r="Y18" s="42">
        <v>30</v>
      </c>
      <c r="Z18" s="50">
        <v>0.78</v>
      </c>
      <c r="AA18" s="77">
        <v>32.6</v>
      </c>
      <c r="AB18" s="77">
        <v>4</v>
      </c>
      <c r="AC18" s="88">
        <f t="shared" si="0"/>
        <v>18.675999999999998</v>
      </c>
    </row>
    <row r="19" spans="2:32" ht="14.5" thickBot="1" x14ac:dyDescent="0.3">
      <c r="B19" s="118"/>
      <c r="C19" s="118"/>
      <c r="D19" s="116">
        <v>4</v>
      </c>
      <c r="E19" s="116">
        <v>2</v>
      </c>
      <c r="F19" s="45">
        <v>1</v>
      </c>
      <c r="G19" s="42">
        <v>27.61</v>
      </c>
      <c r="H19" s="42">
        <v>40</v>
      </c>
      <c r="I19" s="42">
        <v>29</v>
      </c>
      <c r="J19" s="50">
        <v>1.01</v>
      </c>
      <c r="K19" s="73">
        <v>35</v>
      </c>
      <c r="L19" s="73">
        <v>4</v>
      </c>
      <c r="M19" s="88">
        <f t="shared" si="1"/>
        <v>22.77</v>
      </c>
      <c r="O19" s="42">
        <v>28.42</v>
      </c>
      <c r="P19" s="42">
        <v>53</v>
      </c>
      <c r="Q19" s="42">
        <v>31</v>
      </c>
      <c r="R19" s="50">
        <v>1.71</v>
      </c>
      <c r="S19" s="73">
        <v>35</v>
      </c>
      <c r="T19" s="73">
        <v>4</v>
      </c>
      <c r="U19" s="62">
        <f t="shared" si="2"/>
        <v>25.521666666666665</v>
      </c>
      <c r="W19" s="42">
        <v>29.75</v>
      </c>
      <c r="X19" s="42">
        <v>69</v>
      </c>
      <c r="Y19" s="42">
        <v>31</v>
      </c>
      <c r="Z19" s="50">
        <v>2.2000000000000002</v>
      </c>
      <c r="AA19" s="77">
        <v>35.5</v>
      </c>
      <c r="AB19" s="77">
        <v>8</v>
      </c>
      <c r="AC19" s="88">
        <f t="shared" si="0"/>
        <v>29.139999999999997</v>
      </c>
    </row>
    <row r="20" spans="2:32" ht="14.5" thickBot="1" x14ac:dyDescent="0.3">
      <c r="B20" s="118"/>
      <c r="C20" s="117"/>
      <c r="D20" s="117"/>
      <c r="E20" s="117"/>
      <c r="F20" s="45">
        <v>4</v>
      </c>
      <c r="G20" s="42">
        <v>27.15</v>
      </c>
      <c r="H20" s="42">
        <v>24</v>
      </c>
      <c r="I20" s="42">
        <v>29</v>
      </c>
      <c r="J20" s="50">
        <v>0.6</v>
      </c>
      <c r="K20" s="73">
        <v>33.6</v>
      </c>
      <c r="L20" s="73"/>
      <c r="M20" s="88">
        <f t="shared" si="1"/>
        <v>22.869999999999997</v>
      </c>
      <c r="O20" s="42">
        <v>27.74</v>
      </c>
      <c r="P20" s="42">
        <v>28</v>
      </c>
      <c r="Q20" s="42">
        <v>30</v>
      </c>
      <c r="R20" s="50">
        <v>0.92</v>
      </c>
      <c r="S20" s="73">
        <v>33.5</v>
      </c>
      <c r="T20" s="73">
        <v>4</v>
      </c>
      <c r="U20" s="62">
        <f t="shared" si="2"/>
        <v>20.693333333333332</v>
      </c>
      <c r="W20" s="42">
        <v>28.78</v>
      </c>
      <c r="X20" s="42">
        <v>35</v>
      </c>
      <c r="Y20" s="42">
        <v>30</v>
      </c>
      <c r="Z20" s="50">
        <v>1.22</v>
      </c>
      <c r="AA20" s="77">
        <v>33.9</v>
      </c>
      <c r="AB20" s="77">
        <v>4</v>
      </c>
      <c r="AC20" s="88">
        <f t="shared" si="0"/>
        <v>20.824000000000002</v>
      </c>
    </row>
    <row r="21" spans="2:32" ht="14.5" thickBot="1" x14ac:dyDescent="0.3">
      <c r="B21" s="118"/>
      <c r="C21" s="116">
        <v>96</v>
      </c>
      <c r="D21" s="46">
        <v>4</v>
      </c>
      <c r="E21" s="46">
        <v>4</v>
      </c>
      <c r="F21" s="45">
        <v>1</v>
      </c>
      <c r="G21" s="42">
        <v>18.53</v>
      </c>
      <c r="H21" s="42">
        <v>10</v>
      </c>
      <c r="I21" s="42">
        <v>15</v>
      </c>
      <c r="J21" s="50">
        <v>0.24</v>
      </c>
      <c r="K21" s="73">
        <v>15.8</v>
      </c>
      <c r="L21" s="73"/>
      <c r="M21" s="88">
        <f t="shared" si="1"/>
        <v>11.914000000000001</v>
      </c>
      <c r="O21" s="42">
        <v>18.670000000000002</v>
      </c>
      <c r="P21" s="42">
        <v>14</v>
      </c>
      <c r="Q21" s="42">
        <v>16</v>
      </c>
      <c r="R21" s="50">
        <v>0.39</v>
      </c>
      <c r="S21" s="73">
        <v>16.100000000000001</v>
      </c>
      <c r="T21" s="73"/>
      <c r="U21" s="62">
        <f t="shared" si="2"/>
        <v>13.032</v>
      </c>
      <c r="W21" s="42">
        <v>18.89</v>
      </c>
      <c r="X21" s="42">
        <v>18</v>
      </c>
      <c r="Y21" s="42">
        <v>17</v>
      </c>
      <c r="Z21" s="50">
        <v>0.56999999999999995</v>
      </c>
      <c r="AA21" s="77">
        <v>16.399999999999999</v>
      </c>
      <c r="AB21" s="77"/>
      <c r="AC21" s="88">
        <f t="shared" si="0"/>
        <v>12.9925</v>
      </c>
    </row>
    <row r="22" spans="2:32" ht="14.5" thickBot="1" x14ac:dyDescent="0.3">
      <c r="B22" s="120"/>
      <c r="C22" s="118"/>
      <c r="D22" s="46">
        <v>4</v>
      </c>
      <c r="E22" s="46">
        <v>2</v>
      </c>
      <c r="F22" s="45">
        <v>1</v>
      </c>
      <c r="G22" s="42">
        <v>18.66</v>
      </c>
      <c r="H22" s="42">
        <v>14</v>
      </c>
      <c r="I22" s="42">
        <v>16</v>
      </c>
      <c r="J22" s="50">
        <v>0.36</v>
      </c>
      <c r="K22" s="73">
        <v>16.7</v>
      </c>
      <c r="L22" s="73"/>
      <c r="M22" s="88">
        <f t="shared" si="1"/>
        <v>13.144</v>
      </c>
      <c r="O22" s="42">
        <v>18.88</v>
      </c>
      <c r="P22" s="42">
        <v>20</v>
      </c>
      <c r="Q22" s="42">
        <v>13</v>
      </c>
      <c r="R22" s="50">
        <v>0.57999999999999996</v>
      </c>
      <c r="S22" s="73">
        <v>16.899999999999999</v>
      </c>
      <c r="T22" s="73"/>
      <c r="U22" s="62">
        <f t="shared" si="2"/>
        <v>13.871999999999996</v>
      </c>
      <c r="W22" s="42">
        <v>19.260000000000002</v>
      </c>
      <c r="X22" s="42">
        <v>25</v>
      </c>
      <c r="Y22" s="42">
        <v>16</v>
      </c>
      <c r="Z22" s="50">
        <v>0.77</v>
      </c>
      <c r="AA22" s="77">
        <v>16.600000000000001</v>
      </c>
      <c r="AB22" s="77">
        <v>4</v>
      </c>
      <c r="AC22" s="88">
        <f t="shared" si="0"/>
        <v>12.474</v>
      </c>
    </row>
    <row r="23" spans="2:32" ht="14.5" thickBot="1" x14ac:dyDescent="0.3">
      <c r="B23" s="119">
        <v>60</v>
      </c>
      <c r="C23" s="119">
        <v>24</v>
      </c>
      <c r="D23" s="27">
        <v>4</v>
      </c>
      <c r="E23" s="27">
        <v>4</v>
      </c>
      <c r="F23" s="52">
        <v>4</v>
      </c>
      <c r="G23" s="42">
        <v>27.07</v>
      </c>
      <c r="H23" s="42">
        <v>31</v>
      </c>
      <c r="I23" s="42">
        <v>29</v>
      </c>
      <c r="J23" s="50">
        <v>1.1399999999999999</v>
      </c>
      <c r="K23" s="73">
        <v>36.4</v>
      </c>
      <c r="L23" s="73">
        <v>2</v>
      </c>
      <c r="M23" s="88">
        <f t="shared" si="1"/>
        <v>21.101666666666663</v>
      </c>
      <c r="O23" s="42">
        <v>27.62</v>
      </c>
      <c r="P23" s="42">
        <v>31</v>
      </c>
      <c r="Q23" s="42">
        <v>29</v>
      </c>
      <c r="R23" s="50">
        <v>1.4</v>
      </c>
      <c r="S23" s="73">
        <v>37.6</v>
      </c>
      <c r="T23" s="73">
        <v>4</v>
      </c>
      <c r="U23" s="62">
        <f t="shared" si="2"/>
        <v>21.77</v>
      </c>
      <c r="W23" s="42">
        <v>20.74</v>
      </c>
      <c r="X23" s="42">
        <v>35</v>
      </c>
      <c r="Y23" s="42">
        <v>30</v>
      </c>
      <c r="Z23" s="50">
        <v>2.1800000000000002</v>
      </c>
      <c r="AA23" s="77">
        <v>33.200000000000003</v>
      </c>
      <c r="AB23" s="77">
        <v>5</v>
      </c>
      <c r="AC23" s="88">
        <f t="shared" si="0"/>
        <v>21.076000000000001</v>
      </c>
    </row>
    <row r="24" spans="2:32" ht="14.5" thickBot="1" x14ac:dyDescent="0.3">
      <c r="B24" s="120"/>
      <c r="C24" s="120"/>
      <c r="D24" s="43">
        <v>4</v>
      </c>
      <c r="E24" s="43">
        <v>2</v>
      </c>
      <c r="F24" s="45">
        <v>4</v>
      </c>
      <c r="G24" s="42">
        <v>27.67</v>
      </c>
      <c r="H24" s="42">
        <v>31</v>
      </c>
      <c r="I24" s="42">
        <v>29</v>
      </c>
      <c r="J24" s="50">
        <v>1.64</v>
      </c>
      <c r="K24" s="73">
        <v>36.5</v>
      </c>
      <c r="L24" s="73">
        <v>4</v>
      </c>
      <c r="M24" s="88">
        <f t="shared" si="1"/>
        <v>21.635000000000002</v>
      </c>
      <c r="O24" s="42">
        <v>20.64</v>
      </c>
      <c r="P24" s="42">
        <v>42</v>
      </c>
      <c r="Q24" s="42">
        <v>28</v>
      </c>
      <c r="R24" s="50">
        <v>2.15</v>
      </c>
      <c r="S24" s="73">
        <v>38.1</v>
      </c>
      <c r="T24" s="73">
        <v>6</v>
      </c>
      <c r="U24" s="62">
        <f t="shared" si="2"/>
        <v>22.815000000000001</v>
      </c>
      <c r="W24" s="42">
        <v>30.28</v>
      </c>
      <c r="X24" s="42">
        <v>49</v>
      </c>
      <c r="Y24" s="42">
        <v>30</v>
      </c>
      <c r="Z24" s="50">
        <v>2.72</v>
      </c>
      <c r="AA24" s="77">
        <v>37.4</v>
      </c>
      <c r="AB24" s="77">
        <v>8</v>
      </c>
      <c r="AC24" s="88">
        <f t="shared" si="0"/>
        <v>25.423999999999999</v>
      </c>
    </row>
    <row r="26" spans="2:32" ht="14.5" thickBot="1" x14ac:dyDescent="0.3"/>
    <row r="27" spans="2:32" ht="58" thickBot="1" x14ac:dyDescent="0.3">
      <c r="B27" s="107" t="s">
        <v>1</v>
      </c>
      <c r="C27" s="119" t="s">
        <v>2</v>
      </c>
      <c r="D27" s="108" t="s">
        <v>3</v>
      </c>
      <c r="E27" s="119" t="s">
        <v>4</v>
      </c>
      <c r="F27" s="109" t="s">
        <v>5</v>
      </c>
      <c r="G27" s="42" t="s">
        <v>99</v>
      </c>
      <c r="H27" s="42" t="s">
        <v>83</v>
      </c>
      <c r="I27" s="3" t="s">
        <v>100</v>
      </c>
      <c r="J27" s="84" t="s">
        <v>84</v>
      </c>
      <c r="K27" s="42" t="s">
        <v>125</v>
      </c>
      <c r="L27" s="42" t="s">
        <v>137</v>
      </c>
      <c r="M27" s="42" t="s">
        <v>138</v>
      </c>
      <c r="N27" s="93" t="s">
        <v>116</v>
      </c>
      <c r="P27" s="42" t="s">
        <v>99</v>
      </c>
      <c r="Q27" s="42" t="s">
        <v>83</v>
      </c>
      <c r="R27" s="3" t="s">
        <v>100</v>
      </c>
      <c r="S27" s="84" t="s">
        <v>84</v>
      </c>
      <c r="T27" s="42" t="s">
        <v>125</v>
      </c>
      <c r="U27" s="42" t="s">
        <v>137</v>
      </c>
      <c r="V27" s="42" t="s">
        <v>138</v>
      </c>
      <c r="W27" s="79" t="s">
        <v>116</v>
      </c>
      <c r="Y27" s="42" t="s">
        <v>99</v>
      </c>
      <c r="Z27" s="42" t="s">
        <v>83</v>
      </c>
      <c r="AA27" s="3" t="s">
        <v>100</v>
      </c>
      <c r="AB27" s="84" t="s">
        <v>84</v>
      </c>
      <c r="AC27" s="42" t="s">
        <v>125</v>
      </c>
      <c r="AD27" s="42" t="s">
        <v>137</v>
      </c>
      <c r="AE27" s="42" t="s">
        <v>138</v>
      </c>
      <c r="AF27" s="93" t="s">
        <v>116</v>
      </c>
    </row>
    <row r="28" spans="2:32" ht="14.5" thickBot="1" x14ac:dyDescent="0.3">
      <c r="B28" s="131"/>
      <c r="C28" s="118"/>
      <c r="D28" s="138"/>
      <c r="E28" s="118"/>
      <c r="F28" s="158"/>
      <c r="G28" s="135" t="s">
        <v>96</v>
      </c>
      <c r="H28" s="136"/>
      <c r="I28" s="136"/>
      <c r="J28" s="136"/>
      <c r="K28" s="136"/>
      <c r="L28" s="136"/>
      <c r="M28" s="137"/>
      <c r="N28" s="127" t="s">
        <v>152</v>
      </c>
      <c r="P28" s="135" t="s">
        <v>96</v>
      </c>
      <c r="Q28" s="136"/>
      <c r="R28" s="136"/>
      <c r="S28" s="136"/>
      <c r="T28" s="136"/>
      <c r="U28" s="136"/>
      <c r="V28" s="137"/>
      <c r="W28" s="129" t="s">
        <v>152</v>
      </c>
      <c r="Y28" s="135" t="s">
        <v>96</v>
      </c>
      <c r="Z28" s="136"/>
      <c r="AA28" s="136"/>
      <c r="AB28" s="136"/>
      <c r="AC28" s="136"/>
      <c r="AD28" s="136"/>
      <c r="AE28" s="137"/>
      <c r="AF28" s="127" t="s">
        <v>152</v>
      </c>
    </row>
    <row r="29" spans="2:32" ht="14.5" thickBot="1" x14ac:dyDescent="0.3">
      <c r="B29" s="47" t="s">
        <v>6</v>
      </c>
      <c r="C29" s="118"/>
      <c r="D29" s="138"/>
      <c r="E29" s="118"/>
      <c r="F29" s="158"/>
      <c r="G29" s="142" t="s">
        <v>96</v>
      </c>
      <c r="H29" s="143"/>
      <c r="I29" s="144"/>
      <c r="J29" s="44" t="s">
        <v>85</v>
      </c>
      <c r="K29" s="135" t="s">
        <v>96</v>
      </c>
      <c r="L29" s="136"/>
      <c r="M29" s="137"/>
      <c r="N29" s="128"/>
      <c r="P29" s="135" t="s">
        <v>96</v>
      </c>
      <c r="Q29" s="136"/>
      <c r="R29" s="137"/>
      <c r="S29" s="49" t="s">
        <v>85</v>
      </c>
      <c r="T29" s="135" t="s">
        <v>96</v>
      </c>
      <c r="U29" s="136"/>
      <c r="V29" s="137"/>
      <c r="W29" s="130"/>
      <c r="Y29" s="135" t="s">
        <v>96</v>
      </c>
      <c r="Z29" s="136"/>
      <c r="AA29" s="137"/>
      <c r="AB29" s="44" t="s">
        <v>85</v>
      </c>
      <c r="AC29" s="135" t="s">
        <v>96</v>
      </c>
      <c r="AD29" s="136"/>
      <c r="AE29" s="137"/>
      <c r="AF29" s="128"/>
    </row>
    <row r="30" spans="2:32" ht="15" thickBot="1" x14ac:dyDescent="0.3">
      <c r="B30" s="4"/>
      <c r="C30" s="118"/>
      <c r="D30" s="138"/>
      <c r="E30" s="118"/>
      <c r="F30" s="158"/>
      <c r="G30" s="135" t="s">
        <v>86</v>
      </c>
      <c r="H30" s="136"/>
      <c r="I30" s="136"/>
      <c r="J30" s="136"/>
      <c r="K30" s="136"/>
      <c r="L30" s="136"/>
      <c r="M30" s="137"/>
      <c r="N30" s="87" t="s">
        <v>144</v>
      </c>
      <c r="P30" s="135" t="s">
        <v>87</v>
      </c>
      <c r="Q30" s="136"/>
      <c r="R30" s="136"/>
      <c r="S30" s="136"/>
      <c r="T30" s="136"/>
      <c r="U30" s="136"/>
      <c r="V30" s="137"/>
      <c r="W30" s="61" t="s">
        <v>144</v>
      </c>
      <c r="Y30" s="135" t="s">
        <v>88</v>
      </c>
      <c r="Z30" s="136"/>
      <c r="AA30" s="136"/>
      <c r="AB30" s="136"/>
      <c r="AC30" s="136"/>
      <c r="AD30" s="136"/>
      <c r="AE30" s="137"/>
      <c r="AF30" s="87" t="s">
        <v>144</v>
      </c>
    </row>
    <row r="31" spans="2:32" ht="15" thickBot="1" x14ac:dyDescent="0.3">
      <c r="B31" s="5"/>
      <c r="C31" s="120"/>
      <c r="D31" s="111"/>
      <c r="E31" s="120"/>
      <c r="F31" s="112"/>
      <c r="G31" s="132" t="s">
        <v>98</v>
      </c>
      <c r="H31" s="133"/>
      <c r="I31" s="133"/>
      <c r="J31" s="133"/>
      <c r="K31" s="133"/>
      <c r="L31" s="133"/>
      <c r="M31" s="134"/>
      <c r="N31" s="94" t="s">
        <v>150</v>
      </c>
      <c r="P31" s="132" t="s">
        <v>98</v>
      </c>
      <c r="Q31" s="133"/>
      <c r="R31" s="133"/>
      <c r="S31" s="133"/>
      <c r="T31" s="133"/>
      <c r="U31" s="133"/>
      <c r="V31" s="134"/>
      <c r="W31" s="83" t="s">
        <v>150</v>
      </c>
      <c r="Y31" s="132" t="s">
        <v>98</v>
      </c>
      <c r="Z31" s="133"/>
      <c r="AA31" s="133"/>
      <c r="AB31" s="133"/>
      <c r="AC31" s="133"/>
      <c r="AD31" s="133"/>
      <c r="AE31" s="134"/>
      <c r="AF31" s="94" t="s">
        <v>150</v>
      </c>
    </row>
    <row r="32" spans="2:32" ht="14.5" thickBot="1" x14ac:dyDescent="0.3">
      <c r="B32" s="118">
        <v>15</v>
      </c>
      <c r="C32" s="118">
        <v>48</v>
      </c>
      <c r="D32" s="118">
        <v>4</v>
      </c>
      <c r="E32" s="118">
        <v>4</v>
      </c>
      <c r="F32" s="45">
        <v>1</v>
      </c>
      <c r="G32" s="50">
        <v>64.3</v>
      </c>
      <c r="H32" s="50">
        <v>114</v>
      </c>
      <c r="I32" s="50">
        <v>105</v>
      </c>
      <c r="J32" s="50">
        <v>81.41</v>
      </c>
      <c r="K32" s="73">
        <v>196.4</v>
      </c>
      <c r="L32" s="73">
        <v>92</v>
      </c>
      <c r="M32" s="73">
        <v>128</v>
      </c>
      <c r="N32" s="88">
        <f>AVERAGE(G32:M32)</f>
        <v>111.58714285714287</v>
      </c>
      <c r="P32" s="50">
        <v>64.03</v>
      </c>
      <c r="Q32" s="50">
        <v>128</v>
      </c>
      <c r="R32" s="50">
        <v>106</v>
      </c>
      <c r="S32" s="50">
        <v>81.63</v>
      </c>
      <c r="T32" s="73">
        <v>194.7</v>
      </c>
      <c r="U32" s="73">
        <v>96</v>
      </c>
      <c r="V32" s="73">
        <v>128</v>
      </c>
      <c r="W32" s="62">
        <f>AVERAGE(P32:V32)</f>
        <v>114.05142857142856</v>
      </c>
      <c r="Y32" s="50">
        <v>62.87</v>
      </c>
      <c r="Z32" s="50">
        <v>129</v>
      </c>
      <c r="AA32" s="50">
        <v>107</v>
      </c>
      <c r="AB32" s="50">
        <v>79.09</v>
      </c>
      <c r="AC32" s="73">
        <v>197.3</v>
      </c>
      <c r="AD32" s="73">
        <v>96</v>
      </c>
      <c r="AE32" s="73">
        <v>128</v>
      </c>
      <c r="AF32" s="88">
        <f>AVERAGE(Y32:AE32)</f>
        <v>114.17999999999999</v>
      </c>
    </row>
    <row r="33" spans="2:32" ht="14.5" thickBot="1" x14ac:dyDescent="0.3">
      <c r="B33" s="118"/>
      <c r="C33" s="118"/>
      <c r="D33" s="117"/>
      <c r="E33" s="117"/>
      <c r="F33" s="45">
        <v>4</v>
      </c>
      <c r="G33" s="42">
        <v>63.25</v>
      </c>
      <c r="H33" s="42">
        <v>92</v>
      </c>
      <c r="I33" s="42">
        <v>105</v>
      </c>
      <c r="J33" s="50">
        <v>63.52</v>
      </c>
      <c r="K33" s="73">
        <v>125.1</v>
      </c>
      <c r="L33" s="73">
        <v>64</v>
      </c>
      <c r="M33" s="73"/>
      <c r="N33" s="88">
        <f t="shared" ref="N33:N47" si="3">AVERAGE(G33:M33)</f>
        <v>85.478333333333339</v>
      </c>
      <c r="P33" s="42">
        <v>63.9</v>
      </c>
      <c r="Q33" s="42">
        <v>107</v>
      </c>
      <c r="R33" s="42">
        <v>105</v>
      </c>
      <c r="S33" s="50">
        <v>63.61</v>
      </c>
      <c r="T33" s="73">
        <v>125.8</v>
      </c>
      <c r="U33" s="73">
        <v>64</v>
      </c>
      <c r="V33" s="73"/>
      <c r="W33" s="62">
        <f t="shared" ref="W33:W47" si="4">AVERAGE(P33:V33)</f>
        <v>88.21833333333332</v>
      </c>
      <c r="Y33" s="42">
        <v>62.92</v>
      </c>
      <c r="Z33" s="42">
        <v>109</v>
      </c>
      <c r="AA33" s="42">
        <v>105</v>
      </c>
      <c r="AB33" s="50">
        <v>61.29</v>
      </c>
      <c r="AC33" s="73">
        <v>127.9</v>
      </c>
      <c r="AD33" s="73">
        <v>64</v>
      </c>
      <c r="AE33" s="73"/>
      <c r="AF33" s="88">
        <f t="shared" ref="AF33:AF47" si="5">AVERAGE(Y33:AE33)</f>
        <v>88.351666666666674</v>
      </c>
    </row>
    <row r="34" spans="2:32" ht="14.5" thickBot="1" x14ac:dyDescent="0.3">
      <c r="B34" s="118"/>
      <c r="C34" s="118"/>
      <c r="D34" s="116">
        <v>4</v>
      </c>
      <c r="E34" s="116">
        <v>2</v>
      </c>
      <c r="F34" s="45">
        <v>1</v>
      </c>
      <c r="G34" s="42">
        <v>63.12</v>
      </c>
      <c r="H34" s="42">
        <v>127</v>
      </c>
      <c r="I34" s="42">
        <v>105</v>
      </c>
      <c r="J34" s="50">
        <v>81.5</v>
      </c>
      <c r="K34" s="73">
        <v>199</v>
      </c>
      <c r="L34" s="73">
        <v>96</v>
      </c>
      <c r="M34" s="73">
        <v>128</v>
      </c>
      <c r="N34" s="88">
        <f t="shared" si="3"/>
        <v>114.23142857142857</v>
      </c>
      <c r="P34" s="42">
        <v>63.53</v>
      </c>
      <c r="Q34" s="42">
        <v>135</v>
      </c>
      <c r="R34" s="42">
        <v>104</v>
      </c>
      <c r="S34" s="50">
        <v>81.540000000000006</v>
      </c>
      <c r="T34" s="73">
        <v>196.8</v>
      </c>
      <c r="U34" s="73">
        <v>96</v>
      </c>
      <c r="V34" s="73">
        <v>128</v>
      </c>
      <c r="W34" s="62">
        <f t="shared" si="4"/>
        <v>114.98142857142857</v>
      </c>
      <c r="Y34" s="42">
        <v>65.069999999999993</v>
      </c>
      <c r="Z34" s="42">
        <v>142</v>
      </c>
      <c r="AA34" s="42">
        <v>114</v>
      </c>
      <c r="AB34" s="50">
        <v>80.459999999999994</v>
      </c>
      <c r="AC34" s="73">
        <v>201.3</v>
      </c>
      <c r="AD34" s="73">
        <v>96</v>
      </c>
      <c r="AE34" s="73">
        <v>128</v>
      </c>
      <c r="AF34" s="88">
        <f t="shared" si="5"/>
        <v>118.11857142857141</v>
      </c>
    </row>
    <row r="35" spans="2:32" ht="14.5" thickBot="1" x14ac:dyDescent="0.3">
      <c r="B35" s="118"/>
      <c r="C35" s="117"/>
      <c r="D35" s="117"/>
      <c r="E35" s="117"/>
      <c r="F35" s="45">
        <v>4</v>
      </c>
      <c r="G35" s="42">
        <v>62.14</v>
      </c>
      <c r="H35" s="42">
        <v>105</v>
      </c>
      <c r="I35" s="42">
        <v>104</v>
      </c>
      <c r="J35" s="50">
        <v>63.08</v>
      </c>
      <c r="K35" s="73">
        <v>124.5</v>
      </c>
      <c r="L35" s="73">
        <v>64</v>
      </c>
      <c r="M35" s="73"/>
      <c r="N35" s="88">
        <f t="shared" si="3"/>
        <v>87.12</v>
      </c>
      <c r="P35" s="42">
        <v>62.66</v>
      </c>
      <c r="Q35" s="42">
        <v>113</v>
      </c>
      <c r="R35" s="42">
        <v>103</v>
      </c>
      <c r="S35" s="50">
        <v>63.12</v>
      </c>
      <c r="T35" s="73">
        <v>127.9</v>
      </c>
      <c r="U35" s="73">
        <v>64</v>
      </c>
      <c r="V35" s="73"/>
      <c r="W35" s="62">
        <f t="shared" si="4"/>
        <v>88.946666666666658</v>
      </c>
      <c r="Y35" s="42">
        <v>62.87</v>
      </c>
      <c r="Z35" s="42">
        <v>113</v>
      </c>
      <c r="AA35" s="42">
        <v>105</v>
      </c>
      <c r="AB35" s="50" t="s">
        <v>101</v>
      </c>
      <c r="AC35" s="73">
        <v>131.69999999999999</v>
      </c>
      <c r="AD35" s="73">
        <v>64</v>
      </c>
      <c r="AE35" s="73"/>
      <c r="AF35" s="88">
        <f t="shared" si="5"/>
        <v>95.313999999999993</v>
      </c>
    </row>
    <row r="36" spans="2:32" ht="14.5" thickBot="1" x14ac:dyDescent="0.3">
      <c r="B36" s="118"/>
      <c r="C36" s="116">
        <v>96</v>
      </c>
      <c r="D36" s="46">
        <v>4</v>
      </c>
      <c r="E36" s="46">
        <v>4</v>
      </c>
      <c r="F36" s="45">
        <v>1</v>
      </c>
      <c r="G36" s="42">
        <v>40.03</v>
      </c>
      <c r="H36" s="42">
        <v>67</v>
      </c>
      <c r="I36" s="42">
        <v>70</v>
      </c>
      <c r="J36" s="50">
        <v>52.34</v>
      </c>
      <c r="K36" s="73">
        <v>129.6</v>
      </c>
      <c r="L36" s="73">
        <v>72</v>
      </c>
      <c r="M36" s="73">
        <v>128</v>
      </c>
      <c r="N36" s="88">
        <f t="shared" si="3"/>
        <v>79.852857142857147</v>
      </c>
      <c r="P36" s="42">
        <v>40.14</v>
      </c>
      <c r="Q36" s="42">
        <v>76</v>
      </c>
      <c r="R36" s="42">
        <v>67</v>
      </c>
      <c r="S36" s="50">
        <v>52.7</v>
      </c>
      <c r="T36" s="73">
        <v>129.30000000000001</v>
      </c>
      <c r="U36" s="73">
        <v>72</v>
      </c>
      <c r="V36" s="73">
        <v>128</v>
      </c>
      <c r="W36" s="62">
        <f t="shared" si="4"/>
        <v>80.734285714285718</v>
      </c>
      <c r="Y36" s="42">
        <v>41.36</v>
      </c>
      <c r="Z36" s="42">
        <v>87</v>
      </c>
      <c r="AA36" s="42">
        <v>67</v>
      </c>
      <c r="AB36" s="50">
        <v>56.68</v>
      </c>
      <c r="AC36" s="73">
        <v>129.19999999999999</v>
      </c>
      <c r="AD36" s="73">
        <v>72</v>
      </c>
      <c r="AE36" s="73">
        <v>128</v>
      </c>
      <c r="AF36" s="88">
        <f t="shared" si="5"/>
        <v>83.034285714285716</v>
      </c>
    </row>
    <row r="37" spans="2:32" ht="14.5" thickBot="1" x14ac:dyDescent="0.3">
      <c r="B37" s="118"/>
      <c r="C37" s="118"/>
      <c r="D37" s="46">
        <v>4</v>
      </c>
      <c r="E37" s="46">
        <v>2</v>
      </c>
      <c r="F37" s="45">
        <v>1</v>
      </c>
      <c r="G37" s="42">
        <v>40.4</v>
      </c>
      <c r="H37" s="42">
        <v>71</v>
      </c>
      <c r="I37" s="42">
        <v>66</v>
      </c>
      <c r="J37" s="50">
        <v>51.95</v>
      </c>
      <c r="K37" s="73">
        <v>130.5</v>
      </c>
      <c r="L37" s="73">
        <v>80</v>
      </c>
      <c r="M37" s="73">
        <v>128</v>
      </c>
      <c r="N37" s="88">
        <f t="shared" si="3"/>
        <v>81.121428571428581</v>
      </c>
      <c r="P37" s="42">
        <v>40.58</v>
      </c>
      <c r="Q37" s="42">
        <v>92</v>
      </c>
      <c r="R37" s="42">
        <v>66</v>
      </c>
      <c r="S37" s="50">
        <v>51.64</v>
      </c>
      <c r="T37" s="73">
        <v>130.9</v>
      </c>
      <c r="U37" s="73">
        <v>80</v>
      </c>
      <c r="V37" s="73">
        <v>128</v>
      </c>
      <c r="W37" s="62">
        <f t="shared" si="4"/>
        <v>84.16</v>
      </c>
      <c r="Y37" s="42">
        <v>41.68</v>
      </c>
      <c r="Z37" s="42">
        <v>93</v>
      </c>
      <c r="AA37" s="42">
        <v>68</v>
      </c>
      <c r="AB37" s="50">
        <v>55.89</v>
      </c>
      <c r="AC37" s="73">
        <v>139.19999999999999</v>
      </c>
      <c r="AD37" s="73">
        <v>80</v>
      </c>
      <c r="AE37" s="73">
        <v>128</v>
      </c>
      <c r="AF37" s="88">
        <f t="shared" si="5"/>
        <v>86.53857142857143</v>
      </c>
    </row>
    <row r="38" spans="2:32" ht="14.5" thickBot="1" x14ac:dyDescent="0.3">
      <c r="B38" s="119">
        <v>30</v>
      </c>
      <c r="C38" s="119">
        <v>24</v>
      </c>
      <c r="D38" s="27">
        <v>4</v>
      </c>
      <c r="E38" s="27">
        <v>4</v>
      </c>
      <c r="F38" s="45">
        <v>4</v>
      </c>
      <c r="G38" s="42">
        <v>62.43</v>
      </c>
      <c r="H38" s="42">
        <v>113</v>
      </c>
      <c r="I38" s="42">
        <v>107</v>
      </c>
      <c r="J38" s="50">
        <v>64.47</v>
      </c>
      <c r="K38" s="73">
        <v>150.80000000000001</v>
      </c>
      <c r="L38" s="73">
        <v>88</v>
      </c>
      <c r="M38" s="73"/>
      <c r="N38" s="88">
        <f t="shared" si="3"/>
        <v>97.616666666666674</v>
      </c>
      <c r="P38" s="42">
        <v>62.73</v>
      </c>
      <c r="Q38" s="42">
        <v>118</v>
      </c>
      <c r="R38" s="42">
        <v>107</v>
      </c>
      <c r="S38" s="50">
        <v>64.349999999999994</v>
      </c>
      <c r="T38" s="73">
        <v>154.80000000000001</v>
      </c>
      <c r="U38" s="73">
        <v>88</v>
      </c>
      <c r="V38" s="73"/>
      <c r="W38" s="62">
        <f t="shared" si="4"/>
        <v>99.14666666666669</v>
      </c>
      <c r="Y38" s="42">
        <v>61.91</v>
      </c>
      <c r="Z38" s="42">
        <v>105</v>
      </c>
      <c r="AA38" s="42">
        <v>106</v>
      </c>
      <c r="AB38" s="50">
        <v>62.42</v>
      </c>
      <c r="AC38" s="73">
        <v>149.6</v>
      </c>
      <c r="AD38" s="73">
        <v>90</v>
      </c>
      <c r="AE38" s="73"/>
      <c r="AF38" s="88">
        <f t="shared" si="5"/>
        <v>95.821666666666658</v>
      </c>
    </row>
    <row r="39" spans="2:32" ht="14.5" thickBot="1" x14ac:dyDescent="0.3">
      <c r="B39" s="118"/>
      <c r="C39" s="120"/>
      <c r="D39" s="43">
        <v>4</v>
      </c>
      <c r="E39" s="43">
        <v>2</v>
      </c>
      <c r="F39" s="45">
        <v>4</v>
      </c>
      <c r="G39" s="42">
        <v>63.63</v>
      </c>
      <c r="H39" s="42">
        <v>119</v>
      </c>
      <c r="I39" s="42">
        <v>102</v>
      </c>
      <c r="J39" s="50">
        <v>64.33</v>
      </c>
      <c r="K39" s="73">
        <v>155</v>
      </c>
      <c r="L39" s="73">
        <v>88</v>
      </c>
      <c r="M39" s="73"/>
      <c r="N39" s="88">
        <f t="shared" si="3"/>
        <v>98.660000000000011</v>
      </c>
      <c r="P39" s="42">
        <v>64.39</v>
      </c>
      <c r="Q39" s="42">
        <v>120</v>
      </c>
      <c r="R39" s="42">
        <v>106</v>
      </c>
      <c r="S39" s="50">
        <v>64.66</v>
      </c>
      <c r="T39" s="73">
        <v>156.1</v>
      </c>
      <c r="U39" s="73">
        <v>88</v>
      </c>
      <c r="V39" s="73"/>
      <c r="W39" s="62">
        <f t="shared" si="4"/>
        <v>99.858333333333334</v>
      </c>
      <c r="Y39" s="42">
        <v>62.76</v>
      </c>
      <c r="Z39" s="42">
        <v>104</v>
      </c>
      <c r="AA39" s="42">
        <v>108</v>
      </c>
      <c r="AB39" s="50">
        <v>62.67</v>
      </c>
      <c r="AC39" s="73">
        <v>192.4</v>
      </c>
      <c r="AD39" s="73">
        <v>92</v>
      </c>
      <c r="AE39" s="73"/>
      <c r="AF39" s="88">
        <f t="shared" si="5"/>
        <v>103.63833333333334</v>
      </c>
    </row>
    <row r="40" spans="2:32" ht="14.5" thickBot="1" x14ac:dyDescent="0.3">
      <c r="B40" s="118"/>
      <c r="C40" s="118">
        <v>48</v>
      </c>
      <c r="D40" s="118">
        <v>4</v>
      </c>
      <c r="E40" s="118">
        <v>4</v>
      </c>
      <c r="F40" s="45">
        <v>1</v>
      </c>
      <c r="G40" s="42">
        <v>39.99</v>
      </c>
      <c r="H40" s="42">
        <v>72</v>
      </c>
      <c r="I40" s="42">
        <v>65</v>
      </c>
      <c r="J40" s="50">
        <v>53.57</v>
      </c>
      <c r="K40" s="73">
        <v>131.1</v>
      </c>
      <c r="L40" s="73">
        <v>116</v>
      </c>
      <c r="M40" s="73">
        <v>128</v>
      </c>
      <c r="N40" s="88">
        <f t="shared" si="3"/>
        <v>86.522857142857134</v>
      </c>
      <c r="P40" s="42">
        <v>40.229999999999997</v>
      </c>
      <c r="Q40" s="42">
        <v>90</v>
      </c>
      <c r="R40" s="42">
        <v>66</v>
      </c>
      <c r="S40" s="50">
        <v>53.46</v>
      </c>
      <c r="T40" s="73">
        <v>132.6</v>
      </c>
      <c r="U40" s="73">
        <v>118</v>
      </c>
      <c r="V40" s="73">
        <v>128</v>
      </c>
      <c r="W40" s="62">
        <f t="shared" si="4"/>
        <v>89.755714285714276</v>
      </c>
      <c r="Y40" s="42">
        <v>41.81</v>
      </c>
      <c r="Z40" s="42">
        <v>94</v>
      </c>
      <c r="AA40" s="42">
        <v>69</v>
      </c>
      <c r="AB40" s="50">
        <v>57.83</v>
      </c>
      <c r="AC40" s="73">
        <v>141.4</v>
      </c>
      <c r="AD40" s="73">
        <v>120</v>
      </c>
      <c r="AE40" s="73">
        <v>128</v>
      </c>
      <c r="AF40" s="88">
        <f t="shared" si="5"/>
        <v>93.148571428571429</v>
      </c>
    </row>
    <row r="41" spans="2:32" ht="14.5" thickBot="1" x14ac:dyDescent="0.3">
      <c r="B41" s="118"/>
      <c r="C41" s="118"/>
      <c r="D41" s="117"/>
      <c r="E41" s="117"/>
      <c r="F41" s="45">
        <v>4</v>
      </c>
      <c r="G41" s="42">
        <v>39.33</v>
      </c>
      <c r="H41" s="42">
        <v>62</v>
      </c>
      <c r="I41" s="42">
        <v>65</v>
      </c>
      <c r="J41" s="50">
        <v>43.09</v>
      </c>
      <c r="K41" s="73">
        <v>117.6</v>
      </c>
      <c r="L41" s="73">
        <v>68</v>
      </c>
      <c r="M41" s="73"/>
      <c r="N41" s="88">
        <f>AVERAGE(G41:M41)</f>
        <v>65.836666666666659</v>
      </c>
      <c r="P41" s="42">
        <v>41.59</v>
      </c>
      <c r="Q41" s="42">
        <v>83</v>
      </c>
      <c r="R41" s="42">
        <v>66</v>
      </c>
      <c r="S41" s="50">
        <v>43.01</v>
      </c>
      <c r="T41" s="73">
        <v>120.2</v>
      </c>
      <c r="U41" s="73">
        <v>68</v>
      </c>
      <c r="V41" s="73"/>
      <c r="W41" s="62">
        <f>AVERAGE(P41:V41)</f>
        <v>70.3</v>
      </c>
      <c r="Y41" s="42">
        <v>46.26</v>
      </c>
      <c r="Z41" s="42">
        <v>79</v>
      </c>
      <c r="AA41" s="42">
        <v>68</v>
      </c>
      <c r="AB41" s="50">
        <v>45.13</v>
      </c>
      <c r="AC41" s="73">
        <v>118.6</v>
      </c>
      <c r="AD41" s="73">
        <v>70</v>
      </c>
      <c r="AE41" s="73"/>
      <c r="AF41" s="88">
        <f t="shared" si="5"/>
        <v>71.165000000000006</v>
      </c>
    </row>
    <row r="42" spans="2:32" ht="14.5" thickBot="1" x14ac:dyDescent="0.3">
      <c r="B42" s="118"/>
      <c r="C42" s="118"/>
      <c r="D42" s="116">
        <v>4</v>
      </c>
      <c r="E42" s="116">
        <v>2</v>
      </c>
      <c r="F42" s="45">
        <v>1</v>
      </c>
      <c r="G42" s="42">
        <v>40.42</v>
      </c>
      <c r="H42" s="42">
        <v>91</v>
      </c>
      <c r="I42" s="42">
        <v>67</v>
      </c>
      <c r="J42" s="50">
        <v>53.67</v>
      </c>
      <c r="K42" s="73">
        <v>137.9</v>
      </c>
      <c r="L42" s="73">
        <v>124</v>
      </c>
      <c r="M42" s="73">
        <v>128</v>
      </c>
      <c r="N42" s="88">
        <f t="shared" si="3"/>
        <v>91.712857142857146</v>
      </c>
      <c r="P42" s="42">
        <v>41.01</v>
      </c>
      <c r="Q42" s="42">
        <v>96</v>
      </c>
      <c r="R42" s="42">
        <v>68</v>
      </c>
      <c r="S42" s="50">
        <v>53.45</v>
      </c>
      <c r="T42" s="73">
        <v>144.4</v>
      </c>
      <c r="U42" s="73">
        <v>128</v>
      </c>
      <c r="V42" s="73">
        <v>128</v>
      </c>
      <c r="W42" s="62">
        <f t="shared" si="4"/>
        <v>94.122857142857143</v>
      </c>
      <c r="Y42" s="42">
        <v>41.91</v>
      </c>
      <c r="Z42" s="42">
        <v>105</v>
      </c>
      <c r="AA42" s="42">
        <v>74</v>
      </c>
      <c r="AB42" s="50">
        <v>59.14</v>
      </c>
      <c r="AC42" s="73">
        <v>144.1</v>
      </c>
      <c r="AD42" s="73">
        <v>128</v>
      </c>
      <c r="AE42" s="73">
        <v>128</v>
      </c>
      <c r="AF42" s="88">
        <f t="shared" si="5"/>
        <v>97.164285714285711</v>
      </c>
    </row>
    <row r="43" spans="2:32" ht="14.5" thickBot="1" x14ac:dyDescent="0.3">
      <c r="B43" s="118"/>
      <c r="C43" s="117"/>
      <c r="D43" s="117"/>
      <c r="E43" s="117"/>
      <c r="F43" s="45">
        <v>4</v>
      </c>
      <c r="G43" s="42">
        <v>40.56</v>
      </c>
      <c r="H43" s="42">
        <v>84</v>
      </c>
      <c r="I43" s="42">
        <v>66</v>
      </c>
      <c r="J43" s="50">
        <v>43.48</v>
      </c>
      <c r="K43" s="73">
        <v>118.1</v>
      </c>
      <c r="L43" s="73">
        <v>64</v>
      </c>
      <c r="M43" s="73"/>
      <c r="N43" s="88">
        <f t="shared" si="3"/>
        <v>69.356666666666669</v>
      </c>
      <c r="P43" s="42">
        <v>46.59</v>
      </c>
      <c r="Q43" s="42">
        <v>88</v>
      </c>
      <c r="R43" s="42">
        <v>66</v>
      </c>
      <c r="S43" s="50">
        <v>43.61</v>
      </c>
      <c r="T43" s="73">
        <v>116.9</v>
      </c>
      <c r="U43" s="73">
        <v>64</v>
      </c>
      <c r="V43" s="73"/>
      <c r="W43" s="62">
        <f t="shared" si="4"/>
        <v>70.850000000000009</v>
      </c>
      <c r="Y43" s="42">
        <v>39.619999999999997</v>
      </c>
      <c r="Z43" s="42">
        <v>82</v>
      </c>
      <c r="AA43" s="42">
        <v>68</v>
      </c>
      <c r="AB43" s="50">
        <v>46.38</v>
      </c>
      <c r="AC43" s="73">
        <v>118.2</v>
      </c>
      <c r="AD43" s="73">
        <v>68</v>
      </c>
      <c r="AE43" s="73"/>
      <c r="AF43" s="88">
        <f t="shared" si="5"/>
        <v>70.36666666666666</v>
      </c>
    </row>
    <row r="44" spans="2:32" ht="14.5" thickBot="1" x14ac:dyDescent="0.3">
      <c r="B44" s="118"/>
      <c r="C44" s="116">
        <v>96</v>
      </c>
      <c r="D44" s="46">
        <v>4</v>
      </c>
      <c r="E44" s="46">
        <v>4</v>
      </c>
      <c r="F44" s="45">
        <v>1</v>
      </c>
      <c r="G44" s="42">
        <v>25.98</v>
      </c>
      <c r="H44" s="42">
        <v>43</v>
      </c>
      <c r="I44" s="42">
        <v>43</v>
      </c>
      <c r="J44" s="50">
        <v>34.049999999999997</v>
      </c>
      <c r="K44" s="73">
        <v>94.8</v>
      </c>
      <c r="L44" s="73">
        <v>48</v>
      </c>
      <c r="M44" s="73">
        <v>128</v>
      </c>
      <c r="N44" s="88">
        <f t="shared" si="3"/>
        <v>59.547142857142852</v>
      </c>
      <c r="P44" s="42">
        <v>28.33</v>
      </c>
      <c r="Q44" s="42">
        <v>46</v>
      </c>
      <c r="R44" s="42">
        <v>43</v>
      </c>
      <c r="S44" s="50">
        <v>34.119999999999997</v>
      </c>
      <c r="T44" s="73">
        <v>95.6</v>
      </c>
      <c r="U44" s="73">
        <v>48</v>
      </c>
      <c r="V44" s="73">
        <v>128</v>
      </c>
      <c r="W44" s="62">
        <f t="shared" si="4"/>
        <v>60.435714285714276</v>
      </c>
      <c r="Y44" s="42">
        <v>35.78</v>
      </c>
      <c r="Z44" s="42">
        <v>50</v>
      </c>
      <c r="AA44" s="42">
        <v>44</v>
      </c>
      <c r="AB44" s="50">
        <v>35.39</v>
      </c>
      <c r="AC44" s="73">
        <v>102.7</v>
      </c>
      <c r="AD44" s="73">
        <v>48</v>
      </c>
      <c r="AE44" s="73">
        <v>128</v>
      </c>
      <c r="AF44" s="88">
        <f t="shared" si="5"/>
        <v>63.410000000000004</v>
      </c>
    </row>
    <row r="45" spans="2:32" ht="14.5" thickBot="1" x14ac:dyDescent="0.3">
      <c r="B45" s="120"/>
      <c r="C45" s="118"/>
      <c r="D45" s="46">
        <v>4</v>
      </c>
      <c r="E45" s="46">
        <v>2</v>
      </c>
      <c r="F45" s="45">
        <v>1</v>
      </c>
      <c r="G45" s="42">
        <v>26.17</v>
      </c>
      <c r="H45" s="42">
        <v>46</v>
      </c>
      <c r="I45" s="42">
        <v>43</v>
      </c>
      <c r="J45" s="50">
        <v>34.1</v>
      </c>
      <c r="K45" s="73">
        <v>105.8</v>
      </c>
      <c r="L45" s="73">
        <v>48</v>
      </c>
      <c r="M45" s="73">
        <v>128</v>
      </c>
      <c r="N45" s="88">
        <f t="shared" si="3"/>
        <v>61.581428571428567</v>
      </c>
      <c r="P45" s="42">
        <v>36.31</v>
      </c>
      <c r="Q45" s="42">
        <v>51</v>
      </c>
      <c r="R45" s="42">
        <v>43</v>
      </c>
      <c r="S45" s="50">
        <v>34.19</v>
      </c>
      <c r="T45" s="73">
        <v>107.2</v>
      </c>
      <c r="U45" s="73">
        <v>52</v>
      </c>
      <c r="V45" s="73">
        <v>128</v>
      </c>
      <c r="W45" s="62">
        <f t="shared" si="4"/>
        <v>64.528571428571425</v>
      </c>
      <c r="Y45" s="42">
        <v>26.29</v>
      </c>
      <c r="Z45" s="42">
        <v>52</v>
      </c>
      <c r="AA45" s="42">
        <v>44</v>
      </c>
      <c r="AB45" s="50">
        <v>35.270000000000003</v>
      </c>
      <c r="AC45" s="73">
        <v>107.3</v>
      </c>
      <c r="AD45" s="73">
        <v>52</v>
      </c>
      <c r="AE45" s="73">
        <v>128</v>
      </c>
      <c r="AF45" s="88">
        <f t="shared" si="5"/>
        <v>63.551428571428573</v>
      </c>
    </row>
    <row r="46" spans="2:32" ht="14.5" thickBot="1" x14ac:dyDescent="0.3">
      <c r="B46" s="119">
        <v>60</v>
      </c>
      <c r="C46" s="119">
        <v>24</v>
      </c>
      <c r="D46" s="27">
        <v>4</v>
      </c>
      <c r="E46" s="27">
        <v>4</v>
      </c>
      <c r="F46" s="52">
        <v>4</v>
      </c>
      <c r="G46" s="42">
        <v>41.6</v>
      </c>
      <c r="H46" s="42">
        <v>88</v>
      </c>
      <c r="I46" s="42">
        <v>67</v>
      </c>
      <c r="J46" s="50">
        <v>42.96</v>
      </c>
      <c r="K46" s="73">
        <v>130.80000000000001</v>
      </c>
      <c r="L46" s="73">
        <v>52</v>
      </c>
      <c r="M46" s="73"/>
      <c r="N46" s="88">
        <f t="shared" si="3"/>
        <v>70.393333333333331</v>
      </c>
      <c r="P46" s="42">
        <v>44.2</v>
      </c>
      <c r="Q46" s="42">
        <v>96</v>
      </c>
      <c r="R46" s="42">
        <v>67</v>
      </c>
      <c r="S46" s="50">
        <v>43</v>
      </c>
      <c r="T46" s="73">
        <v>132.6</v>
      </c>
      <c r="U46" s="73">
        <v>52</v>
      </c>
      <c r="V46" s="73"/>
      <c r="W46" s="62">
        <f t="shared" si="4"/>
        <v>72.466666666666654</v>
      </c>
      <c r="Y46" s="42">
        <v>53.46</v>
      </c>
      <c r="Z46" s="42">
        <v>84</v>
      </c>
      <c r="AA46" s="42">
        <v>67</v>
      </c>
      <c r="AB46" s="50">
        <v>46.32</v>
      </c>
      <c r="AC46" s="73">
        <v>137.30000000000001</v>
      </c>
      <c r="AD46" s="73">
        <v>52</v>
      </c>
      <c r="AE46" s="73"/>
      <c r="AF46" s="88">
        <f t="shared" si="5"/>
        <v>73.346666666666678</v>
      </c>
    </row>
    <row r="47" spans="2:32" ht="14.5" thickBot="1" x14ac:dyDescent="0.3">
      <c r="B47" s="120"/>
      <c r="C47" s="120"/>
      <c r="D47" s="43">
        <v>4</v>
      </c>
      <c r="E47" s="43">
        <v>2</v>
      </c>
      <c r="F47" s="45">
        <v>4</v>
      </c>
      <c r="G47" s="42">
        <v>42.51</v>
      </c>
      <c r="H47" s="42">
        <v>95</v>
      </c>
      <c r="I47" s="42">
        <v>66</v>
      </c>
      <c r="J47" s="50">
        <v>43.72</v>
      </c>
      <c r="K47" s="73">
        <v>136.4</v>
      </c>
      <c r="L47" s="73">
        <v>47</v>
      </c>
      <c r="M47" s="73"/>
      <c r="N47" s="88">
        <f t="shared" si="3"/>
        <v>71.771666666666661</v>
      </c>
      <c r="P47" s="42">
        <v>49.44</v>
      </c>
      <c r="Q47" s="42">
        <v>97</v>
      </c>
      <c r="R47" s="42">
        <v>65</v>
      </c>
      <c r="S47" s="50">
        <v>43.61</v>
      </c>
      <c r="T47" s="73">
        <v>146</v>
      </c>
      <c r="U47" s="73">
        <v>48</v>
      </c>
      <c r="V47" s="73"/>
      <c r="W47" s="62">
        <f t="shared" si="4"/>
        <v>74.841666666666669</v>
      </c>
      <c r="Y47" s="42">
        <v>44.89</v>
      </c>
      <c r="Z47" s="42">
        <v>80</v>
      </c>
      <c r="AA47" s="42">
        <v>71</v>
      </c>
      <c r="AB47" s="50">
        <v>46.18</v>
      </c>
      <c r="AC47" s="73">
        <v>162</v>
      </c>
      <c r="AD47" s="73">
        <v>50</v>
      </c>
      <c r="AE47" s="73"/>
      <c r="AF47" s="88">
        <f t="shared" si="5"/>
        <v>75.678333333333327</v>
      </c>
    </row>
    <row r="49" spans="2:32" ht="14.5" thickBot="1" x14ac:dyDescent="0.3"/>
    <row r="50" spans="2:32" ht="58" thickBot="1" x14ac:dyDescent="0.3">
      <c r="B50" s="107" t="s">
        <v>1</v>
      </c>
      <c r="C50" s="119" t="s">
        <v>2</v>
      </c>
      <c r="D50" s="108" t="s">
        <v>3</v>
      </c>
      <c r="E50" s="119" t="s">
        <v>4</v>
      </c>
      <c r="F50" s="109" t="s">
        <v>5</v>
      </c>
      <c r="G50" s="42" t="s">
        <v>99</v>
      </c>
      <c r="H50" s="42" t="s">
        <v>83</v>
      </c>
      <c r="I50" s="3" t="s">
        <v>100</v>
      </c>
      <c r="J50" s="84" t="s">
        <v>84</v>
      </c>
      <c r="K50" s="42" t="s">
        <v>125</v>
      </c>
      <c r="L50" s="42" t="s">
        <v>137</v>
      </c>
      <c r="M50" s="42" t="s">
        <v>138</v>
      </c>
      <c r="N50" s="93" t="s">
        <v>116</v>
      </c>
      <c r="P50" s="42" t="s">
        <v>99</v>
      </c>
      <c r="Q50" s="42" t="s">
        <v>83</v>
      </c>
      <c r="R50" s="3" t="s">
        <v>100</v>
      </c>
      <c r="S50" s="84" t="s">
        <v>84</v>
      </c>
      <c r="T50" s="42" t="s">
        <v>125</v>
      </c>
      <c r="U50" s="42" t="s">
        <v>137</v>
      </c>
      <c r="V50" s="42" t="s">
        <v>138</v>
      </c>
      <c r="W50" s="79" t="s">
        <v>116</v>
      </c>
      <c r="Y50" s="42" t="s">
        <v>99</v>
      </c>
      <c r="Z50" s="42" t="s">
        <v>83</v>
      </c>
      <c r="AA50" s="3" t="s">
        <v>100</v>
      </c>
      <c r="AB50" s="84" t="s">
        <v>84</v>
      </c>
      <c r="AC50" s="42" t="s">
        <v>125</v>
      </c>
      <c r="AD50" s="42" t="s">
        <v>137</v>
      </c>
      <c r="AE50" s="42" t="s">
        <v>138</v>
      </c>
      <c r="AF50" s="93" t="s">
        <v>116</v>
      </c>
    </row>
    <row r="51" spans="2:32" ht="14.5" thickBot="1" x14ac:dyDescent="0.3">
      <c r="B51" s="131"/>
      <c r="C51" s="118"/>
      <c r="D51" s="138"/>
      <c r="E51" s="118"/>
      <c r="F51" s="158"/>
      <c r="G51" s="135" t="s">
        <v>130</v>
      </c>
      <c r="H51" s="136"/>
      <c r="I51" s="136"/>
      <c r="J51" s="136"/>
      <c r="K51" s="136"/>
      <c r="L51" s="136"/>
      <c r="M51" s="137"/>
      <c r="N51" s="127" t="s">
        <v>152</v>
      </c>
      <c r="P51" s="135" t="s">
        <v>130</v>
      </c>
      <c r="Q51" s="136"/>
      <c r="R51" s="136"/>
      <c r="S51" s="136"/>
      <c r="T51" s="136"/>
      <c r="U51" s="136"/>
      <c r="V51" s="137"/>
      <c r="W51" s="129" t="s">
        <v>152</v>
      </c>
      <c r="Y51" s="135" t="s">
        <v>130</v>
      </c>
      <c r="Z51" s="136"/>
      <c r="AA51" s="136"/>
      <c r="AB51" s="136"/>
      <c r="AC51" s="136"/>
      <c r="AD51" s="136"/>
      <c r="AE51" s="137"/>
      <c r="AF51" s="127" t="s">
        <v>152</v>
      </c>
    </row>
    <row r="52" spans="2:32" ht="14.5" thickBot="1" x14ac:dyDescent="0.3">
      <c r="B52" s="47" t="s">
        <v>6</v>
      </c>
      <c r="C52" s="118"/>
      <c r="D52" s="138"/>
      <c r="E52" s="118"/>
      <c r="F52" s="158"/>
      <c r="G52" s="135" t="s">
        <v>97</v>
      </c>
      <c r="H52" s="136"/>
      <c r="I52" s="137"/>
      <c r="J52" s="49" t="s">
        <v>85</v>
      </c>
      <c r="K52" s="135" t="s">
        <v>97</v>
      </c>
      <c r="L52" s="136"/>
      <c r="M52" s="137"/>
      <c r="N52" s="128"/>
      <c r="P52" s="135" t="s">
        <v>97</v>
      </c>
      <c r="Q52" s="136"/>
      <c r="R52" s="137"/>
      <c r="S52" s="49" t="s">
        <v>85</v>
      </c>
      <c r="T52" s="135" t="s">
        <v>97</v>
      </c>
      <c r="U52" s="136"/>
      <c r="V52" s="137"/>
      <c r="W52" s="130"/>
      <c r="Y52" s="135" t="s">
        <v>97</v>
      </c>
      <c r="Z52" s="136"/>
      <c r="AA52" s="137"/>
      <c r="AB52" s="49" t="s">
        <v>85</v>
      </c>
      <c r="AC52" s="135" t="s">
        <v>97</v>
      </c>
      <c r="AD52" s="136"/>
      <c r="AE52" s="137"/>
      <c r="AF52" s="128"/>
    </row>
    <row r="53" spans="2:32" ht="15" thickBot="1" x14ac:dyDescent="0.3">
      <c r="B53" s="4"/>
      <c r="C53" s="118"/>
      <c r="D53" s="138"/>
      <c r="E53" s="118"/>
      <c r="F53" s="158"/>
      <c r="G53" s="135" t="s">
        <v>86</v>
      </c>
      <c r="H53" s="136"/>
      <c r="I53" s="136"/>
      <c r="J53" s="136"/>
      <c r="K53" s="136"/>
      <c r="L53" s="136"/>
      <c r="M53" s="137"/>
      <c r="N53" s="87" t="s">
        <v>144</v>
      </c>
      <c r="P53" s="135" t="s">
        <v>87</v>
      </c>
      <c r="Q53" s="136"/>
      <c r="R53" s="136"/>
      <c r="S53" s="136"/>
      <c r="T53" s="136"/>
      <c r="U53" s="136"/>
      <c r="V53" s="137"/>
      <c r="W53" s="61" t="s">
        <v>144</v>
      </c>
      <c r="Y53" s="135" t="s">
        <v>88</v>
      </c>
      <c r="Z53" s="136"/>
      <c r="AA53" s="136"/>
      <c r="AB53" s="136"/>
      <c r="AC53" s="136"/>
      <c r="AD53" s="136"/>
      <c r="AE53" s="137"/>
      <c r="AF53" s="87" t="s">
        <v>144</v>
      </c>
    </row>
    <row r="54" spans="2:32" ht="15" thickBot="1" x14ac:dyDescent="0.3">
      <c r="B54" s="5"/>
      <c r="C54" s="120"/>
      <c r="D54" s="111"/>
      <c r="E54" s="120"/>
      <c r="F54" s="112"/>
      <c r="G54" s="132" t="s">
        <v>98</v>
      </c>
      <c r="H54" s="133"/>
      <c r="I54" s="133"/>
      <c r="J54" s="133"/>
      <c r="K54" s="133"/>
      <c r="L54" s="133"/>
      <c r="M54" s="134"/>
      <c r="N54" s="94" t="s">
        <v>150</v>
      </c>
      <c r="P54" s="132" t="s">
        <v>98</v>
      </c>
      <c r="Q54" s="133"/>
      <c r="R54" s="133"/>
      <c r="S54" s="133"/>
      <c r="T54" s="133"/>
      <c r="U54" s="133"/>
      <c r="V54" s="134"/>
      <c r="W54" s="83" t="s">
        <v>150</v>
      </c>
      <c r="Y54" s="132" t="s">
        <v>98</v>
      </c>
      <c r="Z54" s="133"/>
      <c r="AA54" s="133"/>
      <c r="AB54" s="133"/>
      <c r="AC54" s="133"/>
      <c r="AD54" s="133"/>
      <c r="AE54" s="134"/>
      <c r="AF54" s="94" t="s">
        <v>150</v>
      </c>
    </row>
    <row r="55" spans="2:32" ht="14.5" thickBot="1" x14ac:dyDescent="0.3">
      <c r="B55" s="118">
        <v>15</v>
      </c>
      <c r="C55" s="118">
        <v>48</v>
      </c>
      <c r="D55" s="118">
        <v>4</v>
      </c>
      <c r="E55" s="118">
        <v>4</v>
      </c>
      <c r="F55" s="45">
        <v>1</v>
      </c>
      <c r="G55" s="50">
        <v>83.42</v>
      </c>
      <c r="H55" s="50">
        <v>145</v>
      </c>
      <c r="I55" s="50">
        <v>159</v>
      </c>
      <c r="J55" s="50">
        <v>120.21</v>
      </c>
      <c r="K55" s="73">
        <v>348.9</v>
      </c>
      <c r="L55" s="73">
        <v>280</v>
      </c>
      <c r="M55" s="73">
        <v>384</v>
      </c>
      <c r="N55" s="88">
        <f>AVERAGE(G55:M55)</f>
        <v>217.21857142857144</v>
      </c>
      <c r="P55" s="50">
        <v>84.38</v>
      </c>
      <c r="Q55" s="50">
        <v>229</v>
      </c>
      <c r="R55" s="50">
        <v>173</v>
      </c>
      <c r="S55" s="50">
        <v>120.56</v>
      </c>
      <c r="T55" s="73">
        <v>351.4</v>
      </c>
      <c r="U55" s="73">
        <v>296</v>
      </c>
      <c r="V55" s="73">
        <v>384</v>
      </c>
      <c r="W55" s="62">
        <f>AVERAGE(P55:V55)</f>
        <v>234.04857142857145</v>
      </c>
      <c r="Y55" s="50">
        <v>88.17</v>
      </c>
      <c r="Z55" s="50">
        <v>235</v>
      </c>
      <c r="AA55" s="50">
        <v>189</v>
      </c>
      <c r="AB55" s="50">
        <v>125.76</v>
      </c>
      <c r="AC55" s="73">
        <v>351.4</v>
      </c>
      <c r="AD55" s="73">
        <v>288</v>
      </c>
      <c r="AE55" s="73">
        <v>384</v>
      </c>
      <c r="AF55" s="88">
        <f>AVERAGE(Y55:AE55)</f>
        <v>237.33285714285714</v>
      </c>
    </row>
    <row r="56" spans="2:32" ht="14.5" thickBot="1" x14ac:dyDescent="0.3">
      <c r="B56" s="118"/>
      <c r="C56" s="118"/>
      <c r="D56" s="117"/>
      <c r="E56" s="117"/>
      <c r="F56" s="45">
        <v>4</v>
      </c>
      <c r="G56" s="42">
        <v>72.97</v>
      </c>
      <c r="H56" s="42">
        <v>127</v>
      </c>
      <c r="I56" s="42">
        <v>113</v>
      </c>
      <c r="J56" s="50">
        <v>78.400000000000006</v>
      </c>
      <c r="K56" s="73">
        <v>242.1</v>
      </c>
      <c r="L56" s="73">
        <v>80</v>
      </c>
      <c r="M56" s="73"/>
      <c r="N56" s="88">
        <f t="shared" ref="N56:N70" si="6">AVERAGE(G56:M56)</f>
        <v>118.91166666666668</v>
      </c>
      <c r="P56" s="42">
        <v>87.61</v>
      </c>
      <c r="Q56" s="42">
        <v>172</v>
      </c>
      <c r="R56" s="42">
        <v>114</v>
      </c>
      <c r="S56" s="50">
        <v>78</v>
      </c>
      <c r="T56" s="73">
        <v>242.9</v>
      </c>
      <c r="U56" s="73">
        <v>80</v>
      </c>
      <c r="V56" s="73"/>
      <c r="W56" s="62">
        <f t="shared" ref="W56:W70" si="7">AVERAGE(P56:V56)</f>
        <v>129.08500000000001</v>
      </c>
      <c r="Y56" s="42">
        <v>81.27</v>
      </c>
      <c r="Z56" s="42">
        <v>186</v>
      </c>
      <c r="AA56" s="42">
        <v>115</v>
      </c>
      <c r="AB56" s="50">
        <v>83.01</v>
      </c>
      <c r="AC56" s="73">
        <v>239.1</v>
      </c>
      <c r="AD56" s="73">
        <v>80</v>
      </c>
      <c r="AE56" s="73"/>
      <c r="AF56" s="88">
        <f t="shared" ref="AF56:AF70" si="8">AVERAGE(Y56:AE56)</f>
        <v>130.72999999999999</v>
      </c>
    </row>
    <row r="57" spans="2:32" ht="14.5" thickBot="1" x14ac:dyDescent="0.3">
      <c r="B57" s="118"/>
      <c r="C57" s="118"/>
      <c r="D57" s="116">
        <v>4</v>
      </c>
      <c r="E57" s="116">
        <v>2</v>
      </c>
      <c r="F57" s="45">
        <v>1</v>
      </c>
      <c r="G57" s="42">
        <v>85.72</v>
      </c>
      <c r="H57" s="42">
        <v>225</v>
      </c>
      <c r="I57" s="42">
        <v>173</v>
      </c>
      <c r="J57" s="50">
        <v>118.15</v>
      </c>
      <c r="K57" s="73">
        <v>354</v>
      </c>
      <c r="L57" s="73">
        <v>296</v>
      </c>
      <c r="M57" s="73">
        <v>384</v>
      </c>
      <c r="N57" s="88">
        <f t="shared" si="6"/>
        <v>233.69571428571427</v>
      </c>
      <c r="P57" s="42">
        <v>93.02</v>
      </c>
      <c r="Q57" s="42">
        <v>252</v>
      </c>
      <c r="R57" s="42">
        <v>176</v>
      </c>
      <c r="S57" s="50">
        <v>117.2</v>
      </c>
      <c r="T57" s="73">
        <v>357.3</v>
      </c>
      <c r="U57" s="73">
        <v>296</v>
      </c>
      <c r="V57" s="73">
        <v>384</v>
      </c>
      <c r="W57" s="62">
        <f t="shared" si="7"/>
        <v>239.35999999999999</v>
      </c>
      <c r="Y57" s="42">
        <v>150.79</v>
      </c>
      <c r="Z57" s="42">
        <v>295</v>
      </c>
      <c r="AA57" s="42">
        <v>202</v>
      </c>
      <c r="AB57" s="50">
        <v>124.18</v>
      </c>
      <c r="AC57" s="73">
        <v>357.3</v>
      </c>
      <c r="AD57" s="73">
        <v>296</v>
      </c>
      <c r="AE57" s="73">
        <v>384</v>
      </c>
      <c r="AF57" s="88">
        <f t="shared" si="8"/>
        <v>258.46714285714285</v>
      </c>
    </row>
    <row r="58" spans="2:32" ht="14.5" thickBot="1" x14ac:dyDescent="0.3">
      <c r="B58" s="118"/>
      <c r="C58" s="117"/>
      <c r="D58" s="117"/>
      <c r="E58" s="117"/>
      <c r="F58" s="45">
        <v>4</v>
      </c>
      <c r="G58" s="42">
        <v>83.72</v>
      </c>
      <c r="H58" s="42">
        <v>170</v>
      </c>
      <c r="I58" s="42">
        <v>112</v>
      </c>
      <c r="J58" s="50">
        <v>79.69</v>
      </c>
      <c r="K58" s="73">
        <v>252.3</v>
      </c>
      <c r="L58" s="73">
        <v>72</v>
      </c>
      <c r="M58" s="73"/>
      <c r="N58" s="88">
        <f t="shared" si="6"/>
        <v>128.285</v>
      </c>
      <c r="P58" s="42">
        <v>95.89</v>
      </c>
      <c r="Q58" s="42">
        <v>192</v>
      </c>
      <c r="R58" s="42">
        <v>113</v>
      </c>
      <c r="S58" s="50">
        <v>79.75</v>
      </c>
      <c r="T58" s="73">
        <v>249</v>
      </c>
      <c r="U58" s="73">
        <v>72</v>
      </c>
      <c r="V58" s="73"/>
      <c r="W58" s="62">
        <f t="shared" si="7"/>
        <v>133.60666666666665</v>
      </c>
      <c r="Y58" s="42">
        <v>129.59</v>
      </c>
      <c r="Z58" s="42">
        <v>199</v>
      </c>
      <c r="AA58" s="42">
        <v>114</v>
      </c>
      <c r="AB58" s="50">
        <v>81.42</v>
      </c>
      <c r="AC58" s="73">
        <v>252.4</v>
      </c>
      <c r="AD58" s="73">
        <v>72</v>
      </c>
      <c r="AE58" s="73"/>
      <c r="AF58" s="88">
        <f t="shared" si="8"/>
        <v>141.40166666666667</v>
      </c>
    </row>
    <row r="59" spans="2:32" ht="14.5" thickBot="1" x14ac:dyDescent="0.3">
      <c r="B59" s="118"/>
      <c r="C59" s="116">
        <v>96</v>
      </c>
      <c r="D59" s="46">
        <v>4</v>
      </c>
      <c r="E59" s="46">
        <v>4</v>
      </c>
      <c r="F59" s="45">
        <v>1</v>
      </c>
      <c r="G59" s="42">
        <v>49.72</v>
      </c>
      <c r="H59" s="42">
        <v>85</v>
      </c>
      <c r="I59" s="42">
        <v>90</v>
      </c>
      <c r="J59" s="50">
        <v>80.849999999999994</v>
      </c>
      <c r="K59" s="73">
        <v>243.5</v>
      </c>
      <c r="L59" s="73">
        <v>208</v>
      </c>
      <c r="M59" s="73">
        <v>256</v>
      </c>
      <c r="N59" s="88">
        <f t="shared" si="6"/>
        <v>144.72428571428571</v>
      </c>
      <c r="P59" s="42">
        <v>50.6</v>
      </c>
      <c r="Q59" s="42">
        <v>96</v>
      </c>
      <c r="R59" s="42">
        <v>95</v>
      </c>
      <c r="S59" s="50">
        <v>81.56</v>
      </c>
      <c r="T59" s="73">
        <v>241.4</v>
      </c>
      <c r="U59" s="73">
        <v>200</v>
      </c>
      <c r="V59" s="73">
        <v>256</v>
      </c>
      <c r="W59" s="62">
        <f t="shared" si="7"/>
        <v>145.79428571428571</v>
      </c>
      <c r="Y59" s="42">
        <v>58.07</v>
      </c>
      <c r="Z59" s="42">
        <v>108</v>
      </c>
      <c r="AA59" s="42">
        <v>98</v>
      </c>
      <c r="AB59" s="50">
        <v>77.89</v>
      </c>
      <c r="AC59" s="73">
        <v>231</v>
      </c>
      <c r="AD59" s="73">
        <v>200</v>
      </c>
      <c r="AE59" s="73">
        <v>256</v>
      </c>
      <c r="AF59" s="88">
        <f t="shared" si="8"/>
        <v>146.99428571428572</v>
      </c>
    </row>
    <row r="60" spans="2:32" ht="14.5" thickBot="1" x14ac:dyDescent="0.3">
      <c r="B60" s="118"/>
      <c r="C60" s="118"/>
      <c r="D60" s="46">
        <v>4</v>
      </c>
      <c r="E60" s="46">
        <v>2</v>
      </c>
      <c r="F60" s="45">
        <v>1</v>
      </c>
      <c r="G60" s="42">
        <v>52.11</v>
      </c>
      <c r="H60" s="42">
        <v>97</v>
      </c>
      <c r="I60" s="42">
        <v>96</v>
      </c>
      <c r="J60" s="50">
        <v>80.95</v>
      </c>
      <c r="K60" s="73">
        <v>245.4</v>
      </c>
      <c r="L60" s="73">
        <v>148</v>
      </c>
      <c r="M60" s="73">
        <v>256</v>
      </c>
      <c r="N60" s="88">
        <f t="shared" si="6"/>
        <v>139.35142857142858</v>
      </c>
      <c r="P60" s="42">
        <v>72.5</v>
      </c>
      <c r="Q60" s="42">
        <v>111</v>
      </c>
      <c r="R60" s="42">
        <v>97</v>
      </c>
      <c r="S60" s="50">
        <v>82.07</v>
      </c>
      <c r="T60" s="73">
        <v>247.8</v>
      </c>
      <c r="U60" s="73">
        <v>152</v>
      </c>
      <c r="V60" s="73">
        <v>256</v>
      </c>
      <c r="W60" s="62">
        <f t="shared" si="7"/>
        <v>145.48142857142858</v>
      </c>
      <c r="Y60" s="42">
        <v>68.540000000000006</v>
      </c>
      <c r="Z60" s="42">
        <v>114</v>
      </c>
      <c r="AA60" s="42">
        <v>99</v>
      </c>
      <c r="AB60" s="50">
        <v>77.95</v>
      </c>
      <c r="AC60" s="73">
        <v>237.9</v>
      </c>
      <c r="AD60" s="73">
        <v>176</v>
      </c>
      <c r="AE60" s="73">
        <v>256</v>
      </c>
      <c r="AF60" s="88">
        <f t="shared" si="8"/>
        <v>147.05571428571426</v>
      </c>
    </row>
    <row r="61" spans="2:32" ht="14.5" thickBot="1" x14ac:dyDescent="0.3">
      <c r="B61" s="119">
        <v>30</v>
      </c>
      <c r="C61" s="119">
        <v>24</v>
      </c>
      <c r="D61" s="27">
        <v>4</v>
      </c>
      <c r="E61" s="27">
        <v>4</v>
      </c>
      <c r="F61" s="45">
        <v>4</v>
      </c>
      <c r="G61" s="42">
        <v>87.73</v>
      </c>
      <c r="H61" s="42">
        <v>176</v>
      </c>
      <c r="I61" s="42">
        <v>125</v>
      </c>
      <c r="J61" s="50">
        <v>82.91</v>
      </c>
      <c r="K61" s="73">
        <v>255.6</v>
      </c>
      <c r="L61" s="73">
        <v>84</v>
      </c>
      <c r="M61" s="73"/>
      <c r="N61" s="88">
        <f t="shared" si="6"/>
        <v>135.20666666666668</v>
      </c>
      <c r="P61" s="42">
        <v>103.33</v>
      </c>
      <c r="Q61" s="42">
        <v>197</v>
      </c>
      <c r="R61" s="42">
        <v>125</v>
      </c>
      <c r="S61" s="50">
        <v>82.38</v>
      </c>
      <c r="T61" s="73">
        <v>260</v>
      </c>
      <c r="U61" s="73">
        <v>80</v>
      </c>
      <c r="V61" s="73"/>
      <c r="W61" s="62">
        <f t="shared" si="7"/>
        <v>141.285</v>
      </c>
      <c r="Y61" s="42">
        <v>112.7</v>
      </c>
      <c r="Z61" s="42">
        <v>208</v>
      </c>
      <c r="AA61" s="42">
        <v>127</v>
      </c>
      <c r="AB61" s="50">
        <v>81.63</v>
      </c>
      <c r="AC61" s="73">
        <v>259.5</v>
      </c>
      <c r="AD61" s="73">
        <v>84</v>
      </c>
      <c r="AE61" s="73"/>
      <c r="AF61" s="88">
        <f t="shared" si="8"/>
        <v>145.47166666666666</v>
      </c>
    </row>
    <row r="62" spans="2:32" ht="14.5" thickBot="1" x14ac:dyDescent="0.3">
      <c r="B62" s="118"/>
      <c r="C62" s="120"/>
      <c r="D62" s="43">
        <v>4</v>
      </c>
      <c r="E62" s="43">
        <v>2</v>
      </c>
      <c r="F62" s="45">
        <v>4</v>
      </c>
      <c r="G62" s="42">
        <v>102.63</v>
      </c>
      <c r="H62" s="42">
        <v>200</v>
      </c>
      <c r="I62" s="42">
        <v>124</v>
      </c>
      <c r="J62" s="50">
        <v>82.84</v>
      </c>
      <c r="K62" s="73">
        <v>262.89999999999998</v>
      </c>
      <c r="L62" s="73">
        <v>80</v>
      </c>
      <c r="M62" s="73"/>
      <c r="N62" s="88">
        <f t="shared" si="6"/>
        <v>142.06166666666667</v>
      </c>
      <c r="P62" s="42">
        <v>124.55</v>
      </c>
      <c r="Q62" s="42">
        <v>209</v>
      </c>
      <c r="R62" s="42">
        <v>127</v>
      </c>
      <c r="S62" s="50">
        <v>81.91</v>
      </c>
      <c r="T62" s="73">
        <v>263.3</v>
      </c>
      <c r="U62" s="73">
        <v>90</v>
      </c>
      <c r="V62" s="73"/>
      <c r="W62" s="62">
        <f t="shared" si="7"/>
        <v>149.29333333333332</v>
      </c>
      <c r="Y62" s="42">
        <v>125.01</v>
      </c>
      <c r="Z62" s="42">
        <v>206</v>
      </c>
      <c r="AA62" s="42">
        <v>131</v>
      </c>
      <c r="AB62" s="50">
        <v>82.69</v>
      </c>
      <c r="AC62" s="73">
        <v>265.3</v>
      </c>
      <c r="AD62" s="73">
        <v>90</v>
      </c>
      <c r="AE62" s="73"/>
      <c r="AF62" s="88">
        <f t="shared" si="8"/>
        <v>150</v>
      </c>
    </row>
    <row r="63" spans="2:32" ht="14.5" thickBot="1" x14ac:dyDescent="0.3">
      <c r="B63" s="118"/>
      <c r="C63" s="118">
        <v>48</v>
      </c>
      <c r="D63" s="118">
        <v>4</v>
      </c>
      <c r="E63" s="118">
        <v>4</v>
      </c>
      <c r="F63" s="45">
        <v>1</v>
      </c>
      <c r="G63" s="42">
        <v>51.79</v>
      </c>
      <c r="H63" s="42">
        <v>107</v>
      </c>
      <c r="I63" s="42">
        <v>95</v>
      </c>
      <c r="J63" s="50">
        <v>78.34</v>
      </c>
      <c r="K63" s="73">
        <v>243</v>
      </c>
      <c r="L63" s="73">
        <v>128</v>
      </c>
      <c r="M63" s="73">
        <v>256</v>
      </c>
      <c r="N63" s="88">
        <f t="shared" si="6"/>
        <v>137.01857142857142</v>
      </c>
      <c r="P63" s="42">
        <v>75.14</v>
      </c>
      <c r="Q63" s="42">
        <v>123</v>
      </c>
      <c r="R63" s="42">
        <v>95</v>
      </c>
      <c r="S63" s="50">
        <v>78.209999999999994</v>
      </c>
      <c r="T63" s="73">
        <v>244.2</v>
      </c>
      <c r="U63" s="73">
        <v>146</v>
      </c>
      <c r="V63" s="73">
        <v>256</v>
      </c>
      <c r="W63" s="62">
        <f t="shared" si="7"/>
        <v>145.3642857142857</v>
      </c>
      <c r="Y63" s="42">
        <v>69.569999999999993</v>
      </c>
      <c r="Z63" s="42">
        <v>128</v>
      </c>
      <c r="AA63" s="42">
        <v>100</v>
      </c>
      <c r="AB63" s="50">
        <v>78.7</v>
      </c>
      <c r="AC63" s="73">
        <v>246.7</v>
      </c>
      <c r="AD63" s="73">
        <v>146</v>
      </c>
      <c r="AE63" s="73">
        <v>256</v>
      </c>
      <c r="AF63" s="88">
        <f t="shared" si="8"/>
        <v>146.42428571428573</v>
      </c>
    </row>
    <row r="64" spans="2:32" ht="14.5" thickBot="1" x14ac:dyDescent="0.3">
      <c r="B64" s="118"/>
      <c r="C64" s="118"/>
      <c r="D64" s="117"/>
      <c r="E64" s="117"/>
      <c r="F64" s="45">
        <v>4</v>
      </c>
      <c r="G64" s="42">
        <v>51.24</v>
      </c>
      <c r="H64" s="42">
        <v>69</v>
      </c>
      <c r="I64" s="42">
        <v>85</v>
      </c>
      <c r="J64" s="50">
        <v>64.959999999999994</v>
      </c>
      <c r="K64" s="73">
        <v>178.4</v>
      </c>
      <c r="L64" s="73">
        <v>76</v>
      </c>
      <c r="M64" s="73"/>
      <c r="N64" s="88">
        <f t="shared" si="6"/>
        <v>87.433333333333337</v>
      </c>
      <c r="P64" s="42">
        <v>56.63</v>
      </c>
      <c r="Q64" s="42">
        <v>96</v>
      </c>
      <c r="R64" s="42">
        <v>85</v>
      </c>
      <c r="S64" s="50">
        <v>65.11</v>
      </c>
      <c r="T64" s="73">
        <v>177.7</v>
      </c>
      <c r="U64" s="73">
        <v>76</v>
      </c>
      <c r="V64" s="73"/>
      <c r="W64" s="62">
        <f t="shared" si="7"/>
        <v>92.740000000000009</v>
      </c>
      <c r="Y64" s="42">
        <v>59.76</v>
      </c>
      <c r="Z64" s="42">
        <v>110</v>
      </c>
      <c r="AA64" s="42">
        <v>86</v>
      </c>
      <c r="AB64" s="50">
        <v>63.95</v>
      </c>
      <c r="AC64" s="73">
        <v>178.8</v>
      </c>
      <c r="AD64" s="73">
        <v>76</v>
      </c>
      <c r="AE64" s="73"/>
      <c r="AF64" s="88">
        <f t="shared" si="8"/>
        <v>95.751666666666665</v>
      </c>
    </row>
    <row r="65" spans="2:32" ht="14.5" thickBot="1" x14ac:dyDescent="0.3">
      <c r="B65" s="118"/>
      <c r="C65" s="118"/>
      <c r="D65" s="116">
        <v>4</v>
      </c>
      <c r="E65" s="116">
        <v>2</v>
      </c>
      <c r="F65" s="45">
        <v>1</v>
      </c>
      <c r="G65" s="42">
        <v>73.91</v>
      </c>
      <c r="H65" s="42">
        <v>123</v>
      </c>
      <c r="I65" s="42">
        <v>95</v>
      </c>
      <c r="J65" s="50">
        <v>78.7</v>
      </c>
      <c r="K65" s="73">
        <v>272.39999999999998</v>
      </c>
      <c r="L65" s="73">
        <v>126</v>
      </c>
      <c r="M65" s="73">
        <v>256</v>
      </c>
      <c r="N65" s="88">
        <f t="shared" si="6"/>
        <v>146.43</v>
      </c>
      <c r="P65" s="42">
        <v>83.18</v>
      </c>
      <c r="Q65" s="42">
        <v>132</v>
      </c>
      <c r="R65" s="42">
        <v>98</v>
      </c>
      <c r="S65" s="50">
        <v>80.56</v>
      </c>
      <c r="T65" s="73">
        <v>283.7</v>
      </c>
      <c r="U65" s="73">
        <v>140</v>
      </c>
      <c r="V65" s="73">
        <v>256</v>
      </c>
      <c r="W65" s="62">
        <f t="shared" si="7"/>
        <v>153.34857142857143</v>
      </c>
      <c r="Y65" s="42">
        <v>74.239999999999995</v>
      </c>
      <c r="Z65" s="42">
        <v>148</v>
      </c>
      <c r="AA65" s="42">
        <v>107</v>
      </c>
      <c r="AB65" s="50">
        <v>79.36</v>
      </c>
      <c r="AC65" s="73">
        <v>299.60000000000002</v>
      </c>
      <c r="AD65" s="73">
        <v>140</v>
      </c>
      <c r="AE65" s="73">
        <v>256</v>
      </c>
      <c r="AF65" s="88">
        <f t="shared" si="8"/>
        <v>157.74285714285716</v>
      </c>
    </row>
    <row r="66" spans="2:32" ht="14.5" thickBot="1" x14ac:dyDescent="0.3">
      <c r="B66" s="118"/>
      <c r="C66" s="117"/>
      <c r="D66" s="117"/>
      <c r="E66" s="117"/>
      <c r="F66" s="45">
        <v>4</v>
      </c>
      <c r="G66" s="42">
        <v>56.63</v>
      </c>
      <c r="H66" s="42">
        <v>94</v>
      </c>
      <c r="I66" s="42">
        <v>84</v>
      </c>
      <c r="J66" s="50">
        <v>64.599999999999994</v>
      </c>
      <c r="K66" s="73">
        <v>184.3</v>
      </c>
      <c r="L66" s="73">
        <v>76</v>
      </c>
      <c r="M66" s="73"/>
      <c r="N66" s="88">
        <f t="shared" si="6"/>
        <v>93.254999999999995</v>
      </c>
      <c r="P66" s="42">
        <v>68.89</v>
      </c>
      <c r="Q66" s="42">
        <v>114</v>
      </c>
      <c r="R66" s="42">
        <v>85</v>
      </c>
      <c r="S66" s="50">
        <v>64.900000000000006</v>
      </c>
      <c r="T66" s="73">
        <v>184.3</v>
      </c>
      <c r="U66" s="73">
        <v>78</v>
      </c>
      <c r="V66" s="73"/>
      <c r="W66" s="62">
        <f t="shared" si="7"/>
        <v>99.181666666666658</v>
      </c>
      <c r="Y66" s="42">
        <v>82.24</v>
      </c>
      <c r="Z66" s="42">
        <v>159</v>
      </c>
      <c r="AA66" s="42">
        <v>86</v>
      </c>
      <c r="AB66" s="50">
        <v>64.260000000000005</v>
      </c>
      <c r="AC66" s="73">
        <v>188.1</v>
      </c>
      <c r="AD66" s="73">
        <v>78</v>
      </c>
      <c r="AE66" s="73"/>
      <c r="AF66" s="88">
        <f t="shared" si="8"/>
        <v>109.60000000000001</v>
      </c>
    </row>
    <row r="67" spans="2:32" ht="14.5" thickBot="1" x14ac:dyDescent="0.3">
      <c r="B67" s="118"/>
      <c r="C67" s="116">
        <v>96</v>
      </c>
      <c r="D67" s="46">
        <v>4</v>
      </c>
      <c r="E67" s="46">
        <v>4</v>
      </c>
      <c r="F67" s="45">
        <v>1</v>
      </c>
      <c r="G67" s="42">
        <v>27.91</v>
      </c>
      <c r="H67" s="42">
        <v>42</v>
      </c>
      <c r="I67" s="42">
        <v>74</v>
      </c>
      <c r="J67" s="50">
        <v>64.02</v>
      </c>
      <c r="K67" s="73">
        <v>108.5</v>
      </c>
      <c r="L67" s="73">
        <v>88</v>
      </c>
      <c r="M67" s="73">
        <v>256</v>
      </c>
      <c r="N67" s="88">
        <f t="shared" si="6"/>
        <v>94.34714285714287</v>
      </c>
      <c r="P67" s="42">
        <v>46.7</v>
      </c>
      <c r="Q67" s="42">
        <v>92</v>
      </c>
      <c r="R67" s="42">
        <v>79</v>
      </c>
      <c r="S67" s="50">
        <v>64.13</v>
      </c>
      <c r="T67" s="73">
        <v>108.6</v>
      </c>
      <c r="U67" s="73">
        <v>88</v>
      </c>
      <c r="V67" s="73">
        <v>256</v>
      </c>
      <c r="W67" s="62">
        <f t="shared" si="7"/>
        <v>104.91857142857143</v>
      </c>
      <c r="Y67" s="42">
        <v>38.56</v>
      </c>
      <c r="Z67" s="42">
        <v>107</v>
      </c>
      <c r="AA67" s="42">
        <v>81</v>
      </c>
      <c r="AB67" s="50">
        <v>70.22</v>
      </c>
      <c r="AC67" s="73">
        <v>110.1</v>
      </c>
      <c r="AD67" s="73">
        <v>88</v>
      </c>
      <c r="AE67" s="73">
        <v>256</v>
      </c>
      <c r="AF67" s="88">
        <f t="shared" si="8"/>
        <v>107.26857142857143</v>
      </c>
    </row>
    <row r="68" spans="2:32" ht="14.5" thickBot="1" x14ac:dyDescent="0.3">
      <c r="B68" s="120"/>
      <c r="C68" s="118"/>
      <c r="D68" s="46">
        <v>4</v>
      </c>
      <c r="E68" s="46">
        <v>2</v>
      </c>
      <c r="F68" s="45">
        <v>1</v>
      </c>
      <c r="G68" s="42">
        <v>47.37</v>
      </c>
      <c r="H68" s="42">
        <v>95</v>
      </c>
      <c r="I68" s="42">
        <v>79</v>
      </c>
      <c r="J68" s="50">
        <v>65.150000000000006</v>
      </c>
      <c r="K68" s="73">
        <v>109.3</v>
      </c>
      <c r="L68" s="73">
        <v>92</v>
      </c>
      <c r="M68" s="73">
        <v>256</v>
      </c>
      <c r="N68" s="88">
        <f t="shared" si="6"/>
        <v>106.25999999999999</v>
      </c>
      <c r="P68" s="42">
        <v>49.05</v>
      </c>
      <c r="Q68" s="42">
        <v>107</v>
      </c>
      <c r="R68" s="42">
        <v>81</v>
      </c>
      <c r="S68" s="50">
        <v>65.27</v>
      </c>
      <c r="T68" s="73">
        <v>110.8</v>
      </c>
      <c r="U68" s="73">
        <v>92</v>
      </c>
      <c r="V68" s="73">
        <v>256</v>
      </c>
      <c r="W68" s="62">
        <f t="shared" si="7"/>
        <v>108.73142857142857</v>
      </c>
      <c r="Y68" s="42">
        <v>43.56</v>
      </c>
      <c r="Z68" s="42">
        <v>113</v>
      </c>
      <c r="AA68" s="42">
        <v>82</v>
      </c>
      <c r="AB68" s="50">
        <v>69.69</v>
      </c>
      <c r="AC68" s="73">
        <v>113.1</v>
      </c>
      <c r="AD68" s="73">
        <v>92</v>
      </c>
      <c r="AE68" s="73">
        <v>256</v>
      </c>
      <c r="AF68" s="88">
        <f t="shared" si="8"/>
        <v>109.90714285714286</v>
      </c>
    </row>
    <row r="69" spans="2:32" ht="14.5" thickBot="1" x14ac:dyDescent="0.3">
      <c r="B69" s="119">
        <v>60</v>
      </c>
      <c r="C69" s="119">
        <v>24</v>
      </c>
      <c r="D69" s="27">
        <v>4</v>
      </c>
      <c r="E69" s="27">
        <v>4</v>
      </c>
      <c r="F69" s="52">
        <v>4</v>
      </c>
      <c r="G69" s="42">
        <v>56.69</v>
      </c>
      <c r="H69" s="42">
        <v>86</v>
      </c>
      <c r="I69" s="42">
        <v>90</v>
      </c>
      <c r="J69" s="50">
        <v>65.25</v>
      </c>
      <c r="K69" s="73">
        <v>175.2</v>
      </c>
      <c r="L69" s="73">
        <v>74</v>
      </c>
      <c r="M69" s="73"/>
      <c r="N69" s="88">
        <f>AVERAGE(G69:M69)</f>
        <v>91.19</v>
      </c>
      <c r="P69" s="42">
        <v>67.290000000000006</v>
      </c>
      <c r="Q69" s="42">
        <v>102</v>
      </c>
      <c r="R69" s="42">
        <v>92</v>
      </c>
      <c r="S69" s="50">
        <v>65.25</v>
      </c>
      <c r="T69" s="73">
        <v>174.4</v>
      </c>
      <c r="U69" s="73">
        <v>74</v>
      </c>
      <c r="V69" s="73"/>
      <c r="W69" s="62">
        <f t="shared" si="7"/>
        <v>95.823333333333338</v>
      </c>
      <c r="Y69" s="42">
        <v>84.5</v>
      </c>
      <c r="Z69" s="42">
        <v>128</v>
      </c>
      <c r="AA69" s="42">
        <v>92</v>
      </c>
      <c r="AB69" s="50">
        <v>63.55</v>
      </c>
      <c r="AC69" s="73">
        <v>174.9</v>
      </c>
      <c r="AD69" s="73">
        <v>74</v>
      </c>
      <c r="AE69" s="73"/>
      <c r="AF69" s="88">
        <f t="shared" si="8"/>
        <v>102.825</v>
      </c>
    </row>
    <row r="70" spans="2:32" ht="14.5" thickBot="1" x14ac:dyDescent="0.3">
      <c r="B70" s="120"/>
      <c r="C70" s="120"/>
      <c r="D70" s="43">
        <v>4</v>
      </c>
      <c r="E70" s="43">
        <v>2</v>
      </c>
      <c r="F70" s="45">
        <v>4</v>
      </c>
      <c r="G70" s="42">
        <v>66.64</v>
      </c>
      <c r="H70" s="42">
        <v>100</v>
      </c>
      <c r="I70" s="42">
        <v>88</v>
      </c>
      <c r="J70" s="50">
        <v>65.13</v>
      </c>
      <c r="K70" s="73">
        <v>176.5</v>
      </c>
      <c r="L70" s="73">
        <v>74</v>
      </c>
      <c r="M70" s="73"/>
      <c r="N70" s="88">
        <f t="shared" si="6"/>
        <v>95.045000000000002</v>
      </c>
      <c r="P70" s="42">
        <v>102.86</v>
      </c>
      <c r="Q70" s="42">
        <v>137</v>
      </c>
      <c r="R70" s="42">
        <v>92</v>
      </c>
      <c r="S70" s="50">
        <v>65.209999999999994</v>
      </c>
      <c r="T70" s="73">
        <v>187</v>
      </c>
      <c r="U70" s="73">
        <v>74</v>
      </c>
      <c r="V70" s="73"/>
      <c r="W70" s="62">
        <f t="shared" si="7"/>
        <v>109.67833333333333</v>
      </c>
      <c r="Y70" s="42">
        <v>110.28</v>
      </c>
      <c r="Z70" s="42">
        <v>129</v>
      </c>
      <c r="AA70" s="42">
        <v>94</v>
      </c>
      <c r="AB70" s="50">
        <v>63.53</v>
      </c>
      <c r="AC70" s="73">
        <v>198.7</v>
      </c>
      <c r="AD70" s="73">
        <v>74</v>
      </c>
      <c r="AE70" s="73"/>
      <c r="AF70" s="88">
        <f t="shared" si="8"/>
        <v>111.58499999999999</v>
      </c>
    </row>
    <row r="73" spans="2:32" ht="14.5" thickBot="1" x14ac:dyDescent="0.3"/>
    <row r="74" spans="2:32" ht="15" thickBot="1" x14ac:dyDescent="0.35">
      <c r="B74" s="150" t="s">
        <v>134</v>
      </c>
      <c r="C74" s="151"/>
      <c r="D74" s="152"/>
    </row>
    <row r="75" spans="2:32" ht="14.5" thickBot="1" x14ac:dyDescent="0.3">
      <c r="B75" s="119" t="s">
        <v>1</v>
      </c>
      <c r="C75" s="107" t="s">
        <v>2</v>
      </c>
      <c r="D75" s="119" t="s">
        <v>3</v>
      </c>
      <c r="E75" s="107" t="s">
        <v>4</v>
      </c>
      <c r="F75" s="119" t="s">
        <v>5</v>
      </c>
      <c r="G75" s="132" t="s">
        <v>125</v>
      </c>
      <c r="H75" s="133"/>
      <c r="I75" s="134"/>
      <c r="K75" s="132" t="s">
        <v>125</v>
      </c>
      <c r="L75" s="133"/>
      <c r="M75" s="134"/>
      <c r="O75" s="132" t="s">
        <v>125</v>
      </c>
      <c r="P75" s="133"/>
      <c r="Q75" s="134"/>
    </row>
    <row r="76" spans="2:32" x14ac:dyDescent="0.25">
      <c r="B76" s="118"/>
      <c r="C76" s="131"/>
      <c r="D76" s="118"/>
      <c r="E76" s="131"/>
      <c r="F76" s="118"/>
      <c r="G76" s="139" t="s">
        <v>141</v>
      </c>
      <c r="H76" s="140"/>
      <c r="I76" s="141"/>
      <c r="K76" s="139" t="s">
        <v>142</v>
      </c>
      <c r="L76" s="140"/>
      <c r="M76" s="141"/>
      <c r="O76" s="139" t="s">
        <v>143</v>
      </c>
      <c r="P76" s="140"/>
      <c r="Q76" s="141"/>
    </row>
    <row r="77" spans="2:32" ht="14.5" thickBot="1" x14ac:dyDescent="0.3">
      <c r="B77" s="118" t="s">
        <v>6</v>
      </c>
      <c r="C77" s="131"/>
      <c r="D77" s="118"/>
      <c r="E77" s="131"/>
      <c r="F77" s="118"/>
      <c r="G77" s="142"/>
      <c r="H77" s="143"/>
      <c r="I77" s="144"/>
      <c r="K77" s="142"/>
      <c r="L77" s="143"/>
      <c r="M77" s="144"/>
      <c r="O77" s="142"/>
      <c r="P77" s="143"/>
      <c r="Q77" s="144"/>
    </row>
    <row r="78" spans="2:32" ht="14.5" thickBot="1" x14ac:dyDescent="0.3">
      <c r="B78" s="118"/>
      <c r="C78" s="131"/>
      <c r="D78" s="118"/>
      <c r="E78" s="131"/>
      <c r="F78" s="118"/>
      <c r="G78" s="76" t="s">
        <v>86</v>
      </c>
      <c r="H78" s="76" t="s">
        <v>131</v>
      </c>
      <c r="I78" s="76" t="s">
        <v>135</v>
      </c>
      <c r="K78" s="76" t="s">
        <v>86</v>
      </c>
      <c r="L78" s="76" t="s">
        <v>131</v>
      </c>
      <c r="M78" s="76" t="s">
        <v>135</v>
      </c>
      <c r="O78" s="76" t="s">
        <v>86</v>
      </c>
      <c r="P78" s="76" t="s">
        <v>131</v>
      </c>
      <c r="Q78" s="76" t="s">
        <v>135</v>
      </c>
    </row>
    <row r="79" spans="2:32" ht="14.5" thickBot="1" x14ac:dyDescent="0.3">
      <c r="B79" s="120"/>
      <c r="C79" s="110"/>
      <c r="D79" s="120"/>
      <c r="E79" s="110"/>
      <c r="F79" s="120"/>
      <c r="G79" s="147" t="s">
        <v>126</v>
      </c>
      <c r="H79" s="148"/>
      <c r="I79" s="149"/>
      <c r="K79" s="147" t="s">
        <v>126</v>
      </c>
      <c r="L79" s="148"/>
      <c r="M79" s="149"/>
      <c r="O79" s="147" t="s">
        <v>126</v>
      </c>
      <c r="P79" s="148"/>
      <c r="Q79" s="149"/>
    </row>
    <row r="80" spans="2:32" ht="14.5" thickBot="1" x14ac:dyDescent="0.3">
      <c r="B80" s="118">
        <v>15</v>
      </c>
      <c r="C80" s="118">
        <v>48</v>
      </c>
      <c r="D80" s="118">
        <v>4</v>
      </c>
      <c r="E80" s="118">
        <v>4</v>
      </c>
      <c r="F80" s="72">
        <v>1</v>
      </c>
      <c r="G80" s="73">
        <v>12.7</v>
      </c>
      <c r="H80" s="73">
        <v>14.8</v>
      </c>
      <c r="I80" s="73">
        <v>17.600000000000001</v>
      </c>
      <c r="K80" s="73">
        <v>190.9</v>
      </c>
      <c r="L80" s="73">
        <v>194.3</v>
      </c>
      <c r="M80" s="73">
        <v>202.4</v>
      </c>
      <c r="O80" s="73">
        <v>347.8</v>
      </c>
      <c r="P80" s="73">
        <v>351.7</v>
      </c>
      <c r="Q80" s="73">
        <v>351.7</v>
      </c>
    </row>
    <row r="81" spans="2:17" ht="14.5" thickBot="1" x14ac:dyDescent="0.3">
      <c r="B81" s="118"/>
      <c r="C81" s="118"/>
      <c r="D81" s="117"/>
      <c r="E81" s="117"/>
      <c r="F81" s="72">
        <v>4</v>
      </c>
      <c r="G81" s="73">
        <v>9.5</v>
      </c>
      <c r="H81" s="73">
        <v>11</v>
      </c>
      <c r="I81" s="73">
        <v>13.2</v>
      </c>
      <c r="K81" s="73">
        <v>86.3</v>
      </c>
      <c r="L81" s="73">
        <v>82.3</v>
      </c>
      <c r="M81" s="73">
        <v>93.6</v>
      </c>
      <c r="O81" s="73">
        <v>192.3</v>
      </c>
      <c r="P81" s="73">
        <v>194.1</v>
      </c>
      <c r="Q81" s="73">
        <v>197</v>
      </c>
    </row>
    <row r="82" spans="2:17" ht="14.5" thickBot="1" x14ac:dyDescent="0.3">
      <c r="B82" s="118"/>
      <c r="C82" s="118"/>
      <c r="D82" s="116">
        <v>4</v>
      </c>
      <c r="E82" s="116">
        <v>2</v>
      </c>
      <c r="F82" s="72">
        <v>1</v>
      </c>
      <c r="G82" s="73">
        <v>20.399999999999999</v>
      </c>
      <c r="H82" s="73">
        <v>23.2</v>
      </c>
      <c r="I82" s="73">
        <v>23.2</v>
      </c>
      <c r="K82" s="73">
        <v>193.8</v>
      </c>
      <c r="L82" s="73">
        <v>197.7</v>
      </c>
      <c r="M82" s="73">
        <v>214.9</v>
      </c>
      <c r="O82" s="73">
        <v>353.9</v>
      </c>
      <c r="P82" s="73">
        <v>361.4</v>
      </c>
      <c r="Q82" s="73">
        <v>361.7</v>
      </c>
    </row>
    <row r="83" spans="2:17" ht="14.5" thickBot="1" x14ac:dyDescent="0.3">
      <c r="B83" s="118"/>
      <c r="C83" s="117"/>
      <c r="D83" s="117"/>
      <c r="E83" s="117"/>
      <c r="F83" s="72">
        <v>4</v>
      </c>
      <c r="G83" s="73">
        <v>14.3</v>
      </c>
      <c r="H83" s="73">
        <v>16.899999999999999</v>
      </c>
      <c r="I83" s="73">
        <v>16.899999999999999</v>
      </c>
      <c r="K83" s="73">
        <v>86.6</v>
      </c>
      <c r="L83" s="73">
        <v>87.9</v>
      </c>
      <c r="M83" s="73">
        <v>98.1</v>
      </c>
      <c r="O83" s="73">
        <v>207.4</v>
      </c>
      <c r="P83" s="73">
        <v>206.1</v>
      </c>
      <c r="Q83" s="73">
        <v>211.9</v>
      </c>
    </row>
    <row r="84" spans="2:17" ht="14.5" thickBot="1" x14ac:dyDescent="0.3">
      <c r="B84" s="118"/>
      <c r="C84" s="116">
        <v>96</v>
      </c>
      <c r="D84" s="69">
        <v>4</v>
      </c>
      <c r="E84" s="69">
        <v>4</v>
      </c>
      <c r="F84" s="72">
        <v>1</v>
      </c>
      <c r="G84" s="73">
        <v>4.5999999999999996</v>
      </c>
      <c r="H84" s="73">
        <v>5.4</v>
      </c>
      <c r="I84" s="73">
        <v>6.1</v>
      </c>
      <c r="K84" s="73">
        <v>126.1</v>
      </c>
      <c r="L84" s="73">
        <v>127.2</v>
      </c>
      <c r="M84" s="73">
        <v>128</v>
      </c>
      <c r="O84" s="73">
        <v>204.4</v>
      </c>
      <c r="P84" s="73">
        <v>204.9</v>
      </c>
      <c r="Q84" s="73">
        <v>227.7</v>
      </c>
    </row>
    <row r="85" spans="2:17" ht="14.5" thickBot="1" x14ac:dyDescent="0.3">
      <c r="B85" s="118"/>
      <c r="C85" s="118"/>
      <c r="D85" s="69">
        <v>4</v>
      </c>
      <c r="E85" s="69">
        <v>2</v>
      </c>
      <c r="F85" s="72">
        <v>1</v>
      </c>
      <c r="G85" s="73">
        <v>7.4</v>
      </c>
      <c r="H85" s="73">
        <v>8.6</v>
      </c>
      <c r="I85" s="73">
        <v>8.6</v>
      </c>
      <c r="K85" s="73">
        <v>127.4</v>
      </c>
      <c r="L85" s="73">
        <v>128.9</v>
      </c>
      <c r="M85" s="73">
        <v>137.9</v>
      </c>
      <c r="O85" s="73">
        <v>218.9</v>
      </c>
      <c r="P85" s="73">
        <v>223.7</v>
      </c>
      <c r="Q85" s="73">
        <v>234.5</v>
      </c>
    </row>
    <row r="86" spans="2:17" ht="14.5" thickBot="1" x14ac:dyDescent="0.3">
      <c r="B86" s="119">
        <v>30</v>
      </c>
      <c r="C86" s="119">
        <v>24</v>
      </c>
      <c r="D86" s="27">
        <v>4</v>
      </c>
      <c r="E86" s="27">
        <v>4</v>
      </c>
      <c r="F86" s="72">
        <v>4</v>
      </c>
      <c r="G86" s="73">
        <v>14.1</v>
      </c>
      <c r="H86" s="73">
        <v>16.600000000000001</v>
      </c>
      <c r="I86" s="73">
        <v>19.100000000000001</v>
      </c>
      <c r="K86" s="73">
        <v>112.7</v>
      </c>
      <c r="L86" s="73">
        <v>117.3</v>
      </c>
      <c r="M86" s="73">
        <v>134.5</v>
      </c>
      <c r="O86" s="73">
        <v>199.3</v>
      </c>
      <c r="P86" s="73">
        <v>198.9</v>
      </c>
      <c r="Q86" s="73">
        <v>220.4</v>
      </c>
    </row>
    <row r="87" spans="2:17" ht="14.5" thickBot="1" x14ac:dyDescent="0.3">
      <c r="B87" s="118"/>
      <c r="C87" s="120"/>
      <c r="D87" s="65">
        <v>4</v>
      </c>
      <c r="E87" s="65">
        <v>2</v>
      </c>
      <c r="F87" s="72">
        <v>4</v>
      </c>
      <c r="G87" s="73">
        <v>21.9</v>
      </c>
      <c r="H87" s="73">
        <v>24.7</v>
      </c>
      <c r="I87" s="73">
        <v>24.7</v>
      </c>
      <c r="K87" s="73">
        <v>123.1</v>
      </c>
      <c r="L87" s="73">
        <v>130.69999999999999</v>
      </c>
      <c r="M87" s="73">
        <v>179.7</v>
      </c>
      <c r="O87" s="73">
        <v>204.1</v>
      </c>
      <c r="P87" s="73">
        <v>214.4</v>
      </c>
      <c r="Q87" s="73">
        <v>225.6</v>
      </c>
    </row>
    <row r="88" spans="2:17" ht="14.5" thickBot="1" x14ac:dyDescent="0.3">
      <c r="B88" s="118"/>
      <c r="C88" s="118">
        <v>48</v>
      </c>
      <c r="D88" s="118">
        <v>4</v>
      </c>
      <c r="E88" s="118">
        <v>4</v>
      </c>
      <c r="F88" s="72">
        <v>1</v>
      </c>
      <c r="G88" s="73">
        <v>6.5</v>
      </c>
      <c r="H88" s="73">
        <v>7.7</v>
      </c>
      <c r="I88" s="73">
        <v>9.1999999999999993</v>
      </c>
      <c r="K88" s="73">
        <v>129.80000000000001</v>
      </c>
      <c r="L88" s="73">
        <v>131</v>
      </c>
      <c r="M88" s="73">
        <v>146.1</v>
      </c>
      <c r="O88" s="73">
        <v>240.8</v>
      </c>
      <c r="P88" s="73">
        <v>242.6</v>
      </c>
      <c r="Q88" s="73">
        <v>252.2</v>
      </c>
    </row>
    <row r="89" spans="2:17" ht="14.5" thickBot="1" x14ac:dyDescent="0.3">
      <c r="B89" s="118"/>
      <c r="C89" s="118"/>
      <c r="D89" s="117"/>
      <c r="E89" s="117"/>
      <c r="F89" s="72">
        <v>4</v>
      </c>
      <c r="G89" s="73">
        <v>4.9000000000000004</v>
      </c>
      <c r="H89" s="73">
        <v>5.6</v>
      </c>
      <c r="I89" s="73">
        <v>6.8</v>
      </c>
      <c r="K89" s="73">
        <v>100.2</v>
      </c>
      <c r="L89" s="73">
        <v>100.4</v>
      </c>
      <c r="M89" s="73">
        <v>106.3</v>
      </c>
      <c r="O89" s="73">
        <v>118.8</v>
      </c>
      <c r="P89" s="73">
        <v>123.3</v>
      </c>
      <c r="Q89" s="73">
        <v>143.4</v>
      </c>
    </row>
    <row r="90" spans="2:17" ht="14.5" thickBot="1" x14ac:dyDescent="0.3">
      <c r="B90" s="118"/>
      <c r="C90" s="118"/>
      <c r="D90" s="116">
        <v>4</v>
      </c>
      <c r="E90" s="116">
        <v>2</v>
      </c>
      <c r="F90" s="72">
        <v>1</v>
      </c>
      <c r="G90" s="73">
        <v>10.6</v>
      </c>
      <c r="H90" s="73">
        <v>12.3</v>
      </c>
      <c r="I90" s="73">
        <v>12.3</v>
      </c>
      <c r="K90" s="73">
        <v>134</v>
      </c>
      <c r="L90" s="73">
        <v>137.69999999999999</v>
      </c>
      <c r="M90" s="73">
        <v>158</v>
      </c>
      <c r="O90" s="73">
        <v>247.2</v>
      </c>
      <c r="P90" s="73">
        <v>259.3</v>
      </c>
      <c r="Q90" s="73">
        <v>316</v>
      </c>
    </row>
    <row r="91" spans="2:17" ht="14.5" thickBot="1" x14ac:dyDescent="0.3">
      <c r="B91" s="118"/>
      <c r="C91" s="117"/>
      <c r="D91" s="117"/>
      <c r="E91" s="117"/>
      <c r="F91" s="72">
        <v>4</v>
      </c>
      <c r="G91" s="73">
        <v>8</v>
      </c>
      <c r="H91" s="73">
        <v>9.1999999999999993</v>
      </c>
      <c r="I91" s="73">
        <v>9.1999999999999993</v>
      </c>
      <c r="K91" s="73">
        <v>102</v>
      </c>
      <c r="L91" s="73">
        <v>101.6</v>
      </c>
      <c r="M91" s="73">
        <v>107.6</v>
      </c>
      <c r="O91" s="73">
        <v>120.4</v>
      </c>
      <c r="P91" s="73">
        <v>125.4</v>
      </c>
      <c r="Q91" s="73">
        <v>154.30000000000001</v>
      </c>
    </row>
    <row r="92" spans="2:17" ht="14.5" thickBot="1" x14ac:dyDescent="0.3">
      <c r="B92" s="118"/>
      <c r="C92" s="116">
        <v>96</v>
      </c>
      <c r="D92" s="69">
        <v>4</v>
      </c>
      <c r="E92" s="69">
        <v>4</v>
      </c>
      <c r="F92" s="72">
        <v>1</v>
      </c>
      <c r="G92" s="73">
        <v>2.4</v>
      </c>
      <c r="H92" s="73">
        <v>2.8</v>
      </c>
      <c r="I92" s="73">
        <v>3.3</v>
      </c>
      <c r="K92" s="73">
        <v>60.9</v>
      </c>
      <c r="L92" s="73">
        <v>62</v>
      </c>
      <c r="M92" s="73">
        <v>69.5</v>
      </c>
      <c r="O92" s="73">
        <v>96.6</v>
      </c>
      <c r="P92" s="73">
        <v>99.5</v>
      </c>
      <c r="Q92" s="73">
        <v>101.8</v>
      </c>
    </row>
    <row r="93" spans="2:17" ht="14.5" thickBot="1" x14ac:dyDescent="0.3">
      <c r="B93" s="120"/>
      <c r="C93" s="118"/>
      <c r="D93" s="69">
        <v>4</v>
      </c>
      <c r="E93" s="69">
        <v>2</v>
      </c>
      <c r="F93" s="72">
        <v>1</v>
      </c>
      <c r="G93" s="73">
        <v>3.8</v>
      </c>
      <c r="H93" s="73">
        <v>4.4000000000000004</v>
      </c>
      <c r="I93" s="73">
        <v>4.4000000000000004</v>
      </c>
      <c r="K93" s="73">
        <v>62</v>
      </c>
      <c r="L93" s="73">
        <v>61.9</v>
      </c>
      <c r="M93" s="73">
        <v>74.599999999999994</v>
      </c>
      <c r="O93" s="73">
        <v>99.8</v>
      </c>
      <c r="P93" s="73">
        <v>102.5</v>
      </c>
      <c r="Q93" s="73">
        <v>106.3</v>
      </c>
    </row>
    <row r="94" spans="2:17" ht="14.5" thickBot="1" x14ac:dyDescent="0.3">
      <c r="B94" s="118">
        <v>60</v>
      </c>
      <c r="C94" s="119">
        <v>24</v>
      </c>
      <c r="D94" s="27">
        <v>4</v>
      </c>
      <c r="E94" s="27">
        <v>4</v>
      </c>
      <c r="F94" s="72">
        <v>4</v>
      </c>
      <c r="G94" s="73">
        <v>7</v>
      </c>
      <c r="H94" s="73">
        <v>8.3000000000000007</v>
      </c>
      <c r="I94" s="73">
        <v>8.4</v>
      </c>
      <c r="K94" s="73">
        <v>123</v>
      </c>
      <c r="L94" s="73">
        <v>124.9</v>
      </c>
      <c r="M94" s="73">
        <v>135.69999999999999</v>
      </c>
      <c r="O94" s="73">
        <v>134</v>
      </c>
      <c r="P94" s="73">
        <v>132.30000000000001</v>
      </c>
      <c r="Q94" s="73">
        <v>139.19999999999999</v>
      </c>
    </row>
    <row r="95" spans="2:17" ht="14.5" thickBot="1" x14ac:dyDescent="0.3">
      <c r="B95" s="117"/>
      <c r="C95" s="120"/>
      <c r="D95" s="65">
        <v>4</v>
      </c>
      <c r="E95" s="65">
        <v>2</v>
      </c>
      <c r="F95" s="72">
        <v>4</v>
      </c>
      <c r="G95" s="73">
        <v>11.2</v>
      </c>
      <c r="H95" s="73">
        <v>12.4</v>
      </c>
      <c r="I95" s="73">
        <v>12.4</v>
      </c>
      <c r="K95" s="73">
        <v>125.1</v>
      </c>
      <c r="L95" s="73">
        <v>127.6</v>
      </c>
      <c r="M95" s="73">
        <v>160.19999999999999</v>
      </c>
      <c r="O95" s="73">
        <v>137.9</v>
      </c>
      <c r="P95" s="73">
        <v>139.4</v>
      </c>
      <c r="Q95" s="73">
        <v>164.9</v>
      </c>
    </row>
  </sheetData>
  <mergeCells count="154">
    <mergeCell ref="B94:B95"/>
    <mergeCell ref="C94:C95"/>
    <mergeCell ref="G76:I77"/>
    <mergeCell ref="G75:I75"/>
    <mergeCell ref="K75:M75"/>
    <mergeCell ref="K76:M77"/>
    <mergeCell ref="K79:M79"/>
    <mergeCell ref="O75:Q75"/>
    <mergeCell ref="O76:Q77"/>
    <mergeCell ref="O79:Q79"/>
    <mergeCell ref="B80:B85"/>
    <mergeCell ref="C80:C83"/>
    <mergeCell ref="D80:D81"/>
    <mergeCell ref="E80:E81"/>
    <mergeCell ref="D82:D83"/>
    <mergeCell ref="E82:E83"/>
    <mergeCell ref="C84:C85"/>
    <mergeCell ref="B86:B93"/>
    <mergeCell ref="C86:C87"/>
    <mergeCell ref="C88:C91"/>
    <mergeCell ref="D88:D89"/>
    <mergeCell ref="E88:E89"/>
    <mergeCell ref="D90:D91"/>
    <mergeCell ref="E90:E91"/>
    <mergeCell ref="C92:C93"/>
    <mergeCell ref="B74:D74"/>
    <mergeCell ref="B75:B76"/>
    <mergeCell ref="C75:C79"/>
    <mergeCell ref="D75:D79"/>
    <mergeCell ref="E75:E79"/>
    <mergeCell ref="F75:F79"/>
    <mergeCell ref="B77:B79"/>
    <mergeCell ref="G79:I79"/>
    <mergeCell ref="B3:D3"/>
    <mergeCell ref="B69:B70"/>
    <mergeCell ref="C69:C70"/>
    <mergeCell ref="B55:B60"/>
    <mergeCell ref="C55:C58"/>
    <mergeCell ref="D55:D56"/>
    <mergeCell ref="E55:E56"/>
    <mergeCell ref="D57:D58"/>
    <mergeCell ref="E57:E58"/>
    <mergeCell ref="C59:C60"/>
    <mergeCell ref="B61:B68"/>
    <mergeCell ref="C61:C62"/>
    <mergeCell ref="C63:C66"/>
    <mergeCell ref="D63:D64"/>
    <mergeCell ref="E63:E64"/>
    <mergeCell ref="D65:D66"/>
    <mergeCell ref="E65:E66"/>
    <mergeCell ref="C67:C68"/>
    <mergeCell ref="B32:B37"/>
    <mergeCell ref="C32:C35"/>
    <mergeCell ref="D32:D33"/>
    <mergeCell ref="E32:E33"/>
    <mergeCell ref="D34:D35"/>
    <mergeCell ref="E34:E35"/>
    <mergeCell ref="B46:B47"/>
    <mergeCell ref="C46:C47"/>
    <mergeCell ref="B50:B51"/>
    <mergeCell ref="C50:C54"/>
    <mergeCell ref="D50:D54"/>
    <mergeCell ref="E50:E54"/>
    <mergeCell ref="F50:F54"/>
    <mergeCell ref="G52:I52"/>
    <mergeCell ref="P52:R52"/>
    <mergeCell ref="K52:M52"/>
    <mergeCell ref="G53:M53"/>
    <mergeCell ref="G54:M54"/>
    <mergeCell ref="P53:V53"/>
    <mergeCell ref="P54:V54"/>
    <mergeCell ref="C36:C37"/>
    <mergeCell ref="B38:B45"/>
    <mergeCell ref="C38:C39"/>
    <mergeCell ref="C40:C43"/>
    <mergeCell ref="D40:D41"/>
    <mergeCell ref="E40:E41"/>
    <mergeCell ref="D42:D43"/>
    <mergeCell ref="E42:E43"/>
    <mergeCell ref="C44:C45"/>
    <mergeCell ref="B27:B28"/>
    <mergeCell ref="C27:C31"/>
    <mergeCell ref="D27:D31"/>
    <mergeCell ref="E27:E31"/>
    <mergeCell ref="F27:F31"/>
    <mergeCell ref="B23:B24"/>
    <mergeCell ref="C23:C24"/>
    <mergeCell ref="B9:B14"/>
    <mergeCell ref="C9:C12"/>
    <mergeCell ref="D9:D10"/>
    <mergeCell ref="E9:E10"/>
    <mergeCell ref="D11:D12"/>
    <mergeCell ref="E11:E12"/>
    <mergeCell ref="C13:C14"/>
    <mergeCell ref="B15:B22"/>
    <mergeCell ref="C15:C16"/>
    <mergeCell ref="C17:C20"/>
    <mergeCell ref="D17:D18"/>
    <mergeCell ref="E17:E18"/>
    <mergeCell ref="D19:D20"/>
    <mergeCell ref="E19:E20"/>
    <mergeCell ref="C21:C22"/>
    <mergeCell ref="E4:E8"/>
    <mergeCell ref="F4:F8"/>
    <mergeCell ref="B4:B5"/>
    <mergeCell ref="C4:C8"/>
    <mergeCell ref="D4:D8"/>
    <mergeCell ref="G51:M51"/>
    <mergeCell ref="P51:V51"/>
    <mergeCell ref="Y51:AE51"/>
    <mergeCell ref="G5:L5"/>
    <mergeCell ref="G6:I6"/>
    <mergeCell ref="K6:L6"/>
    <mergeCell ref="G7:L7"/>
    <mergeCell ref="G8:L8"/>
    <mergeCell ref="O5:T5"/>
    <mergeCell ref="O7:T7"/>
    <mergeCell ref="O8:T8"/>
    <mergeCell ref="M5:M6"/>
    <mergeCell ref="O6:Q6"/>
    <mergeCell ref="W6:Y6"/>
    <mergeCell ref="S6:T6"/>
    <mergeCell ref="AA6:AB6"/>
    <mergeCell ref="U5:U6"/>
    <mergeCell ref="AC5:AC6"/>
    <mergeCell ref="W5:AB5"/>
    <mergeCell ref="G29:I29"/>
    <mergeCell ref="P29:R29"/>
    <mergeCell ref="Y29:AA29"/>
    <mergeCell ref="AC29:AE29"/>
    <mergeCell ref="T29:V29"/>
    <mergeCell ref="G28:M28"/>
    <mergeCell ref="G30:M30"/>
    <mergeCell ref="G31:M31"/>
    <mergeCell ref="P28:V28"/>
    <mergeCell ref="P30:V30"/>
    <mergeCell ref="P31:V31"/>
    <mergeCell ref="Y28:AE28"/>
    <mergeCell ref="Y30:AE30"/>
    <mergeCell ref="Y31:AE31"/>
    <mergeCell ref="K29:M29"/>
    <mergeCell ref="Y53:AE53"/>
    <mergeCell ref="Y54:AE54"/>
    <mergeCell ref="W7:AB7"/>
    <mergeCell ref="W8:AB8"/>
    <mergeCell ref="N28:N29"/>
    <mergeCell ref="W28:W29"/>
    <mergeCell ref="AF28:AF29"/>
    <mergeCell ref="AF51:AF52"/>
    <mergeCell ref="W51:W52"/>
    <mergeCell ref="N51:N52"/>
    <mergeCell ref="T52:V52"/>
    <mergeCell ref="AC52:AE52"/>
    <mergeCell ref="Y52:AA52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Cover</vt:lpstr>
      <vt:lpstr>1.SL-PRS RSTD</vt:lpstr>
      <vt:lpstr>2.SL-PRS RSRP</vt:lpstr>
      <vt:lpstr>3.SL-PRS RSRPP</vt:lpstr>
      <vt:lpstr>4.SL-PRS Rx-Tx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2024-05-21T13:12:35Z</dcterms:modified>
</cp:coreProperties>
</file>