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RAN4\2023年会议\RAN4#107-Incheon\Email Discussion\[107][320] RF_FR1_enh2_Demod_Part1\"/>
    </mc:Choice>
  </mc:AlternateContent>
  <bookViews>
    <workbookView xWindow="-113" yWindow="-113" windowWidth="19418" windowHeight="10418" activeTab="1"/>
  </bookViews>
  <sheets>
    <sheet name="Cover sheet" sheetId="1" r:id="rId1"/>
    <sheet name="PDSCH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8" i="2" l="1"/>
  <c r="R28" i="2"/>
  <c r="Q28" i="2"/>
  <c r="S27" i="2"/>
  <c r="R27" i="2"/>
  <c r="Q27" i="2"/>
  <c r="S26" i="2"/>
  <c r="R26" i="2"/>
  <c r="Q26" i="2"/>
  <c r="S25" i="2"/>
  <c r="R25" i="2"/>
  <c r="Q25" i="2"/>
  <c r="S24" i="2"/>
  <c r="R24" i="2"/>
  <c r="Q24" i="2"/>
  <c r="S23" i="2"/>
  <c r="R23" i="2"/>
  <c r="Q23" i="2"/>
  <c r="S22" i="2"/>
  <c r="R22" i="2"/>
  <c r="Q22" i="2"/>
  <c r="S21" i="2"/>
  <c r="R21" i="2"/>
  <c r="Q21" i="2"/>
  <c r="S16" i="2"/>
  <c r="R16" i="2"/>
  <c r="Q16" i="2"/>
  <c r="S15" i="2"/>
  <c r="R15" i="2"/>
  <c r="Q15" i="2"/>
  <c r="S14" i="2"/>
  <c r="R14" i="2"/>
  <c r="Q14" i="2"/>
  <c r="S13" i="2"/>
  <c r="R13" i="2"/>
  <c r="Q13" i="2"/>
  <c r="S12" i="2"/>
  <c r="R12" i="2"/>
  <c r="Q12" i="2"/>
  <c r="S11" i="2"/>
  <c r="R11" i="2"/>
  <c r="Q11" i="2"/>
  <c r="S10" i="2"/>
  <c r="R10" i="2"/>
  <c r="Q10" i="2"/>
  <c r="S9" i="2"/>
  <c r="R9" i="2"/>
  <c r="Q9" i="2"/>
  <c r="S8" i="2"/>
  <c r="R8" i="2"/>
  <c r="Q8" i="2"/>
  <c r="S7" i="2"/>
  <c r="R7" i="2"/>
  <c r="Q7" i="2"/>
  <c r="S6" i="2"/>
  <c r="R6" i="2"/>
  <c r="Q6" i="2"/>
</calcChain>
</file>

<file path=xl/sharedStrings.xml><?xml version="1.0" encoding="utf-8"?>
<sst xmlns="http://schemas.openxmlformats.org/spreadsheetml/2006/main" count="131" uniqueCount="69">
  <si>
    <t>3GPP TSG-RAN WG4 meeting # 107
Incheon, KR, May 22 – May 26, 2023</t>
  </si>
  <si>
    <t>Tdoc number:</t>
  </si>
  <si>
    <t>R4-2308939</t>
  </si>
  <si>
    <t>Agenda item:</t>
  </si>
  <si>
    <t>8.5.3.1.2</t>
  </si>
  <si>
    <t>Source:</t>
  </si>
  <si>
    <t>Ericsson</t>
  </si>
  <si>
    <t>Title:</t>
  </si>
  <si>
    <t>Simulation results collection for 8 Rx UE demodulation requirements</t>
  </si>
  <si>
    <t>Document for:</t>
  </si>
  <si>
    <t>Information</t>
  </si>
  <si>
    <t>Abstract:</t>
  </si>
  <si>
    <t>This is the first summary on simulation results that have been collected from the companies. It encloses the results for PDSCH at 70% of the peak throughput for Rank 2, Rank 4 and Rank 8.</t>
  </si>
  <si>
    <t>Requirements</t>
  </si>
  <si>
    <t>The collected simulationr esults will help to select the MCS for each Rank oder for PDSCH.</t>
  </si>
  <si>
    <t>Ref</t>
  </si>
  <si>
    <t>[1] R4-2305888, “WF for 8Rx UE performance requirements”, Huawei.</t>
  </si>
  <si>
    <t xml:space="preserve">PDSCH simulation results - 8 Rx Rank 2 - No Impairments. </t>
  </si>
  <si>
    <t>Source</t>
  </si>
  <si>
    <t>Apple</t>
  </si>
  <si>
    <t>Nokia, Nokia Shanghai Bell</t>
  </si>
  <si>
    <t>Huawei, HiSilicon</t>
  </si>
  <si>
    <t>Qualcomm</t>
  </si>
  <si>
    <t>Samsung</t>
  </si>
  <si>
    <t>ZTE</t>
  </si>
  <si>
    <t>MediaTek</t>
  </si>
  <si>
    <t>Company 6</t>
  </si>
  <si>
    <t>Span</t>
  </si>
  <si>
    <t>STD</t>
  </si>
  <si>
    <t>Average</t>
  </si>
  <si>
    <t>Max Testable SNR
(dB)</t>
  </si>
  <si>
    <t>Duplex CBW/SCS
(RB allocation)</t>
  </si>
  <si>
    <t>Antenna configuration</t>
  </si>
  <si>
    <t>MCS index
Table</t>
  </si>
  <si>
    <t>MCS, rank</t>
  </si>
  <si>
    <t>Channel model</t>
  </si>
  <si>
    <t>% of TP</t>
  </si>
  <si>
    <t>Tdoc</t>
  </si>
  <si>
    <t>R4-2308938</t>
  </si>
  <si>
    <t>R4-2307025</t>
  </si>
  <si>
    <t>R4-23068869</t>
  </si>
  <si>
    <t>R4-2307435</t>
  </si>
  <si>
    <t>R4-2307816</t>
  </si>
  <si>
    <t>R4-2308405</t>
  </si>
  <si>
    <t>R4-2307113</t>
  </si>
  <si>
    <t>TDD 40 MHz/30 kHz
(106)</t>
  </si>
  <si>
    <t>2T8R 
ULA
Medium B</t>
  </si>
  <si>
    <t>Table 2</t>
  </si>
  <si>
    <t>MCS2, Rank 2</t>
  </si>
  <si>
    <t>TDLC300-100</t>
  </si>
  <si>
    <t>TDLA30-10</t>
  </si>
  <si>
    <t>MCS7, Rank 2</t>
  </si>
  <si>
    <t>MCS13, Rank 2</t>
  </si>
  <si>
    <t>MCS20, Rank 2</t>
  </si>
  <si>
    <t>MCS26, Rank 2</t>
  </si>
  <si>
    <t>Table 1</t>
  </si>
  <si>
    <t>MCS19, Rank 2</t>
  </si>
  <si>
    <t xml:space="preserve">PDSCH simulation results - 8 Rx Rank 4 and Rank 8 - No Impairments. </t>
  </si>
  <si>
    <t>4T8R
ULA
Low</t>
  </si>
  <si>
    <t>MCS4, Rank 4</t>
  </si>
  <si>
    <t>MCS13, Rank 4</t>
  </si>
  <si>
    <t>MCS17, Rank 4</t>
  </si>
  <si>
    <t>MCS20, Rank 4</t>
  </si>
  <si>
    <t>MCS26, Rank 4</t>
  </si>
  <si>
    <t>8T8R
ULA
Low</t>
  </si>
  <si>
    <t>MCS4, Rank 8</t>
  </si>
  <si>
    <t>MCS13, Rank 8</t>
  </si>
  <si>
    <t>MCS17, Rank 8</t>
  </si>
  <si>
    <t>R4-2309368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</si>
</sst>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 x14ac:knownFonts="1">
    <font>
      <sz val="11"/>
      <color theme="1"/>
      <name val="等线"/>
      <charset val="134"/>
      <scheme val="minor"/>
    </font>
    <font>
      <b/>
      <sz val="9"/>
      <color theme="1"/>
      <name val="等线"/>
      <family val="2"/>
      <scheme val="minor"/>
    </font>
    <font>
      <sz val="9"/>
      <color theme="1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9"/>
      <color rgb="FFFF0000"/>
      <name val="等线"/>
      <family val="2"/>
      <scheme val="minor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0" borderId="1" xfId="0" applyFont="1" applyBorder="1" applyAlignment="1">
      <alignment horizontal="right"/>
    </xf>
    <xf numFmtId="0" fontId="2" fillId="4" borderId="1" xfId="0" applyFont="1" applyFill="1" applyBorder="1"/>
    <xf numFmtId="0" fontId="2" fillId="5" borderId="0" xfId="0" applyFont="1" applyFill="1" applyAlignment="1">
      <alignment wrapText="1"/>
    </xf>
    <xf numFmtId="176" fontId="2" fillId="4" borderId="1" xfId="0" applyNumberFormat="1" applyFont="1" applyFill="1" applyBorder="1"/>
    <xf numFmtId="176" fontId="2" fillId="0" borderId="0" xfId="0" applyNumberFormat="1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0" fillId="0" borderId="0" xfId="0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/>
    <xf numFmtId="0" fontId="4" fillId="2" borderId="1" xfId="0" applyFont="1" applyFill="1" applyBorder="1" applyAlignment="1">
      <alignment vertical="top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3" sqref="B13"/>
    </sheetView>
  </sheetViews>
  <sheetFormatPr defaultColWidth="8.46484375" defaultRowHeight="13.9" x14ac:dyDescent="0.4"/>
  <cols>
    <col min="1" max="1" width="46.46484375" customWidth="1"/>
    <col min="2" max="2" width="105.46484375" customWidth="1"/>
  </cols>
  <sheetData>
    <row r="1" spans="1:2" ht="31.5" customHeight="1" x14ac:dyDescent="0.4">
      <c r="A1" s="13" t="s">
        <v>0</v>
      </c>
    </row>
    <row r="3" spans="1:2" x14ac:dyDescent="0.4">
      <c r="A3" t="s">
        <v>1</v>
      </c>
      <c r="B3" t="s">
        <v>2</v>
      </c>
    </row>
    <row r="4" spans="1:2" x14ac:dyDescent="0.4">
      <c r="A4" t="s">
        <v>3</v>
      </c>
      <c r="B4" t="s">
        <v>4</v>
      </c>
    </row>
    <row r="5" spans="1:2" x14ac:dyDescent="0.4">
      <c r="A5" t="s">
        <v>5</v>
      </c>
      <c r="B5" t="s">
        <v>6</v>
      </c>
    </row>
    <row r="6" spans="1:2" x14ac:dyDescent="0.4">
      <c r="A6" t="s">
        <v>7</v>
      </c>
      <c r="B6" t="s">
        <v>8</v>
      </c>
    </row>
    <row r="7" spans="1:2" x14ac:dyDescent="0.4">
      <c r="A7" t="s">
        <v>9</v>
      </c>
      <c r="B7" t="s">
        <v>10</v>
      </c>
    </row>
    <row r="9" spans="1:2" ht="27.75" x14ac:dyDescent="0.4">
      <c r="A9" t="s">
        <v>11</v>
      </c>
      <c r="B9" s="14" t="s">
        <v>12</v>
      </c>
    </row>
    <row r="10" spans="1:2" x14ac:dyDescent="0.4">
      <c r="A10" t="s">
        <v>13</v>
      </c>
      <c r="B10" s="14" t="s">
        <v>14</v>
      </c>
    </row>
    <row r="11" spans="1:2" x14ac:dyDescent="0.4">
      <c r="A11" t="s">
        <v>15</v>
      </c>
      <c r="B11" t="s">
        <v>16</v>
      </c>
    </row>
  </sheetData>
  <phoneticPr fontId="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1"/>
  <sheetViews>
    <sheetView tabSelected="1" zoomScaleNormal="100" workbookViewId="0">
      <pane ySplit="3" topLeftCell="A13" activePane="bottomLeft" state="frozen"/>
      <selection pane="bottomLeft" activeCell="A31" sqref="A31:S31"/>
    </sheetView>
  </sheetViews>
  <sheetFormatPr defaultColWidth="8.46484375" defaultRowHeight="13.9" x14ac:dyDescent="0.4"/>
  <cols>
    <col min="1" max="1" width="15.796875" customWidth="1"/>
    <col min="2" max="2" width="10.46484375" customWidth="1"/>
    <col min="3" max="3" width="8.19921875" customWidth="1"/>
    <col min="4" max="4" width="11.19921875" customWidth="1"/>
    <col min="5" max="5" width="10.796875" customWidth="1"/>
    <col min="6" max="6" width="5.73046875" customWidth="1"/>
    <col min="7" max="7" width="5.796875" customWidth="1"/>
    <col min="8" max="10" width="7.19921875" customWidth="1"/>
    <col min="11" max="11" width="7.796875" customWidth="1"/>
    <col min="12" max="12" width="7.46484375" customWidth="1"/>
    <col min="13" max="13" width="6.73046875" customWidth="1"/>
    <col min="14" max="14" width="6.796875" customWidth="1"/>
    <col min="15" max="15" width="7.46484375" customWidth="1"/>
    <col min="16" max="16" width="7.796875" customWidth="1"/>
    <col min="17" max="18" width="6.19921875" customWidth="1"/>
    <col min="19" max="19" width="7.265625" customWidth="1"/>
    <col min="20" max="20" width="9.46484375" customWidth="1"/>
  </cols>
  <sheetData>
    <row r="3" spans="1:20" ht="46.9" x14ac:dyDescent="0.4">
      <c r="A3" s="1" t="s">
        <v>17</v>
      </c>
      <c r="B3" s="2"/>
      <c r="C3" s="2"/>
      <c r="D3" s="1"/>
      <c r="E3" s="1"/>
      <c r="F3" s="1"/>
      <c r="G3" s="2"/>
      <c r="H3" s="4" t="s">
        <v>6</v>
      </c>
      <c r="I3" s="4" t="s">
        <v>19</v>
      </c>
      <c r="J3" s="4" t="s">
        <v>20</v>
      </c>
      <c r="K3" s="4" t="s">
        <v>21</v>
      </c>
      <c r="L3" s="4" t="s">
        <v>22</v>
      </c>
      <c r="M3" s="4" t="s">
        <v>23</v>
      </c>
      <c r="N3" s="4" t="s">
        <v>24</v>
      </c>
      <c r="O3" s="4" t="s">
        <v>25</v>
      </c>
    </row>
    <row r="4" spans="1:20" ht="46.9" x14ac:dyDescent="0.4">
      <c r="A4" s="3"/>
      <c r="B4" s="3"/>
      <c r="C4" s="3"/>
      <c r="D4" s="3"/>
      <c r="E4" s="3"/>
      <c r="F4" s="3"/>
      <c r="G4" s="3" t="s">
        <v>18</v>
      </c>
      <c r="H4" s="4" t="s">
        <v>6</v>
      </c>
      <c r="I4" s="4" t="s">
        <v>19</v>
      </c>
      <c r="J4" s="4" t="s">
        <v>20</v>
      </c>
      <c r="K4" s="4" t="s">
        <v>21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9" t="s">
        <v>27</v>
      </c>
      <c r="R4" s="9" t="s">
        <v>28</v>
      </c>
      <c r="S4" s="9" t="s">
        <v>29</v>
      </c>
      <c r="T4" s="10" t="s">
        <v>30</v>
      </c>
    </row>
    <row r="5" spans="1:20" ht="23.65" x14ac:dyDescent="0.4">
      <c r="A5" s="4" t="s">
        <v>31</v>
      </c>
      <c r="B5" s="4" t="s">
        <v>32</v>
      </c>
      <c r="C5" s="4" t="s">
        <v>33</v>
      </c>
      <c r="D5" s="4" t="s">
        <v>34</v>
      </c>
      <c r="E5" s="3" t="s">
        <v>35</v>
      </c>
      <c r="F5" s="3" t="s">
        <v>36</v>
      </c>
      <c r="G5" s="3" t="s">
        <v>37</v>
      </c>
      <c r="H5" s="4" t="s">
        <v>38</v>
      </c>
      <c r="I5" s="4" t="s">
        <v>68</v>
      </c>
      <c r="J5" s="4" t="s">
        <v>39</v>
      </c>
      <c r="K5" s="4" t="s">
        <v>40</v>
      </c>
      <c r="L5" s="6" t="s">
        <v>41</v>
      </c>
      <c r="M5" s="6" t="s">
        <v>42</v>
      </c>
      <c r="N5" s="6" t="s">
        <v>43</v>
      </c>
      <c r="O5" s="6" t="s">
        <v>44</v>
      </c>
      <c r="P5" s="4"/>
      <c r="Q5" s="9"/>
      <c r="R5" s="9"/>
      <c r="S5" s="9"/>
      <c r="T5" s="2"/>
    </row>
    <row r="6" spans="1:20" ht="14.55" customHeight="1" x14ac:dyDescent="0.4">
      <c r="A6" s="20" t="s">
        <v>45</v>
      </c>
      <c r="B6" s="20" t="s">
        <v>46</v>
      </c>
      <c r="C6" s="25" t="s">
        <v>47</v>
      </c>
      <c r="D6" s="3" t="s">
        <v>48</v>
      </c>
      <c r="E6" s="3" t="s">
        <v>49</v>
      </c>
      <c r="F6" s="3">
        <v>70</v>
      </c>
      <c r="G6" s="3"/>
      <c r="H6" s="2">
        <v>-4.5</v>
      </c>
      <c r="I6" s="15"/>
      <c r="J6" s="15">
        <v>-3.26</v>
      </c>
      <c r="K6" s="3"/>
      <c r="L6" s="3"/>
      <c r="M6" s="3"/>
      <c r="N6" s="3"/>
      <c r="O6" s="3">
        <v>-2.7</v>
      </c>
      <c r="P6" s="3"/>
      <c r="Q6" s="11">
        <f t="shared" ref="Q6:Q16" si="0">MAX(H6:P6)-MIN(H6:P6)</f>
        <v>1.7999999999999998</v>
      </c>
      <c r="R6" s="11">
        <f t="shared" ref="R6:R16" si="1">_xlfn.STDEV.S(H6:P6)</f>
        <v>0.92115869063551081</v>
      </c>
      <c r="S6" s="11">
        <f t="shared" ref="S6:S16" si="2">AVERAGE(H6:P6)</f>
        <v>-3.4866666666666668</v>
      </c>
      <c r="T6" s="12">
        <v>24.43</v>
      </c>
    </row>
    <row r="7" spans="1:20" x14ac:dyDescent="0.4">
      <c r="A7" s="21"/>
      <c r="B7" s="23"/>
      <c r="C7" s="26"/>
      <c r="D7" s="3" t="s">
        <v>48</v>
      </c>
      <c r="E7" s="3" t="s">
        <v>50</v>
      </c>
      <c r="F7" s="3">
        <v>70</v>
      </c>
      <c r="G7" s="3"/>
      <c r="H7" s="3"/>
      <c r="I7" s="15"/>
      <c r="J7" s="15">
        <v>-3.42</v>
      </c>
      <c r="K7" s="3"/>
      <c r="L7" s="3"/>
      <c r="M7" s="3"/>
      <c r="N7" s="3"/>
      <c r="O7" s="3"/>
      <c r="P7" s="3"/>
      <c r="Q7" s="11">
        <f t="shared" si="0"/>
        <v>0</v>
      </c>
      <c r="R7" s="11" t="e">
        <f t="shared" si="1"/>
        <v>#DIV/0!</v>
      </c>
      <c r="S7" s="11">
        <f t="shared" si="2"/>
        <v>-3.42</v>
      </c>
      <c r="T7" s="12">
        <v>24.43</v>
      </c>
    </row>
    <row r="8" spans="1:20" x14ac:dyDescent="0.4">
      <c r="A8" s="21"/>
      <c r="B8" s="23"/>
      <c r="C8" s="26"/>
      <c r="D8" s="3" t="s">
        <v>51</v>
      </c>
      <c r="E8" s="3" t="s">
        <v>49</v>
      </c>
      <c r="F8" s="3">
        <v>70</v>
      </c>
      <c r="G8" s="3"/>
      <c r="H8" s="3">
        <v>4.4000000000000004</v>
      </c>
      <c r="I8" s="15"/>
      <c r="J8" s="15">
        <v>5.09</v>
      </c>
      <c r="K8" s="3"/>
      <c r="L8" s="3"/>
      <c r="M8" s="3"/>
      <c r="N8" s="3"/>
      <c r="O8" s="3">
        <v>5.5</v>
      </c>
      <c r="P8" s="3"/>
      <c r="Q8" s="11">
        <f t="shared" si="0"/>
        <v>1.0999999999999996</v>
      </c>
      <c r="R8" s="11">
        <f t="shared" si="1"/>
        <v>0.55590766619406595</v>
      </c>
      <c r="S8" s="11">
        <f t="shared" si="2"/>
        <v>4.996666666666667</v>
      </c>
      <c r="T8" s="12">
        <v>24.43</v>
      </c>
    </row>
    <row r="9" spans="1:20" x14ac:dyDescent="0.4">
      <c r="A9" s="21"/>
      <c r="B9" s="23"/>
      <c r="C9" s="26"/>
      <c r="D9" s="3" t="s">
        <v>51</v>
      </c>
      <c r="E9" s="3" t="s">
        <v>50</v>
      </c>
      <c r="F9" s="3">
        <v>70</v>
      </c>
      <c r="G9" s="3"/>
      <c r="H9" s="3"/>
      <c r="I9" s="15"/>
      <c r="J9" s="15">
        <v>4.3</v>
      </c>
      <c r="K9" s="3"/>
      <c r="L9" s="3"/>
      <c r="M9" s="3"/>
      <c r="N9" s="3"/>
      <c r="O9" s="3"/>
      <c r="P9" s="3"/>
      <c r="Q9" s="11">
        <f t="shared" si="0"/>
        <v>0</v>
      </c>
      <c r="R9" s="11" t="e">
        <f t="shared" si="1"/>
        <v>#DIV/0!</v>
      </c>
      <c r="S9" s="11">
        <f t="shared" si="2"/>
        <v>4.3</v>
      </c>
      <c r="T9" s="12">
        <v>24.43</v>
      </c>
    </row>
    <row r="10" spans="1:20" x14ac:dyDescent="0.4">
      <c r="A10" s="21"/>
      <c r="B10" s="23"/>
      <c r="C10" s="26"/>
      <c r="D10" s="3" t="s">
        <v>52</v>
      </c>
      <c r="E10" s="3" t="s">
        <v>49</v>
      </c>
      <c r="F10" s="3">
        <v>70</v>
      </c>
      <c r="G10" s="3"/>
      <c r="H10" s="3">
        <v>10.4</v>
      </c>
      <c r="I10" s="15"/>
      <c r="J10" s="15"/>
      <c r="K10" s="3"/>
      <c r="L10" s="3"/>
      <c r="M10" s="3"/>
      <c r="N10" s="3"/>
      <c r="O10" s="3"/>
      <c r="P10" s="3"/>
      <c r="Q10" s="11">
        <f t="shared" si="0"/>
        <v>0</v>
      </c>
      <c r="R10" s="11" t="e">
        <f t="shared" si="1"/>
        <v>#DIV/0!</v>
      </c>
      <c r="S10" s="11">
        <f t="shared" si="2"/>
        <v>10.4</v>
      </c>
      <c r="T10" s="12">
        <v>24.43</v>
      </c>
    </row>
    <row r="11" spans="1:20" x14ac:dyDescent="0.4">
      <c r="A11" s="21"/>
      <c r="B11" s="23"/>
      <c r="C11" s="26"/>
      <c r="D11" s="3" t="s">
        <v>52</v>
      </c>
      <c r="E11" s="3" t="s">
        <v>50</v>
      </c>
      <c r="F11" s="3">
        <v>70</v>
      </c>
      <c r="G11" s="3"/>
      <c r="H11" s="3">
        <v>9.3000000000000007</v>
      </c>
      <c r="I11" s="15"/>
      <c r="J11" s="15"/>
      <c r="K11" s="8"/>
      <c r="L11" s="3"/>
      <c r="M11" s="3"/>
      <c r="N11" s="3"/>
      <c r="O11" s="3">
        <v>10.8</v>
      </c>
      <c r="P11" s="3"/>
      <c r="Q11" s="11">
        <f t="shared" si="0"/>
        <v>1.5</v>
      </c>
      <c r="R11" s="11">
        <f t="shared" si="1"/>
        <v>1.0606601717798212</v>
      </c>
      <c r="S11" s="11">
        <f t="shared" si="2"/>
        <v>10.050000000000001</v>
      </c>
      <c r="T11" s="12">
        <v>24.43</v>
      </c>
    </row>
    <row r="12" spans="1:20" x14ac:dyDescent="0.4">
      <c r="A12" s="21"/>
      <c r="B12" s="23"/>
      <c r="C12" s="26"/>
      <c r="D12" s="28" t="s">
        <v>53</v>
      </c>
      <c r="E12" s="3" t="s">
        <v>49</v>
      </c>
      <c r="F12" s="3">
        <v>70</v>
      </c>
      <c r="G12" s="3"/>
      <c r="H12" s="3">
        <v>18.5</v>
      </c>
      <c r="I12" s="15"/>
      <c r="J12" s="15"/>
      <c r="K12" s="8"/>
      <c r="L12" s="3"/>
      <c r="M12" s="3"/>
      <c r="N12" s="3"/>
      <c r="O12" s="3"/>
      <c r="P12" s="3"/>
      <c r="Q12" s="11">
        <f t="shared" si="0"/>
        <v>0</v>
      </c>
      <c r="R12" s="11" t="e">
        <f t="shared" si="1"/>
        <v>#DIV/0!</v>
      </c>
      <c r="S12" s="11">
        <f t="shared" si="2"/>
        <v>18.5</v>
      </c>
      <c r="T12" s="12">
        <v>30.45</v>
      </c>
    </row>
    <row r="13" spans="1:20" x14ac:dyDescent="0.4">
      <c r="A13" s="21"/>
      <c r="B13" s="23"/>
      <c r="C13" s="26"/>
      <c r="D13" s="3" t="s">
        <v>53</v>
      </c>
      <c r="E13" s="3" t="s">
        <v>50</v>
      </c>
      <c r="F13" s="3">
        <v>70</v>
      </c>
      <c r="G13" s="3"/>
      <c r="H13" s="3">
        <v>17.100000000000001</v>
      </c>
      <c r="I13" s="15"/>
      <c r="J13" s="15"/>
      <c r="K13" s="3"/>
      <c r="L13" s="3"/>
      <c r="M13" s="3"/>
      <c r="N13" s="3"/>
      <c r="O13" s="3"/>
      <c r="P13" s="3"/>
      <c r="Q13" s="11">
        <f t="shared" si="0"/>
        <v>0</v>
      </c>
      <c r="R13" s="11" t="e">
        <f t="shared" si="1"/>
        <v>#DIV/0!</v>
      </c>
      <c r="S13" s="11">
        <f t="shared" si="2"/>
        <v>17.100000000000001</v>
      </c>
      <c r="T13" s="12">
        <v>30.45</v>
      </c>
    </row>
    <row r="14" spans="1:20" x14ac:dyDescent="0.4">
      <c r="A14" s="21"/>
      <c r="B14" s="23"/>
      <c r="C14" s="27"/>
      <c r="D14" s="3" t="s">
        <v>54</v>
      </c>
      <c r="E14" s="3" t="s">
        <v>50</v>
      </c>
      <c r="F14" s="3">
        <v>70</v>
      </c>
      <c r="G14" s="5"/>
      <c r="H14" s="5">
        <v>23.5</v>
      </c>
      <c r="I14" s="16"/>
      <c r="J14" s="15"/>
      <c r="K14" s="5"/>
      <c r="L14" s="5"/>
      <c r="M14" s="5"/>
      <c r="N14" s="5"/>
      <c r="O14" s="17">
        <v>26.8</v>
      </c>
      <c r="P14" s="5"/>
      <c r="Q14" s="11">
        <f t="shared" si="0"/>
        <v>3.3000000000000007</v>
      </c>
      <c r="R14" s="11">
        <f t="shared" si="1"/>
        <v>2.3334523779156071</v>
      </c>
      <c r="S14" s="11">
        <f t="shared" si="2"/>
        <v>25.15</v>
      </c>
      <c r="T14" s="12">
        <v>30.45</v>
      </c>
    </row>
    <row r="15" spans="1:20" x14ac:dyDescent="0.4">
      <c r="A15" s="21"/>
      <c r="B15" s="23"/>
      <c r="C15" s="25" t="s">
        <v>55</v>
      </c>
      <c r="D15" s="28" t="s">
        <v>56</v>
      </c>
      <c r="E15" s="3" t="s">
        <v>49</v>
      </c>
      <c r="F15" s="3">
        <v>70</v>
      </c>
      <c r="G15" s="5"/>
      <c r="H15" s="5"/>
      <c r="I15" s="16">
        <v>11.2</v>
      </c>
      <c r="J15" s="15">
        <v>11.53</v>
      </c>
      <c r="K15" s="5">
        <v>11.5</v>
      </c>
      <c r="L15" s="5">
        <v>11.1</v>
      </c>
      <c r="M15" s="5">
        <v>9.42</v>
      </c>
      <c r="N15" s="5">
        <v>10.5</v>
      </c>
      <c r="O15" s="5">
        <v>11.1</v>
      </c>
      <c r="P15" s="5"/>
      <c r="Q15" s="11">
        <f t="shared" si="0"/>
        <v>2.1099999999999994</v>
      </c>
      <c r="R15" s="11">
        <f t="shared" si="1"/>
        <v>0.73902445349064239</v>
      </c>
      <c r="S15" s="11">
        <f t="shared" si="2"/>
        <v>10.907142857142857</v>
      </c>
      <c r="T15" s="12">
        <v>24.43</v>
      </c>
    </row>
    <row r="16" spans="1:20" x14ac:dyDescent="0.4">
      <c r="A16" s="22"/>
      <c r="B16" s="24"/>
      <c r="C16" s="27"/>
      <c r="D16" s="5" t="s">
        <v>56</v>
      </c>
      <c r="E16" s="5" t="s">
        <v>50</v>
      </c>
      <c r="F16" s="3">
        <v>70</v>
      </c>
      <c r="G16" s="5"/>
      <c r="H16" s="5"/>
      <c r="I16" s="16"/>
      <c r="J16" s="15">
        <v>9.33</v>
      </c>
      <c r="K16" s="5"/>
      <c r="L16" s="5"/>
      <c r="M16" s="5">
        <v>8.3699999999999992</v>
      </c>
      <c r="N16" s="5"/>
      <c r="O16" s="5">
        <v>9.6</v>
      </c>
      <c r="P16" s="5"/>
      <c r="Q16" s="11">
        <f t="shared" si="0"/>
        <v>1.2300000000000004</v>
      </c>
      <c r="R16" s="11">
        <f t="shared" si="1"/>
        <v>0.64645185435575969</v>
      </c>
      <c r="S16" s="11">
        <f t="shared" si="2"/>
        <v>9.1</v>
      </c>
      <c r="T16" s="12">
        <v>24.43</v>
      </c>
    </row>
    <row r="18" spans="1:20" x14ac:dyDescent="0.4">
      <c r="A18" s="1" t="s">
        <v>57</v>
      </c>
      <c r="B18" s="2"/>
      <c r="C18" s="2"/>
      <c r="D18" s="1"/>
      <c r="E18" s="1"/>
      <c r="F18" s="1"/>
      <c r="G18" s="2"/>
      <c r="H18" s="2"/>
      <c r="I18" s="2"/>
      <c r="J18" s="2"/>
      <c r="K18" s="2"/>
      <c r="L18" s="2"/>
      <c r="M18" s="2"/>
      <c r="N18" s="2"/>
      <c r="O18" s="2"/>
    </row>
    <row r="19" spans="1:20" ht="46.9" x14ac:dyDescent="0.4">
      <c r="A19" s="3"/>
      <c r="B19" s="3"/>
      <c r="C19" s="3"/>
      <c r="D19" s="3"/>
      <c r="E19" s="3"/>
      <c r="F19" s="3"/>
      <c r="G19" s="3" t="s">
        <v>18</v>
      </c>
      <c r="H19" s="4" t="s">
        <v>6</v>
      </c>
      <c r="I19" s="4" t="s">
        <v>19</v>
      </c>
      <c r="J19" s="4" t="s">
        <v>20</v>
      </c>
      <c r="K19" s="4" t="s">
        <v>21</v>
      </c>
      <c r="L19" s="4" t="s">
        <v>22</v>
      </c>
      <c r="M19" s="4" t="s">
        <v>23</v>
      </c>
      <c r="N19" s="4" t="s">
        <v>24</v>
      </c>
      <c r="O19" s="4" t="s">
        <v>25</v>
      </c>
      <c r="P19" s="4" t="s">
        <v>26</v>
      </c>
      <c r="Q19" s="9" t="s">
        <v>27</v>
      </c>
      <c r="R19" s="9" t="s">
        <v>28</v>
      </c>
      <c r="S19" s="9" t="s">
        <v>29</v>
      </c>
      <c r="T19" s="10" t="s">
        <v>30</v>
      </c>
    </row>
    <row r="20" spans="1:20" ht="23.65" x14ac:dyDescent="0.4">
      <c r="A20" s="4" t="s">
        <v>31</v>
      </c>
      <c r="B20" s="4" t="s">
        <v>32</v>
      </c>
      <c r="C20" s="4" t="s">
        <v>33</v>
      </c>
      <c r="D20" s="4" t="s">
        <v>34</v>
      </c>
      <c r="E20" s="3" t="s">
        <v>35</v>
      </c>
      <c r="F20" s="3" t="s">
        <v>36</v>
      </c>
      <c r="G20" s="3" t="s">
        <v>37</v>
      </c>
      <c r="H20" s="4" t="s">
        <v>38</v>
      </c>
      <c r="I20" s="4" t="s">
        <v>68</v>
      </c>
      <c r="J20" s="4" t="s">
        <v>39</v>
      </c>
      <c r="K20" s="4" t="s">
        <v>40</v>
      </c>
      <c r="L20" s="6" t="s">
        <v>41</v>
      </c>
      <c r="M20" s="6" t="s">
        <v>42</v>
      </c>
      <c r="N20" s="6" t="s">
        <v>43</v>
      </c>
      <c r="O20" s="6" t="s">
        <v>44</v>
      </c>
      <c r="P20" s="4"/>
      <c r="Q20" s="9"/>
      <c r="R20" s="9"/>
      <c r="S20" s="9"/>
      <c r="T20" s="2"/>
    </row>
    <row r="21" spans="1:20" x14ac:dyDescent="0.4">
      <c r="A21" s="23" t="s">
        <v>45</v>
      </c>
      <c r="B21" s="20" t="s">
        <v>58</v>
      </c>
      <c r="C21" s="25" t="s">
        <v>55</v>
      </c>
      <c r="D21" s="3" t="s">
        <v>59</v>
      </c>
      <c r="E21" s="3" t="s">
        <v>50</v>
      </c>
      <c r="F21" s="3">
        <v>70</v>
      </c>
      <c r="G21" s="3"/>
      <c r="H21" s="3">
        <v>-3.3</v>
      </c>
      <c r="I21" s="15"/>
      <c r="J21" s="15"/>
      <c r="K21" s="3"/>
      <c r="L21" s="3"/>
      <c r="M21" s="3"/>
      <c r="N21" s="3"/>
      <c r="O21" s="3"/>
      <c r="P21" s="3"/>
      <c r="Q21" s="11">
        <f t="shared" ref="Q21:Q28" si="3">MAX(H21:P21)-MIN(H21:P21)</f>
        <v>0</v>
      </c>
      <c r="R21" s="11" t="e">
        <f t="shared" ref="R21:R28" si="4">_xlfn.STDEV.S(H21:P21)</f>
        <v>#DIV/0!</v>
      </c>
      <c r="S21" s="11">
        <f t="shared" ref="S21:S28" si="5">AVERAGE(H21:P21)</f>
        <v>-3.3</v>
      </c>
      <c r="T21" s="12">
        <v>24.43</v>
      </c>
    </row>
    <row r="22" spans="1:20" x14ac:dyDescent="0.4">
      <c r="A22" s="21"/>
      <c r="B22" s="23"/>
      <c r="C22" s="26"/>
      <c r="D22" s="3" t="s">
        <v>60</v>
      </c>
      <c r="E22" s="3" t="s">
        <v>50</v>
      </c>
      <c r="F22" s="3">
        <v>70</v>
      </c>
      <c r="G22" s="3"/>
      <c r="H22" s="3">
        <v>5.3</v>
      </c>
      <c r="I22" s="15">
        <v>7.3</v>
      </c>
      <c r="J22" s="15">
        <v>6.9</v>
      </c>
      <c r="K22" s="3"/>
      <c r="L22" s="3"/>
      <c r="M22" s="3">
        <v>5.12</v>
      </c>
      <c r="N22" s="3"/>
      <c r="O22" s="3">
        <v>6.6</v>
      </c>
      <c r="P22" s="3"/>
      <c r="Q22" s="11">
        <f t="shared" si="3"/>
        <v>2.1799999999999997</v>
      </c>
      <c r="R22" s="11">
        <f t="shared" si="4"/>
        <v>0.97810019936610426</v>
      </c>
      <c r="S22" s="11">
        <f t="shared" si="5"/>
        <v>6.2439999999999998</v>
      </c>
      <c r="T22" s="12">
        <v>24.43</v>
      </c>
    </row>
    <row r="23" spans="1:20" x14ac:dyDescent="0.4">
      <c r="A23" s="21"/>
      <c r="B23" s="23"/>
      <c r="C23" s="26"/>
      <c r="D23" s="28" t="s">
        <v>61</v>
      </c>
      <c r="E23" s="3" t="s">
        <v>50</v>
      </c>
      <c r="F23" s="3">
        <v>70</v>
      </c>
      <c r="G23" s="3"/>
      <c r="H23" s="3"/>
      <c r="I23" s="15">
        <v>11</v>
      </c>
      <c r="J23" s="15">
        <v>10.34</v>
      </c>
      <c r="K23" s="3">
        <v>9.4</v>
      </c>
      <c r="L23" s="3">
        <v>10.3</v>
      </c>
      <c r="M23" s="3">
        <v>8.93</v>
      </c>
      <c r="N23" s="3">
        <v>10.6</v>
      </c>
      <c r="O23" s="3">
        <v>10.3</v>
      </c>
      <c r="P23" s="3"/>
      <c r="Q23" s="11">
        <f t="shared" si="3"/>
        <v>2.0700000000000003</v>
      </c>
      <c r="R23" s="11">
        <f t="shared" si="4"/>
        <v>0.71325210930537841</v>
      </c>
      <c r="S23" s="11">
        <f t="shared" si="5"/>
        <v>10.124285714285715</v>
      </c>
      <c r="T23" s="12">
        <v>24.43</v>
      </c>
    </row>
    <row r="24" spans="1:20" x14ac:dyDescent="0.4">
      <c r="A24" s="21"/>
      <c r="B24" s="23"/>
      <c r="C24" s="26"/>
      <c r="D24" s="3" t="s">
        <v>62</v>
      </c>
      <c r="E24" s="3" t="s">
        <v>50</v>
      </c>
      <c r="F24" s="3">
        <v>70</v>
      </c>
      <c r="G24" s="3"/>
      <c r="H24" s="3">
        <v>11.4</v>
      </c>
      <c r="I24" s="15"/>
      <c r="J24" s="15"/>
      <c r="K24" s="3"/>
      <c r="L24" s="3"/>
      <c r="M24" s="3"/>
      <c r="N24" s="3"/>
      <c r="O24" s="3"/>
      <c r="P24" s="3"/>
      <c r="Q24" s="11">
        <f t="shared" si="3"/>
        <v>0</v>
      </c>
      <c r="R24" s="11" t="e">
        <f t="shared" si="4"/>
        <v>#DIV/0!</v>
      </c>
      <c r="S24" s="11">
        <f t="shared" si="5"/>
        <v>11.4</v>
      </c>
      <c r="T24" s="12">
        <v>24.43</v>
      </c>
    </row>
    <row r="25" spans="1:20" x14ac:dyDescent="0.4">
      <c r="A25" s="21"/>
      <c r="B25" s="23"/>
      <c r="C25" s="26"/>
      <c r="D25" s="28" t="s">
        <v>63</v>
      </c>
      <c r="E25" s="3" t="s">
        <v>50</v>
      </c>
      <c r="F25" s="3">
        <v>70</v>
      </c>
      <c r="G25" s="3"/>
      <c r="H25" s="3">
        <v>18.5</v>
      </c>
      <c r="I25" s="15"/>
      <c r="J25" s="15">
        <v>21</v>
      </c>
      <c r="K25" s="8"/>
      <c r="L25" s="3"/>
      <c r="M25" s="3"/>
      <c r="N25" s="3"/>
      <c r="O25" s="3">
        <v>20.9</v>
      </c>
      <c r="P25" s="3"/>
      <c r="Q25" s="11">
        <f t="shared" si="3"/>
        <v>2.5</v>
      </c>
      <c r="R25" s="11">
        <f t="shared" si="4"/>
        <v>1.4153915830374759</v>
      </c>
      <c r="S25" s="11">
        <f t="shared" si="5"/>
        <v>20.133333333333333</v>
      </c>
      <c r="T25" s="12">
        <v>24.43</v>
      </c>
    </row>
    <row r="26" spans="1:20" x14ac:dyDescent="0.4">
      <c r="A26" s="21"/>
      <c r="B26" s="23" t="s">
        <v>64</v>
      </c>
      <c r="C26" s="26"/>
      <c r="D26" s="3" t="s">
        <v>65</v>
      </c>
      <c r="E26" s="3" t="s">
        <v>50</v>
      </c>
      <c r="F26" s="3">
        <v>70</v>
      </c>
      <c r="G26" s="3"/>
      <c r="H26" s="3">
        <v>1.4</v>
      </c>
      <c r="I26" s="15"/>
      <c r="J26" s="15"/>
      <c r="K26" s="8"/>
      <c r="L26" s="3"/>
      <c r="M26" s="3">
        <v>0.91</v>
      </c>
      <c r="N26" s="3"/>
      <c r="O26" s="3"/>
      <c r="P26" s="3"/>
      <c r="Q26" s="11">
        <f t="shared" si="3"/>
        <v>0.48999999999999988</v>
      </c>
      <c r="R26" s="11">
        <f t="shared" si="4"/>
        <v>0.34648232278140828</v>
      </c>
      <c r="S26" s="11">
        <f t="shared" si="5"/>
        <v>1.155</v>
      </c>
      <c r="T26" s="12">
        <v>24.43</v>
      </c>
    </row>
    <row r="27" spans="1:20" x14ac:dyDescent="0.4">
      <c r="A27" s="21"/>
      <c r="B27" s="23"/>
      <c r="C27" s="26"/>
      <c r="D27" s="28" t="s">
        <v>66</v>
      </c>
      <c r="E27" s="3" t="s">
        <v>50</v>
      </c>
      <c r="F27" s="3">
        <v>70</v>
      </c>
      <c r="G27" s="3"/>
      <c r="H27" s="3">
        <v>13.6</v>
      </c>
      <c r="I27" s="15">
        <v>14.9</v>
      </c>
      <c r="J27" s="15">
        <v>13.72</v>
      </c>
      <c r="K27" s="3">
        <v>13.1</v>
      </c>
      <c r="L27" s="7">
        <v>16</v>
      </c>
      <c r="M27" s="3">
        <v>12.73</v>
      </c>
      <c r="N27" s="3">
        <v>14.4</v>
      </c>
      <c r="O27" s="3">
        <v>14.8</v>
      </c>
      <c r="P27" s="3"/>
      <c r="Q27" s="11">
        <f t="shared" si="3"/>
        <v>3.2699999999999996</v>
      </c>
      <c r="R27" s="11">
        <f t="shared" si="4"/>
        <v>1.074110096777793</v>
      </c>
      <c r="S27" s="11">
        <f t="shared" si="5"/>
        <v>14.15625</v>
      </c>
      <c r="T27" s="12">
        <v>24.43</v>
      </c>
    </row>
    <row r="28" spans="1:20" x14ac:dyDescent="0.4">
      <c r="A28" s="22"/>
      <c r="B28" s="24"/>
      <c r="C28" s="27"/>
      <c r="D28" s="29" t="s">
        <v>67</v>
      </c>
      <c r="E28" s="5" t="s">
        <v>50</v>
      </c>
      <c r="F28" s="3">
        <v>70</v>
      </c>
      <c r="G28" s="5"/>
      <c r="H28" s="5">
        <v>19.3</v>
      </c>
      <c r="I28" s="16">
        <v>20.3</v>
      </c>
      <c r="J28" s="15">
        <v>20.92</v>
      </c>
      <c r="K28" s="5"/>
      <c r="L28" s="5"/>
      <c r="M28" s="5">
        <v>18.739999999999998</v>
      </c>
      <c r="N28" s="5"/>
      <c r="O28" s="5">
        <v>21.2</v>
      </c>
      <c r="P28" s="5"/>
      <c r="Q28" s="11">
        <f t="shared" si="3"/>
        <v>2.4600000000000009</v>
      </c>
      <c r="R28" s="11">
        <f t="shared" si="4"/>
        <v>1.0501999809560087</v>
      </c>
      <c r="S28" s="11">
        <f t="shared" si="5"/>
        <v>20.092000000000002</v>
      </c>
      <c r="T28" s="12">
        <v>24.43</v>
      </c>
    </row>
    <row r="29" spans="1:20" x14ac:dyDescent="0.4">
      <c r="K29" s="2"/>
    </row>
    <row r="30" spans="1:20" ht="14.55" customHeight="1" x14ac:dyDescent="0.4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20" x14ac:dyDescent="0.4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</sheetData>
  <mergeCells count="10">
    <mergeCell ref="A30:S30"/>
    <mergeCell ref="A31:S31"/>
    <mergeCell ref="A6:A16"/>
    <mergeCell ref="A21:A28"/>
    <mergeCell ref="B6:B16"/>
    <mergeCell ref="B21:B25"/>
    <mergeCell ref="B26:B28"/>
    <mergeCell ref="C6:C14"/>
    <mergeCell ref="C15:C16"/>
    <mergeCell ref="C21:C28"/>
  </mergeCells>
  <phoneticPr fontId="5" type="noConversion"/>
  <conditionalFormatting sqref="Q6:Q12">
    <cfRule type="cellIs" dxfId="1" priority="4" operator="greaterThan">
      <formula>2.5</formula>
    </cfRule>
  </conditionalFormatting>
  <conditionalFormatting sqref="Q13:Q16 Q21:Q28">
    <cfRule type="cellIs" dxfId="0" priority="45" operator="greaterThan">
      <formula>2.5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34c87397-5fc1-491e-85e7-d6110dbe9cbd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E5007003D3004E92B8EDD86D20E8CD" ma:contentTypeVersion="32" ma:contentTypeDescription="Create a new document." ma:contentTypeScope="" ma:versionID="dd79f72898dd1d13cbe81e6d341c7c65">
  <xsd:schema xmlns:xsd="http://www.w3.org/2001/XMLSchema" xmlns:xs="http://www.w3.org/2001/XMLSchema" xmlns:p="http://schemas.microsoft.com/office/2006/metadata/properties" xmlns:ns2="71c5aaf6-e6ce-465b-b873-5148d2a4c105" xmlns:ns3="3b34c8f0-1ef5-4d1e-bb66-517ce7fe7356" xmlns:ns4="0b6aed8e-0313-4d17-80ff-d0e5da4931c5" targetNamespace="http://schemas.microsoft.com/office/2006/metadata/properties" ma:root="true" ma:fieldsID="573e2932368b58f0eaec2569f6be03b2" ns2:_="" ns3:_="" ns4:_="">
    <xsd:import namespace="71c5aaf6-e6ce-465b-b873-5148d2a4c105"/>
    <xsd:import namespace="3b34c8f0-1ef5-4d1e-bb66-517ce7fe7356"/>
    <xsd:import namespace="0b6aed8e-0313-4d17-80ff-d0e5da4931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HideFromDelve" minOccurs="0"/>
                <xsd:element ref="ns3:Information" minOccurs="0"/>
                <xsd:element ref="ns3:Associated_x0020_Task" minOccurs="0"/>
                <xsd:element ref="ns4:MediaServiceMetadata" minOccurs="0"/>
                <xsd:element ref="ns4:MediaServiceFastMetadata" minOccurs="0"/>
                <xsd:element ref="ns3:SharedWithUsers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5aaf6-e6ce-465b-b873-5148d2a4c10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ideFromDelve" ma:index="11" nillable="true" ma:displayName="HideFromDelve" ma:default="0" ma:internalName="HideFromDelve">
      <xsd:simpleType>
        <xsd:restriction base="dms:Boolean"/>
      </xsd:simpleType>
    </xsd:element>
    <xsd:element name="TaxCatchAll" ma:index="26" nillable="true" ma:displayName="Taxonomy Catch All Column" ma:hidden="true" ma:list="{5e7e0358-ff3a-47d0-9dac-4f7f999c176b}" ma:internalName="TaxCatchAll" ma:showField="CatchAllData" ma:web="3b34c8f0-1ef5-4d1e-bb66-517ce7fe7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4c8f0-1ef5-4d1e-bb66-517ce7fe7356" elementFormDefault="qualified">
    <xsd:import namespace="http://schemas.microsoft.com/office/2006/documentManagement/types"/>
    <xsd:import namespace="http://schemas.microsoft.com/office/infopath/2007/PartnerControls"/>
    <xsd:element name="Information" ma:index="12" nillable="true" ma:displayName="Information" ma:description="Add here comments or additional information about the file" ma:internalName="Information">
      <xsd:simpleType>
        <xsd:restriction base="dms:Note">
          <xsd:maxLength value="255"/>
        </xsd:restriction>
      </xsd:simpleType>
    </xsd:element>
    <xsd:element name="Associated_x0020_Task" ma:index="13" nillable="true" ma:displayName="C5G Task" ma:description="Task working on topic" ma:internalName="Associated_x0020_Task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2E Arch and Prot"/>
                    <xsd:enumeration value="5G Radio"/>
                    <xsd:enumeration value="LTE Radio"/>
                    <xsd:enumeration value="E2E CIoT"/>
                    <xsd:enumeration value="E2E Verticals"/>
                    <xsd:enumeration value="EPC"/>
                    <xsd:enumeration value="IMS"/>
                    <xsd:enumeration value="SEC"/>
                    <xsd:enumeration value="Network Management"/>
                    <xsd:enumeration value="Virtualization"/>
                    <xsd:enumeration value="MEC"/>
                    <xsd:enumeration value="None (handled in delegation)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aed8e-0313-4d17-80ff-d0e5da4931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4c87397-5fc1-491e-85e7-d6110dbe9c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deFromDelve xmlns="71c5aaf6-e6ce-465b-b873-5148d2a4c105">false</HideFromDelve>
    <TaxCatchAll xmlns="71c5aaf6-e6ce-465b-b873-5148d2a4c105" xsi:nil="true"/>
    <Information xmlns="3b34c8f0-1ef5-4d1e-bb66-517ce7fe7356" xsi:nil="true"/>
    <Associated_x0020_Task xmlns="3b34c8f0-1ef5-4d1e-bb66-517ce7fe7356" xsi:nil="true"/>
    <lcf76f155ced4ddcb4097134ff3c332f xmlns="0b6aed8e-0313-4d17-80ff-d0e5da4931c5">
      <Terms xmlns="http://schemas.microsoft.com/office/infopath/2007/PartnerControls"/>
    </lcf76f155ced4ddcb4097134ff3c332f>
    <_dlc_DocId xmlns="71c5aaf6-e6ce-465b-b873-5148d2a4c105">5AIRPNAIUNRU-1328258698-20333</_dlc_DocId>
    <_dlc_DocIdUrl xmlns="71c5aaf6-e6ce-465b-b873-5148d2a4c105">
      <Url>https://nokia.sharepoint.com/sites/c5g/5gradio/_layouts/15/DocIdRedir.aspx?ID=5AIRPNAIUNRU-1328258698-20333</Url>
      <Description>5AIRPNAIUNRU-1328258698-20333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1346A28-20B0-4335-BAF7-14F16E51476E}">
  <ds:schemaRefs/>
</ds:datastoreItem>
</file>

<file path=customXml/itemProps2.xml><?xml version="1.0" encoding="utf-8"?>
<ds:datastoreItem xmlns:ds="http://schemas.openxmlformats.org/officeDocument/2006/customXml" ds:itemID="{D48D4775-3FD2-438A-982F-CA1BE6453599}">
  <ds:schemaRefs/>
</ds:datastoreItem>
</file>

<file path=customXml/itemProps3.xml><?xml version="1.0" encoding="utf-8"?>
<ds:datastoreItem xmlns:ds="http://schemas.openxmlformats.org/officeDocument/2006/customXml" ds:itemID="{89AC288C-6447-43A8-9109-08D9B8B6780C}">
  <ds:schemaRefs/>
</ds:datastoreItem>
</file>

<file path=customXml/itemProps4.xml><?xml version="1.0" encoding="utf-8"?>
<ds:datastoreItem xmlns:ds="http://schemas.openxmlformats.org/officeDocument/2006/customXml" ds:itemID="{6938C588-62A3-461A-A152-8CFD0CF3FBB2}">
  <ds:schemaRefs/>
</ds:datastoreItem>
</file>

<file path=customXml/itemProps5.xml><?xml version="1.0" encoding="utf-8"?>
<ds:datastoreItem xmlns:ds="http://schemas.openxmlformats.org/officeDocument/2006/customXml" ds:itemID="{D8F28D0A-AB5C-4A9D-95B6-E9457120798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Cover sheet</vt:lpstr>
      <vt:lpstr>PDSCH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Hamilton (Nokia)</dc:creator>
  <cp:lastModifiedBy>Huawei</cp:lastModifiedBy>
  <dcterms:created xsi:type="dcterms:W3CDTF">2020-05-25T02:29:00Z</dcterms:created>
  <dcterms:modified xsi:type="dcterms:W3CDTF">2023-05-24T14:26:38Z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(3)qDP0+TcX7DmtU4f6MxY2u5P/b/uDBheTAMTA8tYT4b5ZfAeUtM80ms0MX9k8LVfDHnyucVKI
l9gViusyzJ/ndlstLsa2sxCtICa22/xpwShUUVBk3iU2cgMSDWP++1o8MWDS/RD8x80wKXVT
H/iHJxh92wwEC901r3yWPL8zB1sSE1u3Vyj7OUT7sCMGAIWAVqkv42khFRIVGrdWJbgBLGYw
+55RzwoMClGvWSD4Sb</vt:lpwstr>
  </property>
  <property fmtid="{D5CDD505-2E9C-101B-9397-08002B2CF9AE}" pid="3" name="_2015_ms_pID_7253431">
    <vt:lpwstr>fDkIVL/d6u8ZBC4R6EYXngVEvvgOBJt9obRt7mpplqouHHPvpmKK4F
2wODYGTOhXdDaISeGpd1PEKZM/mCBU6TLLwCIHBF4hWDUuQPjl9IAZwJfXsE2IixX3YMJsUS
NEfi6+wdj02T0tBtF9IB3mcjvr/XegyLzWbJ4jsc0ejXyYQbvpUy/kJyhLgRTySgOa9uBv8C
ucR/Q2taHGIUzkqocJRLbgzXPMqrl4vKAz0Z</vt:lpwstr>
  </property>
  <property fmtid="{D5CDD505-2E9C-101B-9397-08002B2CF9AE}" pid="4" name="_2015_ms_pID_7253432">
    <vt:lpwstr>5g==</vt:lpwstr>
  </property>
  <property fmtid="{D5CDD505-2E9C-101B-9397-08002B2CF9AE}" pid="5" name="ContentTypeId">
    <vt:lpwstr>0x01010000E5007003D3004E92B8EDD86D20E8CD</vt:lpwstr>
  </property>
  <property fmtid="{D5CDD505-2E9C-101B-9397-08002B2CF9AE}" pid="6" name="_dlc_DocIdItemGuid">
    <vt:lpwstr>7440dff2-4b92-4e69-bfe8-8292a3f23c5e</vt:lpwstr>
  </property>
  <property fmtid="{D5CDD505-2E9C-101B-9397-08002B2CF9AE}" pid="7" name="KSOProductBuildVer">
    <vt:lpwstr>2052-11.8.2.10393</vt:lpwstr>
  </property>
  <property fmtid="{D5CDD505-2E9C-101B-9397-08002B2CF9AE}" pid="8" name="_readonly">
    <vt:lpwstr/>
  </property>
  <property fmtid="{D5CDD505-2E9C-101B-9397-08002B2CF9AE}" pid="9" name="_change">
    <vt:lpwstr/>
  </property>
  <property fmtid="{D5CDD505-2E9C-101B-9397-08002B2CF9AE}" pid="10" name="_full-control">
    <vt:lpwstr/>
  </property>
  <property fmtid="{D5CDD505-2E9C-101B-9397-08002B2CF9AE}" pid="11" name="sflag">
    <vt:lpwstr>1684938011</vt:lpwstr>
  </property>
</Properties>
</file>