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n.zhao\Desktop\RAN1#103-e\RedCap\成本评估\"/>
    </mc:Choice>
  </mc:AlternateContent>
  <bookViews>
    <workbookView xWindow="0" yWindow="0" windowWidth="20490" windowHeight="7230"/>
  </bookViews>
  <sheets>
    <sheet name="FR1 FDD" sheetId="5" r:id="rId1"/>
    <sheet name="FR1 TDD" sheetId="6" r:id="rId2"/>
    <sheet name="FR2 TDD" sheetId="4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35" i="4" l="1"/>
  <c r="K114" i="4"/>
  <c r="K93" i="4"/>
  <c r="K72" i="4"/>
  <c r="K51" i="4"/>
  <c r="K30" i="4"/>
  <c r="K9" i="4"/>
  <c r="L148" i="6"/>
  <c r="L128" i="6"/>
  <c r="L108" i="6"/>
  <c r="L88" i="6"/>
  <c r="L68" i="6"/>
  <c r="L48" i="6"/>
  <c r="L28" i="6"/>
  <c r="L8" i="6"/>
  <c r="L148" i="5" l="1"/>
  <c r="L128" i="5"/>
  <c r="L108" i="5"/>
  <c r="L88" i="5"/>
  <c r="L68" i="5"/>
  <c r="L48" i="5"/>
  <c r="L28" i="5"/>
  <c r="L8" i="5"/>
  <c r="K13" i="6" l="1"/>
  <c r="K13" i="5"/>
  <c r="K19" i="6" l="1"/>
  <c r="K8" i="6"/>
  <c r="K19" i="5"/>
  <c r="K8" i="5"/>
  <c r="K20" i="6" l="1"/>
  <c r="K20" i="5"/>
  <c r="J146" i="4"/>
  <c r="J135" i="4"/>
  <c r="J125" i="4"/>
  <c r="J114" i="4"/>
  <c r="J104" i="4"/>
  <c r="J93" i="4"/>
  <c r="J83" i="4"/>
  <c r="J72" i="4"/>
  <c r="J62" i="4"/>
  <c r="J51" i="4"/>
  <c r="J63" i="4" s="1"/>
  <c r="J41" i="4"/>
  <c r="J30" i="4"/>
  <c r="J20" i="4"/>
  <c r="J9" i="4"/>
  <c r="J21" i="4" s="1"/>
  <c r="J159" i="6"/>
  <c r="J148" i="6"/>
  <c r="J139" i="6"/>
  <c r="J128" i="6"/>
  <c r="J119" i="6"/>
  <c r="J108" i="6"/>
  <c r="J99" i="6"/>
  <c r="J88" i="6"/>
  <c r="J100" i="6" s="1"/>
  <c r="J79" i="6"/>
  <c r="J68" i="6"/>
  <c r="J80" i="6" s="1"/>
  <c r="J59" i="6"/>
  <c r="J48" i="6"/>
  <c r="J60" i="6" s="1"/>
  <c r="J39" i="6"/>
  <c r="J28" i="6"/>
  <c r="J40" i="6" s="1"/>
  <c r="J19" i="6"/>
  <c r="J8" i="6"/>
  <c r="J159" i="5"/>
  <c r="J148" i="5"/>
  <c r="J139" i="5"/>
  <c r="J128" i="5"/>
  <c r="J140" i="5" s="1"/>
  <c r="J119" i="5"/>
  <c r="J108" i="5"/>
  <c r="J99" i="5"/>
  <c r="J88" i="5"/>
  <c r="J100" i="5" s="1"/>
  <c r="J79" i="5"/>
  <c r="J68" i="5"/>
  <c r="J59" i="5"/>
  <c r="J48" i="5"/>
  <c r="J39" i="5"/>
  <c r="J28" i="5"/>
  <c r="J19" i="5"/>
  <c r="J8" i="5"/>
  <c r="J105" i="4" l="1"/>
  <c r="J84" i="4"/>
  <c r="J126" i="4"/>
  <c r="J147" i="4"/>
  <c r="J40" i="5"/>
  <c r="J80" i="5"/>
  <c r="J120" i="5"/>
  <c r="J160" i="5"/>
  <c r="J42" i="4"/>
  <c r="J160" i="6"/>
  <c r="J140" i="6"/>
  <c r="J20" i="6"/>
  <c r="J120" i="6"/>
  <c r="J60" i="5"/>
  <c r="J20" i="5"/>
  <c r="I146" i="4"/>
  <c r="I135" i="4"/>
  <c r="I125" i="4"/>
  <c r="I114" i="4"/>
  <c r="I104" i="4"/>
  <c r="I93" i="4"/>
  <c r="I83" i="4"/>
  <c r="I72" i="4"/>
  <c r="I62" i="4"/>
  <c r="I51" i="4"/>
  <c r="I41" i="4"/>
  <c r="I30" i="4"/>
  <c r="I20" i="4"/>
  <c r="I9" i="4"/>
  <c r="I21" i="4" s="1"/>
  <c r="I159" i="6"/>
  <c r="I148" i="6"/>
  <c r="I160" i="6" s="1"/>
  <c r="I139" i="6"/>
  <c r="I128" i="6"/>
  <c r="I119" i="6"/>
  <c r="I108" i="6"/>
  <c r="I99" i="6"/>
  <c r="I88" i="6"/>
  <c r="I79" i="6"/>
  <c r="I68" i="6"/>
  <c r="I59" i="6"/>
  <c r="I60" i="6" s="1"/>
  <c r="I48" i="6"/>
  <c r="I39" i="6"/>
  <c r="I28" i="6"/>
  <c r="I19" i="6"/>
  <c r="I8" i="6"/>
  <c r="I63" i="4" l="1"/>
  <c r="I42" i="4"/>
  <c r="I105" i="4"/>
  <c r="I147" i="4"/>
  <c r="I126" i="4"/>
  <c r="I20" i="6"/>
  <c r="I100" i="6"/>
  <c r="I140" i="6"/>
  <c r="I120" i="6"/>
  <c r="I80" i="6"/>
  <c r="I84" i="4"/>
  <c r="I40" i="6"/>
  <c r="I159" i="5"/>
  <c r="I148" i="5"/>
  <c r="I139" i="5"/>
  <c r="I128" i="5"/>
  <c r="I119" i="5"/>
  <c r="I108" i="5"/>
  <c r="I120" i="5" s="1"/>
  <c r="I99" i="5"/>
  <c r="I88" i="5"/>
  <c r="I79" i="5"/>
  <c r="I68" i="5"/>
  <c r="I59" i="5"/>
  <c r="I48" i="5"/>
  <c r="I39" i="5"/>
  <c r="I28" i="5"/>
  <c r="I40" i="5" s="1"/>
  <c r="I19" i="5"/>
  <c r="I8" i="5"/>
  <c r="I140" i="5" l="1"/>
  <c r="I60" i="5"/>
  <c r="I80" i="5"/>
  <c r="I160" i="5"/>
  <c r="I20" i="5"/>
  <c r="I100" i="5"/>
  <c r="H146" i="4"/>
  <c r="H135" i="4"/>
  <c r="H125" i="4"/>
  <c r="H114" i="4"/>
  <c r="H104" i="4"/>
  <c r="H93" i="4"/>
  <c r="H83" i="4"/>
  <c r="H72" i="4"/>
  <c r="H62" i="4"/>
  <c r="H51" i="4"/>
  <c r="H41" i="4"/>
  <c r="H30" i="4"/>
  <c r="H20" i="4"/>
  <c r="H9" i="4"/>
  <c r="H159" i="6"/>
  <c r="H148" i="6"/>
  <c r="H139" i="6"/>
  <c r="H128" i="6"/>
  <c r="H140" i="6" s="1"/>
  <c r="H119" i="6"/>
  <c r="H108" i="6"/>
  <c r="H99" i="6"/>
  <c r="H88" i="6"/>
  <c r="H79" i="6"/>
  <c r="H68" i="6"/>
  <c r="H59" i="6"/>
  <c r="H48" i="6"/>
  <c r="H60" i="6" s="1"/>
  <c r="H39" i="6"/>
  <c r="H28" i="6"/>
  <c r="H19" i="6"/>
  <c r="H8" i="6"/>
  <c r="H159" i="5"/>
  <c r="H148" i="5"/>
  <c r="H139" i="5"/>
  <c r="H128" i="5"/>
  <c r="H119" i="5"/>
  <c r="H108" i="5"/>
  <c r="H99" i="5"/>
  <c r="H88" i="5"/>
  <c r="H79" i="5"/>
  <c r="H68" i="5"/>
  <c r="H59" i="5"/>
  <c r="H48" i="5"/>
  <c r="H39" i="5"/>
  <c r="H28" i="5"/>
  <c r="H19" i="5"/>
  <c r="H8" i="5"/>
  <c r="H140" i="5" l="1"/>
  <c r="H120" i="5"/>
  <c r="H40" i="6"/>
  <c r="H120" i="6"/>
  <c r="H42" i="4"/>
  <c r="H80" i="5"/>
  <c r="H160" i="5"/>
  <c r="H80" i="6"/>
  <c r="H160" i="6"/>
  <c r="H100" i="6"/>
  <c r="H20" i="5"/>
  <c r="H21" i="4"/>
  <c r="H105" i="4"/>
  <c r="H63" i="4"/>
  <c r="H147" i="4"/>
  <c r="H100" i="5"/>
  <c r="H84" i="4"/>
  <c r="H40" i="5"/>
  <c r="H20" i="6"/>
  <c r="H60" i="5"/>
  <c r="H126" i="4"/>
  <c r="G146" i="4"/>
  <c r="G135" i="4"/>
  <c r="G125" i="4"/>
  <c r="G114" i="4"/>
  <c r="G104" i="4"/>
  <c r="G93" i="4"/>
  <c r="G83" i="4"/>
  <c r="G72" i="4"/>
  <c r="G62" i="4"/>
  <c r="G51" i="4"/>
  <c r="G63" i="4" s="1"/>
  <c r="G41" i="4"/>
  <c r="G30" i="4"/>
  <c r="G20" i="4"/>
  <c r="G9" i="4"/>
  <c r="G159" i="6"/>
  <c r="G148" i="6"/>
  <c r="G139" i="6"/>
  <c r="G127" i="6"/>
  <c r="G125" i="6"/>
  <c r="G124" i="6"/>
  <c r="G119" i="6"/>
  <c r="G108" i="6"/>
  <c r="G99" i="6"/>
  <c r="G88" i="6"/>
  <c r="G79" i="6"/>
  <c r="G68" i="6"/>
  <c r="G59" i="6"/>
  <c r="G48" i="6"/>
  <c r="G39" i="6"/>
  <c r="G28" i="6"/>
  <c r="G19" i="6"/>
  <c r="G8" i="6"/>
  <c r="G159" i="5"/>
  <c r="G148" i="5"/>
  <c r="G160" i="5" s="1"/>
  <c r="G139" i="5"/>
  <c r="G128" i="5"/>
  <c r="G119" i="5"/>
  <c r="G108" i="5"/>
  <c r="G99" i="5"/>
  <c r="G88" i="5"/>
  <c r="G79" i="5"/>
  <c r="G68" i="5"/>
  <c r="G80" i="5" s="1"/>
  <c r="G59" i="5"/>
  <c r="G47" i="5"/>
  <c r="G46" i="5"/>
  <c r="G45" i="5"/>
  <c r="G44" i="5"/>
  <c r="G39" i="5"/>
  <c r="G28" i="5"/>
  <c r="G19" i="5"/>
  <c r="G8" i="5"/>
  <c r="G147" i="4" l="1"/>
  <c r="G42" i="4"/>
  <c r="G84" i="4"/>
  <c r="G20" i="6"/>
  <c r="G60" i="6"/>
  <c r="G100" i="6"/>
  <c r="G160" i="6"/>
  <c r="G40" i="5"/>
  <c r="G100" i="5"/>
  <c r="G140" i="5"/>
  <c r="G120" i="6"/>
  <c r="G40" i="6"/>
  <c r="G120" i="5"/>
  <c r="G80" i="6"/>
  <c r="G20" i="5"/>
  <c r="G48" i="5"/>
  <c r="G60" i="5" s="1"/>
  <c r="G105" i="4"/>
  <c r="G21" i="4"/>
  <c r="G128" i="6"/>
  <c r="G140" i="6" s="1"/>
  <c r="G126" i="4"/>
  <c r="D20" i="4"/>
  <c r="D41" i="4"/>
  <c r="D62" i="4"/>
  <c r="D83" i="4"/>
  <c r="D104" i="4"/>
  <c r="D125" i="4"/>
  <c r="D146" i="4"/>
  <c r="D135" i="4"/>
  <c r="D114" i="4"/>
  <c r="D93" i="4"/>
  <c r="D72" i="4"/>
  <c r="D51" i="4"/>
  <c r="D30" i="4"/>
  <c r="D9" i="4"/>
  <c r="D148" i="6"/>
  <c r="D128" i="6"/>
  <c r="D108" i="6"/>
  <c r="D88" i="6"/>
  <c r="D68" i="6"/>
  <c r="D48" i="6"/>
  <c r="D28" i="6"/>
  <c r="D8" i="6"/>
  <c r="D148" i="5"/>
  <c r="D128" i="5"/>
  <c r="D108" i="5"/>
  <c r="D88" i="5"/>
  <c r="D68" i="5"/>
  <c r="D48" i="5"/>
  <c r="D28" i="5"/>
  <c r="D8" i="5"/>
  <c r="D159" i="6"/>
  <c r="D139" i="6"/>
  <c r="D119" i="6"/>
  <c r="D120" i="6" s="1"/>
  <c r="D99" i="6"/>
  <c r="D79" i="6"/>
  <c r="D80" i="6" s="1"/>
  <c r="D59" i="6"/>
  <c r="D39" i="6"/>
  <c r="D19" i="6"/>
  <c r="D20" i="6" s="1"/>
  <c r="D159" i="5"/>
  <c r="D139" i="5"/>
  <c r="D119" i="5"/>
  <c r="D99" i="5"/>
  <c r="D79" i="5"/>
  <c r="D59" i="5"/>
  <c r="D39" i="5"/>
  <c r="D40" i="5" s="1"/>
  <c r="D19" i="5"/>
  <c r="D140" i="6" l="1"/>
  <c r="D84" i="4"/>
  <c r="D160" i="5"/>
  <c r="D126" i="4"/>
  <c r="D100" i="6"/>
  <c r="D20" i="5"/>
  <c r="D42" i="4"/>
  <c r="D60" i="5"/>
  <c r="D140" i="5"/>
  <c r="D60" i="6"/>
  <c r="D147" i="4"/>
  <c r="D63" i="4"/>
  <c r="D105" i="4"/>
  <c r="D21" i="4"/>
  <c r="D160" i="6"/>
  <c r="D40" i="6"/>
  <c r="D120" i="5"/>
  <c r="D100" i="5"/>
  <c r="D80" i="5"/>
  <c r="C88" i="5"/>
  <c r="W101" i="5" l="1"/>
  <c r="V99" i="5"/>
  <c r="U99" i="5"/>
  <c r="T99" i="5"/>
  <c r="S99" i="5"/>
  <c r="R99" i="5"/>
  <c r="Q99" i="5"/>
  <c r="P99" i="5"/>
  <c r="O99" i="5"/>
  <c r="N99" i="5"/>
  <c r="M99" i="5"/>
  <c r="L99" i="5"/>
  <c r="K99" i="5"/>
  <c r="F99" i="5"/>
  <c r="E99" i="5"/>
  <c r="C99" i="5"/>
  <c r="C100" i="5" s="1"/>
  <c r="B99" i="5"/>
  <c r="W98" i="5"/>
  <c r="W97" i="5"/>
  <c r="W96" i="5"/>
  <c r="W95" i="5"/>
  <c r="W94" i="5"/>
  <c r="W93" i="5"/>
  <c r="W92" i="5"/>
  <c r="W91" i="5"/>
  <c r="W90" i="5"/>
  <c r="W89" i="5"/>
  <c r="V88" i="5"/>
  <c r="U88" i="5"/>
  <c r="T88" i="5"/>
  <c r="S88" i="5"/>
  <c r="R88" i="5"/>
  <c r="Q88" i="5"/>
  <c r="P88" i="5"/>
  <c r="O88" i="5"/>
  <c r="N88" i="5"/>
  <c r="M88" i="5"/>
  <c r="K88" i="5"/>
  <c r="F88" i="5"/>
  <c r="E88" i="5"/>
  <c r="B88" i="5"/>
  <c r="W87" i="5"/>
  <c r="W86" i="5"/>
  <c r="W85" i="5"/>
  <c r="W84" i="5"/>
  <c r="K100" i="5" l="1"/>
  <c r="S100" i="5"/>
  <c r="W99" i="5"/>
  <c r="W88" i="5"/>
  <c r="Q100" i="5"/>
  <c r="M100" i="5"/>
  <c r="U100" i="5"/>
  <c r="E100" i="5"/>
  <c r="O100" i="5"/>
  <c r="P100" i="5"/>
  <c r="B100" i="5"/>
  <c r="R100" i="5"/>
  <c r="L100" i="5"/>
  <c r="T100" i="5"/>
  <c r="F100" i="5"/>
  <c r="V100" i="5"/>
  <c r="N100" i="5"/>
  <c r="W148" i="4"/>
  <c r="W127" i="4"/>
  <c r="W106" i="4"/>
  <c r="W85" i="4"/>
  <c r="W64" i="4"/>
  <c r="W43" i="4"/>
  <c r="W22" i="4"/>
  <c r="W161" i="6"/>
  <c r="W141" i="6"/>
  <c r="W121" i="6"/>
  <c r="W101" i="6"/>
  <c r="W81" i="6"/>
  <c r="W61" i="6"/>
  <c r="W41" i="6"/>
  <c r="W21" i="6"/>
  <c r="W161" i="5"/>
  <c r="W141" i="5"/>
  <c r="W121" i="5"/>
  <c r="W81" i="5"/>
  <c r="W61" i="5"/>
  <c r="W41" i="5"/>
  <c r="W21" i="5"/>
  <c r="W100" i="5" l="1"/>
  <c r="V146" i="4"/>
  <c r="U146" i="4"/>
  <c r="T146" i="4"/>
  <c r="S146" i="4"/>
  <c r="R146" i="4"/>
  <c r="Q146" i="4"/>
  <c r="P146" i="4"/>
  <c r="O146" i="4"/>
  <c r="N146" i="4"/>
  <c r="M146" i="4"/>
  <c r="L146" i="4"/>
  <c r="K146" i="4"/>
  <c r="F146" i="4"/>
  <c r="E146" i="4"/>
  <c r="C146" i="4"/>
  <c r="B146" i="4"/>
  <c r="W145" i="4"/>
  <c r="W144" i="4"/>
  <c r="W143" i="4"/>
  <c r="W142" i="4"/>
  <c r="W141" i="4"/>
  <c r="W140" i="4"/>
  <c r="W139" i="4"/>
  <c r="W138" i="4"/>
  <c r="W137" i="4"/>
  <c r="W136" i="4"/>
  <c r="V135" i="4"/>
  <c r="U135" i="4"/>
  <c r="T135" i="4"/>
  <c r="S135" i="4"/>
  <c r="R135" i="4"/>
  <c r="Q135" i="4"/>
  <c r="P135" i="4"/>
  <c r="O135" i="4"/>
  <c r="N135" i="4"/>
  <c r="M135" i="4"/>
  <c r="L135" i="4"/>
  <c r="F135" i="4"/>
  <c r="E135" i="4"/>
  <c r="C135" i="4"/>
  <c r="B135" i="4"/>
  <c r="W134" i="4"/>
  <c r="W133" i="4"/>
  <c r="W132" i="4"/>
  <c r="W131" i="4"/>
  <c r="W130" i="4"/>
  <c r="V125" i="4"/>
  <c r="U125" i="4"/>
  <c r="T125" i="4"/>
  <c r="S125" i="4"/>
  <c r="R125" i="4"/>
  <c r="Q125" i="4"/>
  <c r="P125" i="4"/>
  <c r="O125" i="4"/>
  <c r="N125" i="4"/>
  <c r="M125" i="4"/>
  <c r="L125" i="4"/>
  <c r="K125" i="4"/>
  <c r="F125" i="4"/>
  <c r="E125" i="4"/>
  <c r="C125" i="4"/>
  <c r="B125" i="4"/>
  <c r="W124" i="4"/>
  <c r="W123" i="4"/>
  <c r="W122" i="4"/>
  <c r="W121" i="4"/>
  <c r="W120" i="4"/>
  <c r="W119" i="4"/>
  <c r="W118" i="4"/>
  <c r="W117" i="4"/>
  <c r="W116" i="4"/>
  <c r="W115" i="4"/>
  <c r="V114" i="4"/>
  <c r="U114" i="4"/>
  <c r="T114" i="4"/>
  <c r="S114" i="4"/>
  <c r="R114" i="4"/>
  <c r="Q114" i="4"/>
  <c r="P114" i="4"/>
  <c r="O114" i="4"/>
  <c r="N114" i="4"/>
  <c r="M114" i="4"/>
  <c r="L114" i="4"/>
  <c r="F114" i="4"/>
  <c r="E114" i="4"/>
  <c r="C114" i="4"/>
  <c r="B114" i="4"/>
  <c r="W113" i="4"/>
  <c r="W112" i="4"/>
  <c r="W111" i="4"/>
  <c r="W110" i="4"/>
  <c r="W109" i="4"/>
  <c r="V104" i="4"/>
  <c r="U104" i="4"/>
  <c r="T104" i="4"/>
  <c r="S104" i="4"/>
  <c r="R104" i="4"/>
  <c r="Q104" i="4"/>
  <c r="P104" i="4"/>
  <c r="O104" i="4"/>
  <c r="N104" i="4"/>
  <c r="M104" i="4"/>
  <c r="L104" i="4"/>
  <c r="K104" i="4"/>
  <c r="F104" i="4"/>
  <c r="E104" i="4"/>
  <c r="C104" i="4"/>
  <c r="B104" i="4"/>
  <c r="W103" i="4"/>
  <c r="W102" i="4"/>
  <c r="W101" i="4"/>
  <c r="W100" i="4"/>
  <c r="W99" i="4"/>
  <c r="W98" i="4"/>
  <c r="W97" i="4"/>
  <c r="W96" i="4"/>
  <c r="W95" i="4"/>
  <c r="W94" i="4"/>
  <c r="V93" i="4"/>
  <c r="U93" i="4"/>
  <c r="T93" i="4"/>
  <c r="S93" i="4"/>
  <c r="R93" i="4"/>
  <c r="Q93" i="4"/>
  <c r="P93" i="4"/>
  <c r="O93" i="4"/>
  <c r="N93" i="4"/>
  <c r="M93" i="4"/>
  <c r="L93" i="4"/>
  <c r="F93" i="4"/>
  <c r="E93" i="4"/>
  <c r="C93" i="4"/>
  <c r="B93" i="4"/>
  <c r="W92" i="4"/>
  <c r="W91" i="4"/>
  <c r="W90" i="4"/>
  <c r="W89" i="4"/>
  <c r="W88" i="4"/>
  <c r="V41" i="4"/>
  <c r="U41" i="4"/>
  <c r="T41" i="4"/>
  <c r="S41" i="4"/>
  <c r="R41" i="4"/>
  <c r="Q41" i="4"/>
  <c r="P41" i="4"/>
  <c r="O41" i="4"/>
  <c r="N41" i="4"/>
  <c r="M41" i="4"/>
  <c r="L41" i="4"/>
  <c r="K41" i="4"/>
  <c r="F41" i="4"/>
  <c r="E41" i="4"/>
  <c r="C41" i="4"/>
  <c r="B41" i="4"/>
  <c r="W40" i="4"/>
  <c r="W39" i="4"/>
  <c r="W38" i="4"/>
  <c r="W37" i="4"/>
  <c r="W36" i="4"/>
  <c r="W35" i="4"/>
  <c r="W34" i="4"/>
  <c r="W33" i="4"/>
  <c r="W32" i="4"/>
  <c r="W31" i="4"/>
  <c r="V30" i="4"/>
  <c r="U30" i="4"/>
  <c r="T30" i="4"/>
  <c r="S30" i="4"/>
  <c r="R30" i="4"/>
  <c r="Q30" i="4"/>
  <c r="P30" i="4"/>
  <c r="O30" i="4"/>
  <c r="N30" i="4"/>
  <c r="M30" i="4"/>
  <c r="L30" i="4"/>
  <c r="F30" i="4"/>
  <c r="E30" i="4"/>
  <c r="C30" i="4"/>
  <c r="B30" i="4"/>
  <c r="W29" i="4"/>
  <c r="W28" i="4"/>
  <c r="W27" i="4"/>
  <c r="W26" i="4"/>
  <c r="W25" i="4"/>
  <c r="V20" i="4"/>
  <c r="U20" i="4"/>
  <c r="T20" i="4"/>
  <c r="S20" i="4"/>
  <c r="R20" i="4"/>
  <c r="Q20" i="4"/>
  <c r="P20" i="4"/>
  <c r="O20" i="4"/>
  <c r="N20" i="4"/>
  <c r="M20" i="4"/>
  <c r="L20" i="4"/>
  <c r="K20" i="4"/>
  <c r="F20" i="4"/>
  <c r="E20" i="4"/>
  <c r="C20" i="4"/>
  <c r="B20" i="4"/>
  <c r="W19" i="4"/>
  <c r="W18" i="4"/>
  <c r="W17" i="4"/>
  <c r="W16" i="4"/>
  <c r="W15" i="4"/>
  <c r="W14" i="4"/>
  <c r="W13" i="4"/>
  <c r="W12" i="4"/>
  <c r="W11" i="4"/>
  <c r="W10" i="4"/>
  <c r="V9" i="4"/>
  <c r="U9" i="4"/>
  <c r="T9" i="4"/>
  <c r="S9" i="4"/>
  <c r="R9" i="4"/>
  <c r="Q9" i="4"/>
  <c r="P9" i="4"/>
  <c r="O9" i="4"/>
  <c r="N9" i="4"/>
  <c r="M9" i="4"/>
  <c r="L9" i="4"/>
  <c r="F9" i="4"/>
  <c r="E9" i="4"/>
  <c r="C9" i="4"/>
  <c r="B9" i="4"/>
  <c r="W8" i="4"/>
  <c r="W7" i="4"/>
  <c r="W6" i="4"/>
  <c r="W5" i="4"/>
  <c r="W4" i="4"/>
  <c r="V62" i="4"/>
  <c r="U62" i="4"/>
  <c r="T62" i="4"/>
  <c r="S62" i="4"/>
  <c r="R62" i="4"/>
  <c r="Q62" i="4"/>
  <c r="P62" i="4"/>
  <c r="O62" i="4"/>
  <c r="N62" i="4"/>
  <c r="M62" i="4"/>
  <c r="L62" i="4"/>
  <c r="K62" i="4"/>
  <c r="F62" i="4"/>
  <c r="E62" i="4"/>
  <c r="C62" i="4"/>
  <c r="B62" i="4"/>
  <c r="W61" i="4"/>
  <c r="W60" i="4"/>
  <c r="W59" i="4"/>
  <c r="W58" i="4"/>
  <c r="W57" i="4"/>
  <c r="W56" i="4"/>
  <c r="W55" i="4"/>
  <c r="W54" i="4"/>
  <c r="W53" i="4"/>
  <c r="W52" i="4"/>
  <c r="V51" i="4"/>
  <c r="U51" i="4"/>
  <c r="T51" i="4"/>
  <c r="S51" i="4"/>
  <c r="R51" i="4"/>
  <c r="Q51" i="4"/>
  <c r="P51" i="4"/>
  <c r="O51" i="4"/>
  <c r="N51" i="4"/>
  <c r="M51" i="4"/>
  <c r="L51" i="4"/>
  <c r="F51" i="4"/>
  <c r="E51" i="4"/>
  <c r="C51" i="4"/>
  <c r="B51" i="4"/>
  <c r="W50" i="4"/>
  <c r="W49" i="4"/>
  <c r="W48" i="4"/>
  <c r="W47" i="4"/>
  <c r="W46" i="4"/>
  <c r="W68" i="4"/>
  <c r="B159" i="6"/>
  <c r="B148" i="6"/>
  <c r="B139" i="6"/>
  <c r="B128" i="6"/>
  <c r="B119" i="6"/>
  <c r="B108" i="6"/>
  <c r="B19" i="6"/>
  <c r="B8" i="6"/>
  <c r="B59" i="6"/>
  <c r="B48" i="6"/>
  <c r="B39" i="6"/>
  <c r="B28" i="6"/>
  <c r="B99" i="6"/>
  <c r="B88" i="6"/>
  <c r="F126" i="4" l="1"/>
  <c r="N126" i="4"/>
  <c r="O126" i="4"/>
  <c r="W135" i="4"/>
  <c r="W41" i="4"/>
  <c r="W30" i="4"/>
  <c r="W20" i="4"/>
  <c r="W9" i="4"/>
  <c r="B21" i="4"/>
  <c r="Q42" i="4"/>
  <c r="W51" i="4"/>
  <c r="W62" i="4"/>
  <c r="E147" i="4"/>
  <c r="M147" i="4"/>
  <c r="U147" i="4"/>
  <c r="W125" i="4"/>
  <c r="W114" i="4"/>
  <c r="W146" i="4"/>
  <c r="W104" i="4"/>
  <c r="W93" i="4"/>
  <c r="O105" i="4"/>
  <c r="L63" i="4"/>
  <c r="C21" i="4"/>
  <c r="K21" i="4"/>
  <c r="S21" i="4"/>
  <c r="B42" i="4"/>
  <c r="Q105" i="4"/>
  <c r="T63" i="4"/>
  <c r="E63" i="4"/>
  <c r="M63" i="4"/>
  <c r="U63" i="4"/>
  <c r="L21" i="4"/>
  <c r="T21" i="4"/>
  <c r="C42" i="4"/>
  <c r="K42" i="4"/>
  <c r="S42" i="4"/>
  <c r="U21" i="4"/>
  <c r="C126" i="4"/>
  <c r="K126" i="4"/>
  <c r="S126" i="4"/>
  <c r="E21" i="4"/>
  <c r="E126" i="4"/>
  <c r="M126" i="4"/>
  <c r="M21" i="4"/>
  <c r="N63" i="4"/>
  <c r="K105" i="4"/>
  <c r="Q147" i="4"/>
  <c r="V63" i="4"/>
  <c r="E105" i="4"/>
  <c r="M105" i="4"/>
  <c r="U105" i="4"/>
  <c r="C147" i="4"/>
  <c r="K147" i="4"/>
  <c r="S147" i="4"/>
  <c r="Q21" i="4"/>
  <c r="O42" i="4"/>
  <c r="U126" i="4"/>
  <c r="F63" i="4"/>
  <c r="V21" i="4"/>
  <c r="L42" i="4"/>
  <c r="U42" i="4"/>
  <c r="C63" i="4"/>
  <c r="K63" i="4"/>
  <c r="S63" i="4"/>
  <c r="R21" i="4"/>
  <c r="P42" i="4"/>
  <c r="F105" i="4"/>
  <c r="N105" i="4"/>
  <c r="V105" i="4"/>
  <c r="L126" i="4"/>
  <c r="T126" i="4"/>
  <c r="B147" i="4"/>
  <c r="R147" i="4"/>
  <c r="N21" i="4"/>
  <c r="M42" i="4"/>
  <c r="O63" i="4"/>
  <c r="R42" i="4"/>
  <c r="P105" i="4"/>
  <c r="V126" i="4"/>
  <c r="L147" i="4"/>
  <c r="T147" i="4"/>
  <c r="F21" i="4"/>
  <c r="T42" i="4"/>
  <c r="P126" i="4"/>
  <c r="F147" i="4"/>
  <c r="N147" i="4"/>
  <c r="V147" i="4"/>
  <c r="O21" i="4"/>
  <c r="E42" i="4"/>
  <c r="S105" i="4"/>
  <c r="Q126" i="4"/>
  <c r="O147" i="4"/>
  <c r="P63" i="4"/>
  <c r="C105" i="4"/>
  <c r="Q63" i="4"/>
  <c r="P21" i="4"/>
  <c r="F42" i="4"/>
  <c r="N42" i="4"/>
  <c r="V42" i="4"/>
  <c r="L105" i="4"/>
  <c r="T105" i="4"/>
  <c r="B126" i="4"/>
  <c r="R126" i="4"/>
  <c r="P147" i="4"/>
  <c r="B63" i="4"/>
  <c r="R63" i="4"/>
  <c r="B105" i="4"/>
  <c r="R105" i="4"/>
  <c r="V119" i="5"/>
  <c r="U119" i="5"/>
  <c r="T119" i="5"/>
  <c r="S119" i="5"/>
  <c r="R119" i="5"/>
  <c r="Q119" i="5"/>
  <c r="P119" i="5"/>
  <c r="O119" i="5"/>
  <c r="N119" i="5"/>
  <c r="M119" i="5"/>
  <c r="L119" i="5"/>
  <c r="K119" i="5"/>
  <c r="F119" i="5"/>
  <c r="E119" i="5"/>
  <c r="C119" i="5"/>
  <c r="B119" i="5"/>
  <c r="W118" i="5"/>
  <c r="W117" i="5"/>
  <c r="W116" i="5"/>
  <c r="W115" i="5"/>
  <c r="W114" i="5"/>
  <c r="W113" i="5"/>
  <c r="W112" i="5"/>
  <c r="W111" i="5"/>
  <c r="W110" i="5"/>
  <c r="W109" i="5"/>
  <c r="V108" i="5"/>
  <c r="U108" i="5"/>
  <c r="T108" i="5"/>
  <c r="S108" i="5"/>
  <c r="R108" i="5"/>
  <c r="Q108" i="5"/>
  <c r="P108" i="5"/>
  <c r="O108" i="5"/>
  <c r="N108" i="5"/>
  <c r="M108" i="5"/>
  <c r="K108" i="5"/>
  <c r="F108" i="5"/>
  <c r="E108" i="5"/>
  <c r="C108" i="5"/>
  <c r="B108" i="5"/>
  <c r="W107" i="5"/>
  <c r="W106" i="5"/>
  <c r="W105" i="5"/>
  <c r="W104" i="5"/>
  <c r="V59" i="6"/>
  <c r="U59" i="6"/>
  <c r="T59" i="6"/>
  <c r="S59" i="6"/>
  <c r="R59" i="6"/>
  <c r="Q59" i="6"/>
  <c r="P59" i="6"/>
  <c r="O59" i="6"/>
  <c r="N59" i="6"/>
  <c r="M59" i="6"/>
  <c r="L59" i="6"/>
  <c r="K59" i="6"/>
  <c r="F59" i="6"/>
  <c r="E59" i="6"/>
  <c r="C59" i="6"/>
  <c r="W58" i="6"/>
  <c r="W57" i="6"/>
  <c r="W56" i="6"/>
  <c r="W55" i="6"/>
  <c r="W54" i="6"/>
  <c r="W53" i="6"/>
  <c r="W52" i="6"/>
  <c r="W51" i="6"/>
  <c r="W50" i="6"/>
  <c r="W49" i="6"/>
  <c r="V48" i="6"/>
  <c r="U48" i="6"/>
  <c r="T48" i="6"/>
  <c r="S48" i="6"/>
  <c r="R48" i="6"/>
  <c r="Q48" i="6"/>
  <c r="P48" i="6"/>
  <c r="O48" i="6"/>
  <c r="N48" i="6"/>
  <c r="M48" i="6"/>
  <c r="K48" i="6"/>
  <c r="F48" i="6"/>
  <c r="E48" i="6"/>
  <c r="C48" i="6"/>
  <c r="W47" i="6"/>
  <c r="W46" i="6"/>
  <c r="W45" i="6"/>
  <c r="W44" i="6"/>
  <c r="V99" i="6"/>
  <c r="U99" i="6"/>
  <c r="T99" i="6"/>
  <c r="S99" i="6"/>
  <c r="R99" i="6"/>
  <c r="Q99" i="6"/>
  <c r="P99" i="6"/>
  <c r="O99" i="6"/>
  <c r="N99" i="6"/>
  <c r="M99" i="6"/>
  <c r="L99" i="6"/>
  <c r="K99" i="6"/>
  <c r="F99" i="6"/>
  <c r="E99" i="6"/>
  <c r="C99" i="6"/>
  <c r="W98" i="6"/>
  <c r="W97" i="6"/>
  <c r="W96" i="6"/>
  <c r="W95" i="6"/>
  <c r="W94" i="6"/>
  <c r="W93" i="6"/>
  <c r="W92" i="6"/>
  <c r="W91" i="6"/>
  <c r="W90" i="6"/>
  <c r="W89" i="6"/>
  <c r="V88" i="6"/>
  <c r="U88" i="6"/>
  <c r="T88" i="6"/>
  <c r="S88" i="6"/>
  <c r="R88" i="6"/>
  <c r="Q88" i="6"/>
  <c r="P88" i="6"/>
  <c r="O88" i="6"/>
  <c r="N88" i="6"/>
  <c r="M88" i="6"/>
  <c r="K88" i="6"/>
  <c r="F88" i="6"/>
  <c r="E88" i="6"/>
  <c r="C88" i="6"/>
  <c r="W87" i="6"/>
  <c r="W86" i="6"/>
  <c r="W85" i="6"/>
  <c r="W84" i="6"/>
  <c r="V159" i="6"/>
  <c r="U159" i="6"/>
  <c r="T159" i="6"/>
  <c r="S159" i="6"/>
  <c r="R159" i="6"/>
  <c r="Q159" i="6"/>
  <c r="P159" i="6"/>
  <c r="O159" i="6"/>
  <c r="N159" i="6"/>
  <c r="M159" i="6"/>
  <c r="L159" i="6"/>
  <c r="K159" i="6"/>
  <c r="F159" i="6"/>
  <c r="E159" i="6"/>
  <c r="C159" i="6"/>
  <c r="W158" i="6"/>
  <c r="W157" i="6"/>
  <c r="W156" i="6"/>
  <c r="W155" i="6"/>
  <c r="W154" i="6"/>
  <c r="W153" i="6"/>
  <c r="W152" i="6"/>
  <c r="W151" i="6"/>
  <c r="W150" i="6"/>
  <c r="W149" i="6"/>
  <c r="V148" i="6"/>
  <c r="U148" i="6"/>
  <c r="T148" i="6"/>
  <c r="S148" i="6"/>
  <c r="R148" i="6"/>
  <c r="Q148" i="6"/>
  <c r="P148" i="6"/>
  <c r="O148" i="6"/>
  <c r="N148" i="6"/>
  <c r="M148" i="6"/>
  <c r="K148" i="6"/>
  <c r="F148" i="6"/>
  <c r="E148" i="6"/>
  <c r="C148" i="6"/>
  <c r="W147" i="6"/>
  <c r="W146" i="6"/>
  <c r="W145" i="6"/>
  <c r="W144" i="6"/>
  <c r="V139" i="6"/>
  <c r="U139" i="6"/>
  <c r="T139" i="6"/>
  <c r="S139" i="6"/>
  <c r="R139" i="6"/>
  <c r="Q139" i="6"/>
  <c r="P139" i="6"/>
  <c r="O139" i="6"/>
  <c r="N139" i="6"/>
  <c r="M139" i="6"/>
  <c r="L139" i="6"/>
  <c r="K139" i="6"/>
  <c r="F139" i="6"/>
  <c r="E139" i="6"/>
  <c r="C139" i="6"/>
  <c r="W138" i="6"/>
  <c r="W137" i="6"/>
  <c r="W136" i="6"/>
  <c r="W135" i="6"/>
  <c r="W134" i="6"/>
  <c r="W133" i="6"/>
  <c r="W132" i="6"/>
  <c r="W131" i="6"/>
  <c r="W130" i="6"/>
  <c r="W129" i="6"/>
  <c r="V128" i="6"/>
  <c r="U128" i="6"/>
  <c r="T128" i="6"/>
  <c r="S128" i="6"/>
  <c r="R128" i="6"/>
  <c r="Q128" i="6"/>
  <c r="P128" i="6"/>
  <c r="O128" i="6"/>
  <c r="N128" i="6"/>
  <c r="M128" i="6"/>
  <c r="K128" i="6"/>
  <c r="F128" i="6"/>
  <c r="E128" i="6"/>
  <c r="C128" i="6"/>
  <c r="W127" i="6"/>
  <c r="W126" i="6"/>
  <c r="W125" i="6"/>
  <c r="W124" i="6"/>
  <c r="V119" i="6"/>
  <c r="U119" i="6"/>
  <c r="T119" i="6"/>
  <c r="S119" i="6"/>
  <c r="R119" i="6"/>
  <c r="Q119" i="6"/>
  <c r="P119" i="6"/>
  <c r="O119" i="6"/>
  <c r="N119" i="6"/>
  <c r="M119" i="6"/>
  <c r="L119" i="6"/>
  <c r="K119" i="6"/>
  <c r="F119" i="6"/>
  <c r="E119" i="6"/>
  <c r="C119" i="6"/>
  <c r="W118" i="6"/>
  <c r="W117" i="6"/>
  <c r="W116" i="6"/>
  <c r="W115" i="6"/>
  <c r="W114" i="6"/>
  <c r="W113" i="6"/>
  <c r="W112" i="6"/>
  <c r="W111" i="6"/>
  <c r="W110" i="6"/>
  <c r="W109" i="6"/>
  <c r="V108" i="6"/>
  <c r="U108" i="6"/>
  <c r="T108" i="6"/>
  <c r="S108" i="6"/>
  <c r="R108" i="6"/>
  <c r="Q108" i="6"/>
  <c r="P108" i="6"/>
  <c r="O108" i="6"/>
  <c r="N108" i="6"/>
  <c r="M108" i="6"/>
  <c r="K108" i="6"/>
  <c r="F108" i="6"/>
  <c r="E108" i="6"/>
  <c r="C108" i="6"/>
  <c r="W107" i="6"/>
  <c r="W106" i="6"/>
  <c r="W105" i="6"/>
  <c r="W104" i="6"/>
  <c r="V19" i="6"/>
  <c r="U19" i="6"/>
  <c r="T19" i="6"/>
  <c r="S19" i="6"/>
  <c r="R19" i="6"/>
  <c r="Q19" i="6"/>
  <c r="P19" i="6"/>
  <c r="O19" i="6"/>
  <c r="N19" i="6"/>
  <c r="M19" i="6"/>
  <c r="L19" i="6"/>
  <c r="F19" i="6"/>
  <c r="E19" i="6"/>
  <c r="C19" i="6"/>
  <c r="W18" i="6"/>
  <c r="W17" i="6"/>
  <c r="W16" i="6"/>
  <c r="W15" i="6"/>
  <c r="W14" i="6"/>
  <c r="W13" i="6"/>
  <c r="W12" i="6"/>
  <c r="W11" i="6"/>
  <c r="W10" i="6"/>
  <c r="W9" i="6"/>
  <c r="V8" i="6"/>
  <c r="U8" i="6"/>
  <c r="T8" i="6"/>
  <c r="S8" i="6"/>
  <c r="R8" i="6"/>
  <c r="Q8" i="6"/>
  <c r="P8" i="6"/>
  <c r="O8" i="6"/>
  <c r="N8" i="6"/>
  <c r="M8" i="6"/>
  <c r="F8" i="6"/>
  <c r="E8" i="6"/>
  <c r="C8" i="6"/>
  <c r="W7" i="6"/>
  <c r="W6" i="6"/>
  <c r="W5" i="6"/>
  <c r="W4" i="6"/>
  <c r="V39" i="6"/>
  <c r="U39" i="6"/>
  <c r="T39" i="6"/>
  <c r="S39" i="6"/>
  <c r="R39" i="6"/>
  <c r="Q39" i="6"/>
  <c r="P39" i="6"/>
  <c r="O39" i="6"/>
  <c r="N39" i="6"/>
  <c r="M39" i="6"/>
  <c r="L39" i="6"/>
  <c r="K39" i="6"/>
  <c r="F39" i="6"/>
  <c r="E39" i="6"/>
  <c r="C39" i="6"/>
  <c r="W38" i="6"/>
  <c r="W37" i="6"/>
  <c r="W36" i="6"/>
  <c r="W35" i="6"/>
  <c r="W34" i="6"/>
  <c r="W33" i="6"/>
  <c r="W32" i="6"/>
  <c r="W31" i="6"/>
  <c r="W30" i="6"/>
  <c r="W29" i="6"/>
  <c r="V28" i="6"/>
  <c r="U28" i="6"/>
  <c r="T28" i="6"/>
  <c r="S28" i="6"/>
  <c r="R28" i="6"/>
  <c r="Q28" i="6"/>
  <c r="P28" i="6"/>
  <c r="O28" i="6"/>
  <c r="N28" i="6"/>
  <c r="M28" i="6"/>
  <c r="K28" i="6"/>
  <c r="F28" i="6"/>
  <c r="E28" i="6"/>
  <c r="C28" i="6"/>
  <c r="W27" i="6"/>
  <c r="W26" i="6"/>
  <c r="W25" i="6"/>
  <c r="W24" i="6"/>
  <c r="V79" i="6"/>
  <c r="U79" i="6"/>
  <c r="T79" i="6"/>
  <c r="S79" i="6"/>
  <c r="R79" i="6"/>
  <c r="Q79" i="6"/>
  <c r="P79" i="6"/>
  <c r="O79" i="6"/>
  <c r="N79" i="6"/>
  <c r="M79" i="6"/>
  <c r="L79" i="6"/>
  <c r="K79" i="6"/>
  <c r="F79" i="6"/>
  <c r="E79" i="6"/>
  <c r="C79" i="6"/>
  <c r="B79" i="6"/>
  <c r="W78" i="6"/>
  <c r="W77" i="6"/>
  <c r="W76" i="6"/>
  <c r="W75" i="6"/>
  <c r="W74" i="6"/>
  <c r="W73" i="6"/>
  <c r="W72" i="6"/>
  <c r="W71" i="6"/>
  <c r="W70" i="6"/>
  <c r="W69" i="6"/>
  <c r="V68" i="6"/>
  <c r="U68" i="6"/>
  <c r="T68" i="6"/>
  <c r="S68" i="6"/>
  <c r="R68" i="6"/>
  <c r="Q68" i="6"/>
  <c r="P68" i="6"/>
  <c r="O68" i="6"/>
  <c r="N68" i="6"/>
  <c r="M68" i="6"/>
  <c r="K68" i="6"/>
  <c r="F68" i="6"/>
  <c r="E68" i="6"/>
  <c r="C68" i="6"/>
  <c r="B68" i="6"/>
  <c r="W67" i="6"/>
  <c r="W66" i="6"/>
  <c r="W65" i="6"/>
  <c r="W64" i="6"/>
  <c r="V139" i="5"/>
  <c r="U139" i="5"/>
  <c r="T139" i="5"/>
  <c r="S139" i="5"/>
  <c r="R139" i="5"/>
  <c r="Q139" i="5"/>
  <c r="P139" i="5"/>
  <c r="O139" i="5"/>
  <c r="N139" i="5"/>
  <c r="M139" i="5"/>
  <c r="L139" i="5"/>
  <c r="K139" i="5"/>
  <c r="F139" i="5"/>
  <c r="E139" i="5"/>
  <c r="C139" i="5"/>
  <c r="B139" i="5"/>
  <c r="W138" i="5"/>
  <c r="W137" i="5"/>
  <c r="W136" i="5"/>
  <c r="W135" i="5"/>
  <c r="W134" i="5"/>
  <c r="W133" i="5"/>
  <c r="W132" i="5"/>
  <c r="W131" i="5"/>
  <c r="W130" i="5"/>
  <c r="W129" i="5"/>
  <c r="V128" i="5"/>
  <c r="U128" i="5"/>
  <c r="T128" i="5"/>
  <c r="S128" i="5"/>
  <c r="R128" i="5"/>
  <c r="Q128" i="5"/>
  <c r="P128" i="5"/>
  <c r="O128" i="5"/>
  <c r="N128" i="5"/>
  <c r="M128" i="5"/>
  <c r="K128" i="5"/>
  <c r="F128" i="5"/>
  <c r="E128" i="5"/>
  <c r="C128" i="5"/>
  <c r="B128" i="5"/>
  <c r="W127" i="5"/>
  <c r="W126" i="5"/>
  <c r="W125" i="5"/>
  <c r="W124" i="5"/>
  <c r="V79" i="5"/>
  <c r="U79" i="5"/>
  <c r="T79" i="5"/>
  <c r="S79" i="5"/>
  <c r="R79" i="5"/>
  <c r="Q79" i="5"/>
  <c r="P79" i="5"/>
  <c r="O79" i="5"/>
  <c r="N79" i="5"/>
  <c r="M79" i="5"/>
  <c r="L79" i="5"/>
  <c r="K79" i="5"/>
  <c r="F79" i="5"/>
  <c r="E79" i="5"/>
  <c r="C79" i="5"/>
  <c r="B79" i="5"/>
  <c r="W78" i="5"/>
  <c r="W77" i="5"/>
  <c r="W76" i="5"/>
  <c r="W75" i="5"/>
  <c r="W74" i="5"/>
  <c r="W73" i="5"/>
  <c r="W72" i="5"/>
  <c r="W71" i="5"/>
  <c r="W70" i="5"/>
  <c r="W69" i="5"/>
  <c r="V68" i="5"/>
  <c r="U68" i="5"/>
  <c r="T68" i="5"/>
  <c r="S68" i="5"/>
  <c r="R68" i="5"/>
  <c r="Q68" i="5"/>
  <c r="P68" i="5"/>
  <c r="O68" i="5"/>
  <c r="N68" i="5"/>
  <c r="M68" i="5"/>
  <c r="K68" i="5"/>
  <c r="F68" i="5"/>
  <c r="E68" i="5"/>
  <c r="C68" i="5"/>
  <c r="B68" i="5"/>
  <c r="W67" i="5"/>
  <c r="W66" i="5"/>
  <c r="W65" i="5"/>
  <c r="W64" i="5"/>
  <c r="V159" i="5"/>
  <c r="U159" i="5"/>
  <c r="T159" i="5"/>
  <c r="S159" i="5"/>
  <c r="R159" i="5"/>
  <c r="Q159" i="5"/>
  <c r="P159" i="5"/>
  <c r="O159" i="5"/>
  <c r="N159" i="5"/>
  <c r="M159" i="5"/>
  <c r="L159" i="5"/>
  <c r="K159" i="5"/>
  <c r="F159" i="5"/>
  <c r="E159" i="5"/>
  <c r="C159" i="5"/>
  <c r="B159" i="5"/>
  <c r="W158" i="5"/>
  <c r="W157" i="5"/>
  <c r="W156" i="5"/>
  <c r="W155" i="5"/>
  <c r="W154" i="5"/>
  <c r="W153" i="5"/>
  <c r="W152" i="5"/>
  <c r="W151" i="5"/>
  <c r="W150" i="5"/>
  <c r="W149" i="5"/>
  <c r="V148" i="5"/>
  <c r="U148" i="5"/>
  <c r="T148" i="5"/>
  <c r="S148" i="5"/>
  <c r="R148" i="5"/>
  <c r="Q148" i="5"/>
  <c r="P148" i="5"/>
  <c r="O148" i="5"/>
  <c r="N148" i="5"/>
  <c r="M148" i="5"/>
  <c r="K148" i="5"/>
  <c r="F148" i="5"/>
  <c r="E148" i="5"/>
  <c r="C148" i="5"/>
  <c r="B148" i="5"/>
  <c r="W147" i="5"/>
  <c r="W146" i="5"/>
  <c r="W145" i="5"/>
  <c r="W144" i="5"/>
  <c r="V19" i="5"/>
  <c r="U19" i="5"/>
  <c r="T19" i="5"/>
  <c r="S19" i="5"/>
  <c r="R19" i="5"/>
  <c r="Q19" i="5"/>
  <c r="P19" i="5"/>
  <c r="O19" i="5"/>
  <c r="N19" i="5"/>
  <c r="M19" i="5"/>
  <c r="L19" i="5"/>
  <c r="F19" i="5"/>
  <c r="E19" i="5"/>
  <c r="C19" i="5"/>
  <c r="B19" i="5"/>
  <c r="W18" i="5"/>
  <c r="W17" i="5"/>
  <c r="W16" i="5"/>
  <c r="W15" i="5"/>
  <c r="W14" i="5"/>
  <c r="W13" i="5"/>
  <c r="W12" i="5"/>
  <c r="W11" i="5"/>
  <c r="W10" i="5"/>
  <c r="W9" i="5"/>
  <c r="V8" i="5"/>
  <c r="U8" i="5"/>
  <c r="T8" i="5"/>
  <c r="S8" i="5"/>
  <c r="R8" i="5"/>
  <c r="Q8" i="5"/>
  <c r="P8" i="5"/>
  <c r="O8" i="5"/>
  <c r="N8" i="5"/>
  <c r="M8" i="5"/>
  <c r="F8" i="5"/>
  <c r="E8" i="5"/>
  <c r="C8" i="5"/>
  <c r="B8" i="5"/>
  <c r="W7" i="5"/>
  <c r="W6" i="5"/>
  <c r="W5" i="5"/>
  <c r="W4" i="5"/>
  <c r="V39" i="5"/>
  <c r="U39" i="5"/>
  <c r="T39" i="5"/>
  <c r="S39" i="5"/>
  <c r="R39" i="5"/>
  <c r="Q39" i="5"/>
  <c r="P39" i="5"/>
  <c r="O39" i="5"/>
  <c r="N39" i="5"/>
  <c r="M39" i="5"/>
  <c r="L39" i="5"/>
  <c r="K39" i="5"/>
  <c r="F39" i="5"/>
  <c r="E39" i="5"/>
  <c r="C39" i="5"/>
  <c r="B39" i="5"/>
  <c r="W38" i="5"/>
  <c r="W37" i="5"/>
  <c r="W36" i="5"/>
  <c r="W35" i="5"/>
  <c r="W34" i="5"/>
  <c r="W33" i="5"/>
  <c r="W32" i="5"/>
  <c r="W31" i="5"/>
  <c r="W30" i="5"/>
  <c r="W29" i="5"/>
  <c r="V28" i="5"/>
  <c r="U28" i="5"/>
  <c r="T28" i="5"/>
  <c r="S28" i="5"/>
  <c r="R28" i="5"/>
  <c r="Q28" i="5"/>
  <c r="P28" i="5"/>
  <c r="O28" i="5"/>
  <c r="N28" i="5"/>
  <c r="M28" i="5"/>
  <c r="K28" i="5"/>
  <c r="F28" i="5"/>
  <c r="E28" i="5"/>
  <c r="C28" i="5"/>
  <c r="B28" i="5"/>
  <c r="W27" i="5"/>
  <c r="W26" i="5"/>
  <c r="W25" i="5"/>
  <c r="W24" i="5"/>
  <c r="V59" i="5"/>
  <c r="U59" i="5"/>
  <c r="T59" i="5"/>
  <c r="S59" i="5"/>
  <c r="R59" i="5"/>
  <c r="Q59" i="5"/>
  <c r="P59" i="5"/>
  <c r="O59" i="5"/>
  <c r="N59" i="5"/>
  <c r="M59" i="5"/>
  <c r="L59" i="5"/>
  <c r="K59" i="5"/>
  <c r="F59" i="5"/>
  <c r="E59" i="5"/>
  <c r="C59" i="5"/>
  <c r="B59" i="5"/>
  <c r="W58" i="5"/>
  <c r="W57" i="5"/>
  <c r="W56" i="5"/>
  <c r="W55" i="5"/>
  <c r="W54" i="5"/>
  <c r="W53" i="5"/>
  <c r="W52" i="5"/>
  <c r="W51" i="5"/>
  <c r="W50" i="5"/>
  <c r="W49" i="5"/>
  <c r="V48" i="5"/>
  <c r="U48" i="5"/>
  <c r="T48" i="5"/>
  <c r="S48" i="5"/>
  <c r="R48" i="5"/>
  <c r="Q48" i="5"/>
  <c r="P48" i="5"/>
  <c r="O48" i="5"/>
  <c r="N48" i="5"/>
  <c r="M48" i="5"/>
  <c r="K48" i="5"/>
  <c r="F48" i="5"/>
  <c r="E48" i="5"/>
  <c r="C48" i="5"/>
  <c r="B48" i="5"/>
  <c r="W47" i="5"/>
  <c r="W46" i="5"/>
  <c r="W45" i="5"/>
  <c r="W44" i="5"/>
  <c r="W147" i="4" l="1"/>
  <c r="W48" i="6"/>
  <c r="W8" i="5"/>
  <c r="W128" i="6"/>
  <c r="W42" i="4"/>
  <c r="W21" i="4"/>
  <c r="W19" i="6"/>
  <c r="W8" i="6"/>
  <c r="W19" i="5"/>
  <c r="W28" i="5"/>
  <c r="W63" i="4"/>
  <c r="W88" i="6"/>
  <c r="W68" i="6"/>
  <c r="W99" i="6"/>
  <c r="W79" i="6"/>
  <c r="W28" i="6"/>
  <c r="W59" i="6"/>
  <c r="W39" i="6"/>
  <c r="W59" i="5"/>
  <c r="W48" i="5"/>
  <c r="W39" i="5"/>
  <c r="W126" i="4"/>
  <c r="W159" i="6"/>
  <c r="W148" i="6"/>
  <c r="W139" i="6"/>
  <c r="W159" i="5"/>
  <c r="W148" i="5"/>
  <c r="W139" i="5"/>
  <c r="W128" i="5"/>
  <c r="W105" i="4"/>
  <c r="W119" i="6"/>
  <c r="W108" i="6"/>
  <c r="W119" i="5"/>
  <c r="W108" i="5"/>
  <c r="W79" i="5"/>
  <c r="W68" i="5"/>
  <c r="F40" i="6"/>
  <c r="N40" i="6"/>
  <c r="V40" i="6"/>
  <c r="P80" i="6"/>
  <c r="F60" i="6"/>
  <c r="N60" i="6"/>
  <c r="V60" i="6"/>
  <c r="E80" i="6"/>
  <c r="M80" i="6"/>
  <c r="U80" i="6"/>
  <c r="Q20" i="6"/>
  <c r="E140" i="6"/>
  <c r="M140" i="6"/>
  <c r="U140" i="6"/>
  <c r="O20" i="6"/>
  <c r="S160" i="6"/>
  <c r="U120" i="5"/>
  <c r="F120" i="5"/>
  <c r="N120" i="5"/>
  <c r="V120" i="5"/>
  <c r="E120" i="5"/>
  <c r="M120" i="5"/>
  <c r="P40" i="6"/>
  <c r="P160" i="6"/>
  <c r="F100" i="6"/>
  <c r="N100" i="6"/>
  <c r="V100" i="6"/>
  <c r="Q100" i="6"/>
  <c r="P120" i="6"/>
  <c r="F60" i="5"/>
  <c r="N60" i="5"/>
  <c r="V60" i="5"/>
  <c r="F140" i="5"/>
  <c r="N140" i="5"/>
  <c r="V140" i="5"/>
  <c r="C60" i="6"/>
  <c r="O140" i="6"/>
  <c r="O160" i="6"/>
  <c r="O60" i="6"/>
  <c r="L160" i="6"/>
  <c r="T160" i="6"/>
  <c r="L100" i="6"/>
  <c r="T100" i="6"/>
  <c r="L60" i="6"/>
  <c r="T60" i="6"/>
  <c r="S20" i="6"/>
  <c r="C20" i="6"/>
  <c r="B80" i="6"/>
  <c r="R80" i="6"/>
  <c r="B40" i="6"/>
  <c r="R40" i="6"/>
  <c r="B120" i="6"/>
  <c r="R120" i="6"/>
  <c r="P100" i="6"/>
  <c r="L80" i="6"/>
  <c r="T80" i="6"/>
  <c r="C140" i="6"/>
  <c r="K140" i="6"/>
  <c r="S140" i="6"/>
  <c r="C160" i="6"/>
  <c r="B100" i="6"/>
  <c r="R100" i="6"/>
  <c r="B60" i="6"/>
  <c r="R60" i="6"/>
  <c r="S60" i="6"/>
  <c r="F160" i="6"/>
  <c r="N160" i="6"/>
  <c r="V160" i="6"/>
  <c r="O100" i="6"/>
  <c r="Q40" i="6"/>
  <c r="P20" i="6"/>
  <c r="E120" i="6"/>
  <c r="M120" i="6"/>
  <c r="U120" i="6"/>
  <c r="K160" i="6"/>
  <c r="K60" i="6"/>
  <c r="C80" i="6"/>
  <c r="K80" i="6"/>
  <c r="S80" i="6"/>
  <c r="C40" i="6"/>
  <c r="K40" i="6"/>
  <c r="S40" i="6"/>
  <c r="O120" i="6"/>
  <c r="F140" i="6"/>
  <c r="N140" i="6"/>
  <c r="V140" i="6"/>
  <c r="E160" i="6"/>
  <c r="M160" i="6"/>
  <c r="U160" i="6"/>
  <c r="E60" i="6"/>
  <c r="M60" i="6"/>
  <c r="U60" i="6"/>
  <c r="L20" i="6"/>
  <c r="T20" i="6"/>
  <c r="P140" i="6"/>
  <c r="F20" i="6"/>
  <c r="N20" i="6"/>
  <c r="V20" i="6"/>
  <c r="C120" i="6"/>
  <c r="K120" i="6"/>
  <c r="S120" i="6"/>
  <c r="B140" i="6"/>
  <c r="R140" i="6"/>
  <c r="Q160" i="6"/>
  <c r="B160" i="6"/>
  <c r="R160" i="6"/>
  <c r="Q60" i="6"/>
  <c r="B120" i="5"/>
  <c r="R120" i="5"/>
  <c r="L120" i="5"/>
  <c r="T120" i="5"/>
  <c r="Q120" i="5"/>
  <c r="Q140" i="5"/>
  <c r="P120" i="5"/>
  <c r="L40" i="5"/>
  <c r="T40" i="5"/>
  <c r="L80" i="5"/>
  <c r="T80" i="5"/>
  <c r="L140" i="5"/>
  <c r="T140" i="5"/>
  <c r="C120" i="5"/>
  <c r="K120" i="5"/>
  <c r="S120" i="5"/>
  <c r="P140" i="5"/>
  <c r="O120" i="5"/>
  <c r="Q60" i="5"/>
  <c r="O140" i="5"/>
  <c r="Q80" i="6"/>
  <c r="O40" i="6"/>
  <c r="E20" i="6"/>
  <c r="M20" i="6"/>
  <c r="U20" i="6"/>
  <c r="F120" i="6"/>
  <c r="N120" i="6"/>
  <c r="V120" i="6"/>
  <c r="L140" i="6"/>
  <c r="T140" i="6"/>
  <c r="E100" i="6"/>
  <c r="M100" i="6"/>
  <c r="U100" i="6"/>
  <c r="P60" i="6"/>
  <c r="Q120" i="6"/>
  <c r="N80" i="6"/>
  <c r="T40" i="6"/>
  <c r="Q140" i="6"/>
  <c r="F80" i="6"/>
  <c r="V80" i="6"/>
  <c r="L40" i="6"/>
  <c r="B20" i="6"/>
  <c r="R20" i="6"/>
  <c r="O80" i="6"/>
  <c r="E40" i="6"/>
  <c r="M40" i="6"/>
  <c r="U40" i="6"/>
  <c r="L120" i="6"/>
  <c r="T120" i="6"/>
  <c r="C100" i="6"/>
  <c r="K100" i="6"/>
  <c r="S100" i="6"/>
  <c r="R60" i="5"/>
  <c r="B80" i="5"/>
  <c r="R80" i="5"/>
  <c r="B140" i="5"/>
  <c r="R140" i="5"/>
  <c r="B60" i="5"/>
  <c r="C140" i="5"/>
  <c r="K140" i="5"/>
  <c r="S140" i="5"/>
  <c r="E20" i="5"/>
  <c r="M20" i="5"/>
  <c r="U20" i="5"/>
  <c r="E140" i="5"/>
  <c r="M140" i="5"/>
  <c r="U140" i="5"/>
  <c r="O40" i="5"/>
  <c r="O20" i="5"/>
  <c r="O160" i="5"/>
  <c r="P80" i="5"/>
  <c r="K60" i="5"/>
  <c r="B20" i="5"/>
  <c r="R20" i="5"/>
  <c r="B160" i="5"/>
  <c r="R160" i="5"/>
  <c r="C40" i="5"/>
  <c r="K40" i="5"/>
  <c r="S40" i="5"/>
  <c r="C20" i="5"/>
  <c r="S20" i="5"/>
  <c r="C160" i="5"/>
  <c r="K160" i="5"/>
  <c r="S160" i="5"/>
  <c r="S60" i="5"/>
  <c r="O60" i="5"/>
  <c r="C60" i="5"/>
  <c r="F80" i="5"/>
  <c r="N80" i="5"/>
  <c r="V80" i="5"/>
  <c r="P60" i="5"/>
  <c r="F40" i="5"/>
  <c r="N40" i="5"/>
  <c r="V40" i="5"/>
  <c r="L20" i="5"/>
  <c r="T20" i="5"/>
  <c r="L160" i="5"/>
  <c r="T160" i="5"/>
  <c r="O80" i="5"/>
  <c r="P40" i="5"/>
  <c r="F20" i="5"/>
  <c r="N20" i="5"/>
  <c r="V20" i="5"/>
  <c r="F160" i="5"/>
  <c r="N160" i="5"/>
  <c r="V160" i="5"/>
  <c r="Q80" i="5"/>
  <c r="L60" i="5"/>
  <c r="T60" i="5"/>
  <c r="B40" i="5"/>
  <c r="R40" i="5"/>
  <c r="P20" i="5"/>
  <c r="P160" i="5"/>
  <c r="C80" i="5"/>
  <c r="K80" i="5"/>
  <c r="S80" i="5"/>
  <c r="E80" i="5"/>
  <c r="M80" i="5"/>
  <c r="U80" i="5"/>
  <c r="E40" i="5"/>
  <c r="M40" i="5"/>
  <c r="U40" i="5"/>
  <c r="E160" i="5"/>
  <c r="M160" i="5"/>
  <c r="U160" i="5"/>
  <c r="Q40" i="5"/>
  <c r="Q160" i="5"/>
  <c r="E60" i="5"/>
  <c r="M60" i="5"/>
  <c r="U60" i="5"/>
  <c r="Q20" i="5"/>
  <c r="M83" i="4"/>
  <c r="L83" i="4"/>
  <c r="K83" i="4"/>
  <c r="F83" i="4"/>
  <c r="M72" i="4"/>
  <c r="M84" i="4" s="1"/>
  <c r="L72" i="4"/>
  <c r="F72" i="4"/>
  <c r="V83" i="4"/>
  <c r="U83" i="4"/>
  <c r="T83" i="4"/>
  <c r="S83" i="4"/>
  <c r="R83" i="4"/>
  <c r="Q83" i="4"/>
  <c r="P83" i="4"/>
  <c r="O83" i="4"/>
  <c r="N83" i="4"/>
  <c r="E83" i="4"/>
  <c r="C83" i="4"/>
  <c r="B83" i="4"/>
  <c r="W82" i="4"/>
  <c r="W81" i="4"/>
  <c r="W80" i="4"/>
  <c r="W79" i="4"/>
  <c r="W78" i="4"/>
  <c r="W77" i="4"/>
  <c r="W76" i="4"/>
  <c r="W75" i="4"/>
  <c r="W74" i="4"/>
  <c r="W73" i="4"/>
  <c r="V72" i="4"/>
  <c r="U72" i="4"/>
  <c r="T72" i="4"/>
  <c r="S72" i="4"/>
  <c r="R72" i="4"/>
  <c r="Q72" i="4"/>
  <c r="P72" i="4"/>
  <c r="O72" i="4"/>
  <c r="N72" i="4"/>
  <c r="E72" i="4"/>
  <c r="C72" i="4"/>
  <c r="B72" i="4"/>
  <c r="W71" i="4"/>
  <c r="W70" i="4"/>
  <c r="W69" i="4"/>
  <c r="W67" i="4"/>
  <c r="K84" i="4" l="1"/>
  <c r="W140" i="6"/>
  <c r="W80" i="5"/>
  <c r="F84" i="4"/>
  <c r="W20" i="5"/>
  <c r="W60" i="6"/>
  <c r="W100" i="6"/>
  <c r="W80" i="6"/>
  <c r="W20" i="6"/>
  <c r="W40" i="5"/>
  <c r="W72" i="4"/>
  <c r="W83" i="4"/>
  <c r="L84" i="4"/>
  <c r="W40" i="6"/>
  <c r="W60" i="5"/>
  <c r="W160" i="6"/>
  <c r="W160" i="5"/>
  <c r="W140" i="5"/>
  <c r="W120" i="5"/>
  <c r="W120" i="6"/>
  <c r="Q84" i="4"/>
  <c r="B84" i="4"/>
  <c r="R84" i="4"/>
  <c r="S84" i="4"/>
  <c r="C84" i="4"/>
  <c r="E84" i="4"/>
  <c r="U84" i="4"/>
  <c r="O84" i="4"/>
  <c r="T84" i="4"/>
  <c r="N84" i="4"/>
  <c r="V84" i="4"/>
  <c r="P84" i="4"/>
  <c r="W84" i="4" l="1"/>
</calcChain>
</file>

<file path=xl/sharedStrings.xml><?xml version="1.0" encoding="utf-8"?>
<sst xmlns="http://schemas.openxmlformats.org/spreadsheetml/2006/main" count="723" uniqueCount="93">
  <si>
    <t>Reference</t>
  </si>
  <si>
    <t>Source 10</t>
  </si>
  <si>
    <t>Source 11</t>
  </si>
  <si>
    <t>Source 12</t>
  </si>
  <si>
    <t>Average</t>
  </si>
  <si>
    <t xml:space="preserve">RF: Power amplifier </t>
  </si>
  <si>
    <t>RF: Filters</t>
  </si>
  <si>
    <t>RF: Transceiver (including LNAs, mixer, and local oscillator)</t>
  </si>
  <si>
    <t>RF: Duplexer / Switch</t>
  </si>
  <si>
    <t>RF: Total</t>
  </si>
  <si>
    <t>BB: ADC / DAC</t>
  </si>
  <si>
    <t>BB: FFT/IFFT</t>
  </si>
  <si>
    <t>BB: Post-FFT data buffering</t>
  </si>
  <si>
    <t>BB: Receiver processing block</t>
  </si>
  <si>
    <t>BB: LDPC decoding</t>
  </si>
  <si>
    <t>BB: HARQ buffer</t>
  </si>
  <si>
    <t>BB: DL control processing &amp; decoder</t>
  </si>
  <si>
    <t>BB: Synchronization / cell search block</t>
  </si>
  <si>
    <t>BB: UL processing block</t>
  </si>
  <si>
    <t>BB: MIMO specific processing blocks</t>
  </si>
  <si>
    <t>BB: Total</t>
  </si>
  <si>
    <t>RF+BB: Total (with RF:BB cost split 40:60)</t>
  </si>
  <si>
    <t>HD-FDD operation (Type A)</t>
  </si>
  <si>
    <t>Relaxed DL modulation (64QAM instead of 256QAM)</t>
  </si>
  <si>
    <t>Relaxed UL modulation (16QAM instead of 64QAM)</t>
  </si>
  <si>
    <t>Reduced number of DL MIMO layers (1 instead of 2)</t>
  </si>
  <si>
    <t>Reduced number of Rx antennas (1 instead of 2)</t>
  </si>
  <si>
    <t>Reduced UE bandwidth (20 MHz instead of 100 MHz)</t>
  </si>
  <si>
    <t>Reduced number of Rx antennas (2 instead of 4)</t>
  </si>
  <si>
    <t>Reduced number of Rx antennas (1 instead of 4)</t>
  </si>
  <si>
    <t>Reduced number of DL MIMO layers (2 instead of 4)</t>
  </si>
  <si>
    <t>Reduced number of DL MIMO layers (1 instead of 4)</t>
  </si>
  <si>
    <t>Reduced UE bandwidth (50 MHz instead of 200 MHz)</t>
  </si>
  <si>
    <t>Reduced UE bandwidth (100 MHz instead of 200 MHz)</t>
  </si>
  <si>
    <t>Relaxed DL modulation (16QAM instead of 64QAM)</t>
  </si>
  <si>
    <t>Source 13</t>
  </si>
  <si>
    <t>Source 14</t>
  </si>
  <si>
    <t>Source 15</t>
  </si>
  <si>
    <t>Source 16</t>
  </si>
  <si>
    <t>Source 17</t>
  </si>
  <si>
    <t>Source 18</t>
  </si>
  <si>
    <t>Source 19</t>
  </si>
  <si>
    <t>Source 20</t>
  </si>
  <si>
    <t>RF+BB: Total (with RF:BB cost split 50:50)</t>
  </si>
  <si>
    <t>RF: Antenna array</t>
  </si>
  <si>
    <t>Relaxed processing time (doubled N1 and N2)</t>
  </si>
  <si>
    <t>Do RF savings accumulate across supported bands? (Y/N)</t>
  </si>
  <si>
    <t>HD-FDD operation (Type B, lower priority than Type A)</t>
  </si>
  <si>
    <t>FUTUREWEI</t>
  </si>
  <si>
    <t>Y</t>
  </si>
  <si>
    <t>N</t>
  </si>
  <si>
    <t>Nokia</t>
  </si>
  <si>
    <t>Ericsson</t>
  </si>
  <si>
    <t>Samsung</t>
    <phoneticPr fontId="7" type="noConversion"/>
  </si>
  <si>
    <t>N</t>
    <phoneticPr fontId="7" type="noConversion"/>
  </si>
  <si>
    <t>Y</t>
    <phoneticPr fontId="7" type="noConversion"/>
  </si>
  <si>
    <t>Y</t>
    <phoneticPr fontId="7" type="noConversion"/>
  </si>
  <si>
    <t>N</t>
    <phoneticPr fontId="7" type="noConversion"/>
  </si>
  <si>
    <t>N</t>
    <phoneticPr fontId="7" type="noConversion"/>
  </si>
  <si>
    <t>Y</t>
    <phoneticPr fontId="7" type="noConversion"/>
  </si>
  <si>
    <t>vivo</t>
    <phoneticPr fontId="7" type="noConversion"/>
  </si>
  <si>
    <t>N</t>
    <phoneticPr fontId="7" type="noConversion"/>
  </si>
  <si>
    <t>Y</t>
    <phoneticPr fontId="7" type="noConversion"/>
  </si>
  <si>
    <t>N</t>
    <phoneticPr fontId="7" type="noConversion"/>
  </si>
  <si>
    <t>Y</t>
    <phoneticPr fontId="7" type="noConversion"/>
  </si>
  <si>
    <t>N</t>
    <phoneticPr fontId="7" type="noConversion"/>
  </si>
  <si>
    <t>vivo</t>
    <phoneticPr fontId="7" type="noConversion"/>
  </si>
  <si>
    <t>Y</t>
    <phoneticPr fontId="7" type="noConversion"/>
  </si>
  <si>
    <t>Y</t>
    <phoneticPr fontId="7" type="noConversion"/>
  </si>
  <si>
    <t>CATT</t>
    <phoneticPr fontId="7" type="noConversion"/>
  </si>
  <si>
    <t>N</t>
    <phoneticPr fontId="7" type="noConversion"/>
  </si>
  <si>
    <t>Y</t>
    <phoneticPr fontId="7" type="noConversion"/>
  </si>
  <si>
    <t>CATT</t>
    <phoneticPr fontId="7" type="noConversion"/>
  </si>
  <si>
    <t>N</t>
    <phoneticPr fontId="7" type="noConversion"/>
  </si>
  <si>
    <t>Y</t>
    <phoneticPr fontId="7" type="noConversion"/>
  </si>
  <si>
    <t>ZTE</t>
    <phoneticPr fontId="7" type="noConversion"/>
  </si>
  <si>
    <t>ZTE</t>
    <phoneticPr fontId="7" type="noConversion"/>
  </si>
  <si>
    <t>N</t>
    <phoneticPr fontId="7" type="noConversion"/>
  </si>
  <si>
    <t>OPPO</t>
    <phoneticPr fontId="7" type="noConversion"/>
  </si>
  <si>
    <t>Xiaomi</t>
    <phoneticPr fontId="7" type="noConversion"/>
  </si>
  <si>
    <t>N</t>
    <phoneticPr fontId="7" type="noConversion"/>
  </si>
  <si>
    <t>Y</t>
    <phoneticPr fontId="7" type="noConversion"/>
  </si>
  <si>
    <t>Xiaomi</t>
    <phoneticPr fontId="7" type="noConversion"/>
  </si>
  <si>
    <t>N</t>
    <phoneticPr fontId="7" type="noConversion"/>
  </si>
  <si>
    <t>N</t>
    <phoneticPr fontId="7" type="noConversion"/>
  </si>
  <si>
    <t>Y</t>
    <phoneticPr fontId="7" type="noConversion"/>
  </si>
  <si>
    <t>SPRD</t>
    <phoneticPr fontId="7" type="noConversion"/>
  </si>
  <si>
    <t>SPRD</t>
    <phoneticPr fontId="7" type="noConversion"/>
  </si>
  <si>
    <t>Y</t>
    <phoneticPr fontId="7" type="noConversion"/>
  </si>
  <si>
    <t>N</t>
    <phoneticPr fontId="7" type="noConversion"/>
  </si>
  <si>
    <t>N</t>
    <phoneticPr fontId="7" type="noConversion"/>
  </si>
  <si>
    <t>Y</t>
    <phoneticPr fontId="7" type="noConversion"/>
  </si>
  <si>
    <t>Do RF savings accumulate across supported bands? (Y/N)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</si>
</sst>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11">
    <font>
      <sz val="11"/>
      <color theme="1"/>
      <name val="等线"/>
      <family val="2"/>
      <scheme val="minor"/>
    </font>
    <font>
      <b/>
      <sz val="8"/>
      <color theme="1"/>
      <name val="Calibri  "/>
    </font>
    <font>
      <b/>
      <sz val="8"/>
      <color rgb="FF000000"/>
      <name val="Calibri  "/>
    </font>
    <font>
      <sz val="8"/>
      <color theme="1"/>
      <name val="Calibri  "/>
    </font>
    <font>
      <sz val="8"/>
      <color rgb="FF000000"/>
      <name val="Calibri  "/>
    </font>
    <font>
      <b/>
      <sz val="8"/>
      <color rgb="FFC00000"/>
      <name val="Calibri  "/>
    </font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8"/>
      <color theme="1"/>
      <name val="Calibri  "/>
      <family val="2"/>
    </font>
    <font>
      <sz val="8"/>
      <color theme="1"/>
      <name val="Times New Roman"/>
      <family val="1"/>
    </font>
    <font>
      <b/>
      <sz val="8"/>
      <color theme="1"/>
      <name val="Calibri  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Border="1"/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9" fontId="1" fillId="2" borderId="1" xfId="0" applyNumberFormat="1" applyFont="1" applyFill="1" applyBorder="1" applyAlignment="1">
      <alignment vertical="center" wrapText="1"/>
    </xf>
    <xf numFmtId="0" fontId="1" fillId="0" borderId="0" xfId="0" applyFont="1" applyBorder="1"/>
    <xf numFmtId="0" fontId="3" fillId="0" borderId="0" xfId="0" applyFont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vertical="center" wrapText="1"/>
    </xf>
    <xf numFmtId="0" fontId="3" fillId="0" borderId="0" xfId="0" applyFont="1"/>
    <xf numFmtId="176" fontId="3" fillId="2" borderId="1" xfId="0" applyNumberFormat="1" applyFont="1" applyFill="1" applyBorder="1"/>
    <xf numFmtId="176" fontId="1" fillId="2" borderId="1" xfId="0" applyNumberFormat="1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vertical="center" wrapText="1"/>
    </xf>
    <xf numFmtId="176" fontId="3" fillId="0" borderId="1" xfId="0" applyNumberFormat="1" applyFont="1" applyBorder="1" applyAlignment="1">
      <alignment vertical="center" wrapText="1"/>
    </xf>
    <xf numFmtId="176" fontId="3" fillId="0" borderId="1" xfId="1" applyNumberFormat="1" applyFont="1" applyBorder="1"/>
    <xf numFmtId="176" fontId="3" fillId="0" borderId="1" xfId="0" applyNumberFormat="1" applyFont="1" applyBorder="1"/>
    <xf numFmtId="176" fontId="3" fillId="2" borderId="1" xfId="0" applyNumberFormat="1" applyFont="1" applyFill="1" applyBorder="1" applyAlignment="1">
      <alignment vertical="center" wrapText="1"/>
    </xf>
    <xf numFmtId="10" fontId="3" fillId="0" borderId="1" xfId="0" applyNumberFormat="1" applyFont="1" applyFill="1" applyBorder="1" applyAlignment="1">
      <alignment vertical="center" wrapText="1"/>
    </xf>
    <xf numFmtId="10" fontId="3" fillId="0" borderId="1" xfId="0" applyNumberFormat="1" applyFont="1" applyBorder="1" applyAlignment="1">
      <alignment vertical="center" wrapText="1"/>
    </xf>
    <xf numFmtId="9" fontId="3" fillId="0" borderId="1" xfId="0" applyNumberFormat="1" applyFont="1" applyFill="1" applyBorder="1" applyAlignment="1">
      <alignment vertical="center" wrapText="1"/>
    </xf>
    <xf numFmtId="10" fontId="3" fillId="3" borderId="1" xfId="0" applyNumberFormat="1" applyFont="1" applyFill="1" applyBorder="1" applyAlignment="1">
      <alignment vertical="center" wrapText="1"/>
    </xf>
    <xf numFmtId="176" fontId="1" fillId="0" borderId="1" xfId="0" applyNumberFormat="1" applyFont="1" applyBorder="1" applyAlignment="1">
      <alignment vertical="center" wrapText="1"/>
    </xf>
    <xf numFmtId="176" fontId="3" fillId="0" borderId="0" xfId="0" applyNumberFormat="1" applyFont="1" applyBorder="1"/>
    <xf numFmtId="176" fontId="2" fillId="2" borderId="1" xfId="0" applyNumberFormat="1" applyFont="1" applyFill="1" applyBorder="1" applyAlignment="1">
      <alignment vertical="center" wrapText="1"/>
    </xf>
    <xf numFmtId="176" fontId="5" fillId="2" borderId="1" xfId="0" applyNumberFormat="1" applyFont="1" applyFill="1" applyBorder="1" applyAlignment="1">
      <alignment vertical="center" wrapText="1"/>
    </xf>
    <xf numFmtId="10" fontId="8" fillId="0" borderId="1" xfId="0" applyNumberFormat="1" applyFont="1" applyBorder="1"/>
    <xf numFmtId="9" fontId="8" fillId="0" borderId="1" xfId="0" applyNumberFormat="1" applyFont="1" applyBorder="1" applyAlignment="1">
      <alignment vertical="center" wrapText="1"/>
    </xf>
    <xf numFmtId="10" fontId="8" fillId="0" borderId="1" xfId="0" applyNumberFormat="1" applyFont="1" applyBorder="1" applyAlignment="1">
      <alignment vertical="center" wrapText="1"/>
    </xf>
    <xf numFmtId="9" fontId="9" fillId="0" borderId="2" xfId="0" applyNumberFormat="1" applyFont="1" applyBorder="1" applyAlignment="1">
      <alignment vertical="center" wrapText="1"/>
    </xf>
    <xf numFmtId="9" fontId="9" fillId="0" borderId="3" xfId="0" applyNumberFormat="1" applyFont="1" applyBorder="1" applyAlignment="1">
      <alignment vertical="center" wrapText="1"/>
    </xf>
    <xf numFmtId="10" fontId="9" fillId="0" borderId="3" xfId="0" applyNumberFormat="1" applyFont="1" applyBorder="1" applyAlignment="1">
      <alignment vertical="center" wrapText="1"/>
    </xf>
    <xf numFmtId="9" fontId="3" fillId="2" borderId="1" xfId="0" applyNumberFormat="1" applyFont="1" applyFill="1" applyBorder="1" applyAlignment="1">
      <alignment vertical="center" wrapText="1"/>
    </xf>
    <xf numFmtId="10" fontId="1" fillId="2" borderId="1" xfId="0" applyNumberFormat="1" applyFont="1" applyFill="1" applyBorder="1" applyAlignment="1">
      <alignment vertical="center" wrapText="1"/>
    </xf>
    <xf numFmtId="10" fontId="1" fillId="0" borderId="1" xfId="0" applyNumberFormat="1" applyFont="1" applyBorder="1" applyAlignment="1">
      <alignment vertical="center" wrapText="1"/>
    </xf>
    <xf numFmtId="10" fontId="3" fillId="0" borderId="0" xfId="0" applyNumberFormat="1" applyFont="1" applyBorder="1"/>
    <xf numFmtId="10" fontId="2" fillId="2" borderId="1" xfId="0" applyNumberFormat="1" applyFont="1" applyFill="1" applyBorder="1" applyAlignment="1">
      <alignment vertical="center" wrapText="1"/>
    </xf>
    <xf numFmtId="10" fontId="3" fillId="0" borderId="1" xfId="0" applyNumberFormat="1" applyFont="1" applyBorder="1"/>
    <xf numFmtId="49" fontId="10" fillId="0" borderId="1" xfId="0" applyNumberFormat="1" applyFont="1" applyBorder="1" applyAlignment="1">
      <alignment vertical="center" wrapText="1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1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D164" sqref="D164"/>
    </sheetView>
  </sheetViews>
  <sheetFormatPr defaultColWidth="9.125" defaultRowHeight="11.25" outlineLevelRow="2" outlineLevelCol="1"/>
  <cols>
    <col min="1" max="1" width="47.375" style="6" customWidth="1"/>
    <col min="2" max="2" width="9.5" style="1" customWidth="1"/>
    <col min="3" max="3" width="8.25" style="1" customWidth="1" outlineLevel="1"/>
    <col min="4" max="4" width="6.125" style="1" customWidth="1" outlineLevel="1"/>
    <col min="5" max="5" width="7.75" style="1" customWidth="1" outlineLevel="1"/>
    <col min="6" max="6" width="7.875" style="1" customWidth="1" outlineLevel="1"/>
    <col min="7" max="11" width="6.125" style="1" customWidth="1" outlineLevel="1"/>
    <col min="12" max="12" width="6.25" style="1" customWidth="1" outlineLevel="1"/>
    <col min="13" max="22" width="9.5" style="1" customWidth="1" outlineLevel="1"/>
    <col min="23" max="23" width="9.5" style="1" customWidth="1"/>
    <col min="24" max="16384" width="9.125" style="1"/>
  </cols>
  <sheetData>
    <row r="1" spans="1:23" ht="20.25" customHeight="1">
      <c r="B1" s="8" t="s">
        <v>0</v>
      </c>
      <c r="C1" s="8" t="s">
        <v>48</v>
      </c>
      <c r="D1" s="8" t="s">
        <v>51</v>
      </c>
      <c r="E1" s="8" t="s">
        <v>52</v>
      </c>
      <c r="F1" s="8" t="s">
        <v>53</v>
      </c>
      <c r="G1" s="8" t="s">
        <v>60</v>
      </c>
      <c r="H1" s="8" t="s">
        <v>69</v>
      </c>
      <c r="I1" s="8" t="s">
        <v>75</v>
      </c>
      <c r="J1" s="8" t="s">
        <v>78</v>
      </c>
      <c r="K1" s="8" t="s">
        <v>79</v>
      </c>
      <c r="L1" s="8" t="s">
        <v>87</v>
      </c>
      <c r="M1" s="8" t="s">
        <v>2</v>
      </c>
      <c r="N1" s="8" t="s">
        <v>3</v>
      </c>
      <c r="O1" s="8" t="s">
        <v>35</v>
      </c>
      <c r="P1" s="8" t="s">
        <v>36</v>
      </c>
      <c r="Q1" s="8" t="s">
        <v>37</v>
      </c>
      <c r="R1" s="8" t="s">
        <v>38</v>
      </c>
      <c r="S1" s="8" t="s">
        <v>39</v>
      </c>
      <c r="T1" s="8" t="s">
        <v>40</v>
      </c>
      <c r="U1" s="8" t="s">
        <v>41</v>
      </c>
      <c r="V1" s="8" t="s">
        <v>42</v>
      </c>
      <c r="W1" s="8" t="s">
        <v>4</v>
      </c>
    </row>
    <row r="3" spans="1:23">
      <c r="A3" s="9" t="s">
        <v>27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3" ht="12" hidden="1" outlineLevel="2" thickBot="1">
      <c r="A4" s="2" t="s">
        <v>5</v>
      </c>
      <c r="B4" s="18">
        <v>0.25</v>
      </c>
      <c r="C4" s="14">
        <v>0.25</v>
      </c>
      <c r="D4" s="15">
        <v>0.25</v>
      </c>
      <c r="E4" s="15">
        <v>0.25</v>
      </c>
      <c r="F4" s="19">
        <v>0.25</v>
      </c>
      <c r="G4" s="15">
        <v>0.2</v>
      </c>
      <c r="H4" s="15">
        <v>0.25</v>
      </c>
      <c r="I4" s="15">
        <v>0.25</v>
      </c>
      <c r="J4" s="30">
        <v>0.2</v>
      </c>
      <c r="K4" s="38">
        <v>0.25</v>
      </c>
      <c r="L4" s="20">
        <v>0.25</v>
      </c>
      <c r="M4" s="17"/>
      <c r="N4" s="17"/>
      <c r="O4" s="15"/>
      <c r="P4" s="17"/>
      <c r="Q4" s="17"/>
      <c r="R4" s="17"/>
      <c r="S4" s="17"/>
      <c r="T4" s="17"/>
      <c r="U4" s="17"/>
      <c r="V4" s="17"/>
      <c r="W4" s="12">
        <f>AVERAGE(C4:V4)</f>
        <v>0.24</v>
      </c>
    </row>
    <row r="5" spans="1:23" ht="12" hidden="1" outlineLevel="2" thickBot="1">
      <c r="A5" s="2" t="s">
        <v>6</v>
      </c>
      <c r="B5" s="18">
        <v>0.1</v>
      </c>
      <c r="C5" s="14">
        <v>0.1</v>
      </c>
      <c r="D5" s="15">
        <v>0.1</v>
      </c>
      <c r="E5" s="15">
        <v>0.1</v>
      </c>
      <c r="F5" s="19">
        <v>0.1</v>
      </c>
      <c r="G5" s="15">
        <v>0.1</v>
      </c>
      <c r="H5" s="15">
        <v>0.1</v>
      </c>
      <c r="I5" s="15">
        <v>0.1</v>
      </c>
      <c r="J5" s="31">
        <v>0.1</v>
      </c>
      <c r="K5" s="38">
        <v>0.1</v>
      </c>
      <c r="L5" s="20">
        <v>0.1</v>
      </c>
      <c r="M5" s="17"/>
      <c r="N5" s="17"/>
      <c r="O5" s="15"/>
      <c r="P5" s="17"/>
      <c r="Q5" s="17"/>
      <c r="R5" s="17"/>
      <c r="S5" s="17"/>
      <c r="T5" s="17"/>
      <c r="U5" s="17"/>
      <c r="V5" s="17"/>
      <c r="W5" s="12">
        <f t="shared" ref="W5:W7" si="0">AVERAGE(C5:V5)</f>
        <v>9.9999999999999992E-2</v>
      </c>
    </row>
    <row r="6" spans="1:23" ht="12" hidden="1" outlineLevel="2" thickBot="1">
      <c r="A6" s="2" t="s">
        <v>7</v>
      </c>
      <c r="B6" s="18">
        <v>0.45</v>
      </c>
      <c r="C6" s="14">
        <v>0.45</v>
      </c>
      <c r="D6" s="15">
        <v>0.45</v>
      </c>
      <c r="E6" s="15">
        <v>0.45</v>
      </c>
      <c r="F6" s="19">
        <v>0.36</v>
      </c>
      <c r="G6" s="15">
        <v>0.45</v>
      </c>
      <c r="H6" s="15">
        <v>0.45</v>
      </c>
      <c r="I6" s="15">
        <v>0.45</v>
      </c>
      <c r="J6" s="32">
        <v>0.4</v>
      </c>
      <c r="K6" s="38">
        <v>0.45</v>
      </c>
      <c r="L6" s="20">
        <v>0.45</v>
      </c>
      <c r="M6" s="17"/>
      <c r="N6" s="17"/>
      <c r="O6" s="15"/>
      <c r="P6" s="17"/>
      <c r="Q6" s="17"/>
      <c r="R6" s="17"/>
      <c r="S6" s="17"/>
      <c r="T6" s="17"/>
      <c r="U6" s="17"/>
      <c r="V6" s="17"/>
      <c r="W6" s="12">
        <f t="shared" si="0"/>
        <v>0.43600000000000005</v>
      </c>
    </row>
    <row r="7" spans="1:23" ht="12" hidden="1" outlineLevel="2" thickBot="1">
      <c r="A7" s="2" t="s">
        <v>8</v>
      </c>
      <c r="B7" s="18">
        <v>0.2</v>
      </c>
      <c r="C7" s="14">
        <v>0.2</v>
      </c>
      <c r="D7" s="15">
        <v>0.2</v>
      </c>
      <c r="E7" s="15">
        <v>0.2</v>
      </c>
      <c r="F7" s="20">
        <v>0.2</v>
      </c>
      <c r="G7" s="15">
        <v>0.2</v>
      </c>
      <c r="H7" s="15">
        <v>0.2</v>
      </c>
      <c r="I7" s="15">
        <v>0.2</v>
      </c>
      <c r="J7" s="31">
        <v>0.2</v>
      </c>
      <c r="K7" s="38">
        <v>0.2</v>
      </c>
      <c r="L7" s="20">
        <v>0.2</v>
      </c>
      <c r="M7" s="17"/>
      <c r="N7" s="17"/>
      <c r="O7" s="15"/>
      <c r="P7" s="17"/>
      <c r="Q7" s="17"/>
      <c r="R7" s="17"/>
      <c r="S7" s="17"/>
      <c r="T7" s="17"/>
      <c r="U7" s="17"/>
      <c r="V7" s="17"/>
      <c r="W7" s="12">
        <f t="shared" si="0"/>
        <v>0.19999999999999998</v>
      </c>
    </row>
    <row r="8" spans="1:23" s="5" customFormat="1" ht="12" hidden="1" outlineLevel="1" thickBot="1">
      <c r="A8" s="3" t="s">
        <v>9</v>
      </c>
      <c r="B8" s="13">
        <f>SUM(B4:B7)</f>
        <v>1</v>
      </c>
      <c r="C8" s="13">
        <f t="shared" ref="C8:W8" si="1">SUM(C4:C7)</f>
        <v>1</v>
      </c>
      <c r="D8" s="13">
        <f t="shared" si="1"/>
        <v>1</v>
      </c>
      <c r="E8" s="13">
        <f t="shared" si="1"/>
        <v>1</v>
      </c>
      <c r="F8" s="13">
        <f t="shared" si="1"/>
        <v>0.90999999999999992</v>
      </c>
      <c r="G8" s="13">
        <f t="shared" si="1"/>
        <v>0.95</v>
      </c>
      <c r="H8" s="13">
        <f t="shared" si="1"/>
        <v>1</v>
      </c>
      <c r="I8" s="13">
        <f t="shared" si="1"/>
        <v>1</v>
      </c>
      <c r="J8" s="13">
        <f t="shared" si="1"/>
        <v>0.90000000000000013</v>
      </c>
      <c r="K8" s="34">
        <f t="shared" si="1"/>
        <v>1</v>
      </c>
      <c r="L8" s="4">
        <f t="shared" si="1"/>
        <v>1</v>
      </c>
      <c r="M8" s="13">
        <f t="shared" si="1"/>
        <v>0</v>
      </c>
      <c r="N8" s="13">
        <f t="shared" si="1"/>
        <v>0</v>
      </c>
      <c r="O8" s="13">
        <f t="shared" si="1"/>
        <v>0</v>
      </c>
      <c r="P8" s="13">
        <f t="shared" si="1"/>
        <v>0</v>
      </c>
      <c r="Q8" s="13">
        <f t="shared" si="1"/>
        <v>0</v>
      </c>
      <c r="R8" s="13">
        <f t="shared" si="1"/>
        <v>0</v>
      </c>
      <c r="S8" s="13">
        <f t="shared" si="1"/>
        <v>0</v>
      </c>
      <c r="T8" s="13">
        <f t="shared" si="1"/>
        <v>0</v>
      </c>
      <c r="U8" s="13">
        <f t="shared" si="1"/>
        <v>0</v>
      </c>
      <c r="V8" s="13">
        <f t="shared" si="1"/>
        <v>0</v>
      </c>
      <c r="W8" s="13">
        <f t="shared" si="1"/>
        <v>0.97599999999999998</v>
      </c>
    </row>
    <row r="9" spans="1:23" ht="12" hidden="1" outlineLevel="2" thickBot="1">
      <c r="A9" s="2" t="s">
        <v>10</v>
      </c>
      <c r="B9" s="18">
        <v>0.1</v>
      </c>
      <c r="C9" s="14">
        <v>0.02</v>
      </c>
      <c r="D9" s="15">
        <v>1.8999999999999996E-2</v>
      </c>
      <c r="E9" s="15">
        <v>2.5000000000000001E-2</v>
      </c>
      <c r="F9" s="19">
        <v>0.02</v>
      </c>
      <c r="G9" s="15">
        <v>0.02</v>
      </c>
      <c r="H9" s="15">
        <v>0.02</v>
      </c>
      <c r="I9" s="15">
        <v>0.02</v>
      </c>
      <c r="J9" s="30">
        <v>0.02</v>
      </c>
      <c r="K9" s="38">
        <v>0.02</v>
      </c>
      <c r="L9" s="20">
        <v>0.03</v>
      </c>
      <c r="M9" s="17"/>
      <c r="N9" s="17"/>
      <c r="O9" s="15"/>
      <c r="P9" s="17"/>
      <c r="Q9" s="17"/>
      <c r="R9" s="17"/>
      <c r="S9" s="17"/>
      <c r="T9" s="17"/>
      <c r="U9" s="17"/>
      <c r="V9" s="17"/>
      <c r="W9" s="12">
        <f t="shared" ref="W9:W18" si="2">AVERAGE(C9:V9)</f>
        <v>2.1399999999999999E-2</v>
      </c>
    </row>
    <row r="10" spans="1:23" ht="12" hidden="1" outlineLevel="2" thickBot="1">
      <c r="A10" s="2" t="s">
        <v>11</v>
      </c>
      <c r="B10" s="18">
        <v>0.04</v>
      </c>
      <c r="C10" s="14">
        <v>8.0000000000000002E-3</v>
      </c>
      <c r="D10" s="15">
        <v>6.000000000000001E-3</v>
      </c>
      <c r="E10" s="15">
        <v>1.84E-2</v>
      </c>
      <c r="F10" s="19">
        <v>8.0000000000000002E-3</v>
      </c>
      <c r="G10" s="15">
        <v>8.0000000000000002E-3</v>
      </c>
      <c r="H10" s="15">
        <v>0.01</v>
      </c>
      <c r="I10" s="15">
        <v>1.2E-2</v>
      </c>
      <c r="J10" s="31">
        <v>0.01</v>
      </c>
      <c r="K10" s="38">
        <v>8.0000000000000002E-3</v>
      </c>
      <c r="L10" s="20">
        <v>0.01</v>
      </c>
      <c r="M10" s="17"/>
      <c r="N10" s="17"/>
      <c r="O10" s="15"/>
      <c r="P10" s="17"/>
      <c r="Q10" s="17"/>
      <c r="R10" s="17"/>
      <c r="S10" s="17"/>
      <c r="T10" s="17"/>
      <c r="U10" s="17"/>
      <c r="V10" s="17"/>
      <c r="W10" s="12">
        <f t="shared" si="2"/>
        <v>9.8399999999999998E-3</v>
      </c>
    </row>
    <row r="11" spans="1:23" ht="12" hidden="1" outlineLevel="2" thickBot="1">
      <c r="A11" s="2" t="s">
        <v>12</v>
      </c>
      <c r="B11" s="18">
        <v>0.1</v>
      </c>
      <c r="C11" s="14">
        <v>0.02</v>
      </c>
      <c r="D11" s="15">
        <v>1.8999999999999996E-2</v>
      </c>
      <c r="E11" s="15">
        <v>1.9999999999999997E-2</v>
      </c>
      <c r="F11" s="19">
        <v>0.02</v>
      </c>
      <c r="G11" s="15">
        <v>0.02</v>
      </c>
      <c r="H11" s="15">
        <v>0.02</v>
      </c>
      <c r="I11" s="15">
        <v>0.02</v>
      </c>
      <c r="J11" s="31">
        <v>0.02</v>
      </c>
      <c r="K11" s="38">
        <v>0.02</v>
      </c>
      <c r="L11" s="20">
        <v>0.02</v>
      </c>
      <c r="M11" s="17"/>
      <c r="N11" s="17"/>
      <c r="O11" s="15"/>
      <c r="P11" s="17"/>
      <c r="Q11" s="17"/>
      <c r="R11" s="17"/>
      <c r="S11" s="17"/>
      <c r="T11" s="17"/>
      <c r="U11" s="17"/>
      <c r="V11" s="17"/>
      <c r="W11" s="12">
        <f t="shared" si="2"/>
        <v>1.9899999999999994E-2</v>
      </c>
    </row>
    <row r="12" spans="1:23" ht="12" hidden="1" outlineLevel="2" thickBot="1">
      <c r="A12" s="2" t="s">
        <v>13</v>
      </c>
      <c r="B12" s="18">
        <v>0.24</v>
      </c>
      <c r="C12" s="14">
        <v>0.12</v>
      </c>
      <c r="D12" s="15">
        <v>0.14399999999999999</v>
      </c>
      <c r="E12" s="15">
        <v>6.720000000000001E-2</v>
      </c>
      <c r="F12" s="19">
        <v>0.14399999999999999</v>
      </c>
      <c r="G12" s="15">
        <v>4.8000000000000001E-2</v>
      </c>
      <c r="H12" s="15">
        <v>0.1</v>
      </c>
      <c r="I12" s="15">
        <v>0.14399999999999999</v>
      </c>
      <c r="J12" s="31">
        <v>0.05</v>
      </c>
      <c r="K12" s="38">
        <v>4.8000000000000001E-2</v>
      </c>
      <c r="L12" s="20">
        <v>0.05</v>
      </c>
      <c r="M12" s="17"/>
      <c r="N12" s="17"/>
      <c r="O12" s="15"/>
      <c r="P12" s="17"/>
      <c r="Q12" s="17"/>
      <c r="R12" s="17"/>
      <c r="S12" s="17"/>
      <c r="T12" s="17"/>
      <c r="U12" s="17"/>
      <c r="V12" s="17"/>
      <c r="W12" s="12">
        <f t="shared" si="2"/>
        <v>9.1520000000000018E-2</v>
      </c>
    </row>
    <row r="13" spans="1:23" ht="12" hidden="1" outlineLevel="2" thickBot="1">
      <c r="A13" s="2" t="s">
        <v>14</v>
      </c>
      <c r="B13" s="18">
        <v>0.1</v>
      </c>
      <c r="C13" s="14">
        <v>0.02</v>
      </c>
      <c r="D13" s="15">
        <v>0.06</v>
      </c>
      <c r="E13" s="15">
        <v>2.5000000000000001E-2</v>
      </c>
      <c r="F13" s="19">
        <v>0.06</v>
      </c>
      <c r="G13" s="15">
        <v>0.02</v>
      </c>
      <c r="H13" s="15">
        <v>0.04</v>
      </c>
      <c r="I13" s="15">
        <v>0.05</v>
      </c>
      <c r="J13" s="31">
        <v>0.02</v>
      </c>
      <c r="K13" s="38">
        <f>10%/5</f>
        <v>0.02</v>
      </c>
      <c r="L13" s="20">
        <v>0.1</v>
      </c>
      <c r="M13" s="17"/>
      <c r="N13" s="17"/>
      <c r="O13" s="15"/>
      <c r="P13" s="17"/>
      <c r="Q13" s="17"/>
      <c r="R13" s="17"/>
      <c r="S13" s="17"/>
      <c r="T13" s="17"/>
      <c r="U13" s="17"/>
      <c r="V13" s="17"/>
      <c r="W13" s="12">
        <f t="shared" si="2"/>
        <v>4.1500000000000002E-2</v>
      </c>
    </row>
    <row r="14" spans="1:23" ht="12" hidden="1" outlineLevel="2" thickBot="1">
      <c r="A14" s="2" t="s">
        <v>15</v>
      </c>
      <c r="B14" s="18">
        <v>0.14000000000000001</v>
      </c>
      <c r="C14" s="14">
        <v>2.8000000000000001E-2</v>
      </c>
      <c r="D14" s="15">
        <v>2.6599999999999995E-2</v>
      </c>
      <c r="E14" s="15">
        <v>2.7999999999999997E-2</v>
      </c>
      <c r="F14" s="19">
        <v>2.8000000000000001E-2</v>
      </c>
      <c r="G14" s="15">
        <v>2.8000000000000001E-2</v>
      </c>
      <c r="H14" s="15">
        <v>2.8000000000000001E-2</v>
      </c>
      <c r="I14" s="15">
        <v>2.8000000000000001E-2</v>
      </c>
      <c r="J14" s="31">
        <v>0.03</v>
      </c>
      <c r="K14" s="38">
        <v>2.7999999999999997E-2</v>
      </c>
      <c r="L14" s="20">
        <v>0.14000000000000001</v>
      </c>
      <c r="M14" s="17"/>
      <c r="N14" s="17"/>
      <c r="O14" s="15"/>
      <c r="P14" s="17"/>
      <c r="Q14" s="17"/>
      <c r="R14" s="17"/>
      <c r="S14" s="17"/>
      <c r="T14" s="17"/>
      <c r="U14" s="17"/>
      <c r="V14" s="17"/>
      <c r="W14" s="12">
        <f t="shared" si="2"/>
        <v>3.9260000000000003E-2</v>
      </c>
    </row>
    <row r="15" spans="1:23" ht="12" hidden="1" outlineLevel="2" thickBot="1">
      <c r="A15" s="2" t="s">
        <v>16</v>
      </c>
      <c r="B15" s="18">
        <v>0.05</v>
      </c>
      <c r="C15" s="14">
        <v>0.05</v>
      </c>
      <c r="D15" s="15">
        <v>0.05</v>
      </c>
      <c r="E15" s="15">
        <v>0.05</v>
      </c>
      <c r="F15" s="20">
        <v>0.05</v>
      </c>
      <c r="G15" s="15">
        <v>0.03</v>
      </c>
      <c r="H15" s="15">
        <v>0.05</v>
      </c>
      <c r="I15" s="15">
        <v>0.05</v>
      </c>
      <c r="J15" s="31">
        <v>0.05</v>
      </c>
      <c r="K15" s="38">
        <v>0.05</v>
      </c>
      <c r="L15" s="20">
        <v>0.01</v>
      </c>
      <c r="M15" s="17"/>
      <c r="N15" s="17"/>
      <c r="O15" s="15"/>
      <c r="P15" s="17"/>
      <c r="Q15" s="17"/>
      <c r="R15" s="17"/>
      <c r="S15" s="17"/>
      <c r="T15" s="17"/>
      <c r="U15" s="17"/>
      <c r="V15" s="17"/>
      <c r="W15" s="12">
        <f t="shared" si="2"/>
        <v>4.3999999999999997E-2</v>
      </c>
    </row>
    <row r="16" spans="1:23" ht="12" hidden="1" outlineLevel="2" thickBot="1">
      <c r="A16" s="2" t="s">
        <v>17</v>
      </c>
      <c r="B16" s="18">
        <v>0.09</v>
      </c>
      <c r="C16" s="14">
        <v>0.09</v>
      </c>
      <c r="D16" s="15">
        <v>0.09</v>
      </c>
      <c r="E16" s="15">
        <v>0.09</v>
      </c>
      <c r="F16" s="20">
        <v>0.09</v>
      </c>
      <c r="G16" s="15">
        <v>0.09</v>
      </c>
      <c r="H16" s="15">
        <v>0.09</v>
      </c>
      <c r="I16" s="15">
        <v>0.09</v>
      </c>
      <c r="J16" s="32">
        <v>0.09</v>
      </c>
      <c r="K16" s="38">
        <v>0.09</v>
      </c>
      <c r="L16" s="20">
        <v>0.09</v>
      </c>
      <c r="M16" s="17"/>
      <c r="N16" s="17"/>
      <c r="O16" s="15"/>
      <c r="P16" s="17"/>
      <c r="Q16" s="17"/>
      <c r="R16" s="17"/>
      <c r="S16" s="17"/>
      <c r="T16" s="17"/>
      <c r="U16" s="17"/>
      <c r="V16" s="17"/>
      <c r="W16" s="12">
        <f t="shared" si="2"/>
        <v>8.9999999999999983E-2</v>
      </c>
    </row>
    <row r="17" spans="1:23" ht="12" hidden="1" outlineLevel="2" thickBot="1">
      <c r="A17" s="2" t="s">
        <v>18</v>
      </c>
      <c r="B17" s="18">
        <v>0.05</v>
      </c>
      <c r="C17" s="14">
        <v>0.02</v>
      </c>
      <c r="D17" s="15">
        <v>0.03</v>
      </c>
      <c r="E17" s="15">
        <v>2.0000000000000004E-2</v>
      </c>
      <c r="F17" s="20">
        <v>0.05</v>
      </c>
      <c r="G17" s="15">
        <v>0.05</v>
      </c>
      <c r="H17" s="15">
        <v>0.02</v>
      </c>
      <c r="I17" s="15">
        <v>0.03</v>
      </c>
      <c r="J17" s="31">
        <v>0.05</v>
      </c>
      <c r="K17" s="38">
        <v>0.05</v>
      </c>
      <c r="L17" s="20">
        <v>0.05</v>
      </c>
      <c r="M17" s="17"/>
      <c r="N17" s="17"/>
      <c r="O17" s="15"/>
      <c r="P17" s="17"/>
      <c r="Q17" s="17"/>
      <c r="R17" s="17"/>
      <c r="S17" s="17"/>
      <c r="T17" s="17"/>
      <c r="U17" s="17"/>
      <c r="V17" s="17"/>
      <c r="W17" s="12">
        <f t="shared" si="2"/>
        <v>3.6999999999999998E-2</v>
      </c>
    </row>
    <row r="18" spans="1:23" ht="12" hidden="1" outlineLevel="2" thickBot="1">
      <c r="A18" s="2" t="s">
        <v>19</v>
      </c>
      <c r="B18" s="18">
        <v>0.09</v>
      </c>
      <c r="C18" s="14">
        <v>0.09</v>
      </c>
      <c r="D18" s="15">
        <v>0.09</v>
      </c>
      <c r="E18" s="15">
        <v>0.09</v>
      </c>
      <c r="F18" s="20">
        <v>0.09</v>
      </c>
      <c r="G18" s="15">
        <v>0.09</v>
      </c>
      <c r="H18" s="15">
        <v>0.09</v>
      </c>
      <c r="I18" s="15">
        <v>0.09</v>
      </c>
      <c r="J18" s="31">
        <v>0.09</v>
      </c>
      <c r="K18" s="38">
        <v>0.09</v>
      </c>
      <c r="L18" s="20">
        <v>0.02</v>
      </c>
      <c r="M18" s="17"/>
      <c r="N18" s="17"/>
      <c r="O18" s="15"/>
      <c r="P18" s="17"/>
      <c r="Q18" s="17"/>
      <c r="R18" s="17"/>
      <c r="S18" s="17"/>
      <c r="T18" s="17"/>
      <c r="U18" s="17"/>
      <c r="V18" s="17"/>
      <c r="W18" s="12">
        <f t="shared" si="2"/>
        <v>8.299999999999999E-2</v>
      </c>
    </row>
    <row r="19" spans="1:23" s="5" customFormat="1" hidden="1" outlineLevel="1">
      <c r="A19" s="3" t="s">
        <v>20</v>
      </c>
      <c r="B19" s="13">
        <f>SUM(B9:B18)</f>
        <v>1</v>
      </c>
      <c r="C19" s="13">
        <f t="shared" ref="C19:W19" si="3">SUM(C9:C18)</f>
        <v>0.46599999999999997</v>
      </c>
      <c r="D19" s="13">
        <f t="shared" ref="D19" si="4">SUM(D9:D18)</f>
        <v>0.53459999999999996</v>
      </c>
      <c r="E19" s="13">
        <f t="shared" si="3"/>
        <v>0.43359999999999999</v>
      </c>
      <c r="F19" s="13">
        <f t="shared" si="3"/>
        <v>0.56000000000000005</v>
      </c>
      <c r="G19" s="13">
        <f t="shared" ref="G19:K19" si="5">SUM(G9:G18)</f>
        <v>0.40400000000000003</v>
      </c>
      <c r="H19" s="13">
        <f t="shared" si="5"/>
        <v>0.46799999999999997</v>
      </c>
      <c r="I19" s="13">
        <f t="shared" si="5"/>
        <v>0.53400000000000003</v>
      </c>
      <c r="J19" s="13">
        <f t="shared" si="5"/>
        <v>0.43000000000000005</v>
      </c>
      <c r="K19" s="34">
        <f t="shared" si="5"/>
        <v>0.42400000000000004</v>
      </c>
      <c r="L19" s="13">
        <f t="shared" si="3"/>
        <v>0.52000000000000013</v>
      </c>
      <c r="M19" s="13">
        <f t="shared" si="3"/>
        <v>0</v>
      </c>
      <c r="N19" s="13">
        <f t="shared" si="3"/>
        <v>0</v>
      </c>
      <c r="O19" s="13">
        <f t="shared" si="3"/>
        <v>0</v>
      </c>
      <c r="P19" s="13">
        <f t="shared" si="3"/>
        <v>0</v>
      </c>
      <c r="Q19" s="13">
        <f t="shared" si="3"/>
        <v>0</v>
      </c>
      <c r="R19" s="13">
        <f t="shared" si="3"/>
        <v>0</v>
      </c>
      <c r="S19" s="13">
        <f t="shared" si="3"/>
        <v>0</v>
      </c>
      <c r="T19" s="13">
        <f t="shared" si="3"/>
        <v>0</v>
      </c>
      <c r="U19" s="13">
        <f t="shared" si="3"/>
        <v>0</v>
      </c>
      <c r="V19" s="13">
        <f t="shared" si="3"/>
        <v>0</v>
      </c>
      <c r="W19" s="13">
        <f t="shared" si="3"/>
        <v>0.47741999999999996</v>
      </c>
    </row>
    <row r="20" spans="1:23" collapsed="1">
      <c r="A20" s="3" t="s">
        <v>21</v>
      </c>
      <c r="B20" s="13">
        <f t="shared" ref="B20:W20" si="6">0.4*B8+0.6*B19</f>
        <v>1</v>
      </c>
      <c r="C20" s="13">
        <f t="shared" si="6"/>
        <v>0.67959999999999998</v>
      </c>
      <c r="D20" s="13">
        <f t="shared" ref="D20" si="7">0.4*D8+0.6*D19</f>
        <v>0.72076000000000007</v>
      </c>
      <c r="E20" s="13">
        <f t="shared" si="6"/>
        <v>0.66016000000000008</v>
      </c>
      <c r="F20" s="13">
        <f t="shared" si="6"/>
        <v>0.7</v>
      </c>
      <c r="G20" s="13">
        <f t="shared" si="6"/>
        <v>0.62240000000000006</v>
      </c>
      <c r="H20" s="13">
        <f t="shared" si="6"/>
        <v>0.68080000000000007</v>
      </c>
      <c r="I20" s="13">
        <f t="shared" si="6"/>
        <v>0.72040000000000004</v>
      </c>
      <c r="J20" s="13">
        <f t="shared" si="6"/>
        <v>0.6180000000000001</v>
      </c>
      <c r="K20" s="34">
        <f t="shared" si="6"/>
        <v>0.65440000000000009</v>
      </c>
      <c r="L20" s="13">
        <f t="shared" si="6"/>
        <v>0.71200000000000008</v>
      </c>
      <c r="M20" s="13">
        <f t="shared" si="6"/>
        <v>0</v>
      </c>
      <c r="N20" s="13">
        <f t="shared" si="6"/>
        <v>0</v>
      </c>
      <c r="O20" s="13">
        <f t="shared" si="6"/>
        <v>0</v>
      </c>
      <c r="P20" s="13">
        <f t="shared" si="6"/>
        <v>0</v>
      </c>
      <c r="Q20" s="13">
        <f t="shared" si="6"/>
        <v>0</v>
      </c>
      <c r="R20" s="13">
        <f t="shared" si="6"/>
        <v>0</v>
      </c>
      <c r="S20" s="13">
        <f t="shared" si="6"/>
        <v>0</v>
      </c>
      <c r="T20" s="13">
        <f t="shared" si="6"/>
        <v>0</v>
      </c>
      <c r="U20" s="13">
        <f t="shared" si="6"/>
        <v>0</v>
      </c>
      <c r="V20" s="13">
        <f t="shared" si="6"/>
        <v>0</v>
      </c>
      <c r="W20" s="13">
        <f t="shared" si="6"/>
        <v>0.67685200000000001</v>
      </c>
    </row>
    <row r="21" spans="1:23" s="11" customFormat="1">
      <c r="A21" s="3" t="s">
        <v>92</v>
      </c>
      <c r="B21" s="4"/>
      <c r="C21" s="10" t="s">
        <v>50</v>
      </c>
      <c r="D21" s="10" t="s">
        <v>50</v>
      </c>
      <c r="E21" s="10" t="s">
        <v>50</v>
      </c>
      <c r="F21" s="10" t="s">
        <v>55</v>
      </c>
      <c r="G21" s="10" t="s">
        <v>62</v>
      </c>
      <c r="H21" s="23" t="s">
        <v>70</v>
      </c>
      <c r="I21" s="10" t="s">
        <v>54</v>
      </c>
      <c r="J21" s="10" t="s">
        <v>55</v>
      </c>
      <c r="K21" s="10" t="s">
        <v>54</v>
      </c>
      <c r="L21" s="10" t="s">
        <v>89</v>
      </c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3">
        <f>COUNTIF(C21:V21,"Y")/COUNTA(C21:V21)</f>
        <v>0.3</v>
      </c>
    </row>
    <row r="22" spans="1:23">
      <c r="H22" s="24"/>
    </row>
    <row r="23" spans="1:23">
      <c r="A23" s="9" t="s">
        <v>25</v>
      </c>
      <c r="B23" s="7"/>
      <c r="C23" s="7"/>
      <c r="D23" s="7"/>
      <c r="E23" s="7"/>
      <c r="F23" s="7"/>
      <c r="G23" s="7"/>
      <c r="H23" s="25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</row>
    <row r="24" spans="1:23" hidden="1" outlineLevel="2">
      <c r="A24" s="2" t="s">
        <v>5</v>
      </c>
      <c r="B24" s="18">
        <v>0.25</v>
      </c>
      <c r="C24" s="14">
        <v>0.25</v>
      </c>
      <c r="D24" s="15">
        <v>0.25</v>
      </c>
      <c r="E24" s="17">
        <v>0.25</v>
      </c>
      <c r="F24" s="20">
        <v>0.25</v>
      </c>
      <c r="G24" s="15">
        <v>0.25</v>
      </c>
      <c r="H24" s="15">
        <v>0.25</v>
      </c>
      <c r="I24" s="27">
        <v>0.25</v>
      </c>
      <c r="J24" s="15">
        <v>0.25</v>
      </c>
      <c r="K24" s="17">
        <v>0.25</v>
      </c>
      <c r="L24" s="20">
        <v>0.25</v>
      </c>
      <c r="M24" s="17"/>
      <c r="N24" s="17"/>
      <c r="O24" s="15"/>
      <c r="P24" s="17"/>
      <c r="Q24" s="17"/>
      <c r="R24" s="17"/>
      <c r="S24" s="17"/>
      <c r="T24" s="17"/>
      <c r="U24" s="17"/>
      <c r="V24" s="17"/>
      <c r="W24" s="12">
        <f>AVERAGE(C24:V24)</f>
        <v>0.25</v>
      </c>
    </row>
    <row r="25" spans="1:23" hidden="1" outlineLevel="2">
      <c r="A25" s="2" t="s">
        <v>6</v>
      </c>
      <c r="B25" s="18">
        <v>0.1</v>
      </c>
      <c r="C25" s="14">
        <v>0.1</v>
      </c>
      <c r="D25" s="15">
        <v>0.1</v>
      </c>
      <c r="E25" s="17">
        <v>0.1</v>
      </c>
      <c r="F25" s="20">
        <v>0.1</v>
      </c>
      <c r="G25" s="15">
        <v>0.1</v>
      </c>
      <c r="H25" s="15">
        <v>0.1</v>
      </c>
      <c r="I25" s="27">
        <v>0.1</v>
      </c>
      <c r="J25" s="15">
        <v>0.1</v>
      </c>
      <c r="K25" s="17">
        <v>0.1</v>
      </c>
      <c r="L25" s="20">
        <v>0.1</v>
      </c>
      <c r="M25" s="17"/>
      <c r="N25" s="17"/>
      <c r="O25" s="15"/>
      <c r="P25" s="17"/>
      <c r="Q25" s="17"/>
      <c r="R25" s="17"/>
      <c r="S25" s="17"/>
      <c r="T25" s="17"/>
      <c r="U25" s="17"/>
      <c r="V25" s="17"/>
      <c r="W25" s="12">
        <f t="shared" ref="W25:W27" si="8">AVERAGE(C25:V25)</f>
        <v>9.9999999999999992E-2</v>
      </c>
    </row>
    <row r="26" spans="1:23" hidden="1" outlineLevel="2">
      <c r="A26" s="2" t="s">
        <v>7</v>
      </c>
      <c r="B26" s="18">
        <v>0.45</v>
      </c>
      <c r="C26" s="14">
        <v>0.45</v>
      </c>
      <c r="D26" s="15">
        <v>0.45</v>
      </c>
      <c r="E26" s="17">
        <v>0.45</v>
      </c>
      <c r="F26" s="20">
        <v>0.45</v>
      </c>
      <c r="G26" s="15">
        <v>0.45</v>
      </c>
      <c r="H26" s="15">
        <v>0.45</v>
      </c>
      <c r="I26" s="27">
        <v>0.45</v>
      </c>
      <c r="J26" s="15">
        <v>0.45</v>
      </c>
      <c r="K26" s="17">
        <v>0.45</v>
      </c>
      <c r="L26" s="20">
        <v>0.45</v>
      </c>
      <c r="M26" s="17"/>
      <c r="N26" s="17"/>
      <c r="O26" s="15"/>
      <c r="P26" s="17"/>
      <c r="Q26" s="17"/>
      <c r="R26" s="17"/>
      <c r="S26" s="17"/>
      <c r="T26" s="17"/>
      <c r="U26" s="17"/>
      <c r="V26" s="17"/>
      <c r="W26" s="12">
        <f t="shared" si="8"/>
        <v>0.45000000000000007</v>
      </c>
    </row>
    <row r="27" spans="1:23" hidden="1" outlineLevel="2">
      <c r="A27" s="2" t="s">
        <v>8</v>
      </c>
      <c r="B27" s="18">
        <v>0.2</v>
      </c>
      <c r="C27" s="14">
        <v>0.2</v>
      </c>
      <c r="D27" s="15">
        <v>0.2</v>
      </c>
      <c r="E27" s="17">
        <v>0.2</v>
      </c>
      <c r="F27" s="20">
        <v>0.2</v>
      </c>
      <c r="G27" s="15">
        <v>0.2</v>
      </c>
      <c r="H27" s="15">
        <v>0.2</v>
      </c>
      <c r="I27" s="27">
        <v>0.2</v>
      </c>
      <c r="J27" s="15">
        <v>0.2</v>
      </c>
      <c r="K27" s="17">
        <v>0.2</v>
      </c>
      <c r="L27" s="20">
        <v>0.2</v>
      </c>
      <c r="M27" s="17"/>
      <c r="N27" s="17"/>
      <c r="O27" s="15"/>
      <c r="P27" s="17"/>
      <c r="Q27" s="17"/>
      <c r="R27" s="17"/>
      <c r="S27" s="17"/>
      <c r="T27" s="17"/>
      <c r="U27" s="17"/>
      <c r="V27" s="17"/>
      <c r="W27" s="12">
        <f t="shared" si="8"/>
        <v>0.19999999999999998</v>
      </c>
    </row>
    <row r="28" spans="1:23" s="5" customFormat="1" hidden="1" outlineLevel="1">
      <c r="A28" s="3" t="s">
        <v>9</v>
      </c>
      <c r="B28" s="13">
        <f>SUM(B24:B27)</f>
        <v>1</v>
      </c>
      <c r="C28" s="13">
        <f t="shared" ref="C28:W28" si="9">SUM(C24:C27)</f>
        <v>1</v>
      </c>
      <c r="D28" s="13">
        <f t="shared" si="9"/>
        <v>1</v>
      </c>
      <c r="E28" s="13">
        <f t="shared" si="9"/>
        <v>1</v>
      </c>
      <c r="F28" s="13">
        <f t="shared" si="9"/>
        <v>1</v>
      </c>
      <c r="G28" s="13">
        <f t="shared" si="9"/>
        <v>1</v>
      </c>
      <c r="H28" s="13">
        <f t="shared" si="9"/>
        <v>1</v>
      </c>
      <c r="I28" s="13">
        <f t="shared" si="9"/>
        <v>1</v>
      </c>
      <c r="J28" s="13">
        <f t="shared" si="9"/>
        <v>1</v>
      </c>
      <c r="K28" s="13">
        <f t="shared" si="9"/>
        <v>1</v>
      </c>
      <c r="L28" s="4">
        <f t="shared" si="9"/>
        <v>1</v>
      </c>
      <c r="M28" s="13">
        <f t="shared" si="9"/>
        <v>0</v>
      </c>
      <c r="N28" s="13">
        <f t="shared" si="9"/>
        <v>0</v>
      </c>
      <c r="O28" s="13">
        <f t="shared" si="9"/>
        <v>0</v>
      </c>
      <c r="P28" s="13">
        <f t="shared" si="9"/>
        <v>0</v>
      </c>
      <c r="Q28" s="13">
        <f t="shared" si="9"/>
        <v>0</v>
      </c>
      <c r="R28" s="13">
        <f t="shared" si="9"/>
        <v>0</v>
      </c>
      <c r="S28" s="13">
        <f t="shared" si="9"/>
        <v>0</v>
      </c>
      <c r="T28" s="13">
        <f t="shared" si="9"/>
        <v>0</v>
      </c>
      <c r="U28" s="13">
        <f t="shared" si="9"/>
        <v>0</v>
      </c>
      <c r="V28" s="13">
        <f t="shared" si="9"/>
        <v>0</v>
      </c>
      <c r="W28" s="13">
        <f t="shared" si="9"/>
        <v>1</v>
      </c>
    </row>
    <row r="29" spans="1:23" hidden="1" outlineLevel="2">
      <c r="A29" s="2" t="s">
        <v>10</v>
      </c>
      <c r="B29" s="18">
        <v>0.1</v>
      </c>
      <c r="C29" s="14">
        <v>0.1</v>
      </c>
      <c r="D29" s="15">
        <v>0.1</v>
      </c>
      <c r="E29" s="17">
        <v>0.1</v>
      </c>
      <c r="F29" s="20">
        <v>0.1</v>
      </c>
      <c r="G29" s="15">
        <v>0.1</v>
      </c>
      <c r="H29" s="15">
        <v>0.1</v>
      </c>
      <c r="I29" s="27">
        <v>0.1</v>
      </c>
      <c r="J29" s="17">
        <v>0.1</v>
      </c>
      <c r="K29" s="17">
        <v>0.1</v>
      </c>
      <c r="L29" s="20">
        <v>0.1</v>
      </c>
      <c r="M29" s="17"/>
      <c r="N29" s="17"/>
      <c r="O29" s="15"/>
      <c r="P29" s="17"/>
      <c r="Q29" s="17"/>
      <c r="R29" s="17"/>
      <c r="S29" s="17"/>
      <c r="T29" s="17"/>
      <c r="U29" s="17"/>
      <c r="V29" s="17"/>
      <c r="W29" s="12">
        <f t="shared" ref="W29:W38" si="10">AVERAGE(C29:V29)</f>
        <v>9.9999999999999992E-2</v>
      </c>
    </row>
    <row r="30" spans="1:23" hidden="1" outlineLevel="2">
      <c r="A30" s="2" t="s">
        <v>11</v>
      </c>
      <c r="B30" s="18">
        <v>0.04</v>
      </c>
      <c r="C30" s="14">
        <v>0.04</v>
      </c>
      <c r="D30" s="15">
        <v>0.04</v>
      </c>
      <c r="E30" s="17">
        <v>0.04</v>
      </c>
      <c r="F30" s="20">
        <v>0.04</v>
      </c>
      <c r="G30" s="15">
        <v>0.04</v>
      </c>
      <c r="H30" s="15">
        <v>0.04</v>
      </c>
      <c r="I30" s="27">
        <v>0.04</v>
      </c>
      <c r="J30" s="17">
        <v>0.04</v>
      </c>
      <c r="K30" s="17">
        <v>0.04</v>
      </c>
      <c r="L30" s="20">
        <v>0.04</v>
      </c>
      <c r="M30" s="17"/>
      <c r="N30" s="17"/>
      <c r="O30" s="15"/>
      <c r="P30" s="17"/>
      <c r="Q30" s="17"/>
      <c r="R30" s="17"/>
      <c r="S30" s="17"/>
      <c r="T30" s="17"/>
      <c r="U30" s="17"/>
      <c r="V30" s="17"/>
      <c r="W30" s="12">
        <f t="shared" si="10"/>
        <v>3.9999999999999994E-2</v>
      </c>
    </row>
    <row r="31" spans="1:23" hidden="1" outlineLevel="2">
      <c r="A31" s="2" t="s">
        <v>12</v>
      </c>
      <c r="B31" s="18">
        <v>0.1</v>
      </c>
      <c r="C31" s="14">
        <v>0.1</v>
      </c>
      <c r="D31" s="15">
        <v>0.1</v>
      </c>
      <c r="E31" s="17">
        <v>0.1</v>
      </c>
      <c r="F31" s="20">
        <v>0.1</v>
      </c>
      <c r="G31" s="15">
        <v>0.1</v>
      </c>
      <c r="H31" s="15">
        <v>0.1</v>
      </c>
      <c r="I31" s="27">
        <v>0.1</v>
      </c>
      <c r="J31" s="17">
        <v>0.1</v>
      </c>
      <c r="K31" s="17">
        <v>0.1</v>
      </c>
      <c r="L31" s="20">
        <v>0.1</v>
      </c>
      <c r="M31" s="17"/>
      <c r="N31" s="17"/>
      <c r="O31" s="15"/>
      <c r="P31" s="17"/>
      <c r="Q31" s="17"/>
      <c r="R31" s="17"/>
      <c r="S31" s="17"/>
      <c r="T31" s="17"/>
      <c r="U31" s="17"/>
      <c r="V31" s="17"/>
      <c r="W31" s="12">
        <f t="shared" si="10"/>
        <v>9.9999999999999992E-2</v>
      </c>
    </row>
    <row r="32" spans="1:23" hidden="1" outlineLevel="2">
      <c r="A32" s="2" t="s">
        <v>13</v>
      </c>
      <c r="B32" s="18">
        <v>0.24</v>
      </c>
      <c r="C32" s="14">
        <v>0.24</v>
      </c>
      <c r="D32" s="15">
        <v>0.24</v>
      </c>
      <c r="E32" s="17">
        <v>0.20399999999999999</v>
      </c>
      <c r="F32" s="20">
        <v>0.24</v>
      </c>
      <c r="G32" s="15">
        <v>0.12</v>
      </c>
      <c r="H32" s="15">
        <v>0.24</v>
      </c>
      <c r="I32" s="27">
        <v>0.12</v>
      </c>
      <c r="J32" s="17">
        <v>0.24</v>
      </c>
      <c r="K32" s="17">
        <v>0.12</v>
      </c>
      <c r="L32" s="20">
        <v>0.12</v>
      </c>
      <c r="M32" s="17"/>
      <c r="N32" s="17"/>
      <c r="O32" s="15"/>
      <c r="P32" s="17"/>
      <c r="Q32" s="17"/>
      <c r="R32" s="17"/>
      <c r="S32" s="17"/>
      <c r="T32" s="17"/>
      <c r="U32" s="17"/>
      <c r="V32" s="17"/>
      <c r="W32" s="12">
        <f t="shared" si="10"/>
        <v>0.18839999999999998</v>
      </c>
    </row>
    <row r="33" spans="1:23" hidden="1" outlineLevel="2">
      <c r="A33" s="2" t="s">
        <v>14</v>
      </c>
      <c r="B33" s="18">
        <v>0.1</v>
      </c>
      <c r="C33" s="14">
        <v>0.05</v>
      </c>
      <c r="D33" s="15">
        <v>0.05</v>
      </c>
      <c r="E33" s="17">
        <v>0.05</v>
      </c>
      <c r="F33" s="19">
        <v>0.05</v>
      </c>
      <c r="G33" s="15">
        <v>0.05</v>
      </c>
      <c r="H33" s="15">
        <v>0.05</v>
      </c>
      <c r="I33" s="27">
        <v>0.05</v>
      </c>
      <c r="J33" s="17">
        <v>0.05</v>
      </c>
      <c r="K33" s="17">
        <v>0.05</v>
      </c>
      <c r="L33" s="20">
        <v>0.05</v>
      </c>
      <c r="M33" s="17"/>
      <c r="N33" s="17"/>
      <c r="O33" s="15"/>
      <c r="P33" s="17"/>
      <c r="Q33" s="17"/>
      <c r="R33" s="17"/>
      <c r="S33" s="17"/>
      <c r="T33" s="17"/>
      <c r="U33" s="17"/>
      <c r="V33" s="17"/>
      <c r="W33" s="12">
        <f t="shared" si="10"/>
        <v>4.9999999999999996E-2</v>
      </c>
    </row>
    <row r="34" spans="1:23" hidden="1" outlineLevel="2">
      <c r="A34" s="2" t="s">
        <v>15</v>
      </c>
      <c r="B34" s="18">
        <v>0.14000000000000001</v>
      </c>
      <c r="C34" s="14">
        <v>7.0000000000000007E-2</v>
      </c>
      <c r="D34" s="15">
        <v>8.9600000000000013E-2</v>
      </c>
      <c r="E34" s="17">
        <v>7.0000000000000007E-2</v>
      </c>
      <c r="F34" s="19">
        <v>7.0000000000000007E-2</v>
      </c>
      <c r="G34" s="15">
        <v>7.0000000000000007E-2</v>
      </c>
      <c r="H34" s="15">
        <v>7.0000000000000007E-2</v>
      </c>
      <c r="I34" s="27">
        <v>7.0000000000000007E-2</v>
      </c>
      <c r="J34" s="17">
        <v>7.0000000000000007E-2</v>
      </c>
      <c r="K34" s="17">
        <v>7.0000000000000007E-2</v>
      </c>
      <c r="L34" s="20">
        <v>7.0000000000000007E-2</v>
      </c>
      <c r="M34" s="17"/>
      <c r="N34" s="17"/>
      <c r="O34" s="15"/>
      <c r="P34" s="17"/>
      <c r="Q34" s="17"/>
      <c r="R34" s="17"/>
      <c r="S34" s="17"/>
      <c r="T34" s="17"/>
      <c r="U34" s="17"/>
      <c r="V34" s="17"/>
      <c r="W34" s="12">
        <f t="shared" si="10"/>
        <v>7.1960000000000024E-2</v>
      </c>
    </row>
    <row r="35" spans="1:23" hidden="1" outlineLevel="2">
      <c r="A35" s="2" t="s">
        <v>16</v>
      </c>
      <c r="B35" s="18">
        <v>0.05</v>
      </c>
      <c r="C35" s="14">
        <v>0.05</v>
      </c>
      <c r="D35" s="15">
        <v>0.05</v>
      </c>
      <c r="E35" s="17">
        <v>0.05</v>
      </c>
      <c r="F35" s="20">
        <v>0.05</v>
      </c>
      <c r="G35" s="15">
        <v>0.05</v>
      </c>
      <c r="H35" s="15">
        <v>0.05</v>
      </c>
      <c r="I35" s="27">
        <v>0.05</v>
      </c>
      <c r="J35" s="17">
        <v>0.05</v>
      </c>
      <c r="K35" s="17">
        <v>0.05</v>
      </c>
      <c r="L35" s="20">
        <v>0.05</v>
      </c>
      <c r="M35" s="17"/>
      <c r="N35" s="17"/>
      <c r="O35" s="15"/>
      <c r="P35" s="17"/>
      <c r="Q35" s="17"/>
      <c r="R35" s="17"/>
      <c r="S35" s="17"/>
      <c r="T35" s="17"/>
      <c r="U35" s="17"/>
      <c r="V35" s="17"/>
      <c r="W35" s="12">
        <f t="shared" si="10"/>
        <v>4.9999999999999996E-2</v>
      </c>
    </row>
    <row r="36" spans="1:23" hidden="1" outlineLevel="2">
      <c r="A36" s="2" t="s">
        <v>17</v>
      </c>
      <c r="B36" s="18">
        <v>0.09</v>
      </c>
      <c r="C36" s="14">
        <v>0.09</v>
      </c>
      <c r="D36" s="15">
        <v>0.09</v>
      </c>
      <c r="E36" s="17">
        <v>0.09</v>
      </c>
      <c r="F36" s="20">
        <v>0.09</v>
      </c>
      <c r="G36" s="15">
        <v>0.09</v>
      </c>
      <c r="H36" s="15">
        <v>0.09</v>
      </c>
      <c r="I36" s="27">
        <v>0.09</v>
      </c>
      <c r="J36" s="17">
        <v>0.09</v>
      </c>
      <c r="K36" s="17">
        <v>0.09</v>
      </c>
      <c r="L36" s="20">
        <v>0.09</v>
      </c>
      <c r="M36" s="17"/>
      <c r="N36" s="17"/>
      <c r="O36" s="15"/>
      <c r="P36" s="17"/>
      <c r="Q36" s="17"/>
      <c r="R36" s="17"/>
      <c r="S36" s="17"/>
      <c r="T36" s="17"/>
      <c r="U36" s="17"/>
      <c r="V36" s="17"/>
      <c r="W36" s="12">
        <f t="shared" si="10"/>
        <v>8.9999999999999983E-2</v>
      </c>
    </row>
    <row r="37" spans="1:23" hidden="1" outlineLevel="2">
      <c r="A37" s="2" t="s">
        <v>18</v>
      </c>
      <c r="B37" s="18">
        <v>0.05</v>
      </c>
      <c r="C37" s="14">
        <v>0.05</v>
      </c>
      <c r="D37" s="15">
        <v>0.05</v>
      </c>
      <c r="E37" s="17">
        <v>0.05</v>
      </c>
      <c r="F37" s="20">
        <v>0.05</v>
      </c>
      <c r="G37" s="15">
        <v>0.05</v>
      </c>
      <c r="H37" s="15">
        <v>0.05</v>
      </c>
      <c r="I37" s="27">
        <v>0.05</v>
      </c>
      <c r="J37" s="17">
        <v>0.05</v>
      </c>
      <c r="K37" s="17">
        <v>0.05</v>
      </c>
      <c r="L37" s="20">
        <v>0.05</v>
      </c>
      <c r="M37" s="17"/>
      <c r="N37" s="17"/>
      <c r="O37" s="15"/>
      <c r="P37" s="17"/>
      <c r="Q37" s="17"/>
      <c r="R37" s="17"/>
      <c r="S37" s="17"/>
      <c r="T37" s="17"/>
      <c r="U37" s="17"/>
      <c r="V37" s="17"/>
      <c r="W37" s="12">
        <f t="shared" si="10"/>
        <v>4.9999999999999996E-2</v>
      </c>
    </row>
    <row r="38" spans="1:23" hidden="1" outlineLevel="2">
      <c r="A38" s="2" t="s">
        <v>19</v>
      </c>
      <c r="B38" s="18">
        <v>0.09</v>
      </c>
      <c r="C38" s="14">
        <v>4.4999999999999998E-2</v>
      </c>
      <c r="D38" s="15">
        <v>4.4999999999999998E-2</v>
      </c>
      <c r="E38" s="17">
        <v>0</v>
      </c>
      <c r="F38" s="20">
        <v>0.09</v>
      </c>
      <c r="G38" s="15">
        <v>0.09</v>
      </c>
      <c r="H38" s="15">
        <v>4.4999999999999998E-2</v>
      </c>
      <c r="I38" s="27">
        <v>4.4999999999999998E-2</v>
      </c>
      <c r="J38" s="17">
        <v>4.4999999999999998E-2</v>
      </c>
      <c r="K38" s="17">
        <v>4.4999999999999998E-2</v>
      </c>
      <c r="L38" s="20">
        <v>0.02</v>
      </c>
      <c r="M38" s="17"/>
      <c r="N38" s="17"/>
      <c r="O38" s="15"/>
      <c r="P38" s="17"/>
      <c r="Q38" s="17"/>
      <c r="R38" s="17"/>
      <c r="S38" s="17"/>
      <c r="T38" s="17"/>
      <c r="U38" s="17"/>
      <c r="V38" s="17"/>
      <c r="W38" s="12">
        <f t="shared" si="10"/>
        <v>4.7E-2</v>
      </c>
    </row>
    <row r="39" spans="1:23" s="5" customFormat="1" hidden="1" outlineLevel="1">
      <c r="A39" s="3" t="s">
        <v>20</v>
      </c>
      <c r="B39" s="13">
        <f>SUM(B29:B38)</f>
        <v>1</v>
      </c>
      <c r="C39" s="13">
        <f t="shared" ref="C39:W39" si="11">SUM(C29:C38)</f>
        <v>0.83500000000000019</v>
      </c>
      <c r="D39" s="13">
        <f t="shared" si="11"/>
        <v>0.85460000000000014</v>
      </c>
      <c r="E39" s="13">
        <f t="shared" si="11"/>
        <v>0.75400000000000011</v>
      </c>
      <c r="F39" s="13">
        <f t="shared" si="11"/>
        <v>0.88000000000000012</v>
      </c>
      <c r="G39" s="13">
        <f t="shared" si="11"/>
        <v>0.76</v>
      </c>
      <c r="H39" s="13">
        <f t="shared" si="11"/>
        <v>0.83500000000000019</v>
      </c>
      <c r="I39" s="13">
        <f t="shared" si="11"/>
        <v>0.71500000000000008</v>
      </c>
      <c r="J39" s="13">
        <f t="shared" si="11"/>
        <v>0.83500000000000019</v>
      </c>
      <c r="K39" s="13">
        <f t="shared" si="11"/>
        <v>0.71500000000000008</v>
      </c>
      <c r="L39" s="13">
        <f t="shared" si="11"/>
        <v>0.69000000000000006</v>
      </c>
      <c r="M39" s="13">
        <f t="shared" si="11"/>
        <v>0</v>
      </c>
      <c r="N39" s="13">
        <f t="shared" si="11"/>
        <v>0</v>
      </c>
      <c r="O39" s="13">
        <f t="shared" si="11"/>
        <v>0</v>
      </c>
      <c r="P39" s="13">
        <f t="shared" si="11"/>
        <v>0</v>
      </c>
      <c r="Q39" s="13">
        <f t="shared" si="11"/>
        <v>0</v>
      </c>
      <c r="R39" s="13">
        <f t="shared" si="11"/>
        <v>0</v>
      </c>
      <c r="S39" s="13">
        <f t="shared" si="11"/>
        <v>0</v>
      </c>
      <c r="T39" s="13">
        <f t="shared" si="11"/>
        <v>0</v>
      </c>
      <c r="U39" s="13">
        <f t="shared" si="11"/>
        <v>0</v>
      </c>
      <c r="V39" s="13">
        <f t="shared" si="11"/>
        <v>0</v>
      </c>
      <c r="W39" s="13">
        <f t="shared" si="11"/>
        <v>0.78736000000000006</v>
      </c>
    </row>
    <row r="40" spans="1:23" collapsed="1">
      <c r="A40" s="3" t="s">
        <v>21</v>
      </c>
      <c r="B40" s="13">
        <f t="shared" ref="B40:W40" si="12">0.4*B28+0.6*B39</f>
        <v>1</v>
      </c>
      <c r="C40" s="13">
        <f t="shared" si="12"/>
        <v>0.90100000000000013</v>
      </c>
      <c r="D40" s="13">
        <f t="shared" si="12"/>
        <v>0.91276000000000013</v>
      </c>
      <c r="E40" s="13">
        <f t="shared" si="12"/>
        <v>0.85240000000000005</v>
      </c>
      <c r="F40" s="13">
        <f t="shared" si="12"/>
        <v>0.92800000000000005</v>
      </c>
      <c r="G40" s="13">
        <f t="shared" si="12"/>
        <v>0.85599999999999998</v>
      </c>
      <c r="H40" s="13">
        <f t="shared" si="12"/>
        <v>0.90100000000000013</v>
      </c>
      <c r="I40" s="13">
        <f t="shared" si="12"/>
        <v>0.82900000000000007</v>
      </c>
      <c r="J40" s="13">
        <f t="shared" si="12"/>
        <v>0.90100000000000013</v>
      </c>
      <c r="K40" s="13">
        <f t="shared" si="12"/>
        <v>0.82900000000000007</v>
      </c>
      <c r="L40" s="13">
        <f t="shared" si="12"/>
        <v>0.81400000000000006</v>
      </c>
      <c r="M40" s="13">
        <f t="shared" si="12"/>
        <v>0</v>
      </c>
      <c r="N40" s="13">
        <f t="shared" si="12"/>
        <v>0</v>
      </c>
      <c r="O40" s="13">
        <f t="shared" si="12"/>
        <v>0</v>
      </c>
      <c r="P40" s="13">
        <f t="shared" si="12"/>
        <v>0</v>
      </c>
      <c r="Q40" s="13">
        <f t="shared" si="12"/>
        <v>0</v>
      </c>
      <c r="R40" s="13">
        <f t="shared" si="12"/>
        <v>0</v>
      </c>
      <c r="S40" s="13">
        <f t="shared" si="12"/>
        <v>0</v>
      </c>
      <c r="T40" s="13">
        <f t="shared" si="12"/>
        <v>0</v>
      </c>
      <c r="U40" s="13">
        <f t="shared" si="12"/>
        <v>0</v>
      </c>
      <c r="V40" s="13">
        <f t="shared" si="12"/>
        <v>0</v>
      </c>
      <c r="W40" s="13">
        <f t="shared" si="12"/>
        <v>0.87241600000000008</v>
      </c>
    </row>
    <row r="41" spans="1:23" s="11" customFormat="1">
      <c r="A41" s="3" t="s">
        <v>92</v>
      </c>
      <c r="B41" s="4"/>
      <c r="C41" s="10" t="s">
        <v>50</v>
      </c>
      <c r="D41" s="10" t="s">
        <v>50</v>
      </c>
      <c r="E41" s="10" t="s">
        <v>50</v>
      </c>
      <c r="F41" s="10" t="s">
        <v>54</v>
      </c>
      <c r="G41" s="10" t="s">
        <v>63</v>
      </c>
      <c r="H41" s="23" t="s">
        <v>70</v>
      </c>
      <c r="I41" s="10" t="s">
        <v>54</v>
      </c>
      <c r="J41" s="10" t="s">
        <v>54</v>
      </c>
      <c r="K41" s="10" t="s">
        <v>80</v>
      </c>
      <c r="L41" s="10" t="s">
        <v>89</v>
      </c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3">
        <f>COUNTIF(C41:V41,"Y")/COUNTA(C41:V41)</f>
        <v>0</v>
      </c>
    </row>
    <row r="42" spans="1:23">
      <c r="H42" s="24"/>
    </row>
    <row r="43" spans="1:23">
      <c r="A43" s="9" t="s">
        <v>26</v>
      </c>
      <c r="B43" s="7"/>
      <c r="C43" s="7"/>
      <c r="D43" s="7"/>
      <c r="E43" s="7"/>
      <c r="F43" s="7"/>
      <c r="G43" s="7"/>
      <c r="H43" s="25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</row>
    <row r="44" spans="1:23" ht="12" hidden="1" outlineLevel="2" thickBot="1">
      <c r="A44" s="2" t="s">
        <v>5</v>
      </c>
      <c r="B44" s="18">
        <v>0.25</v>
      </c>
      <c r="C44" s="14">
        <v>0.25</v>
      </c>
      <c r="D44" s="15">
        <v>0.25</v>
      </c>
      <c r="E44" s="17">
        <v>0.25</v>
      </c>
      <c r="F44" s="20">
        <v>0.25</v>
      </c>
      <c r="G44" s="22">
        <f>(1-H44)*F44</f>
        <v>0.1875</v>
      </c>
      <c r="H44" s="15">
        <v>0.25</v>
      </c>
      <c r="I44" s="28">
        <v>0.25</v>
      </c>
      <c r="J44" s="30">
        <v>0.25</v>
      </c>
      <c r="K44" s="17">
        <v>0.25</v>
      </c>
      <c r="L44" s="20">
        <v>0.25</v>
      </c>
      <c r="M44" s="17"/>
      <c r="N44" s="17"/>
      <c r="O44" s="15"/>
      <c r="P44" s="17"/>
      <c r="Q44" s="17"/>
      <c r="R44" s="17"/>
      <c r="S44" s="17"/>
      <c r="T44" s="17"/>
      <c r="U44" s="17"/>
      <c r="V44" s="17"/>
      <c r="W44" s="12">
        <f>AVERAGE(C44:V44)</f>
        <v>0.24374999999999999</v>
      </c>
    </row>
    <row r="45" spans="1:23" ht="12" hidden="1" outlineLevel="2" thickBot="1">
      <c r="A45" s="2" t="s">
        <v>6</v>
      </c>
      <c r="B45" s="18">
        <v>0.1</v>
      </c>
      <c r="C45" s="14">
        <v>0.05</v>
      </c>
      <c r="D45" s="15">
        <v>0.05</v>
      </c>
      <c r="E45" s="17">
        <v>6.699999999999999E-2</v>
      </c>
      <c r="F45" s="19">
        <v>0.05</v>
      </c>
      <c r="G45" s="22">
        <f t="shared" ref="G45:G47" si="13">(1-H45)*F45</f>
        <v>4.7500000000000001E-2</v>
      </c>
      <c r="H45" s="15">
        <v>0.05</v>
      </c>
      <c r="I45" s="28">
        <v>0.05</v>
      </c>
      <c r="J45" s="31">
        <v>0.05</v>
      </c>
      <c r="K45" s="17">
        <v>0.05</v>
      </c>
      <c r="L45" s="20">
        <v>0.05</v>
      </c>
      <c r="M45" s="17"/>
      <c r="N45" s="17"/>
      <c r="O45" s="15"/>
      <c r="P45" s="17"/>
      <c r="Q45" s="17"/>
      <c r="R45" s="17"/>
      <c r="S45" s="17"/>
      <c r="T45" s="17"/>
      <c r="U45" s="17"/>
      <c r="V45" s="17"/>
      <c r="W45" s="12">
        <f t="shared" ref="W45:W47" si="14">AVERAGE(C45:V45)</f>
        <v>5.1449999999999996E-2</v>
      </c>
    </row>
    <row r="46" spans="1:23" ht="12" hidden="1" outlineLevel="2" thickBot="1">
      <c r="A46" s="2" t="s">
        <v>7</v>
      </c>
      <c r="B46" s="18">
        <v>0.45</v>
      </c>
      <c r="C46" s="14">
        <v>0.29249999999999998</v>
      </c>
      <c r="D46" s="15">
        <v>0.22500000000000001</v>
      </c>
      <c r="E46" s="17">
        <v>0.315</v>
      </c>
      <c r="F46" s="19">
        <v>0.22500000000000001</v>
      </c>
      <c r="G46" s="22">
        <f t="shared" si="13"/>
        <v>0.16875000000000001</v>
      </c>
      <c r="H46" s="15">
        <v>0.25</v>
      </c>
      <c r="I46" s="27">
        <v>0.22500000000000001</v>
      </c>
      <c r="J46" s="32">
        <v>0.22500000000000001</v>
      </c>
      <c r="K46" s="17">
        <v>0.22500000000000001</v>
      </c>
      <c r="L46" s="20">
        <v>0.22500000000000001</v>
      </c>
      <c r="M46" s="17"/>
      <c r="N46" s="17"/>
      <c r="O46" s="15"/>
      <c r="P46" s="17"/>
      <c r="Q46" s="17"/>
      <c r="R46" s="17"/>
      <c r="S46" s="17"/>
      <c r="T46" s="17"/>
      <c r="U46" s="17"/>
      <c r="V46" s="17"/>
      <c r="W46" s="12">
        <f t="shared" si="14"/>
        <v>0.23762500000000003</v>
      </c>
    </row>
    <row r="47" spans="1:23" ht="12" hidden="1" outlineLevel="2" thickBot="1">
      <c r="A47" s="2" t="s">
        <v>8</v>
      </c>
      <c r="B47" s="18">
        <v>0.2</v>
      </c>
      <c r="C47" s="14">
        <v>0.2</v>
      </c>
      <c r="D47" s="15">
        <v>0.2</v>
      </c>
      <c r="E47" s="17">
        <v>0.2</v>
      </c>
      <c r="F47" s="19">
        <v>0.2</v>
      </c>
      <c r="G47" s="22">
        <f t="shared" si="13"/>
        <v>0.16000000000000003</v>
      </c>
      <c r="H47" s="15">
        <v>0.2</v>
      </c>
      <c r="I47" s="27">
        <v>0.2</v>
      </c>
      <c r="J47" s="31">
        <v>0.2</v>
      </c>
      <c r="K47" s="17">
        <v>0.2</v>
      </c>
      <c r="L47" s="20">
        <v>0.2</v>
      </c>
      <c r="M47" s="17"/>
      <c r="N47" s="17"/>
      <c r="O47" s="15"/>
      <c r="P47" s="17"/>
      <c r="Q47" s="17"/>
      <c r="R47" s="17"/>
      <c r="S47" s="17"/>
      <c r="T47" s="17"/>
      <c r="U47" s="17"/>
      <c r="V47" s="17"/>
      <c r="W47" s="12">
        <f t="shared" si="14"/>
        <v>0.19600000000000001</v>
      </c>
    </row>
    <row r="48" spans="1:23" s="5" customFormat="1" hidden="1" outlineLevel="1">
      <c r="A48" s="3" t="s">
        <v>9</v>
      </c>
      <c r="B48" s="13">
        <f>SUM(B44:B47)</f>
        <v>1</v>
      </c>
      <c r="C48" s="13">
        <f t="shared" ref="C48:W48" si="15">SUM(C44:C47)</f>
        <v>0.79249999999999998</v>
      </c>
      <c r="D48" s="13">
        <f t="shared" si="15"/>
        <v>0.72500000000000009</v>
      </c>
      <c r="E48" s="13">
        <f t="shared" si="15"/>
        <v>0.83200000000000007</v>
      </c>
      <c r="F48" s="13">
        <f t="shared" si="15"/>
        <v>0.72500000000000009</v>
      </c>
      <c r="G48" s="13">
        <f t="shared" si="15"/>
        <v>0.56374999999999997</v>
      </c>
      <c r="H48" s="13">
        <f t="shared" si="15"/>
        <v>0.75</v>
      </c>
      <c r="I48" s="13">
        <f t="shared" si="15"/>
        <v>0.72500000000000009</v>
      </c>
      <c r="J48" s="13">
        <f t="shared" si="15"/>
        <v>0.72500000000000009</v>
      </c>
      <c r="K48" s="13">
        <f t="shared" si="15"/>
        <v>0.72500000000000009</v>
      </c>
      <c r="L48" s="4">
        <f t="shared" si="15"/>
        <v>0.72500000000000009</v>
      </c>
      <c r="M48" s="13">
        <f t="shared" si="15"/>
        <v>0</v>
      </c>
      <c r="N48" s="13">
        <f t="shared" si="15"/>
        <v>0</v>
      </c>
      <c r="O48" s="13">
        <f t="shared" si="15"/>
        <v>0</v>
      </c>
      <c r="P48" s="13">
        <f t="shared" si="15"/>
        <v>0</v>
      </c>
      <c r="Q48" s="13">
        <f t="shared" si="15"/>
        <v>0</v>
      </c>
      <c r="R48" s="13">
        <f t="shared" si="15"/>
        <v>0</v>
      </c>
      <c r="S48" s="13">
        <f t="shared" si="15"/>
        <v>0</v>
      </c>
      <c r="T48" s="13">
        <f t="shared" si="15"/>
        <v>0</v>
      </c>
      <c r="U48" s="13">
        <f t="shared" si="15"/>
        <v>0</v>
      </c>
      <c r="V48" s="13">
        <f t="shared" si="15"/>
        <v>0</v>
      </c>
      <c r="W48" s="13">
        <f t="shared" si="15"/>
        <v>0.72882500000000006</v>
      </c>
    </row>
    <row r="49" spans="1:23" hidden="1" outlineLevel="2">
      <c r="A49" s="2" t="s">
        <v>10</v>
      </c>
      <c r="B49" s="18">
        <v>0.1</v>
      </c>
      <c r="C49" s="14">
        <v>0.06</v>
      </c>
      <c r="D49" s="15">
        <v>6.9999999999999993E-2</v>
      </c>
      <c r="E49" s="17">
        <v>0.06</v>
      </c>
      <c r="F49" s="19">
        <v>0.05</v>
      </c>
      <c r="G49" s="15">
        <v>7.0000000000000007E-2</v>
      </c>
      <c r="H49" s="15">
        <v>7.0000000000000007E-2</v>
      </c>
      <c r="I49" s="27">
        <v>0.06</v>
      </c>
      <c r="J49" s="20">
        <v>0.06</v>
      </c>
      <c r="K49" s="17">
        <v>0.05</v>
      </c>
      <c r="L49" s="20">
        <v>0.05</v>
      </c>
      <c r="M49" s="17"/>
      <c r="N49" s="17"/>
      <c r="O49" s="15"/>
      <c r="P49" s="17"/>
      <c r="Q49" s="17"/>
      <c r="R49" s="17"/>
      <c r="S49" s="17"/>
      <c r="T49" s="17"/>
      <c r="U49" s="17"/>
      <c r="V49" s="17"/>
      <c r="W49" s="12">
        <f t="shared" ref="W49:W58" si="16">AVERAGE(C49:V49)</f>
        <v>6.0000000000000012E-2</v>
      </c>
    </row>
    <row r="50" spans="1:23" hidden="1" outlineLevel="2">
      <c r="A50" s="2" t="s">
        <v>11</v>
      </c>
      <c r="B50" s="18">
        <v>0.04</v>
      </c>
      <c r="C50" s="14">
        <v>0.02</v>
      </c>
      <c r="D50" s="15">
        <v>0.02</v>
      </c>
      <c r="E50" s="17">
        <v>2.6799999999999997E-2</v>
      </c>
      <c r="F50" s="19">
        <v>0.02</v>
      </c>
      <c r="G50" s="15">
        <v>0.02</v>
      </c>
      <c r="H50" s="15">
        <v>0.02</v>
      </c>
      <c r="I50" s="27">
        <v>0.02</v>
      </c>
      <c r="J50" s="20">
        <v>0.02</v>
      </c>
      <c r="K50" s="17">
        <v>0.02</v>
      </c>
      <c r="L50" s="20">
        <v>0.02</v>
      </c>
      <c r="M50" s="17"/>
      <c r="N50" s="17"/>
      <c r="O50" s="15"/>
      <c r="P50" s="17"/>
      <c r="Q50" s="17"/>
      <c r="R50" s="17"/>
      <c r="S50" s="17"/>
      <c r="T50" s="17"/>
      <c r="U50" s="17"/>
      <c r="V50" s="17"/>
      <c r="W50" s="12">
        <f t="shared" si="16"/>
        <v>2.0679999999999997E-2</v>
      </c>
    </row>
    <row r="51" spans="1:23" hidden="1" outlineLevel="2">
      <c r="A51" s="2" t="s">
        <v>12</v>
      </c>
      <c r="B51" s="18">
        <v>0.1</v>
      </c>
      <c r="C51" s="14">
        <v>0.05</v>
      </c>
      <c r="D51" s="15">
        <v>0.05</v>
      </c>
      <c r="E51" s="17">
        <v>0.05</v>
      </c>
      <c r="F51" s="19">
        <v>0.05</v>
      </c>
      <c r="G51" s="15">
        <v>0.05</v>
      </c>
      <c r="H51" s="15">
        <v>0.05</v>
      </c>
      <c r="I51" s="27">
        <v>0.05</v>
      </c>
      <c r="J51" s="20">
        <v>0.05</v>
      </c>
      <c r="K51" s="17">
        <v>0.05</v>
      </c>
      <c r="L51" s="20">
        <v>0.05</v>
      </c>
      <c r="M51" s="17"/>
      <c r="N51" s="17"/>
      <c r="O51" s="15"/>
      <c r="P51" s="17"/>
      <c r="Q51" s="17"/>
      <c r="R51" s="17"/>
      <c r="S51" s="17"/>
      <c r="T51" s="17"/>
      <c r="U51" s="17"/>
      <c r="V51" s="17"/>
      <c r="W51" s="12">
        <f t="shared" si="16"/>
        <v>4.9999999999999996E-2</v>
      </c>
    </row>
    <row r="52" spans="1:23" hidden="1" outlineLevel="2">
      <c r="A52" s="2" t="s">
        <v>13</v>
      </c>
      <c r="B52" s="18">
        <v>0.24</v>
      </c>
      <c r="C52" s="14">
        <v>0.12</v>
      </c>
      <c r="D52" s="15">
        <v>0.12</v>
      </c>
      <c r="E52" s="17">
        <v>0.156</v>
      </c>
      <c r="F52" s="19">
        <v>0.12</v>
      </c>
      <c r="G52" s="15">
        <v>0.12</v>
      </c>
      <c r="H52" s="15">
        <v>0.12</v>
      </c>
      <c r="I52" s="27">
        <v>0.12</v>
      </c>
      <c r="J52" s="20">
        <v>0.12</v>
      </c>
      <c r="K52" s="17">
        <v>0.12</v>
      </c>
      <c r="L52" s="20">
        <v>0.12</v>
      </c>
      <c r="M52" s="17"/>
      <c r="N52" s="17"/>
      <c r="O52" s="15"/>
      <c r="P52" s="17"/>
      <c r="Q52" s="17"/>
      <c r="R52" s="17"/>
      <c r="S52" s="17"/>
      <c r="T52" s="17"/>
      <c r="U52" s="17"/>
      <c r="V52" s="17"/>
      <c r="W52" s="12">
        <f t="shared" si="16"/>
        <v>0.12360000000000002</v>
      </c>
    </row>
    <row r="53" spans="1:23" hidden="1" outlineLevel="2">
      <c r="A53" s="2" t="s">
        <v>14</v>
      </c>
      <c r="B53" s="18">
        <v>0.1</v>
      </c>
      <c r="C53" s="14">
        <v>0.1</v>
      </c>
      <c r="D53" s="15">
        <v>0.1</v>
      </c>
      <c r="E53" s="17">
        <v>0.1</v>
      </c>
      <c r="F53" s="19">
        <v>0.05</v>
      </c>
      <c r="G53" s="15">
        <v>0.1</v>
      </c>
      <c r="H53" s="15">
        <v>0.1</v>
      </c>
      <c r="I53" s="27">
        <v>0.1</v>
      </c>
      <c r="J53" s="20">
        <v>0.1</v>
      </c>
      <c r="K53" s="17">
        <v>0.1</v>
      </c>
      <c r="L53" s="20">
        <v>0.1</v>
      </c>
      <c r="M53" s="17"/>
      <c r="N53" s="17"/>
      <c r="O53" s="15"/>
      <c r="P53" s="17"/>
      <c r="Q53" s="17"/>
      <c r="R53" s="17"/>
      <c r="S53" s="17"/>
      <c r="T53" s="17"/>
      <c r="U53" s="17"/>
      <c r="V53" s="17"/>
      <c r="W53" s="12">
        <f t="shared" si="16"/>
        <v>9.5000000000000001E-2</v>
      </c>
    </row>
    <row r="54" spans="1:23" hidden="1" outlineLevel="2">
      <c r="A54" s="2" t="s">
        <v>15</v>
      </c>
      <c r="B54" s="18">
        <v>0.14000000000000001</v>
      </c>
      <c r="C54" s="14">
        <v>0.14000000000000001</v>
      </c>
      <c r="D54" s="15">
        <v>0.14000000000000001</v>
      </c>
      <c r="E54" s="17">
        <v>0.14000000000000001</v>
      </c>
      <c r="F54" s="19">
        <v>7.0000000000000007E-2</v>
      </c>
      <c r="G54" s="15">
        <v>0.14000000000000001</v>
      </c>
      <c r="H54" s="15">
        <v>0.14000000000000001</v>
      </c>
      <c r="I54" s="27">
        <v>0.14000000000000001</v>
      </c>
      <c r="J54" s="20">
        <v>0.14000000000000001</v>
      </c>
      <c r="K54" s="17">
        <v>0.14000000000000001</v>
      </c>
      <c r="L54" s="20">
        <v>0.14000000000000001</v>
      </c>
      <c r="M54" s="17"/>
      <c r="N54" s="17"/>
      <c r="O54" s="15"/>
      <c r="P54" s="17"/>
      <c r="Q54" s="17"/>
      <c r="R54" s="17"/>
      <c r="S54" s="17"/>
      <c r="T54" s="17"/>
      <c r="U54" s="17"/>
      <c r="V54" s="17"/>
      <c r="W54" s="12">
        <f t="shared" si="16"/>
        <v>0.13300000000000006</v>
      </c>
    </row>
    <row r="55" spans="1:23" hidden="1" outlineLevel="2">
      <c r="A55" s="2" t="s">
        <v>16</v>
      </c>
      <c r="B55" s="18">
        <v>0.05</v>
      </c>
      <c r="C55" s="14">
        <v>0.05</v>
      </c>
      <c r="D55" s="15">
        <v>0.05</v>
      </c>
      <c r="E55" s="17">
        <v>0.05</v>
      </c>
      <c r="F55" s="19">
        <v>0.05</v>
      </c>
      <c r="G55" s="15">
        <v>0.05</v>
      </c>
      <c r="H55" s="15">
        <v>0.05</v>
      </c>
      <c r="I55" s="27">
        <v>0.05</v>
      </c>
      <c r="J55" s="20">
        <v>0.05</v>
      </c>
      <c r="K55" s="17">
        <v>0.05</v>
      </c>
      <c r="L55" s="20">
        <v>0.04</v>
      </c>
      <c r="M55" s="17"/>
      <c r="N55" s="17"/>
      <c r="O55" s="15"/>
      <c r="P55" s="17"/>
      <c r="Q55" s="17"/>
      <c r="R55" s="17"/>
      <c r="S55" s="17"/>
      <c r="T55" s="17"/>
      <c r="U55" s="17"/>
      <c r="V55" s="17"/>
      <c r="W55" s="12">
        <f t="shared" si="16"/>
        <v>4.8999999999999995E-2</v>
      </c>
    </row>
    <row r="56" spans="1:23" hidden="1" outlineLevel="2">
      <c r="A56" s="2" t="s">
        <v>17</v>
      </c>
      <c r="B56" s="18">
        <v>0.09</v>
      </c>
      <c r="C56" s="14">
        <v>4.4999999999999998E-2</v>
      </c>
      <c r="D56" s="15">
        <v>4.4999999999999998E-2</v>
      </c>
      <c r="E56" s="17">
        <v>4.4999999999999998E-2</v>
      </c>
      <c r="F56" s="19">
        <v>4.4999999999999998E-2</v>
      </c>
      <c r="G56" s="15">
        <v>4.4999999999999998E-2</v>
      </c>
      <c r="H56" s="15">
        <v>4.4999999999999998E-2</v>
      </c>
      <c r="I56" s="27">
        <v>4.4999999999999998E-2</v>
      </c>
      <c r="J56" s="20">
        <v>4.4999999999999998E-2</v>
      </c>
      <c r="K56" s="17">
        <v>4.4999999999999998E-2</v>
      </c>
      <c r="L56" s="20">
        <v>4.4999999999999998E-2</v>
      </c>
      <c r="M56" s="17"/>
      <c r="N56" s="17"/>
      <c r="O56" s="15"/>
      <c r="P56" s="17"/>
      <c r="Q56" s="17"/>
      <c r="R56" s="17"/>
      <c r="S56" s="17"/>
      <c r="T56" s="17"/>
      <c r="U56" s="17"/>
      <c r="V56" s="17"/>
      <c r="W56" s="12">
        <f t="shared" si="16"/>
        <v>4.4999999999999991E-2</v>
      </c>
    </row>
    <row r="57" spans="1:23" hidden="1" outlineLevel="2">
      <c r="A57" s="2" t="s">
        <v>18</v>
      </c>
      <c r="B57" s="18">
        <v>0.05</v>
      </c>
      <c r="C57" s="14">
        <v>0.05</v>
      </c>
      <c r="D57" s="15">
        <v>0.05</v>
      </c>
      <c r="E57" s="17">
        <v>0.05</v>
      </c>
      <c r="F57" s="19">
        <v>0.05</v>
      </c>
      <c r="G57" s="15">
        <v>0.05</v>
      </c>
      <c r="H57" s="15">
        <v>0.05</v>
      </c>
      <c r="I57" s="27">
        <v>0.05</v>
      </c>
      <c r="J57" s="20">
        <v>0.05</v>
      </c>
      <c r="K57" s="17">
        <v>0.05</v>
      </c>
      <c r="L57" s="20">
        <v>0.05</v>
      </c>
      <c r="M57" s="17"/>
      <c r="N57" s="17"/>
      <c r="O57" s="15"/>
      <c r="P57" s="17"/>
      <c r="Q57" s="17"/>
      <c r="R57" s="17"/>
      <c r="S57" s="17"/>
      <c r="T57" s="17"/>
      <c r="U57" s="17"/>
      <c r="V57" s="17"/>
      <c r="W57" s="12">
        <f t="shared" si="16"/>
        <v>4.9999999999999996E-2</v>
      </c>
    </row>
    <row r="58" spans="1:23" hidden="1" outlineLevel="2">
      <c r="A58" s="2" t="s">
        <v>19</v>
      </c>
      <c r="B58" s="18">
        <v>0.09</v>
      </c>
      <c r="C58" s="14">
        <v>0.09</v>
      </c>
      <c r="D58" s="15">
        <v>0.09</v>
      </c>
      <c r="E58" s="17">
        <v>0.09</v>
      </c>
      <c r="F58" s="19">
        <v>4.4999999999999998E-2</v>
      </c>
      <c r="G58" s="15">
        <v>4.4999999999999998E-2</v>
      </c>
      <c r="H58" s="15">
        <v>0.09</v>
      </c>
      <c r="I58" s="27">
        <v>4.4999999999999998E-2</v>
      </c>
      <c r="J58" s="20">
        <v>0.09</v>
      </c>
      <c r="K58" s="17">
        <v>0.09</v>
      </c>
      <c r="L58" s="20">
        <v>0.09</v>
      </c>
      <c r="M58" s="17"/>
      <c r="N58" s="17"/>
      <c r="O58" s="15"/>
      <c r="P58" s="17"/>
      <c r="Q58" s="17"/>
      <c r="R58" s="17"/>
      <c r="S58" s="17"/>
      <c r="T58" s="17"/>
      <c r="U58" s="17"/>
      <c r="V58" s="17"/>
      <c r="W58" s="12">
        <f t="shared" si="16"/>
        <v>7.6499999999999985E-2</v>
      </c>
    </row>
    <row r="59" spans="1:23" s="5" customFormat="1" hidden="1" outlineLevel="1">
      <c r="A59" s="3" t="s">
        <v>20</v>
      </c>
      <c r="B59" s="13">
        <f>SUM(B49:B58)</f>
        <v>1</v>
      </c>
      <c r="C59" s="13">
        <f t="shared" ref="C59:W59" si="17">SUM(C49:C58)</f>
        <v>0.72500000000000009</v>
      </c>
      <c r="D59" s="13">
        <f t="shared" si="17"/>
        <v>0.7350000000000001</v>
      </c>
      <c r="E59" s="13">
        <f t="shared" si="17"/>
        <v>0.76780000000000004</v>
      </c>
      <c r="F59" s="13">
        <f t="shared" si="17"/>
        <v>0.55000000000000004</v>
      </c>
      <c r="G59" s="13">
        <f t="shared" si="17"/>
        <v>0.69000000000000017</v>
      </c>
      <c r="H59" s="13">
        <f t="shared" si="17"/>
        <v>0.7350000000000001</v>
      </c>
      <c r="I59" s="13">
        <f t="shared" si="17"/>
        <v>0.68000000000000016</v>
      </c>
      <c r="J59" s="13">
        <f t="shared" si="17"/>
        <v>0.72500000000000009</v>
      </c>
      <c r="K59" s="13">
        <f t="shared" si="17"/>
        <v>0.71500000000000008</v>
      </c>
      <c r="L59" s="13">
        <f t="shared" si="17"/>
        <v>0.70500000000000007</v>
      </c>
      <c r="M59" s="13">
        <f t="shared" si="17"/>
        <v>0</v>
      </c>
      <c r="N59" s="13">
        <f t="shared" si="17"/>
        <v>0</v>
      </c>
      <c r="O59" s="13">
        <f t="shared" si="17"/>
        <v>0</v>
      </c>
      <c r="P59" s="13">
        <f t="shared" si="17"/>
        <v>0</v>
      </c>
      <c r="Q59" s="13">
        <f t="shared" si="17"/>
        <v>0</v>
      </c>
      <c r="R59" s="13">
        <f t="shared" si="17"/>
        <v>0</v>
      </c>
      <c r="S59" s="13">
        <f t="shared" si="17"/>
        <v>0</v>
      </c>
      <c r="T59" s="13">
        <f t="shared" si="17"/>
        <v>0</v>
      </c>
      <c r="U59" s="13">
        <f t="shared" si="17"/>
        <v>0</v>
      </c>
      <c r="V59" s="13">
        <f t="shared" si="17"/>
        <v>0</v>
      </c>
      <c r="W59" s="13">
        <f t="shared" si="17"/>
        <v>0.70278000000000018</v>
      </c>
    </row>
    <row r="60" spans="1:23" collapsed="1">
      <c r="A60" s="3" t="s">
        <v>21</v>
      </c>
      <c r="B60" s="13">
        <f t="shared" ref="B60:W60" si="18">0.4*B48+0.6*B59</f>
        <v>1</v>
      </c>
      <c r="C60" s="13">
        <f t="shared" si="18"/>
        <v>0.752</v>
      </c>
      <c r="D60" s="13">
        <f t="shared" si="18"/>
        <v>0.73100000000000009</v>
      </c>
      <c r="E60" s="13">
        <f t="shared" si="18"/>
        <v>0.79347999999999996</v>
      </c>
      <c r="F60" s="13">
        <f t="shared" si="18"/>
        <v>0.62000000000000011</v>
      </c>
      <c r="G60" s="13">
        <f t="shared" si="18"/>
        <v>0.63950000000000007</v>
      </c>
      <c r="H60" s="13">
        <f t="shared" si="18"/>
        <v>0.7410000000000001</v>
      </c>
      <c r="I60" s="13">
        <f t="shared" si="18"/>
        <v>0.69800000000000018</v>
      </c>
      <c r="J60" s="13">
        <f t="shared" si="18"/>
        <v>0.72500000000000009</v>
      </c>
      <c r="K60" s="13">
        <f t="shared" si="18"/>
        <v>0.71900000000000008</v>
      </c>
      <c r="L60" s="13">
        <f t="shared" si="18"/>
        <v>0.71300000000000008</v>
      </c>
      <c r="M60" s="13">
        <f t="shared" si="18"/>
        <v>0</v>
      </c>
      <c r="N60" s="13">
        <f t="shared" si="18"/>
        <v>0</v>
      </c>
      <c r="O60" s="13">
        <f t="shared" si="18"/>
        <v>0</v>
      </c>
      <c r="P60" s="13">
        <f t="shared" si="18"/>
        <v>0</v>
      </c>
      <c r="Q60" s="13">
        <f t="shared" si="18"/>
        <v>0</v>
      </c>
      <c r="R60" s="13">
        <f t="shared" si="18"/>
        <v>0</v>
      </c>
      <c r="S60" s="13">
        <f t="shared" si="18"/>
        <v>0</v>
      </c>
      <c r="T60" s="13">
        <f t="shared" si="18"/>
        <v>0</v>
      </c>
      <c r="U60" s="13">
        <f t="shared" si="18"/>
        <v>0</v>
      </c>
      <c r="V60" s="13">
        <f t="shared" si="18"/>
        <v>0</v>
      </c>
      <c r="W60" s="13">
        <f t="shared" si="18"/>
        <v>0.71319800000000011</v>
      </c>
    </row>
    <row r="61" spans="1:23" s="11" customFormat="1">
      <c r="A61" s="3" t="s">
        <v>46</v>
      </c>
      <c r="B61" s="4"/>
      <c r="C61" s="10" t="s">
        <v>49</v>
      </c>
      <c r="D61" s="10" t="s">
        <v>49</v>
      </c>
      <c r="E61" s="10" t="s">
        <v>49</v>
      </c>
      <c r="F61" s="10" t="s">
        <v>56</v>
      </c>
      <c r="G61" s="10" t="s">
        <v>55</v>
      </c>
      <c r="H61" s="23" t="s">
        <v>71</v>
      </c>
      <c r="I61" s="10" t="s">
        <v>55</v>
      </c>
      <c r="J61" s="10" t="s">
        <v>55</v>
      </c>
      <c r="K61" s="10" t="s">
        <v>81</v>
      </c>
      <c r="L61" s="10" t="s">
        <v>88</v>
      </c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3">
        <f>COUNTIF(C61:V61,"Y")/COUNTA(C61:V61)</f>
        <v>1</v>
      </c>
    </row>
    <row r="62" spans="1:23">
      <c r="H62" s="24"/>
    </row>
    <row r="63" spans="1:23">
      <c r="A63" s="9" t="s">
        <v>22</v>
      </c>
      <c r="B63" s="7"/>
      <c r="C63" s="7"/>
      <c r="D63" s="7"/>
      <c r="E63" s="7"/>
      <c r="F63" s="7"/>
      <c r="G63" s="7"/>
      <c r="H63" s="25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</row>
    <row r="64" spans="1:23" hidden="1" outlineLevel="2">
      <c r="A64" s="2" t="s">
        <v>5</v>
      </c>
      <c r="B64" s="18">
        <v>0.25</v>
      </c>
      <c r="C64" s="14">
        <v>0.25</v>
      </c>
      <c r="D64" s="15">
        <v>0.25</v>
      </c>
      <c r="E64" s="17">
        <v>0.25</v>
      </c>
      <c r="F64" s="20">
        <v>0.25</v>
      </c>
      <c r="G64" s="17">
        <v>0.25</v>
      </c>
      <c r="H64" s="15">
        <v>0.25</v>
      </c>
      <c r="I64" s="29">
        <v>0.25</v>
      </c>
      <c r="J64" s="15">
        <v>0.25</v>
      </c>
      <c r="K64" s="17"/>
      <c r="L64" s="20">
        <v>0.25</v>
      </c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2">
        <f>AVERAGE(C64:V64)</f>
        <v>0.25</v>
      </c>
    </row>
    <row r="65" spans="1:23" hidden="1" outlineLevel="2">
      <c r="A65" s="2" t="s">
        <v>6</v>
      </c>
      <c r="B65" s="18">
        <v>0.1</v>
      </c>
      <c r="C65" s="14">
        <v>0.1</v>
      </c>
      <c r="D65" s="15">
        <v>0.1</v>
      </c>
      <c r="E65" s="17">
        <v>0.1</v>
      </c>
      <c r="F65" s="20">
        <v>0.1</v>
      </c>
      <c r="G65" s="17">
        <v>0.1</v>
      </c>
      <c r="H65" s="15">
        <v>0.1</v>
      </c>
      <c r="I65" s="29">
        <v>0.1</v>
      </c>
      <c r="J65" s="15">
        <v>0.1</v>
      </c>
      <c r="K65" s="17"/>
      <c r="L65" s="20">
        <v>0.1</v>
      </c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2">
        <f t="shared" ref="W65:W67" si="19">AVERAGE(C65:V65)</f>
        <v>9.9999999999999992E-2</v>
      </c>
    </row>
    <row r="66" spans="1:23" hidden="1" outlineLevel="2">
      <c r="A66" s="2" t="s">
        <v>7</v>
      </c>
      <c r="B66" s="18">
        <v>0.45</v>
      </c>
      <c r="C66" s="14">
        <v>0.45</v>
      </c>
      <c r="D66" s="15">
        <v>0.45</v>
      </c>
      <c r="E66" s="17">
        <v>0.45</v>
      </c>
      <c r="F66" s="20">
        <v>0.45</v>
      </c>
      <c r="G66" s="17">
        <v>0.45</v>
      </c>
      <c r="H66" s="15">
        <v>0.45</v>
      </c>
      <c r="I66" s="29">
        <v>0.45</v>
      </c>
      <c r="J66" s="15">
        <v>0.45</v>
      </c>
      <c r="K66" s="17"/>
      <c r="L66" s="20">
        <v>0.45</v>
      </c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2">
        <f t="shared" si="19"/>
        <v>0.45000000000000007</v>
      </c>
    </row>
    <row r="67" spans="1:23" hidden="1" outlineLevel="2">
      <c r="A67" s="2" t="s">
        <v>8</v>
      </c>
      <c r="B67" s="18">
        <v>0.2</v>
      </c>
      <c r="C67" s="14">
        <v>0.05</v>
      </c>
      <c r="D67" s="15">
        <v>3.9999999999999994E-2</v>
      </c>
      <c r="E67" s="17">
        <v>3.9999999999999994E-2</v>
      </c>
      <c r="F67" s="19">
        <v>0.05</v>
      </c>
      <c r="G67" s="17">
        <v>3.9999999999999994E-2</v>
      </c>
      <c r="H67" s="15">
        <v>0.05</v>
      </c>
      <c r="I67" s="29">
        <v>0.04</v>
      </c>
      <c r="J67" s="17">
        <v>0.05</v>
      </c>
      <c r="K67" s="17"/>
      <c r="L67" s="20">
        <v>0.04</v>
      </c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2">
        <f t="shared" si="19"/>
        <v>4.4444444444444432E-2</v>
      </c>
    </row>
    <row r="68" spans="1:23" s="5" customFormat="1" hidden="1" outlineLevel="1">
      <c r="A68" s="3" t="s">
        <v>9</v>
      </c>
      <c r="B68" s="13">
        <f>SUM(B64:B67)</f>
        <v>1</v>
      </c>
      <c r="C68" s="13">
        <f t="shared" ref="C68:W68" si="20">SUM(C64:C67)</f>
        <v>0.85000000000000009</v>
      </c>
      <c r="D68" s="13">
        <f t="shared" si="20"/>
        <v>0.84000000000000008</v>
      </c>
      <c r="E68" s="13">
        <f t="shared" si="20"/>
        <v>0.84000000000000008</v>
      </c>
      <c r="F68" s="13">
        <f t="shared" si="20"/>
        <v>0.85000000000000009</v>
      </c>
      <c r="G68" s="13">
        <f t="shared" si="20"/>
        <v>0.84000000000000008</v>
      </c>
      <c r="H68" s="13">
        <f t="shared" si="20"/>
        <v>0.85000000000000009</v>
      </c>
      <c r="I68" s="13">
        <f t="shared" si="20"/>
        <v>0.84000000000000008</v>
      </c>
      <c r="J68" s="13">
        <f t="shared" si="20"/>
        <v>0.85000000000000009</v>
      </c>
      <c r="K68" s="13">
        <f t="shared" si="20"/>
        <v>0</v>
      </c>
      <c r="L68" s="4">
        <f t="shared" si="20"/>
        <v>0.84000000000000008</v>
      </c>
      <c r="M68" s="13">
        <f t="shared" si="20"/>
        <v>0</v>
      </c>
      <c r="N68" s="13">
        <f t="shared" si="20"/>
        <v>0</v>
      </c>
      <c r="O68" s="13">
        <f t="shared" si="20"/>
        <v>0</v>
      </c>
      <c r="P68" s="13">
        <f t="shared" si="20"/>
        <v>0</v>
      </c>
      <c r="Q68" s="13">
        <f t="shared" si="20"/>
        <v>0</v>
      </c>
      <c r="R68" s="13">
        <f t="shared" si="20"/>
        <v>0</v>
      </c>
      <c r="S68" s="13">
        <f t="shared" si="20"/>
        <v>0</v>
      </c>
      <c r="T68" s="13">
        <f t="shared" si="20"/>
        <v>0</v>
      </c>
      <c r="U68" s="13">
        <f t="shared" si="20"/>
        <v>0</v>
      </c>
      <c r="V68" s="13">
        <f t="shared" si="20"/>
        <v>0</v>
      </c>
      <c r="W68" s="13">
        <f t="shared" si="20"/>
        <v>0.84444444444444444</v>
      </c>
    </row>
    <row r="69" spans="1:23" hidden="1" outlineLevel="2">
      <c r="A69" s="2" t="s">
        <v>10</v>
      </c>
      <c r="B69" s="18">
        <v>0.1</v>
      </c>
      <c r="C69" s="14">
        <v>0.1</v>
      </c>
      <c r="D69" s="15">
        <v>0.1</v>
      </c>
      <c r="E69" s="17">
        <v>0.1</v>
      </c>
      <c r="F69" s="21">
        <v>0.1</v>
      </c>
      <c r="G69" s="15">
        <v>0.1</v>
      </c>
      <c r="H69" s="15">
        <v>0.1</v>
      </c>
      <c r="I69" s="15">
        <v>0.1</v>
      </c>
      <c r="J69" s="15">
        <v>0.1</v>
      </c>
      <c r="K69" s="17"/>
      <c r="L69" s="20">
        <v>0.1</v>
      </c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2">
        <f t="shared" ref="W69:W78" si="21">AVERAGE(C69:V69)</f>
        <v>9.9999999999999992E-2</v>
      </c>
    </row>
    <row r="70" spans="1:23" hidden="1" outlineLevel="2">
      <c r="A70" s="2" t="s">
        <v>11</v>
      </c>
      <c r="B70" s="18">
        <v>0.04</v>
      </c>
      <c r="C70" s="14">
        <v>0.04</v>
      </c>
      <c r="D70" s="15">
        <v>0.04</v>
      </c>
      <c r="E70" s="17">
        <v>2.4E-2</v>
      </c>
      <c r="F70" s="21">
        <v>0.04</v>
      </c>
      <c r="G70" s="15">
        <v>0.04</v>
      </c>
      <c r="H70" s="15">
        <v>0.04</v>
      </c>
      <c r="I70" s="15">
        <v>0.04</v>
      </c>
      <c r="J70" s="15">
        <v>0.04</v>
      </c>
      <c r="K70" s="17"/>
      <c r="L70" s="20">
        <v>0.04</v>
      </c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2">
        <f t="shared" si="21"/>
        <v>3.822222222222222E-2</v>
      </c>
    </row>
    <row r="71" spans="1:23" hidden="1" outlineLevel="2">
      <c r="A71" s="2" t="s">
        <v>12</v>
      </c>
      <c r="B71" s="18">
        <v>0.1</v>
      </c>
      <c r="C71" s="14">
        <v>0.1</v>
      </c>
      <c r="D71" s="15">
        <v>0.1</v>
      </c>
      <c r="E71" s="17">
        <v>9.0000000000000011E-2</v>
      </c>
      <c r="F71" s="21">
        <v>0.1</v>
      </c>
      <c r="G71" s="15">
        <v>0.1</v>
      </c>
      <c r="H71" s="15">
        <v>0.1</v>
      </c>
      <c r="I71" s="15">
        <v>0.1</v>
      </c>
      <c r="J71" s="15">
        <v>0.1</v>
      </c>
      <c r="K71" s="17"/>
      <c r="L71" s="20">
        <v>0.1</v>
      </c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2">
        <f t="shared" si="21"/>
        <v>9.8888888888888873E-2</v>
      </c>
    </row>
    <row r="72" spans="1:23" hidden="1" outlineLevel="2">
      <c r="A72" s="2" t="s">
        <v>13</v>
      </c>
      <c r="B72" s="18">
        <v>0.24</v>
      </c>
      <c r="C72" s="14">
        <v>0.24</v>
      </c>
      <c r="D72" s="15">
        <v>0.24</v>
      </c>
      <c r="E72" s="17">
        <v>0.24</v>
      </c>
      <c r="F72" s="21">
        <v>0.24</v>
      </c>
      <c r="G72" s="15">
        <v>0.24</v>
      </c>
      <c r="H72" s="15">
        <v>0.24</v>
      </c>
      <c r="I72" s="15">
        <v>0.24</v>
      </c>
      <c r="J72" s="15">
        <v>0.24</v>
      </c>
      <c r="K72" s="17"/>
      <c r="L72" s="20">
        <v>0.24</v>
      </c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2">
        <f t="shared" si="21"/>
        <v>0.24000000000000002</v>
      </c>
    </row>
    <row r="73" spans="1:23" hidden="1" outlineLevel="2">
      <c r="A73" s="2" t="s">
        <v>14</v>
      </c>
      <c r="B73" s="18">
        <v>0.1</v>
      </c>
      <c r="C73" s="14">
        <v>0.1</v>
      </c>
      <c r="D73" s="15">
        <v>0.1</v>
      </c>
      <c r="E73" s="17">
        <v>0.1</v>
      </c>
      <c r="F73" s="21">
        <v>0.1</v>
      </c>
      <c r="G73" s="15">
        <v>0.1</v>
      </c>
      <c r="H73" s="15">
        <v>0.1</v>
      </c>
      <c r="I73" s="15">
        <v>0.1</v>
      </c>
      <c r="J73" s="15">
        <v>0.1</v>
      </c>
      <c r="K73" s="17"/>
      <c r="L73" s="20">
        <v>0.1</v>
      </c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2">
        <f t="shared" si="21"/>
        <v>9.9999999999999992E-2</v>
      </c>
    </row>
    <row r="74" spans="1:23" hidden="1" outlineLevel="2">
      <c r="A74" s="2" t="s">
        <v>15</v>
      </c>
      <c r="B74" s="18">
        <v>0.14000000000000001</v>
      </c>
      <c r="C74" s="14">
        <v>0.14000000000000001</v>
      </c>
      <c r="D74" s="15">
        <v>0.14000000000000001</v>
      </c>
      <c r="E74" s="17">
        <v>0.14000000000000001</v>
      </c>
      <c r="F74" s="21">
        <v>0.14000000000000001</v>
      </c>
      <c r="G74" s="15">
        <v>0.14000000000000001</v>
      </c>
      <c r="H74" s="15">
        <v>0.14000000000000001</v>
      </c>
      <c r="I74" s="15">
        <v>0.14000000000000001</v>
      </c>
      <c r="J74" s="15">
        <v>0.14000000000000001</v>
      </c>
      <c r="K74" s="17"/>
      <c r="L74" s="20">
        <v>0.14000000000000001</v>
      </c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2">
        <f t="shared" si="21"/>
        <v>0.14000000000000001</v>
      </c>
    </row>
    <row r="75" spans="1:23" hidden="1" outlineLevel="2">
      <c r="A75" s="2" t="s">
        <v>16</v>
      </c>
      <c r="B75" s="18">
        <v>0.05</v>
      </c>
      <c r="C75" s="14">
        <v>0.05</v>
      </c>
      <c r="D75" s="15">
        <v>0.05</v>
      </c>
      <c r="E75" s="17">
        <v>0.05</v>
      </c>
      <c r="F75" s="21">
        <v>0.05</v>
      </c>
      <c r="G75" s="15">
        <v>0.05</v>
      </c>
      <c r="H75" s="15">
        <v>0.05</v>
      </c>
      <c r="I75" s="15">
        <v>0.05</v>
      </c>
      <c r="J75" s="15">
        <v>0.05</v>
      </c>
      <c r="K75" s="17"/>
      <c r="L75" s="20">
        <v>0.05</v>
      </c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2">
        <f t="shared" si="21"/>
        <v>4.9999999999999996E-2</v>
      </c>
    </row>
    <row r="76" spans="1:23" hidden="1" outlineLevel="2">
      <c r="A76" s="2" t="s">
        <v>17</v>
      </c>
      <c r="B76" s="18">
        <v>0.09</v>
      </c>
      <c r="C76" s="14">
        <v>0.09</v>
      </c>
      <c r="D76" s="15">
        <v>0.09</v>
      </c>
      <c r="E76" s="17">
        <v>0.09</v>
      </c>
      <c r="F76" s="21">
        <v>0.09</v>
      </c>
      <c r="G76" s="15">
        <v>0.09</v>
      </c>
      <c r="H76" s="15">
        <v>0.09</v>
      </c>
      <c r="I76" s="15">
        <v>0.09</v>
      </c>
      <c r="J76" s="15">
        <v>0.09</v>
      </c>
      <c r="K76" s="17"/>
      <c r="L76" s="20">
        <v>0.09</v>
      </c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2">
        <f t="shared" si="21"/>
        <v>8.9999999999999983E-2</v>
      </c>
    </row>
    <row r="77" spans="1:23" hidden="1" outlineLevel="2">
      <c r="A77" s="2" t="s">
        <v>18</v>
      </c>
      <c r="B77" s="18">
        <v>0.05</v>
      </c>
      <c r="C77" s="14">
        <v>0.05</v>
      </c>
      <c r="D77" s="15">
        <v>0.05</v>
      </c>
      <c r="E77" s="17">
        <v>0.05</v>
      </c>
      <c r="F77" s="21">
        <v>0.05</v>
      </c>
      <c r="G77" s="15">
        <v>0.05</v>
      </c>
      <c r="H77" s="15">
        <v>0.05</v>
      </c>
      <c r="I77" s="15">
        <v>0.05</v>
      </c>
      <c r="J77" s="15">
        <v>0.05</v>
      </c>
      <c r="K77" s="17"/>
      <c r="L77" s="20">
        <v>0.05</v>
      </c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2">
        <f t="shared" si="21"/>
        <v>4.9999999999999996E-2</v>
      </c>
    </row>
    <row r="78" spans="1:23" hidden="1" outlineLevel="2">
      <c r="A78" s="2" t="s">
        <v>19</v>
      </c>
      <c r="B78" s="18">
        <v>0.09</v>
      </c>
      <c r="C78" s="14">
        <v>0.09</v>
      </c>
      <c r="D78" s="15">
        <v>0.09</v>
      </c>
      <c r="E78" s="17">
        <v>0.09</v>
      </c>
      <c r="F78" s="21">
        <v>0.09</v>
      </c>
      <c r="G78" s="15">
        <v>0.09</v>
      </c>
      <c r="H78" s="15">
        <v>0.09</v>
      </c>
      <c r="I78" s="15">
        <v>0.09</v>
      </c>
      <c r="J78" s="15">
        <v>0.09</v>
      </c>
      <c r="K78" s="17"/>
      <c r="L78" s="20">
        <v>0.09</v>
      </c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2">
        <f t="shared" si="21"/>
        <v>8.9999999999999983E-2</v>
      </c>
    </row>
    <row r="79" spans="1:23" s="5" customFormat="1" hidden="1" outlineLevel="1">
      <c r="A79" s="3" t="s">
        <v>20</v>
      </c>
      <c r="B79" s="13">
        <f>SUM(B69:B78)</f>
        <v>1</v>
      </c>
      <c r="C79" s="13">
        <f t="shared" ref="C79:W79" si="22">SUM(C69:C78)</f>
        <v>1</v>
      </c>
      <c r="D79" s="13">
        <f t="shared" si="22"/>
        <v>1</v>
      </c>
      <c r="E79" s="13">
        <f t="shared" si="22"/>
        <v>0.97400000000000009</v>
      </c>
      <c r="F79" s="13">
        <f t="shared" si="22"/>
        <v>1</v>
      </c>
      <c r="G79" s="13">
        <f t="shared" si="22"/>
        <v>1</v>
      </c>
      <c r="H79" s="13">
        <f t="shared" si="22"/>
        <v>1</v>
      </c>
      <c r="I79" s="13">
        <f t="shared" si="22"/>
        <v>1</v>
      </c>
      <c r="J79" s="13">
        <f t="shared" si="22"/>
        <v>1</v>
      </c>
      <c r="K79" s="13">
        <f t="shared" si="22"/>
        <v>0</v>
      </c>
      <c r="L79" s="13">
        <f t="shared" si="22"/>
        <v>1</v>
      </c>
      <c r="M79" s="13">
        <f t="shared" si="22"/>
        <v>0</v>
      </c>
      <c r="N79" s="13">
        <f t="shared" si="22"/>
        <v>0</v>
      </c>
      <c r="O79" s="13">
        <f t="shared" si="22"/>
        <v>0</v>
      </c>
      <c r="P79" s="13">
        <f t="shared" si="22"/>
        <v>0</v>
      </c>
      <c r="Q79" s="13">
        <f t="shared" si="22"/>
        <v>0</v>
      </c>
      <c r="R79" s="13">
        <f t="shared" si="22"/>
        <v>0</v>
      </c>
      <c r="S79" s="13">
        <f t="shared" si="22"/>
        <v>0</v>
      </c>
      <c r="T79" s="13">
        <f t="shared" si="22"/>
        <v>0</v>
      </c>
      <c r="U79" s="13">
        <f t="shared" si="22"/>
        <v>0</v>
      </c>
      <c r="V79" s="13">
        <f t="shared" si="22"/>
        <v>0</v>
      </c>
      <c r="W79" s="13">
        <f t="shared" si="22"/>
        <v>0.99711111111111117</v>
      </c>
    </row>
    <row r="80" spans="1:23" collapsed="1">
      <c r="A80" s="3" t="s">
        <v>21</v>
      </c>
      <c r="B80" s="13">
        <f t="shared" ref="B80:W80" si="23">0.4*B68+0.6*B79</f>
        <v>1</v>
      </c>
      <c r="C80" s="13">
        <f t="shared" si="23"/>
        <v>0.94000000000000006</v>
      </c>
      <c r="D80" s="13">
        <f t="shared" si="23"/>
        <v>0.93600000000000005</v>
      </c>
      <c r="E80" s="13">
        <f t="shared" si="23"/>
        <v>0.92040000000000011</v>
      </c>
      <c r="F80" s="13">
        <f t="shared" si="23"/>
        <v>0.94000000000000006</v>
      </c>
      <c r="G80" s="13">
        <f t="shared" si="23"/>
        <v>0.93600000000000005</v>
      </c>
      <c r="H80" s="13">
        <f t="shared" si="23"/>
        <v>0.94000000000000006</v>
      </c>
      <c r="I80" s="13">
        <f t="shared" si="23"/>
        <v>0.93600000000000005</v>
      </c>
      <c r="J80" s="13">
        <f t="shared" si="23"/>
        <v>0.94000000000000006</v>
      </c>
      <c r="K80" s="13">
        <f t="shared" si="23"/>
        <v>0</v>
      </c>
      <c r="L80" s="13">
        <f t="shared" si="23"/>
        <v>0.93600000000000005</v>
      </c>
      <c r="M80" s="13">
        <f t="shared" si="23"/>
        <v>0</v>
      </c>
      <c r="N80" s="13">
        <f t="shared" si="23"/>
        <v>0</v>
      </c>
      <c r="O80" s="13">
        <f t="shared" si="23"/>
        <v>0</v>
      </c>
      <c r="P80" s="13">
        <f t="shared" si="23"/>
        <v>0</v>
      </c>
      <c r="Q80" s="13">
        <f t="shared" si="23"/>
        <v>0</v>
      </c>
      <c r="R80" s="13">
        <f t="shared" si="23"/>
        <v>0</v>
      </c>
      <c r="S80" s="13">
        <f t="shared" si="23"/>
        <v>0</v>
      </c>
      <c r="T80" s="13">
        <f t="shared" si="23"/>
        <v>0</v>
      </c>
      <c r="U80" s="13">
        <f t="shared" si="23"/>
        <v>0</v>
      </c>
      <c r="V80" s="13">
        <f t="shared" si="23"/>
        <v>0</v>
      </c>
      <c r="W80" s="13">
        <f t="shared" si="23"/>
        <v>0.93604444444444446</v>
      </c>
    </row>
    <row r="81" spans="1:23" s="11" customFormat="1">
      <c r="A81" s="3" t="s">
        <v>46</v>
      </c>
      <c r="B81" s="4"/>
      <c r="C81" s="10" t="s">
        <v>49</v>
      </c>
      <c r="D81" s="10" t="s">
        <v>49</v>
      </c>
      <c r="E81" s="10" t="s">
        <v>49</v>
      </c>
      <c r="F81" s="10" t="s">
        <v>55</v>
      </c>
      <c r="G81" s="10" t="s">
        <v>55</v>
      </c>
      <c r="H81" s="23" t="s">
        <v>71</v>
      </c>
      <c r="I81" s="10" t="s">
        <v>55</v>
      </c>
      <c r="J81" s="10" t="s">
        <v>55</v>
      </c>
      <c r="K81" s="10"/>
      <c r="L81" s="10" t="s">
        <v>88</v>
      </c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3">
        <f>COUNTIF(C81:V81,"Y")/COUNTA(C81:V81)</f>
        <v>1</v>
      </c>
    </row>
    <row r="82" spans="1:23">
      <c r="H82" s="24"/>
    </row>
    <row r="83" spans="1:23">
      <c r="A83" s="9" t="s">
        <v>47</v>
      </c>
      <c r="B83" s="7"/>
      <c r="C83" s="7"/>
      <c r="D83" s="7"/>
      <c r="E83" s="7"/>
      <c r="F83" s="7"/>
      <c r="G83" s="7"/>
      <c r="H83" s="25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</row>
    <row r="84" spans="1:23" hidden="1" outlineLevel="2">
      <c r="A84" s="2" t="s">
        <v>5</v>
      </c>
      <c r="B84" s="18">
        <v>0.25</v>
      </c>
      <c r="C84" s="14">
        <v>0.25</v>
      </c>
      <c r="D84" s="15">
        <v>0.25</v>
      </c>
      <c r="E84" s="17">
        <v>0.25</v>
      </c>
      <c r="F84" s="20">
        <v>0.25</v>
      </c>
      <c r="G84" s="15"/>
      <c r="H84" s="15">
        <v>0.25</v>
      </c>
      <c r="I84" s="29">
        <v>0.25</v>
      </c>
      <c r="J84" s="17"/>
      <c r="K84" s="17"/>
      <c r="L84" s="20">
        <v>0.25</v>
      </c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2">
        <f>AVERAGE(C84:V84)</f>
        <v>0.25</v>
      </c>
    </row>
    <row r="85" spans="1:23" hidden="1" outlineLevel="2">
      <c r="A85" s="2" t="s">
        <v>6</v>
      </c>
      <c r="B85" s="18">
        <v>0.1</v>
      </c>
      <c r="C85" s="14">
        <v>0.1</v>
      </c>
      <c r="D85" s="15">
        <v>0.1</v>
      </c>
      <c r="E85" s="17">
        <v>0.1</v>
      </c>
      <c r="F85" s="20">
        <v>0.1</v>
      </c>
      <c r="G85" s="15"/>
      <c r="H85" s="15">
        <v>0.1</v>
      </c>
      <c r="I85" s="29">
        <v>0.1</v>
      </c>
      <c r="J85" s="17"/>
      <c r="K85" s="17"/>
      <c r="L85" s="20">
        <v>0.1</v>
      </c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2">
        <f t="shared" ref="W85:W87" si="24">AVERAGE(C85:V85)</f>
        <v>9.9999999999999992E-2</v>
      </c>
    </row>
    <row r="86" spans="1:23" hidden="1" outlineLevel="2">
      <c r="A86" s="2" t="s">
        <v>7</v>
      </c>
      <c r="B86" s="18">
        <v>0.45</v>
      </c>
      <c r="C86" s="14">
        <v>0.40500000000000003</v>
      </c>
      <c r="D86" s="15">
        <v>0.36000000000000004</v>
      </c>
      <c r="E86" s="17">
        <v>0.43</v>
      </c>
      <c r="F86" s="19">
        <v>0.36</v>
      </c>
      <c r="G86" s="15"/>
      <c r="H86" s="15">
        <v>0.4</v>
      </c>
      <c r="I86" s="29">
        <v>0.38</v>
      </c>
      <c r="J86" s="17"/>
      <c r="K86" s="17"/>
      <c r="L86" s="20">
        <v>0.40500000000000003</v>
      </c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2">
        <f t="shared" si="24"/>
        <v>0.39142857142857146</v>
      </c>
    </row>
    <row r="87" spans="1:23" hidden="1" outlineLevel="2">
      <c r="A87" s="2" t="s">
        <v>8</v>
      </c>
      <c r="B87" s="18">
        <v>0.2</v>
      </c>
      <c r="C87" s="14">
        <v>0.05</v>
      </c>
      <c r="D87" s="15">
        <v>3.9999999999999994E-2</v>
      </c>
      <c r="E87" s="17">
        <v>3.9999999999999994E-2</v>
      </c>
      <c r="F87" s="19">
        <v>0.05</v>
      </c>
      <c r="G87" s="15"/>
      <c r="H87" s="15">
        <v>0.05</v>
      </c>
      <c r="I87" s="29">
        <v>0.04</v>
      </c>
      <c r="J87" s="17"/>
      <c r="K87" s="17"/>
      <c r="L87" s="20">
        <v>0.04</v>
      </c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2">
        <f t="shared" si="24"/>
        <v>4.4285714285714275E-2</v>
      </c>
    </row>
    <row r="88" spans="1:23" s="5" customFormat="1" hidden="1" outlineLevel="1">
      <c r="A88" s="3" t="s">
        <v>9</v>
      </c>
      <c r="B88" s="13">
        <f>SUM(B84:B87)</f>
        <v>1</v>
      </c>
      <c r="C88" s="13">
        <f t="shared" ref="C88:W88" si="25">SUM(C84:C87)</f>
        <v>0.80500000000000005</v>
      </c>
      <c r="D88" s="13">
        <f t="shared" si="25"/>
        <v>0.75</v>
      </c>
      <c r="E88" s="13">
        <f t="shared" si="25"/>
        <v>0.82000000000000006</v>
      </c>
      <c r="F88" s="13">
        <f t="shared" si="25"/>
        <v>0.76</v>
      </c>
      <c r="G88" s="13">
        <f t="shared" si="25"/>
        <v>0</v>
      </c>
      <c r="H88" s="13">
        <f t="shared" si="25"/>
        <v>0.8</v>
      </c>
      <c r="I88" s="13">
        <f t="shared" si="25"/>
        <v>0.77</v>
      </c>
      <c r="J88" s="13">
        <f t="shared" si="25"/>
        <v>0</v>
      </c>
      <c r="K88" s="13">
        <f t="shared" si="25"/>
        <v>0</v>
      </c>
      <c r="L88" s="4">
        <f t="shared" si="25"/>
        <v>0.79500000000000004</v>
      </c>
      <c r="M88" s="13">
        <f t="shared" si="25"/>
        <v>0</v>
      </c>
      <c r="N88" s="13">
        <f t="shared" si="25"/>
        <v>0</v>
      </c>
      <c r="O88" s="13">
        <f t="shared" si="25"/>
        <v>0</v>
      </c>
      <c r="P88" s="13">
        <f t="shared" si="25"/>
        <v>0</v>
      </c>
      <c r="Q88" s="13">
        <f t="shared" si="25"/>
        <v>0</v>
      </c>
      <c r="R88" s="13">
        <f t="shared" si="25"/>
        <v>0</v>
      </c>
      <c r="S88" s="13">
        <f t="shared" si="25"/>
        <v>0</v>
      </c>
      <c r="T88" s="13">
        <f t="shared" si="25"/>
        <v>0</v>
      </c>
      <c r="U88" s="13">
        <f t="shared" si="25"/>
        <v>0</v>
      </c>
      <c r="V88" s="13">
        <f t="shared" si="25"/>
        <v>0</v>
      </c>
      <c r="W88" s="13">
        <f t="shared" si="25"/>
        <v>0.7857142857142857</v>
      </c>
    </row>
    <row r="89" spans="1:23" hidden="1" outlineLevel="2">
      <c r="A89" s="2" t="s">
        <v>10</v>
      </c>
      <c r="B89" s="18">
        <v>0.1</v>
      </c>
      <c r="C89" s="14">
        <v>0.1</v>
      </c>
      <c r="D89" s="15">
        <v>0.1</v>
      </c>
      <c r="E89" s="17">
        <v>0.1</v>
      </c>
      <c r="F89" s="21">
        <v>0.1</v>
      </c>
      <c r="G89" s="15"/>
      <c r="H89" s="15">
        <v>0.1</v>
      </c>
      <c r="I89" s="15">
        <v>0.1</v>
      </c>
      <c r="J89" s="17"/>
      <c r="K89" s="17"/>
      <c r="L89" s="20">
        <v>0.1</v>
      </c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2">
        <f t="shared" ref="W89:W98" si="26">AVERAGE(C89:V89)</f>
        <v>9.9999999999999992E-2</v>
      </c>
    </row>
    <row r="90" spans="1:23" hidden="1" outlineLevel="2">
      <c r="A90" s="2" t="s">
        <v>11</v>
      </c>
      <c r="B90" s="18">
        <v>0.04</v>
      </c>
      <c r="C90" s="14">
        <v>0.04</v>
      </c>
      <c r="D90" s="15">
        <v>0.04</v>
      </c>
      <c r="E90" s="17">
        <v>2.4E-2</v>
      </c>
      <c r="F90" s="21">
        <v>0.04</v>
      </c>
      <c r="G90" s="15"/>
      <c r="H90" s="15">
        <v>0.04</v>
      </c>
      <c r="I90" s="15">
        <v>0.04</v>
      </c>
      <c r="J90" s="17"/>
      <c r="K90" s="17"/>
      <c r="L90" s="20">
        <v>0.04</v>
      </c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2">
        <f t="shared" si="26"/>
        <v>3.7714285714285714E-2</v>
      </c>
    </row>
    <row r="91" spans="1:23" hidden="1" outlineLevel="2">
      <c r="A91" s="2" t="s">
        <v>12</v>
      </c>
      <c r="B91" s="18">
        <v>0.1</v>
      </c>
      <c r="C91" s="14">
        <v>0.1</v>
      </c>
      <c r="D91" s="15">
        <v>0.1</v>
      </c>
      <c r="E91" s="17">
        <v>9.0000000000000011E-2</v>
      </c>
      <c r="F91" s="21">
        <v>0.1</v>
      </c>
      <c r="G91" s="15"/>
      <c r="H91" s="15">
        <v>0.1</v>
      </c>
      <c r="I91" s="15">
        <v>0.1</v>
      </c>
      <c r="J91" s="17"/>
      <c r="K91" s="17"/>
      <c r="L91" s="20">
        <v>0.1</v>
      </c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2">
        <f t="shared" si="26"/>
        <v>9.857142857142856E-2</v>
      </c>
    </row>
    <row r="92" spans="1:23" hidden="1" outlineLevel="2">
      <c r="A92" s="2" t="s">
        <v>13</v>
      </c>
      <c r="B92" s="18">
        <v>0.24</v>
      </c>
      <c r="C92" s="14">
        <v>0.24</v>
      </c>
      <c r="D92" s="15">
        <v>0.24</v>
      </c>
      <c r="E92" s="17">
        <v>0.24</v>
      </c>
      <c r="F92" s="21">
        <v>0.24</v>
      </c>
      <c r="G92" s="15"/>
      <c r="H92" s="15">
        <v>0.24</v>
      </c>
      <c r="I92" s="15">
        <v>0.24</v>
      </c>
      <c r="J92" s="17"/>
      <c r="K92" s="17"/>
      <c r="L92" s="20">
        <v>0.24</v>
      </c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2">
        <f t="shared" si="26"/>
        <v>0.24</v>
      </c>
    </row>
    <row r="93" spans="1:23" hidden="1" outlineLevel="2">
      <c r="A93" s="2" t="s">
        <v>14</v>
      </c>
      <c r="B93" s="18">
        <v>0.1</v>
      </c>
      <c r="C93" s="14">
        <v>0.1</v>
      </c>
      <c r="D93" s="15">
        <v>0.1</v>
      </c>
      <c r="E93" s="17">
        <v>0.1</v>
      </c>
      <c r="F93" s="21">
        <v>0.1</v>
      </c>
      <c r="G93" s="15"/>
      <c r="H93" s="15">
        <v>0.1</v>
      </c>
      <c r="I93" s="15">
        <v>0.1</v>
      </c>
      <c r="J93" s="17"/>
      <c r="K93" s="17"/>
      <c r="L93" s="20">
        <v>0.1</v>
      </c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2">
        <f t="shared" si="26"/>
        <v>9.9999999999999992E-2</v>
      </c>
    </row>
    <row r="94" spans="1:23" hidden="1" outlineLevel="2">
      <c r="A94" s="2" t="s">
        <v>15</v>
      </c>
      <c r="B94" s="18">
        <v>0.14000000000000001</v>
      </c>
      <c r="C94" s="14">
        <v>0.14000000000000001</v>
      </c>
      <c r="D94" s="15">
        <v>0.14000000000000001</v>
      </c>
      <c r="E94" s="17">
        <v>0.14000000000000001</v>
      </c>
      <c r="F94" s="21">
        <v>0.14000000000000001</v>
      </c>
      <c r="G94" s="15"/>
      <c r="H94" s="15">
        <v>0.14000000000000001</v>
      </c>
      <c r="I94" s="15">
        <v>0.14000000000000001</v>
      </c>
      <c r="J94" s="17"/>
      <c r="K94" s="17"/>
      <c r="L94" s="20">
        <v>0.14000000000000001</v>
      </c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2">
        <f t="shared" si="26"/>
        <v>0.14000000000000001</v>
      </c>
    </row>
    <row r="95" spans="1:23" hidden="1" outlineLevel="2">
      <c r="A95" s="2" t="s">
        <v>16</v>
      </c>
      <c r="B95" s="18">
        <v>0.05</v>
      </c>
      <c r="C95" s="14">
        <v>0.05</v>
      </c>
      <c r="D95" s="15">
        <v>0.05</v>
      </c>
      <c r="E95" s="17">
        <v>0.05</v>
      </c>
      <c r="F95" s="21">
        <v>0.05</v>
      </c>
      <c r="G95" s="15"/>
      <c r="H95" s="15">
        <v>0.05</v>
      </c>
      <c r="I95" s="15">
        <v>0.05</v>
      </c>
      <c r="J95" s="17"/>
      <c r="K95" s="17"/>
      <c r="L95" s="20">
        <v>0.05</v>
      </c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2">
        <f t="shared" si="26"/>
        <v>4.9999999999999996E-2</v>
      </c>
    </row>
    <row r="96" spans="1:23" hidden="1" outlineLevel="2">
      <c r="A96" s="2" t="s">
        <v>17</v>
      </c>
      <c r="B96" s="18">
        <v>0.09</v>
      </c>
      <c r="C96" s="14">
        <v>0.09</v>
      </c>
      <c r="D96" s="15">
        <v>0.09</v>
      </c>
      <c r="E96" s="17">
        <v>0.09</v>
      </c>
      <c r="F96" s="21">
        <v>0.09</v>
      </c>
      <c r="G96" s="15"/>
      <c r="H96" s="15">
        <v>0.09</v>
      </c>
      <c r="I96" s="15">
        <v>0.09</v>
      </c>
      <c r="J96" s="17"/>
      <c r="K96" s="17"/>
      <c r="L96" s="20">
        <v>0.09</v>
      </c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2">
        <f t="shared" si="26"/>
        <v>8.9999999999999983E-2</v>
      </c>
    </row>
    <row r="97" spans="1:23" hidden="1" outlineLevel="2">
      <c r="A97" s="2" t="s">
        <v>18</v>
      </c>
      <c r="B97" s="18">
        <v>0.05</v>
      </c>
      <c r="C97" s="14">
        <v>0.05</v>
      </c>
      <c r="D97" s="15">
        <v>0.05</v>
      </c>
      <c r="E97" s="17">
        <v>0.05</v>
      </c>
      <c r="F97" s="21">
        <v>0.05</v>
      </c>
      <c r="G97" s="15"/>
      <c r="H97" s="15">
        <v>0.05</v>
      </c>
      <c r="I97" s="15">
        <v>0.05</v>
      </c>
      <c r="J97" s="17"/>
      <c r="K97" s="17"/>
      <c r="L97" s="20">
        <v>0.05</v>
      </c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2">
        <f t="shared" si="26"/>
        <v>4.9999999999999996E-2</v>
      </c>
    </row>
    <row r="98" spans="1:23" hidden="1" outlineLevel="2">
      <c r="A98" s="2" t="s">
        <v>19</v>
      </c>
      <c r="B98" s="18">
        <v>0.09</v>
      </c>
      <c r="C98" s="14">
        <v>0.09</v>
      </c>
      <c r="D98" s="15">
        <v>0.09</v>
      </c>
      <c r="E98" s="17">
        <v>0.09</v>
      </c>
      <c r="F98" s="21">
        <v>0.09</v>
      </c>
      <c r="G98" s="15"/>
      <c r="H98" s="15">
        <v>0.09</v>
      </c>
      <c r="I98" s="15">
        <v>0.09</v>
      </c>
      <c r="J98" s="17"/>
      <c r="K98" s="17"/>
      <c r="L98" s="20">
        <v>0.09</v>
      </c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2">
        <f t="shared" si="26"/>
        <v>8.9999999999999983E-2</v>
      </c>
    </row>
    <row r="99" spans="1:23" s="5" customFormat="1" hidden="1" outlineLevel="1">
      <c r="A99" s="3" t="s">
        <v>20</v>
      </c>
      <c r="B99" s="13">
        <f>SUM(B89:B98)</f>
        <v>1</v>
      </c>
      <c r="C99" s="13">
        <f t="shared" ref="C99:W99" si="27">SUM(C89:C98)</f>
        <v>1</v>
      </c>
      <c r="D99" s="13">
        <f t="shared" si="27"/>
        <v>1</v>
      </c>
      <c r="E99" s="13">
        <f t="shared" si="27"/>
        <v>0.97400000000000009</v>
      </c>
      <c r="F99" s="13">
        <f t="shared" si="27"/>
        <v>1</v>
      </c>
      <c r="G99" s="13">
        <f t="shared" si="27"/>
        <v>0</v>
      </c>
      <c r="H99" s="13">
        <f t="shared" si="27"/>
        <v>1</v>
      </c>
      <c r="I99" s="13">
        <f t="shared" si="27"/>
        <v>1</v>
      </c>
      <c r="J99" s="13">
        <f t="shared" si="27"/>
        <v>0</v>
      </c>
      <c r="K99" s="13">
        <f t="shared" si="27"/>
        <v>0</v>
      </c>
      <c r="L99" s="13">
        <f t="shared" si="27"/>
        <v>1</v>
      </c>
      <c r="M99" s="13">
        <f t="shared" si="27"/>
        <v>0</v>
      </c>
      <c r="N99" s="13">
        <f t="shared" si="27"/>
        <v>0</v>
      </c>
      <c r="O99" s="13">
        <f t="shared" si="27"/>
        <v>0</v>
      </c>
      <c r="P99" s="13">
        <f t="shared" si="27"/>
        <v>0</v>
      </c>
      <c r="Q99" s="13">
        <f t="shared" si="27"/>
        <v>0</v>
      </c>
      <c r="R99" s="13">
        <f t="shared" si="27"/>
        <v>0</v>
      </c>
      <c r="S99" s="13">
        <f t="shared" si="27"/>
        <v>0</v>
      </c>
      <c r="T99" s="13">
        <f t="shared" si="27"/>
        <v>0</v>
      </c>
      <c r="U99" s="13">
        <f t="shared" si="27"/>
        <v>0</v>
      </c>
      <c r="V99" s="13">
        <f t="shared" si="27"/>
        <v>0</v>
      </c>
      <c r="W99" s="13">
        <f t="shared" si="27"/>
        <v>0.99628571428571433</v>
      </c>
    </row>
    <row r="100" spans="1:23" collapsed="1">
      <c r="A100" s="3" t="s">
        <v>21</v>
      </c>
      <c r="B100" s="13">
        <f t="shared" ref="B100:W100" si="28">0.4*B88+0.6*B99</f>
        <v>1</v>
      </c>
      <c r="C100" s="13">
        <f t="shared" si="28"/>
        <v>0.92200000000000004</v>
      </c>
      <c r="D100" s="13">
        <f t="shared" si="28"/>
        <v>0.9</v>
      </c>
      <c r="E100" s="13">
        <f t="shared" si="28"/>
        <v>0.9124000000000001</v>
      </c>
      <c r="F100" s="13">
        <f t="shared" si="28"/>
        <v>0.90400000000000003</v>
      </c>
      <c r="G100" s="13">
        <f t="shared" si="28"/>
        <v>0</v>
      </c>
      <c r="H100" s="13">
        <f t="shared" si="28"/>
        <v>0.92</v>
      </c>
      <c r="I100" s="13">
        <f t="shared" si="28"/>
        <v>0.90800000000000003</v>
      </c>
      <c r="J100" s="13">
        <f t="shared" si="28"/>
        <v>0</v>
      </c>
      <c r="K100" s="13">
        <f t="shared" si="28"/>
        <v>0</v>
      </c>
      <c r="L100" s="13">
        <f t="shared" si="28"/>
        <v>0.91800000000000004</v>
      </c>
      <c r="M100" s="13">
        <f t="shared" si="28"/>
        <v>0</v>
      </c>
      <c r="N100" s="13">
        <f t="shared" si="28"/>
        <v>0</v>
      </c>
      <c r="O100" s="13">
        <f t="shared" si="28"/>
        <v>0</v>
      </c>
      <c r="P100" s="13">
        <f t="shared" si="28"/>
        <v>0</v>
      </c>
      <c r="Q100" s="13">
        <f t="shared" si="28"/>
        <v>0</v>
      </c>
      <c r="R100" s="13">
        <f t="shared" si="28"/>
        <v>0</v>
      </c>
      <c r="S100" s="13">
        <f t="shared" si="28"/>
        <v>0</v>
      </c>
      <c r="T100" s="13">
        <f t="shared" si="28"/>
        <v>0</v>
      </c>
      <c r="U100" s="13">
        <f t="shared" si="28"/>
        <v>0</v>
      </c>
      <c r="V100" s="13">
        <f t="shared" si="28"/>
        <v>0</v>
      </c>
      <c r="W100" s="13">
        <f t="shared" si="28"/>
        <v>0.9120571428571429</v>
      </c>
    </row>
    <row r="101" spans="1:23" s="11" customFormat="1">
      <c r="A101" s="3" t="s">
        <v>46</v>
      </c>
      <c r="B101" s="4"/>
      <c r="C101" s="10" t="s">
        <v>49</v>
      </c>
      <c r="D101" s="10" t="s">
        <v>49</v>
      </c>
      <c r="E101" s="10" t="s">
        <v>49</v>
      </c>
      <c r="F101" s="10" t="s">
        <v>55</v>
      </c>
      <c r="G101" s="10"/>
      <c r="H101" s="23" t="s">
        <v>71</v>
      </c>
      <c r="I101" s="10" t="s">
        <v>55</v>
      </c>
      <c r="J101" s="10"/>
      <c r="K101" s="10"/>
      <c r="L101" s="10" t="s">
        <v>88</v>
      </c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3">
        <f>COUNTIF(C101:V101,"Y")/COUNTA(C101:V101)</f>
        <v>1</v>
      </c>
    </row>
    <row r="102" spans="1:23">
      <c r="H102" s="24"/>
    </row>
    <row r="103" spans="1:23">
      <c r="A103" s="9" t="s">
        <v>45</v>
      </c>
      <c r="B103" s="7"/>
      <c r="C103" s="7"/>
      <c r="D103" s="7"/>
      <c r="E103" s="7"/>
      <c r="F103" s="7"/>
      <c r="G103" s="7"/>
      <c r="H103" s="25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</row>
    <row r="104" spans="1:23" hidden="1" outlineLevel="2">
      <c r="A104" s="2" t="s">
        <v>5</v>
      </c>
      <c r="B104" s="18">
        <v>0.25</v>
      </c>
      <c r="C104" s="14">
        <v>0.25</v>
      </c>
      <c r="D104" s="15">
        <v>0.25</v>
      </c>
      <c r="E104" s="17">
        <v>0.25</v>
      </c>
      <c r="F104" s="21">
        <v>0.25</v>
      </c>
      <c r="G104" s="21">
        <v>0.25</v>
      </c>
      <c r="H104" s="15">
        <v>0.25</v>
      </c>
      <c r="I104" s="17">
        <v>0.25</v>
      </c>
      <c r="J104" s="33">
        <v>0.25</v>
      </c>
      <c r="K104" s="17"/>
      <c r="L104" s="20">
        <v>0.25</v>
      </c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2">
        <f>AVERAGE(C104:V104)</f>
        <v>0.25</v>
      </c>
    </row>
    <row r="105" spans="1:23" hidden="1" outlineLevel="2">
      <c r="A105" s="2" t="s">
        <v>6</v>
      </c>
      <c r="B105" s="18">
        <v>0.1</v>
      </c>
      <c r="C105" s="14">
        <v>0.1</v>
      </c>
      <c r="D105" s="15">
        <v>0.1</v>
      </c>
      <c r="E105" s="17">
        <v>0.1</v>
      </c>
      <c r="F105" s="21">
        <v>0.1</v>
      </c>
      <c r="G105" s="21">
        <v>0.1</v>
      </c>
      <c r="H105" s="15">
        <v>0.1</v>
      </c>
      <c r="I105" s="17">
        <v>0.1</v>
      </c>
      <c r="J105" s="33">
        <v>0.1</v>
      </c>
      <c r="K105" s="17"/>
      <c r="L105" s="20">
        <v>0.1</v>
      </c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2">
        <f t="shared" ref="W105:W107" si="29">AVERAGE(C105:V105)</f>
        <v>9.9999999999999992E-2</v>
      </c>
    </row>
    <row r="106" spans="1:23" hidden="1" outlineLevel="2">
      <c r="A106" s="2" t="s">
        <v>7</v>
      </c>
      <c r="B106" s="18">
        <v>0.45</v>
      </c>
      <c r="C106" s="14">
        <v>0.45</v>
      </c>
      <c r="D106" s="15">
        <v>0.45</v>
      </c>
      <c r="E106" s="17">
        <v>0.45</v>
      </c>
      <c r="F106" s="21">
        <v>0.45</v>
      </c>
      <c r="G106" s="21">
        <v>0.45</v>
      </c>
      <c r="H106" s="15">
        <v>0.45</v>
      </c>
      <c r="I106" s="17">
        <v>0.45</v>
      </c>
      <c r="J106" s="33">
        <v>0.45</v>
      </c>
      <c r="K106" s="17"/>
      <c r="L106" s="20">
        <v>0.45</v>
      </c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2">
        <f t="shared" si="29"/>
        <v>0.45000000000000007</v>
      </c>
    </row>
    <row r="107" spans="1:23" hidden="1" outlineLevel="2">
      <c r="A107" s="2" t="s">
        <v>8</v>
      </c>
      <c r="B107" s="18">
        <v>0.2</v>
      </c>
      <c r="C107" s="14">
        <v>0.2</v>
      </c>
      <c r="D107" s="15">
        <v>0.2</v>
      </c>
      <c r="E107" s="17">
        <v>0.2</v>
      </c>
      <c r="F107" s="21">
        <v>0.2</v>
      </c>
      <c r="G107" s="21">
        <v>0.2</v>
      </c>
      <c r="H107" s="15">
        <v>0.2</v>
      </c>
      <c r="I107" s="17">
        <v>0.2</v>
      </c>
      <c r="J107" s="33">
        <v>0.2</v>
      </c>
      <c r="K107" s="17"/>
      <c r="L107" s="20">
        <v>0.2</v>
      </c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2">
        <f t="shared" si="29"/>
        <v>0.19999999999999998</v>
      </c>
    </row>
    <row r="108" spans="1:23" s="5" customFormat="1" hidden="1" outlineLevel="1">
      <c r="A108" s="3" t="s">
        <v>9</v>
      </c>
      <c r="B108" s="13">
        <f>SUM(B104:B107)</f>
        <v>1</v>
      </c>
      <c r="C108" s="13">
        <f t="shared" ref="C108:W108" si="30">SUM(C104:C107)</f>
        <v>1</v>
      </c>
      <c r="D108" s="13">
        <f t="shared" si="30"/>
        <v>1</v>
      </c>
      <c r="E108" s="13">
        <f t="shared" si="30"/>
        <v>1</v>
      </c>
      <c r="F108" s="13">
        <f t="shared" si="30"/>
        <v>1</v>
      </c>
      <c r="G108" s="13">
        <f t="shared" si="30"/>
        <v>1</v>
      </c>
      <c r="H108" s="13">
        <f t="shared" si="30"/>
        <v>1</v>
      </c>
      <c r="I108" s="13">
        <f t="shared" si="30"/>
        <v>1</v>
      </c>
      <c r="J108" s="13">
        <f t="shared" si="30"/>
        <v>1</v>
      </c>
      <c r="K108" s="13">
        <f t="shared" si="30"/>
        <v>0</v>
      </c>
      <c r="L108" s="4">
        <f t="shared" si="30"/>
        <v>1</v>
      </c>
      <c r="M108" s="13">
        <f t="shared" si="30"/>
        <v>0</v>
      </c>
      <c r="N108" s="13">
        <f t="shared" si="30"/>
        <v>0</v>
      </c>
      <c r="O108" s="13">
        <f t="shared" si="30"/>
        <v>0</v>
      </c>
      <c r="P108" s="13">
        <f t="shared" si="30"/>
        <v>0</v>
      </c>
      <c r="Q108" s="13">
        <f t="shared" si="30"/>
        <v>0</v>
      </c>
      <c r="R108" s="13">
        <f t="shared" si="30"/>
        <v>0</v>
      </c>
      <c r="S108" s="13">
        <f t="shared" si="30"/>
        <v>0</v>
      </c>
      <c r="T108" s="13">
        <f t="shared" si="30"/>
        <v>0</v>
      </c>
      <c r="U108" s="13">
        <f t="shared" si="30"/>
        <v>0</v>
      </c>
      <c r="V108" s="13">
        <f t="shared" si="30"/>
        <v>0</v>
      </c>
      <c r="W108" s="13">
        <f t="shared" si="30"/>
        <v>1</v>
      </c>
    </row>
    <row r="109" spans="1:23" hidden="1" outlineLevel="2">
      <c r="A109" s="2" t="s">
        <v>10</v>
      </c>
      <c r="B109" s="18">
        <v>0.1</v>
      </c>
      <c r="C109" s="14">
        <v>0.1</v>
      </c>
      <c r="D109" s="15">
        <v>0.1</v>
      </c>
      <c r="E109" s="17">
        <v>0.1</v>
      </c>
      <c r="F109" s="20">
        <v>0.1</v>
      </c>
      <c r="G109" s="15">
        <v>0.1</v>
      </c>
      <c r="H109" s="15">
        <v>0.1</v>
      </c>
      <c r="I109" s="29">
        <v>0.1</v>
      </c>
      <c r="J109" s="33">
        <v>0.1</v>
      </c>
      <c r="K109" s="17"/>
      <c r="L109" s="20">
        <v>0.1</v>
      </c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2">
        <f t="shared" ref="W109:W118" si="31">AVERAGE(C109:V109)</f>
        <v>9.9999999999999992E-2</v>
      </c>
    </row>
    <row r="110" spans="1:23" hidden="1" outlineLevel="2">
      <c r="A110" s="2" t="s">
        <v>11</v>
      </c>
      <c r="B110" s="18">
        <v>0.04</v>
      </c>
      <c r="C110" s="14">
        <v>0.04</v>
      </c>
      <c r="D110" s="15">
        <v>0.04</v>
      </c>
      <c r="E110" s="17">
        <v>0.04</v>
      </c>
      <c r="F110" s="20">
        <v>0.04</v>
      </c>
      <c r="G110" s="15">
        <v>0.04</v>
      </c>
      <c r="H110" s="15">
        <v>0.04</v>
      </c>
      <c r="I110" s="29">
        <v>0.04</v>
      </c>
      <c r="J110" s="33">
        <v>0.04</v>
      </c>
      <c r="K110" s="17"/>
      <c r="L110" s="20">
        <v>0.04</v>
      </c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2">
        <f t="shared" si="31"/>
        <v>0.04</v>
      </c>
    </row>
    <row r="111" spans="1:23" hidden="1" outlineLevel="2">
      <c r="A111" s="2" t="s">
        <v>12</v>
      </c>
      <c r="B111" s="18">
        <v>0.1</v>
      </c>
      <c r="C111" s="14">
        <v>0.1</v>
      </c>
      <c r="D111" s="15">
        <v>0.1</v>
      </c>
      <c r="E111" s="17">
        <v>0.1</v>
      </c>
      <c r="F111" s="20">
        <v>0.1</v>
      </c>
      <c r="G111" s="15">
        <v>0.1</v>
      </c>
      <c r="H111" s="15">
        <v>0.1</v>
      </c>
      <c r="I111" s="29">
        <v>0.1</v>
      </c>
      <c r="J111" s="33">
        <v>0.1</v>
      </c>
      <c r="K111" s="17"/>
      <c r="L111" s="20">
        <v>0.1</v>
      </c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2">
        <f t="shared" si="31"/>
        <v>9.9999999999999992E-2</v>
      </c>
    </row>
    <row r="112" spans="1:23" hidden="1" outlineLevel="2">
      <c r="A112" s="2" t="s">
        <v>13</v>
      </c>
      <c r="B112" s="18">
        <v>0.24</v>
      </c>
      <c r="C112" s="14">
        <v>0.24</v>
      </c>
      <c r="D112" s="15">
        <v>0.24</v>
      </c>
      <c r="E112" s="17">
        <v>0.216</v>
      </c>
      <c r="F112" s="19">
        <v>0.22</v>
      </c>
      <c r="G112" s="15">
        <v>0.12</v>
      </c>
      <c r="H112" s="15">
        <v>0.22</v>
      </c>
      <c r="I112" s="29">
        <v>0.19</v>
      </c>
      <c r="J112" s="33">
        <v>0.15</v>
      </c>
      <c r="K112" s="17"/>
      <c r="L112" s="20">
        <v>0.18</v>
      </c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2">
        <f t="shared" si="31"/>
        <v>0.19733333333333331</v>
      </c>
    </row>
    <row r="113" spans="1:23" hidden="1" outlineLevel="2">
      <c r="A113" s="2" t="s">
        <v>14</v>
      </c>
      <c r="B113" s="18">
        <v>0.1</v>
      </c>
      <c r="C113" s="14">
        <v>0.05</v>
      </c>
      <c r="D113" s="15">
        <v>0.05</v>
      </c>
      <c r="E113" s="17">
        <v>9.0000000000000011E-2</v>
      </c>
      <c r="F113" s="19">
        <v>0.05</v>
      </c>
      <c r="G113" s="15">
        <v>0.05</v>
      </c>
      <c r="H113" s="15">
        <v>7.0000000000000007E-2</v>
      </c>
      <c r="I113" s="29">
        <v>0.08</v>
      </c>
      <c r="J113" s="33">
        <v>0.05</v>
      </c>
      <c r="K113" s="17"/>
      <c r="L113" s="20">
        <v>0.08</v>
      </c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2">
        <f t="shared" si="31"/>
        <v>6.3333333333333325E-2</v>
      </c>
    </row>
    <row r="114" spans="1:23" hidden="1" outlineLevel="2">
      <c r="A114" s="2" t="s">
        <v>15</v>
      </c>
      <c r="B114" s="18">
        <v>0.14000000000000001</v>
      </c>
      <c r="C114" s="14">
        <v>0.14000000000000001</v>
      </c>
      <c r="D114" s="15">
        <v>0.14000000000000001</v>
      </c>
      <c r="E114" s="17">
        <v>0.14000000000000001</v>
      </c>
      <c r="F114" s="20">
        <v>0.14000000000000001</v>
      </c>
      <c r="G114" s="15">
        <v>0.14000000000000001</v>
      </c>
      <c r="H114" s="15">
        <v>0.14000000000000001</v>
      </c>
      <c r="I114" s="29">
        <v>0.14000000000000001</v>
      </c>
      <c r="J114" s="33">
        <v>0.14000000000000001</v>
      </c>
      <c r="K114" s="17"/>
      <c r="L114" s="20">
        <v>0.14000000000000001</v>
      </c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2">
        <f t="shared" si="31"/>
        <v>0.14000000000000001</v>
      </c>
    </row>
    <row r="115" spans="1:23" hidden="1" outlineLevel="2">
      <c r="A115" s="2" t="s">
        <v>16</v>
      </c>
      <c r="B115" s="18">
        <v>0.05</v>
      </c>
      <c r="C115" s="14">
        <v>3.7499999999999999E-2</v>
      </c>
      <c r="D115" s="15">
        <v>0.05</v>
      </c>
      <c r="E115" s="17">
        <v>4.7500000000000001E-2</v>
      </c>
      <c r="F115" s="20">
        <v>0.05</v>
      </c>
      <c r="G115" s="15">
        <v>4.4999999999999998E-2</v>
      </c>
      <c r="H115" s="15">
        <v>4.4999999999999998E-2</v>
      </c>
      <c r="I115" s="29">
        <v>0.04</v>
      </c>
      <c r="J115" s="33">
        <v>0.04</v>
      </c>
      <c r="K115" s="17"/>
      <c r="L115" s="20">
        <v>0.03</v>
      </c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2">
        <f t="shared" si="31"/>
        <v>4.2777777777777769E-2</v>
      </c>
    </row>
    <row r="116" spans="1:23" hidden="1" outlineLevel="2">
      <c r="A116" s="2" t="s">
        <v>17</v>
      </c>
      <c r="B116" s="18">
        <v>0.09</v>
      </c>
      <c r="C116" s="14">
        <v>0.09</v>
      </c>
      <c r="D116" s="15">
        <v>0.09</v>
      </c>
      <c r="E116" s="17">
        <v>0.09</v>
      </c>
      <c r="F116" s="20">
        <v>0.09</v>
      </c>
      <c r="G116" s="15">
        <v>0.09</v>
      </c>
      <c r="H116" s="15">
        <v>0.09</v>
      </c>
      <c r="I116" s="29">
        <v>0.09</v>
      </c>
      <c r="J116" s="33">
        <v>0.09</v>
      </c>
      <c r="K116" s="17"/>
      <c r="L116" s="20">
        <v>0.09</v>
      </c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2">
        <f t="shared" si="31"/>
        <v>8.9999999999999983E-2</v>
      </c>
    </row>
    <row r="117" spans="1:23" hidden="1" outlineLevel="2">
      <c r="A117" s="2" t="s">
        <v>18</v>
      </c>
      <c r="B117" s="18">
        <v>0.05</v>
      </c>
      <c r="C117" s="14">
        <v>3.7499999999999999E-2</v>
      </c>
      <c r="D117" s="15">
        <v>3.7500000000000006E-2</v>
      </c>
      <c r="E117" s="17">
        <v>4.7500000000000001E-2</v>
      </c>
      <c r="F117" s="19">
        <v>0.04</v>
      </c>
      <c r="G117" s="15">
        <v>2.5000000000000001E-2</v>
      </c>
      <c r="H117" s="15">
        <v>0.04</v>
      </c>
      <c r="I117" s="29">
        <v>0.04</v>
      </c>
      <c r="J117" s="33">
        <v>0.03</v>
      </c>
      <c r="K117" s="17"/>
      <c r="L117" s="20">
        <v>3.7499999999999999E-2</v>
      </c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2">
        <f t="shared" si="31"/>
        <v>3.7222222222222219E-2</v>
      </c>
    </row>
    <row r="118" spans="1:23" hidden="1" outlineLevel="2">
      <c r="A118" s="2" t="s">
        <v>19</v>
      </c>
      <c r="B118" s="18">
        <v>0.09</v>
      </c>
      <c r="C118" s="14">
        <v>0.09</v>
      </c>
      <c r="D118" s="15">
        <v>0.09</v>
      </c>
      <c r="E118" s="17">
        <v>0.09</v>
      </c>
      <c r="F118" s="20">
        <v>0.09</v>
      </c>
      <c r="G118" s="15">
        <v>0.09</v>
      </c>
      <c r="H118" s="15">
        <v>0.09</v>
      </c>
      <c r="I118" s="29">
        <v>0.09</v>
      </c>
      <c r="J118" s="33">
        <v>0.06</v>
      </c>
      <c r="K118" s="17"/>
      <c r="L118" s="20">
        <v>6.7500000000000004E-2</v>
      </c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2">
        <f t="shared" si="31"/>
        <v>8.4166666666666667E-2</v>
      </c>
    </row>
    <row r="119" spans="1:23" s="5" customFormat="1" hidden="1" outlineLevel="1">
      <c r="A119" s="3" t="s">
        <v>20</v>
      </c>
      <c r="B119" s="13">
        <f>SUM(B109:B118)</f>
        <v>1</v>
      </c>
      <c r="C119" s="13">
        <f t="shared" ref="C119:W119" si="32">SUM(C109:C118)</f>
        <v>0.92499999999999993</v>
      </c>
      <c r="D119" s="13">
        <f t="shared" si="32"/>
        <v>0.9375</v>
      </c>
      <c r="E119" s="13">
        <f t="shared" si="32"/>
        <v>0.96099999999999997</v>
      </c>
      <c r="F119" s="13">
        <f t="shared" si="32"/>
        <v>0.92</v>
      </c>
      <c r="G119" s="13">
        <f t="shared" si="32"/>
        <v>0.8</v>
      </c>
      <c r="H119" s="13">
        <f t="shared" si="32"/>
        <v>0.93500000000000005</v>
      </c>
      <c r="I119" s="13">
        <f t="shared" si="32"/>
        <v>0.91</v>
      </c>
      <c r="J119" s="13">
        <f t="shared" si="32"/>
        <v>0.8</v>
      </c>
      <c r="K119" s="13">
        <f t="shared" si="32"/>
        <v>0</v>
      </c>
      <c r="L119" s="13">
        <f t="shared" si="32"/>
        <v>0.86499999999999999</v>
      </c>
      <c r="M119" s="13">
        <f t="shared" si="32"/>
        <v>0</v>
      </c>
      <c r="N119" s="13">
        <f t="shared" si="32"/>
        <v>0</v>
      </c>
      <c r="O119" s="13">
        <f t="shared" si="32"/>
        <v>0</v>
      </c>
      <c r="P119" s="13">
        <f t="shared" si="32"/>
        <v>0</v>
      </c>
      <c r="Q119" s="13">
        <f t="shared" si="32"/>
        <v>0</v>
      </c>
      <c r="R119" s="13">
        <f t="shared" si="32"/>
        <v>0</v>
      </c>
      <c r="S119" s="13">
        <f t="shared" si="32"/>
        <v>0</v>
      </c>
      <c r="T119" s="13">
        <f t="shared" si="32"/>
        <v>0</v>
      </c>
      <c r="U119" s="13">
        <f t="shared" si="32"/>
        <v>0</v>
      </c>
      <c r="V119" s="13">
        <f t="shared" si="32"/>
        <v>0</v>
      </c>
      <c r="W119" s="13">
        <f t="shared" si="32"/>
        <v>0.89483333333333337</v>
      </c>
    </row>
    <row r="120" spans="1:23" collapsed="1">
      <c r="A120" s="3" t="s">
        <v>21</v>
      </c>
      <c r="B120" s="13">
        <f t="shared" ref="B120:W120" si="33">0.4*B108+0.6*B119</f>
        <v>1</v>
      </c>
      <c r="C120" s="13">
        <f t="shared" si="33"/>
        <v>0.95499999999999996</v>
      </c>
      <c r="D120" s="13">
        <f t="shared" si="33"/>
        <v>0.96250000000000002</v>
      </c>
      <c r="E120" s="13">
        <f t="shared" si="33"/>
        <v>0.97660000000000002</v>
      </c>
      <c r="F120" s="13">
        <f t="shared" si="33"/>
        <v>0.95200000000000007</v>
      </c>
      <c r="G120" s="13">
        <f t="shared" si="33"/>
        <v>0.88</v>
      </c>
      <c r="H120" s="13">
        <f t="shared" si="33"/>
        <v>0.96100000000000008</v>
      </c>
      <c r="I120" s="13">
        <f t="shared" si="33"/>
        <v>0.94600000000000006</v>
      </c>
      <c r="J120" s="13">
        <f t="shared" si="33"/>
        <v>0.88</v>
      </c>
      <c r="K120" s="13">
        <f t="shared" si="33"/>
        <v>0</v>
      </c>
      <c r="L120" s="13">
        <f t="shared" si="33"/>
        <v>0.91900000000000004</v>
      </c>
      <c r="M120" s="13">
        <f t="shared" si="33"/>
        <v>0</v>
      </c>
      <c r="N120" s="13">
        <f t="shared" si="33"/>
        <v>0</v>
      </c>
      <c r="O120" s="13">
        <f t="shared" si="33"/>
        <v>0</v>
      </c>
      <c r="P120" s="13">
        <f t="shared" si="33"/>
        <v>0</v>
      </c>
      <c r="Q120" s="13">
        <f t="shared" si="33"/>
        <v>0</v>
      </c>
      <c r="R120" s="13">
        <f t="shared" si="33"/>
        <v>0</v>
      </c>
      <c r="S120" s="13">
        <f t="shared" si="33"/>
        <v>0</v>
      </c>
      <c r="T120" s="13">
        <f t="shared" si="33"/>
        <v>0</v>
      </c>
      <c r="U120" s="13">
        <f t="shared" si="33"/>
        <v>0</v>
      </c>
      <c r="V120" s="13">
        <f t="shared" si="33"/>
        <v>0</v>
      </c>
      <c r="W120" s="13">
        <f t="shared" si="33"/>
        <v>0.93690000000000007</v>
      </c>
    </row>
    <row r="121" spans="1:23" s="11" customFormat="1">
      <c r="A121" s="3" t="s">
        <v>46</v>
      </c>
      <c r="B121" s="4"/>
      <c r="C121" s="10" t="s">
        <v>50</v>
      </c>
      <c r="D121" s="10" t="s">
        <v>50</v>
      </c>
      <c r="E121" s="10" t="s">
        <v>50</v>
      </c>
      <c r="F121" s="10" t="s">
        <v>54</v>
      </c>
      <c r="G121" s="10" t="s">
        <v>54</v>
      </c>
      <c r="H121" s="23" t="s">
        <v>70</v>
      </c>
      <c r="I121" s="10" t="s">
        <v>54</v>
      </c>
      <c r="J121" s="10" t="s">
        <v>54</v>
      </c>
      <c r="K121" s="10"/>
      <c r="L121" s="10" t="s">
        <v>89</v>
      </c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3">
        <f>COUNTIF(C121:V121,"Y")/COUNTA(C121:V121)</f>
        <v>0</v>
      </c>
    </row>
    <row r="122" spans="1:23">
      <c r="H122" s="24"/>
    </row>
    <row r="123" spans="1:23">
      <c r="A123" s="9" t="s">
        <v>23</v>
      </c>
      <c r="B123" s="7"/>
      <c r="C123" s="7"/>
      <c r="D123" s="7"/>
      <c r="E123" s="7"/>
      <c r="F123" s="7"/>
      <c r="G123" s="7"/>
      <c r="H123" s="25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</row>
    <row r="124" spans="1:23" hidden="1" outlineLevel="2">
      <c r="A124" s="2" t="s">
        <v>5</v>
      </c>
      <c r="B124" s="18">
        <v>0.25</v>
      </c>
      <c r="C124" s="14">
        <v>0.25</v>
      </c>
      <c r="D124" s="15">
        <v>0.25</v>
      </c>
      <c r="E124" s="17">
        <v>0.25</v>
      </c>
      <c r="F124" s="19">
        <v>0.25</v>
      </c>
      <c r="G124" s="15">
        <v>0.25</v>
      </c>
      <c r="H124" s="15">
        <v>0.25</v>
      </c>
      <c r="I124" s="27">
        <v>0.25</v>
      </c>
      <c r="J124" s="20">
        <v>0.18</v>
      </c>
      <c r="K124" s="17"/>
      <c r="L124" s="20">
        <v>0.25</v>
      </c>
      <c r="M124" s="17"/>
      <c r="N124" s="17"/>
      <c r="O124" s="15"/>
      <c r="P124" s="17"/>
      <c r="Q124" s="17"/>
      <c r="R124" s="17"/>
      <c r="S124" s="17"/>
      <c r="T124" s="17"/>
      <c r="U124" s="17"/>
      <c r="V124" s="17"/>
      <c r="W124" s="12">
        <f>AVERAGE(C124:V124)</f>
        <v>0.2422222222222222</v>
      </c>
    </row>
    <row r="125" spans="1:23" hidden="1" outlineLevel="2">
      <c r="A125" s="2" t="s">
        <v>6</v>
      </c>
      <c r="B125" s="18">
        <v>0.1</v>
      </c>
      <c r="C125" s="14">
        <v>0.1</v>
      </c>
      <c r="D125" s="15">
        <v>0.1</v>
      </c>
      <c r="E125" s="17">
        <v>0.1</v>
      </c>
      <c r="F125" s="19">
        <v>0.1</v>
      </c>
      <c r="G125" s="15">
        <v>0.1</v>
      </c>
      <c r="H125" s="15">
        <v>0.1</v>
      </c>
      <c r="I125" s="27">
        <v>0.1</v>
      </c>
      <c r="J125" s="33">
        <v>0.1</v>
      </c>
      <c r="K125" s="17"/>
      <c r="L125" s="20">
        <v>0.1</v>
      </c>
      <c r="M125" s="17"/>
      <c r="N125" s="17"/>
      <c r="O125" s="15"/>
      <c r="P125" s="17"/>
      <c r="Q125" s="17"/>
      <c r="R125" s="17"/>
      <c r="S125" s="17"/>
      <c r="T125" s="17"/>
      <c r="U125" s="17"/>
      <c r="V125" s="17"/>
      <c r="W125" s="12">
        <f t="shared" ref="W125:W127" si="34">AVERAGE(C125:V125)</f>
        <v>9.9999999999999992E-2</v>
      </c>
    </row>
    <row r="126" spans="1:23" hidden="1" outlineLevel="2">
      <c r="A126" s="2" t="s">
        <v>7</v>
      </c>
      <c r="B126" s="18">
        <v>0.45</v>
      </c>
      <c r="C126" s="14">
        <v>0.42749999999999999</v>
      </c>
      <c r="D126" s="15">
        <v>0.45</v>
      </c>
      <c r="E126" s="17">
        <v>0.42749999999999999</v>
      </c>
      <c r="F126" s="19">
        <v>0.42</v>
      </c>
      <c r="G126" s="15">
        <v>0.42749999999999999</v>
      </c>
      <c r="H126" s="15">
        <v>0.42499999999999999</v>
      </c>
      <c r="I126" s="27">
        <v>0.42749999999999999</v>
      </c>
      <c r="J126" s="33">
        <v>0.45</v>
      </c>
      <c r="K126" s="17"/>
      <c r="L126" s="20">
        <v>0.43</v>
      </c>
      <c r="M126" s="17"/>
      <c r="N126" s="17"/>
      <c r="O126" s="15"/>
      <c r="P126" s="17"/>
      <c r="Q126" s="17"/>
      <c r="R126" s="17"/>
      <c r="S126" s="17"/>
      <c r="T126" s="17"/>
      <c r="U126" s="17"/>
      <c r="V126" s="17"/>
      <c r="W126" s="12">
        <f t="shared" si="34"/>
        <v>0.4316666666666667</v>
      </c>
    </row>
    <row r="127" spans="1:23" hidden="1" outlineLevel="2">
      <c r="A127" s="2" t="s">
        <v>8</v>
      </c>
      <c r="B127" s="18">
        <v>0.2</v>
      </c>
      <c r="C127" s="14">
        <v>0.2</v>
      </c>
      <c r="D127" s="15">
        <v>0.2</v>
      </c>
      <c r="E127" s="17">
        <v>0.2</v>
      </c>
      <c r="F127" s="20">
        <v>0.2</v>
      </c>
      <c r="G127" s="15">
        <v>0.2</v>
      </c>
      <c r="H127" s="15">
        <v>0.2</v>
      </c>
      <c r="I127" s="27">
        <v>0.2</v>
      </c>
      <c r="J127" s="33">
        <v>0.2</v>
      </c>
      <c r="K127" s="17"/>
      <c r="L127" s="20">
        <v>0.2</v>
      </c>
      <c r="M127" s="17"/>
      <c r="N127" s="17"/>
      <c r="O127" s="15"/>
      <c r="P127" s="17"/>
      <c r="Q127" s="17"/>
      <c r="R127" s="17"/>
      <c r="S127" s="17"/>
      <c r="T127" s="17"/>
      <c r="U127" s="17"/>
      <c r="V127" s="17"/>
      <c r="W127" s="12">
        <f t="shared" si="34"/>
        <v>0.19999999999999998</v>
      </c>
    </row>
    <row r="128" spans="1:23" s="5" customFormat="1" hidden="1" outlineLevel="1">
      <c r="A128" s="3" t="s">
        <v>9</v>
      </c>
      <c r="B128" s="13">
        <f>SUM(B124:B127)</f>
        <v>1</v>
      </c>
      <c r="C128" s="13">
        <f t="shared" ref="C128:W128" si="35">SUM(C124:C127)</f>
        <v>0.97750000000000004</v>
      </c>
      <c r="D128" s="13">
        <f t="shared" si="35"/>
        <v>1</v>
      </c>
      <c r="E128" s="13">
        <f t="shared" si="35"/>
        <v>0.97750000000000004</v>
      </c>
      <c r="F128" s="13">
        <f t="shared" si="35"/>
        <v>0.97</v>
      </c>
      <c r="G128" s="13">
        <f t="shared" si="35"/>
        <v>0.97750000000000004</v>
      </c>
      <c r="H128" s="13">
        <f t="shared" si="35"/>
        <v>0.97499999999999987</v>
      </c>
      <c r="I128" s="13">
        <f t="shared" si="35"/>
        <v>0.97750000000000004</v>
      </c>
      <c r="J128" s="13">
        <f t="shared" si="35"/>
        <v>0.92999999999999994</v>
      </c>
      <c r="K128" s="13">
        <f t="shared" si="35"/>
        <v>0</v>
      </c>
      <c r="L128" s="4">
        <f t="shared" si="35"/>
        <v>0.98</v>
      </c>
      <c r="M128" s="13">
        <f t="shared" si="35"/>
        <v>0</v>
      </c>
      <c r="N128" s="13">
        <f t="shared" si="35"/>
        <v>0</v>
      </c>
      <c r="O128" s="13">
        <f t="shared" si="35"/>
        <v>0</v>
      </c>
      <c r="P128" s="13">
        <f t="shared" si="35"/>
        <v>0</v>
      </c>
      <c r="Q128" s="13">
        <f t="shared" si="35"/>
        <v>0</v>
      </c>
      <c r="R128" s="13">
        <f t="shared" si="35"/>
        <v>0</v>
      </c>
      <c r="S128" s="13">
        <f t="shared" si="35"/>
        <v>0</v>
      </c>
      <c r="T128" s="13">
        <f t="shared" si="35"/>
        <v>0</v>
      </c>
      <c r="U128" s="13">
        <f t="shared" si="35"/>
        <v>0</v>
      </c>
      <c r="V128" s="13">
        <f t="shared" si="35"/>
        <v>0</v>
      </c>
      <c r="W128" s="13">
        <f t="shared" si="35"/>
        <v>0.9738888888888888</v>
      </c>
    </row>
    <row r="129" spans="1:23" hidden="1" outlineLevel="2">
      <c r="A129" s="2" t="s">
        <v>10</v>
      </c>
      <c r="B129" s="18">
        <v>0.1</v>
      </c>
      <c r="C129" s="14">
        <v>0.08</v>
      </c>
      <c r="D129" s="15">
        <v>8.5000000000000006E-2</v>
      </c>
      <c r="E129" s="16">
        <v>8.5000000000000006E-2</v>
      </c>
      <c r="F129" s="20">
        <v>0.1</v>
      </c>
      <c r="G129" s="15">
        <v>0.09</v>
      </c>
      <c r="H129" s="15">
        <v>0.09</v>
      </c>
      <c r="I129" s="27">
        <v>0.09</v>
      </c>
      <c r="J129" s="20">
        <v>0.1</v>
      </c>
      <c r="K129" s="17"/>
      <c r="L129" s="20">
        <v>7.0000000000000007E-2</v>
      </c>
      <c r="M129" s="17"/>
      <c r="N129" s="17"/>
      <c r="O129" s="15"/>
      <c r="P129" s="17"/>
      <c r="Q129" s="17"/>
      <c r="R129" s="17"/>
      <c r="S129" s="17"/>
      <c r="T129" s="17"/>
      <c r="U129" s="17"/>
      <c r="V129" s="17"/>
      <c r="W129" s="12">
        <f t="shared" ref="W129:W138" si="36">AVERAGE(C129:V129)</f>
        <v>8.777777777777776E-2</v>
      </c>
    </row>
    <row r="130" spans="1:23" hidden="1" outlineLevel="2">
      <c r="A130" s="2" t="s">
        <v>11</v>
      </c>
      <c r="B130" s="18">
        <v>0.04</v>
      </c>
      <c r="C130" s="14">
        <v>0.04</v>
      </c>
      <c r="D130" s="15">
        <v>0.04</v>
      </c>
      <c r="E130" s="16">
        <v>0.04</v>
      </c>
      <c r="F130" s="20">
        <v>0.04</v>
      </c>
      <c r="G130" s="15">
        <v>0.04</v>
      </c>
      <c r="H130" s="15">
        <v>0.04</v>
      </c>
      <c r="I130" s="27">
        <v>0.04</v>
      </c>
      <c r="J130" s="20">
        <v>0.04</v>
      </c>
      <c r="K130" s="17"/>
      <c r="L130" s="20">
        <v>0.04</v>
      </c>
      <c r="M130" s="17"/>
      <c r="N130" s="17"/>
      <c r="O130" s="15"/>
      <c r="P130" s="17"/>
      <c r="Q130" s="17"/>
      <c r="R130" s="17"/>
      <c r="S130" s="17"/>
      <c r="T130" s="17"/>
      <c r="U130" s="17"/>
      <c r="V130" s="17"/>
      <c r="W130" s="12">
        <f t="shared" si="36"/>
        <v>0.04</v>
      </c>
    </row>
    <row r="131" spans="1:23" hidden="1" outlineLevel="2">
      <c r="A131" s="2" t="s">
        <v>12</v>
      </c>
      <c r="B131" s="18">
        <v>0.1</v>
      </c>
      <c r="C131" s="14">
        <v>0.1</v>
      </c>
      <c r="D131" s="15">
        <v>0.1</v>
      </c>
      <c r="E131" s="16">
        <v>8.5000000000000006E-2</v>
      </c>
      <c r="F131" s="20">
        <v>0.1</v>
      </c>
      <c r="G131" s="15">
        <v>7.4999999999999997E-2</v>
      </c>
      <c r="H131" s="15">
        <v>0.1</v>
      </c>
      <c r="I131" s="27">
        <v>0.1</v>
      </c>
      <c r="J131" s="20">
        <v>7.4999999999999997E-2</v>
      </c>
      <c r="K131" s="17"/>
      <c r="L131" s="20">
        <v>0.1</v>
      </c>
      <c r="M131" s="17"/>
      <c r="N131" s="17"/>
      <c r="O131" s="15"/>
      <c r="P131" s="17"/>
      <c r="Q131" s="17"/>
      <c r="R131" s="17"/>
      <c r="S131" s="17"/>
      <c r="T131" s="17"/>
      <c r="U131" s="17"/>
      <c r="V131" s="17"/>
      <c r="W131" s="12">
        <f t="shared" si="36"/>
        <v>9.2777777777777778E-2</v>
      </c>
    </row>
    <row r="132" spans="1:23" hidden="1" outlineLevel="2">
      <c r="A132" s="2" t="s">
        <v>13</v>
      </c>
      <c r="B132" s="18">
        <v>0.24</v>
      </c>
      <c r="C132" s="14">
        <v>0.24</v>
      </c>
      <c r="D132" s="15">
        <v>0.216</v>
      </c>
      <c r="E132" s="16">
        <v>0.22799999999999998</v>
      </c>
      <c r="F132" s="20">
        <v>0.24</v>
      </c>
      <c r="G132" s="15">
        <v>0.24</v>
      </c>
      <c r="H132" s="15">
        <v>0.22800000000000001</v>
      </c>
      <c r="I132" s="27">
        <v>0.24</v>
      </c>
      <c r="J132" s="20">
        <v>0.24</v>
      </c>
      <c r="K132" s="17"/>
      <c r="L132" s="20">
        <v>0.24</v>
      </c>
      <c r="M132" s="17"/>
      <c r="N132" s="17"/>
      <c r="O132" s="15"/>
      <c r="P132" s="17"/>
      <c r="Q132" s="17"/>
      <c r="R132" s="17"/>
      <c r="S132" s="17"/>
      <c r="T132" s="17"/>
      <c r="U132" s="17"/>
      <c r="V132" s="17"/>
      <c r="W132" s="12">
        <f t="shared" si="36"/>
        <v>0.23466666666666669</v>
      </c>
    </row>
    <row r="133" spans="1:23" hidden="1" outlineLevel="2">
      <c r="A133" s="2" t="s">
        <v>14</v>
      </c>
      <c r="B133" s="18">
        <v>0.1</v>
      </c>
      <c r="C133" s="14">
        <v>7.4999999999999997E-2</v>
      </c>
      <c r="D133" s="15">
        <v>8.0000000000000016E-2</v>
      </c>
      <c r="E133" s="16">
        <v>7.5000000000000011E-2</v>
      </c>
      <c r="F133" s="19">
        <v>0.05</v>
      </c>
      <c r="G133" s="15">
        <v>7.4999999999999997E-2</v>
      </c>
      <c r="H133" s="15">
        <v>7.4999999999999997E-2</v>
      </c>
      <c r="I133" s="27">
        <v>7.4999999999999997E-2</v>
      </c>
      <c r="J133" s="20">
        <v>7.4999999999999997E-2</v>
      </c>
      <c r="K133" s="17"/>
      <c r="L133" s="20">
        <v>0.08</v>
      </c>
      <c r="M133" s="17"/>
      <c r="N133" s="17"/>
      <c r="O133" s="15"/>
      <c r="P133" s="17"/>
      <c r="Q133" s="17"/>
      <c r="R133" s="17"/>
      <c r="S133" s="17"/>
      <c r="T133" s="17"/>
      <c r="U133" s="17"/>
      <c r="V133" s="17"/>
      <c r="W133" s="12">
        <f t="shared" si="36"/>
        <v>7.333333333333332E-2</v>
      </c>
    </row>
    <row r="134" spans="1:23" hidden="1" outlineLevel="2">
      <c r="A134" s="2" t="s">
        <v>15</v>
      </c>
      <c r="B134" s="18">
        <v>0.14000000000000001</v>
      </c>
      <c r="C134" s="14">
        <v>0.105</v>
      </c>
      <c r="D134" s="15">
        <v>0.11900000000000001</v>
      </c>
      <c r="E134" s="16">
        <v>0.10500000000000001</v>
      </c>
      <c r="F134" s="19">
        <v>7.0000000000000007E-2</v>
      </c>
      <c r="G134" s="15">
        <v>0.105</v>
      </c>
      <c r="H134" s="15">
        <v>0.105</v>
      </c>
      <c r="I134" s="27">
        <v>0.105</v>
      </c>
      <c r="J134" s="20">
        <v>0.105</v>
      </c>
      <c r="K134" s="17"/>
      <c r="L134" s="20">
        <v>0.11</v>
      </c>
      <c r="M134" s="17"/>
      <c r="N134" s="17"/>
      <c r="O134" s="15"/>
      <c r="P134" s="17"/>
      <c r="Q134" s="17"/>
      <c r="R134" s="17"/>
      <c r="S134" s="17"/>
      <c r="T134" s="17"/>
      <c r="U134" s="17"/>
      <c r="V134" s="17"/>
      <c r="W134" s="12">
        <f t="shared" si="36"/>
        <v>0.10322222222222222</v>
      </c>
    </row>
    <row r="135" spans="1:23" hidden="1" outlineLevel="2">
      <c r="A135" s="2" t="s">
        <v>16</v>
      </c>
      <c r="B135" s="18">
        <v>0.05</v>
      </c>
      <c r="C135" s="14">
        <v>0.05</v>
      </c>
      <c r="D135" s="15">
        <v>0.05</v>
      </c>
      <c r="E135" s="16">
        <v>0.05</v>
      </c>
      <c r="F135" s="19">
        <v>0.05</v>
      </c>
      <c r="G135" s="15">
        <v>0.05</v>
      </c>
      <c r="H135" s="15">
        <v>0.05</v>
      </c>
      <c r="I135" s="27">
        <v>0.05</v>
      </c>
      <c r="J135" s="20">
        <v>0.05</v>
      </c>
      <c r="K135" s="17"/>
      <c r="L135" s="20">
        <v>0.05</v>
      </c>
      <c r="M135" s="17"/>
      <c r="N135" s="17"/>
      <c r="O135" s="15"/>
      <c r="P135" s="17"/>
      <c r="Q135" s="17"/>
      <c r="R135" s="17"/>
      <c r="S135" s="17"/>
      <c r="T135" s="17"/>
      <c r="U135" s="17"/>
      <c r="V135" s="17"/>
      <c r="W135" s="12">
        <f t="shared" si="36"/>
        <v>4.9999999999999996E-2</v>
      </c>
    </row>
    <row r="136" spans="1:23" hidden="1" outlineLevel="2">
      <c r="A136" s="2" t="s">
        <v>17</v>
      </c>
      <c r="B136" s="18">
        <v>0.09</v>
      </c>
      <c r="C136" s="14">
        <v>0.09</v>
      </c>
      <c r="D136" s="15">
        <v>0.09</v>
      </c>
      <c r="E136" s="16">
        <v>0.09</v>
      </c>
      <c r="F136" s="19">
        <v>0.09</v>
      </c>
      <c r="G136" s="15">
        <v>0.09</v>
      </c>
      <c r="H136" s="15">
        <v>0.09</v>
      </c>
      <c r="I136" s="27">
        <v>0.09</v>
      </c>
      <c r="J136" s="20">
        <v>0.09</v>
      </c>
      <c r="K136" s="17"/>
      <c r="L136" s="20">
        <v>0.09</v>
      </c>
      <c r="M136" s="17"/>
      <c r="N136" s="17"/>
      <c r="O136" s="15"/>
      <c r="P136" s="17"/>
      <c r="Q136" s="17"/>
      <c r="R136" s="17"/>
      <c r="S136" s="17"/>
      <c r="T136" s="17"/>
      <c r="U136" s="17"/>
      <c r="V136" s="17"/>
      <c r="W136" s="12">
        <f t="shared" si="36"/>
        <v>8.9999999999999983E-2</v>
      </c>
    </row>
    <row r="137" spans="1:23" hidden="1" outlineLevel="2">
      <c r="A137" s="2" t="s">
        <v>18</v>
      </c>
      <c r="B137" s="18">
        <v>0.05</v>
      </c>
      <c r="C137" s="14">
        <v>0.05</v>
      </c>
      <c r="D137" s="15">
        <v>0.05</v>
      </c>
      <c r="E137" s="16">
        <v>0.05</v>
      </c>
      <c r="F137" s="20">
        <v>0.05</v>
      </c>
      <c r="G137" s="15">
        <v>0.05</v>
      </c>
      <c r="H137" s="15">
        <v>0.05</v>
      </c>
      <c r="I137" s="27">
        <v>0.05</v>
      </c>
      <c r="J137" s="20">
        <v>0.05</v>
      </c>
      <c r="K137" s="17"/>
      <c r="L137" s="20">
        <v>0.05</v>
      </c>
      <c r="M137" s="17"/>
      <c r="N137" s="17"/>
      <c r="O137" s="15"/>
      <c r="P137" s="17"/>
      <c r="Q137" s="17"/>
      <c r="R137" s="17"/>
      <c r="S137" s="17"/>
      <c r="T137" s="17"/>
      <c r="U137" s="17"/>
      <c r="V137" s="17"/>
      <c r="W137" s="12">
        <f t="shared" si="36"/>
        <v>4.9999999999999996E-2</v>
      </c>
    </row>
    <row r="138" spans="1:23" hidden="1" outlineLevel="2">
      <c r="A138" s="2" t="s">
        <v>19</v>
      </c>
      <c r="B138" s="18">
        <v>0.09</v>
      </c>
      <c r="C138" s="14">
        <v>0.09</v>
      </c>
      <c r="D138" s="15">
        <v>0.09</v>
      </c>
      <c r="E138" s="16">
        <v>0.09</v>
      </c>
      <c r="F138" s="20">
        <v>0.09</v>
      </c>
      <c r="G138" s="15">
        <v>0.09</v>
      </c>
      <c r="H138" s="15">
        <v>0.09</v>
      </c>
      <c r="I138" s="27">
        <v>0.09</v>
      </c>
      <c r="J138" s="20">
        <v>0.09</v>
      </c>
      <c r="K138" s="17"/>
      <c r="L138" s="20">
        <v>0.05</v>
      </c>
      <c r="M138" s="17"/>
      <c r="N138" s="17"/>
      <c r="O138" s="15"/>
      <c r="P138" s="17"/>
      <c r="Q138" s="17"/>
      <c r="R138" s="17"/>
      <c r="S138" s="17"/>
      <c r="T138" s="17"/>
      <c r="U138" s="17"/>
      <c r="V138" s="17"/>
      <c r="W138" s="12">
        <f t="shared" si="36"/>
        <v>8.5555555555555551E-2</v>
      </c>
    </row>
    <row r="139" spans="1:23" s="5" customFormat="1" hidden="1" outlineLevel="1">
      <c r="A139" s="3" t="s">
        <v>20</v>
      </c>
      <c r="B139" s="13">
        <f>SUM(B129:B138)</f>
        <v>1</v>
      </c>
      <c r="C139" s="13">
        <f t="shared" ref="C139:W139" si="37">SUM(C129:C138)</f>
        <v>0.91999999999999993</v>
      </c>
      <c r="D139" s="13">
        <f t="shared" si="37"/>
        <v>0.92</v>
      </c>
      <c r="E139" s="13">
        <f t="shared" si="37"/>
        <v>0.89800000000000002</v>
      </c>
      <c r="F139" s="13">
        <f t="shared" si="37"/>
        <v>0.88000000000000012</v>
      </c>
      <c r="G139" s="13">
        <f t="shared" si="37"/>
        <v>0.90500000000000003</v>
      </c>
      <c r="H139" s="13">
        <f t="shared" si="37"/>
        <v>0.91800000000000004</v>
      </c>
      <c r="I139" s="13">
        <f t="shared" si="37"/>
        <v>0.92999999999999994</v>
      </c>
      <c r="J139" s="13">
        <f t="shared" si="37"/>
        <v>0.91500000000000004</v>
      </c>
      <c r="K139" s="13">
        <f t="shared" si="37"/>
        <v>0</v>
      </c>
      <c r="L139" s="13">
        <f t="shared" si="37"/>
        <v>0.88000000000000012</v>
      </c>
      <c r="M139" s="13">
        <f t="shared" si="37"/>
        <v>0</v>
      </c>
      <c r="N139" s="13">
        <f t="shared" si="37"/>
        <v>0</v>
      </c>
      <c r="O139" s="13">
        <f t="shared" si="37"/>
        <v>0</v>
      </c>
      <c r="P139" s="13">
        <f t="shared" si="37"/>
        <v>0</v>
      </c>
      <c r="Q139" s="13">
        <f t="shared" si="37"/>
        <v>0</v>
      </c>
      <c r="R139" s="13">
        <f t="shared" si="37"/>
        <v>0</v>
      </c>
      <c r="S139" s="13">
        <f t="shared" si="37"/>
        <v>0</v>
      </c>
      <c r="T139" s="13">
        <f t="shared" si="37"/>
        <v>0</v>
      </c>
      <c r="U139" s="13">
        <f t="shared" si="37"/>
        <v>0</v>
      </c>
      <c r="V139" s="13">
        <f t="shared" si="37"/>
        <v>0</v>
      </c>
      <c r="W139" s="13">
        <f t="shared" si="37"/>
        <v>0.90733333333333333</v>
      </c>
    </row>
    <row r="140" spans="1:23" collapsed="1">
      <c r="A140" s="3" t="s">
        <v>21</v>
      </c>
      <c r="B140" s="13">
        <f t="shared" ref="B140" si="38">0.4*B128+0.6*B139</f>
        <v>1</v>
      </c>
      <c r="C140" s="13">
        <f t="shared" ref="C140:D140" si="39">0.4*C128+0.6*C139</f>
        <v>0.94299999999999995</v>
      </c>
      <c r="D140" s="13">
        <f t="shared" si="39"/>
        <v>0.95200000000000007</v>
      </c>
      <c r="E140" s="13">
        <f t="shared" ref="E140" si="40">0.4*E128+0.6*E139</f>
        <v>0.92979999999999996</v>
      </c>
      <c r="F140" s="13">
        <f t="shared" ref="F140:J140" si="41">0.4*F128+0.6*F139</f>
        <v>0.91600000000000004</v>
      </c>
      <c r="G140" s="13">
        <f t="shared" si="41"/>
        <v>0.93400000000000005</v>
      </c>
      <c r="H140" s="13">
        <f t="shared" si="41"/>
        <v>0.94079999999999986</v>
      </c>
      <c r="I140" s="13">
        <f t="shared" si="41"/>
        <v>0.94899999999999995</v>
      </c>
      <c r="J140" s="13">
        <f t="shared" si="41"/>
        <v>0.92100000000000004</v>
      </c>
      <c r="K140" s="13">
        <f t="shared" ref="K140" si="42">0.4*K128+0.6*K139</f>
        <v>0</v>
      </c>
      <c r="L140" s="13">
        <f t="shared" ref="L140" si="43">0.4*L128+0.6*L139</f>
        <v>0.92</v>
      </c>
      <c r="M140" s="13">
        <f t="shared" ref="M140" si="44">0.4*M128+0.6*M139</f>
        <v>0</v>
      </c>
      <c r="N140" s="13">
        <f t="shared" ref="N140" si="45">0.4*N128+0.6*N139</f>
        <v>0</v>
      </c>
      <c r="O140" s="13">
        <f t="shared" ref="O140" si="46">0.4*O128+0.6*O139</f>
        <v>0</v>
      </c>
      <c r="P140" s="13">
        <f t="shared" ref="P140" si="47">0.4*P128+0.6*P139</f>
        <v>0</v>
      </c>
      <c r="Q140" s="13">
        <f t="shared" ref="Q140" si="48">0.4*Q128+0.6*Q139</f>
        <v>0</v>
      </c>
      <c r="R140" s="13">
        <f t="shared" ref="R140" si="49">0.4*R128+0.6*R139</f>
        <v>0</v>
      </c>
      <c r="S140" s="13">
        <f t="shared" ref="S140" si="50">0.4*S128+0.6*S139</f>
        <v>0</v>
      </c>
      <c r="T140" s="13">
        <f t="shared" ref="T140" si="51">0.4*T128+0.6*T139</f>
        <v>0</v>
      </c>
      <c r="U140" s="13">
        <f t="shared" ref="U140" si="52">0.4*U128+0.6*U139</f>
        <v>0</v>
      </c>
      <c r="V140" s="13">
        <f t="shared" ref="V140" si="53">0.4*V128+0.6*V139</f>
        <v>0</v>
      </c>
      <c r="W140" s="13">
        <f t="shared" ref="W140" si="54">0.4*W128+0.6*W139</f>
        <v>0.93395555555555554</v>
      </c>
    </row>
    <row r="141" spans="1:23" s="11" customFormat="1">
      <c r="A141" s="3" t="s">
        <v>46</v>
      </c>
      <c r="B141" s="4"/>
      <c r="C141" s="10" t="s">
        <v>50</v>
      </c>
      <c r="D141" s="10" t="s">
        <v>50</v>
      </c>
      <c r="E141" s="10" t="s">
        <v>50</v>
      </c>
      <c r="F141" s="10" t="s">
        <v>54</v>
      </c>
      <c r="G141" s="10" t="s">
        <v>55</v>
      </c>
      <c r="H141" s="23" t="s">
        <v>70</v>
      </c>
      <c r="I141" s="10" t="s">
        <v>54</v>
      </c>
      <c r="J141" s="10" t="s">
        <v>55</v>
      </c>
      <c r="K141" s="10"/>
      <c r="L141" s="39" t="s">
        <v>89</v>
      </c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3">
        <f>COUNTIF(C141:V141,"Y")/COUNTA(C141:V141)</f>
        <v>0.22222222222222221</v>
      </c>
    </row>
    <row r="142" spans="1:23">
      <c r="H142" s="24"/>
    </row>
    <row r="143" spans="1:23">
      <c r="A143" s="9" t="s">
        <v>24</v>
      </c>
      <c r="B143" s="7"/>
      <c r="C143" s="7"/>
      <c r="D143" s="7"/>
      <c r="E143" s="7"/>
      <c r="F143" s="7"/>
      <c r="G143" s="7"/>
      <c r="H143" s="25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</row>
    <row r="144" spans="1:23" hidden="1" outlineLevel="2">
      <c r="A144" s="2" t="s">
        <v>5</v>
      </c>
      <c r="B144" s="18">
        <v>0.25</v>
      </c>
      <c r="C144" s="14">
        <v>0.22500000000000001</v>
      </c>
      <c r="D144" s="15">
        <v>0.25</v>
      </c>
      <c r="E144" s="16">
        <v>0.2</v>
      </c>
      <c r="F144" s="19">
        <v>0.23</v>
      </c>
      <c r="G144" s="15">
        <v>0.23749999999999999</v>
      </c>
      <c r="H144" s="15">
        <v>0.23</v>
      </c>
      <c r="I144" s="27">
        <v>0.23749999999999999</v>
      </c>
      <c r="J144" s="20">
        <v>0.18</v>
      </c>
      <c r="K144" s="17"/>
      <c r="L144" s="20">
        <v>0.23</v>
      </c>
      <c r="M144" s="17"/>
      <c r="N144" s="17"/>
      <c r="O144" s="15"/>
      <c r="P144" s="17"/>
      <c r="Q144" s="17"/>
      <c r="R144" s="17"/>
      <c r="S144" s="17"/>
      <c r="T144" s="17"/>
      <c r="U144" s="17"/>
      <c r="V144" s="17"/>
      <c r="W144" s="12">
        <f>AVERAGE(C144:V144)</f>
        <v>0.22444444444444445</v>
      </c>
    </row>
    <row r="145" spans="1:23" hidden="1" outlineLevel="2">
      <c r="A145" s="2" t="s">
        <v>6</v>
      </c>
      <c r="B145" s="18">
        <v>0.1</v>
      </c>
      <c r="C145" s="14">
        <v>0.1</v>
      </c>
      <c r="D145" s="15">
        <v>0.1</v>
      </c>
      <c r="E145" s="16">
        <v>0.1</v>
      </c>
      <c r="F145" s="20">
        <v>0.1</v>
      </c>
      <c r="G145" s="15">
        <v>0.1</v>
      </c>
      <c r="H145" s="15">
        <v>0.1</v>
      </c>
      <c r="I145" s="27">
        <v>0.1</v>
      </c>
      <c r="J145" s="33">
        <v>0.1</v>
      </c>
      <c r="K145" s="17"/>
      <c r="L145" s="20">
        <v>0.1</v>
      </c>
      <c r="M145" s="17"/>
      <c r="N145" s="17"/>
      <c r="O145" s="15"/>
      <c r="P145" s="17"/>
      <c r="Q145" s="17"/>
      <c r="R145" s="17"/>
      <c r="S145" s="17"/>
      <c r="T145" s="17"/>
      <c r="U145" s="17"/>
      <c r="V145" s="17"/>
      <c r="W145" s="12">
        <f t="shared" ref="W145:W147" si="55">AVERAGE(C145:V145)</f>
        <v>9.9999999999999992E-2</v>
      </c>
    </row>
    <row r="146" spans="1:23" hidden="1" outlineLevel="2">
      <c r="A146" s="2" t="s">
        <v>7</v>
      </c>
      <c r="B146" s="18">
        <v>0.45</v>
      </c>
      <c r="C146" s="14">
        <v>0.45</v>
      </c>
      <c r="D146" s="15">
        <v>0.45</v>
      </c>
      <c r="E146" s="16">
        <v>0.4365</v>
      </c>
      <c r="F146" s="20">
        <v>0.45</v>
      </c>
      <c r="G146" s="15">
        <v>0.42749999999999999</v>
      </c>
      <c r="H146" s="15">
        <v>0.45</v>
      </c>
      <c r="I146" s="27">
        <v>0.45</v>
      </c>
      <c r="J146" s="33">
        <v>0.45</v>
      </c>
      <c r="K146" s="17"/>
      <c r="L146" s="20">
        <v>0.43</v>
      </c>
      <c r="M146" s="17"/>
      <c r="N146" s="17"/>
      <c r="O146" s="15"/>
      <c r="P146" s="17"/>
      <c r="Q146" s="17"/>
      <c r="R146" s="17"/>
      <c r="S146" s="17"/>
      <c r="T146" s="17"/>
      <c r="U146" s="17"/>
      <c r="V146" s="17"/>
      <c r="W146" s="12">
        <f t="shared" si="55"/>
        <v>0.44377777777777783</v>
      </c>
    </row>
    <row r="147" spans="1:23" hidden="1" outlineLevel="2">
      <c r="A147" s="2" t="s">
        <v>8</v>
      </c>
      <c r="B147" s="18">
        <v>0.2</v>
      </c>
      <c r="C147" s="14">
        <v>0.2</v>
      </c>
      <c r="D147" s="15">
        <v>0.2</v>
      </c>
      <c r="E147" s="16">
        <v>0.2</v>
      </c>
      <c r="F147" s="20">
        <v>0.2</v>
      </c>
      <c r="G147" s="15">
        <v>0.2</v>
      </c>
      <c r="H147" s="15">
        <v>0.2</v>
      </c>
      <c r="I147" s="27">
        <v>0.2</v>
      </c>
      <c r="J147" s="33">
        <v>0.2</v>
      </c>
      <c r="K147" s="17"/>
      <c r="L147" s="20">
        <v>0.2</v>
      </c>
      <c r="M147" s="17"/>
      <c r="N147" s="17"/>
      <c r="O147" s="15"/>
      <c r="P147" s="17"/>
      <c r="Q147" s="17"/>
      <c r="R147" s="17"/>
      <c r="S147" s="17"/>
      <c r="T147" s="17"/>
      <c r="U147" s="17"/>
      <c r="V147" s="17"/>
      <c r="W147" s="12">
        <f t="shared" si="55"/>
        <v>0.19999999999999998</v>
      </c>
    </row>
    <row r="148" spans="1:23" s="5" customFormat="1" hidden="1" outlineLevel="1">
      <c r="A148" s="3" t="s">
        <v>9</v>
      </c>
      <c r="B148" s="13">
        <f>SUM(B144:B147)</f>
        <v>1</v>
      </c>
      <c r="C148" s="13">
        <f t="shared" ref="C148:W148" si="56">SUM(C144:C147)</f>
        <v>0.97500000000000009</v>
      </c>
      <c r="D148" s="13">
        <f t="shared" si="56"/>
        <v>1</v>
      </c>
      <c r="E148" s="13">
        <f t="shared" si="56"/>
        <v>0.93650000000000011</v>
      </c>
      <c r="F148" s="13">
        <f t="shared" si="56"/>
        <v>0.98</v>
      </c>
      <c r="G148" s="13">
        <f t="shared" si="56"/>
        <v>0.96500000000000008</v>
      </c>
      <c r="H148" s="13">
        <f t="shared" si="56"/>
        <v>0.98</v>
      </c>
      <c r="I148" s="13">
        <f t="shared" si="56"/>
        <v>0.98750000000000004</v>
      </c>
      <c r="J148" s="13">
        <f t="shared" si="56"/>
        <v>0.92999999999999994</v>
      </c>
      <c r="K148" s="13">
        <f t="shared" si="56"/>
        <v>0</v>
      </c>
      <c r="L148" s="4">
        <f t="shared" si="56"/>
        <v>0.96</v>
      </c>
      <c r="M148" s="13">
        <f t="shared" si="56"/>
        <v>0</v>
      </c>
      <c r="N148" s="13">
        <f t="shared" si="56"/>
        <v>0</v>
      </c>
      <c r="O148" s="13">
        <f t="shared" si="56"/>
        <v>0</v>
      </c>
      <c r="P148" s="13">
        <f t="shared" si="56"/>
        <v>0</v>
      </c>
      <c r="Q148" s="13">
        <f t="shared" si="56"/>
        <v>0</v>
      </c>
      <c r="R148" s="13">
        <f t="shared" si="56"/>
        <v>0</v>
      </c>
      <c r="S148" s="13">
        <f t="shared" si="56"/>
        <v>0</v>
      </c>
      <c r="T148" s="13">
        <f t="shared" si="56"/>
        <v>0</v>
      </c>
      <c r="U148" s="13">
        <f t="shared" si="56"/>
        <v>0</v>
      </c>
      <c r="V148" s="13">
        <f t="shared" si="56"/>
        <v>0</v>
      </c>
      <c r="W148" s="13">
        <f t="shared" si="56"/>
        <v>0.96822222222222221</v>
      </c>
    </row>
    <row r="149" spans="1:23" hidden="1" outlineLevel="2">
      <c r="A149" s="2" t="s">
        <v>10</v>
      </c>
      <c r="B149" s="18">
        <v>0.1</v>
      </c>
      <c r="C149" s="14">
        <v>9.5000000000000001E-2</v>
      </c>
      <c r="D149" s="15">
        <v>9.0000000000000011E-2</v>
      </c>
      <c r="E149" s="16">
        <v>8.5000000000000006E-2</v>
      </c>
      <c r="F149" s="20">
        <v>0.1</v>
      </c>
      <c r="G149" s="15">
        <v>0.09</v>
      </c>
      <c r="H149" s="15">
        <v>0.09</v>
      </c>
      <c r="I149" s="27">
        <v>0.09</v>
      </c>
      <c r="J149" s="20">
        <v>0.1</v>
      </c>
      <c r="K149" s="17"/>
      <c r="L149" s="20">
        <v>7.0000000000000007E-2</v>
      </c>
      <c r="M149" s="17"/>
      <c r="N149" s="17"/>
      <c r="O149" s="15"/>
      <c r="P149" s="17"/>
      <c r="Q149" s="17"/>
      <c r="R149" s="17"/>
      <c r="S149" s="17"/>
      <c r="T149" s="17"/>
      <c r="U149" s="17"/>
      <c r="V149" s="17"/>
      <c r="W149" s="12">
        <f t="shared" ref="W149:W158" si="57">AVERAGE(C149:V149)</f>
        <v>8.9999999999999983E-2</v>
      </c>
    </row>
    <row r="150" spans="1:23" hidden="1" outlineLevel="2">
      <c r="A150" s="2" t="s">
        <v>11</v>
      </c>
      <c r="B150" s="18">
        <v>0.04</v>
      </c>
      <c r="C150" s="14">
        <v>0.04</v>
      </c>
      <c r="D150" s="15">
        <v>0.04</v>
      </c>
      <c r="E150" s="16">
        <v>0.04</v>
      </c>
      <c r="F150" s="20">
        <v>0.04</v>
      </c>
      <c r="G150" s="15">
        <v>0.04</v>
      </c>
      <c r="H150" s="15">
        <v>0.04</v>
      </c>
      <c r="I150" s="27">
        <v>0.04</v>
      </c>
      <c r="J150" s="20">
        <v>0.04</v>
      </c>
      <c r="K150" s="17"/>
      <c r="L150" s="20">
        <v>0.04</v>
      </c>
      <c r="M150" s="17"/>
      <c r="N150" s="17"/>
      <c r="O150" s="15"/>
      <c r="P150" s="17"/>
      <c r="Q150" s="17"/>
      <c r="R150" s="17"/>
      <c r="S150" s="17"/>
      <c r="T150" s="17"/>
      <c r="U150" s="17"/>
      <c r="V150" s="17"/>
      <c r="W150" s="12">
        <f t="shared" si="57"/>
        <v>0.04</v>
      </c>
    </row>
    <row r="151" spans="1:23" hidden="1" outlineLevel="2">
      <c r="A151" s="2" t="s">
        <v>12</v>
      </c>
      <c r="B151" s="18">
        <v>0.1</v>
      </c>
      <c r="C151" s="14">
        <v>0.1</v>
      </c>
      <c r="D151" s="15">
        <v>0.1</v>
      </c>
      <c r="E151" s="16">
        <v>0.1</v>
      </c>
      <c r="F151" s="20">
        <v>0.1</v>
      </c>
      <c r="G151" s="15">
        <v>0.1</v>
      </c>
      <c r="H151" s="15">
        <v>0.1</v>
      </c>
      <c r="I151" s="27">
        <v>0.1</v>
      </c>
      <c r="J151" s="20">
        <v>0.1</v>
      </c>
      <c r="K151" s="17"/>
      <c r="L151" s="20">
        <v>0.1</v>
      </c>
      <c r="M151" s="17"/>
      <c r="N151" s="17"/>
      <c r="O151" s="15"/>
      <c r="P151" s="17"/>
      <c r="Q151" s="17"/>
      <c r="R151" s="17"/>
      <c r="S151" s="17"/>
      <c r="T151" s="17"/>
      <c r="U151" s="17"/>
      <c r="V151" s="17"/>
      <c r="W151" s="12">
        <f t="shared" si="57"/>
        <v>9.9999999999999992E-2</v>
      </c>
    </row>
    <row r="152" spans="1:23" hidden="1" outlineLevel="2">
      <c r="A152" s="2" t="s">
        <v>13</v>
      </c>
      <c r="B152" s="18">
        <v>0.24</v>
      </c>
      <c r="C152" s="14">
        <v>0.24</v>
      </c>
      <c r="D152" s="15">
        <v>0.24</v>
      </c>
      <c r="E152" s="16">
        <v>0.24</v>
      </c>
      <c r="F152" s="20">
        <v>0.24</v>
      </c>
      <c r="G152" s="15">
        <v>0.24</v>
      </c>
      <c r="H152" s="15">
        <v>0.24</v>
      </c>
      <c r="I152" s="27">
        <v>0.24</v>
      </c>
      <c r="J152" s="20">
        <v>0.24</v>
      </c>
      <c r="K152" s="17"/>
      <c r="L152" s="20">
        <v>0.24</v>
      </c>
      <c r="M152" s="17"/>
      <c r="N152" s="17"/>
      <c r="O152" s="15"/>
      <c r="P152" s="17"/>
      <c r="Q152" s="17"/>
      <c r="R152" s="17"/>
      <c r="S152" s="17"/>
      <c r="T152" s="17"/>
      <c r="U152" s="17"/>
      <c r="V152" s="17"/>
      <c r="W152" s="12">
        <f t="shared" si="57"/>
        <v>0.24000000000000002</v>
      </c>
    </row>
    <row r="153" spans="1:23" hidden="1" outlineLevel="2">
      <c r="A153" s="2" t="s">
        <v>14</v>
      </c>
      <c r="B153" s="18">
        <v>0.1</v>
      </c>
      <c r="C153" s="14">
        <v>0.1</v>
      </c>
      <c r="D153" s="15">
        <v>0.1</v>
      </c>
      <c r="E153" s="16">
        <v>0.1</v>
      </c>
      <c r="F153" s="20">
        <v>0.1</v>
      </c>
      <c r="G153" s="15">
        <v>0.1</v>
      </c>
      <c r="H153" s="15">
        <v>0.1</v>
      </c>
      <c r="I153" s="27">
        <v>0.1</v>
      </c>
      <c r="J153" s="20">
        <v>0.1</v>
      </c>
      <c r="K153" s="17"/>
      <c r="L153" s="20">
        <v>0.1</v>
      </c>
      <c r="M153" s="17"/>
      <c r="N153" s="17"/>
      <c r="O153" s="15"/>
      <c r="P153" s="17"/>
      <c r="Q153" s="17"/>
      <c r="R153" s="17"/>
      <c r="S153" s="17"/>
      <c r="T153" s="17"/>
      <c r="U153" s="17"/>
      <c r="V153" s="17"/>
      <c r="W153" s="12">
        <f t="shared" si="57"/>
        <v>9.9999999999999992E-2</v>
      </c>
    </row>
    <row r="154" spans="1:23" hidden="1" outlineLevel="2">
      <c r="A154" s="2" t="s">
        <v>15</v>
      </c>
      <c r="B154" s="18">
        <v>0.14000000000000001</v>
      </c>
      <c r="C154" s="14">
        <v>0.14000000000000001</v>
      </c>
      <c r="D154" s="15">
        <v>0.12600000000000003</v>
      </c>
      <c r="E154" s="16">
        <v>0.14000000000000001</v>
      </c>
      <c r="F154" s="20">
        <v>0.14000000000000001</v>
      </c>
      <c r="G154" s="15">
        <v>0.14000000000000001</v>
      </c>
      <c r="H154" s="15">
        <v>0.14000000000000001</v>
      </c>
      <c r="I154" s="27">
        <v>0.14000000000000001</v>
      </c>
      <c r="J154" s="20">
        <v>0.14000000000000001</v>
      </c>
      <c r="K154" s="17"/>
      <c r="L154" s="20">
        <v>0.14000000000000001</v>
      </c>
      <c r="M154" s="17"/>
      <c r="N154" s="17"/>
      <c r="O154" s="15"/>
      <c r="P154" s="17"/>
      <c r="Q154" s="17"/>
      <c r="R154" s="17"/>
      <c r="S154" s="17"/>
      <c r="T154" s="17"/>
      <c r="U154" s="17"/>
      <c r="V154" s="17"/>
      <c r="W154" s="12">
        <f t="shared" si="57"/>
        <v>0.13844444444444445</v>
      </c>
    </row>
    <row r="155" spans="1:23" hidden="1" outlineLevel="2">
      <c r="A155" s="2" t="s">
        <v>16</v>
      </c>
      <c r="B155" s="18">
        <v>0.05</v>
      </c>
      <c r="C155" s="14">
        <v>0.05</v>
      </c>
      <c r="D155" s="15">
        <v>0.05</v>
      </c>
      <c r="E155" s="16">
        <v>0.05</v>
      </c>
      <c r="F155" s="20">
        <v>0.05</v>
      </c>
      <c r="G155" s="15">
        <v>0.05</v>
      </c>
      <c r="H155" s="15">
        <v>0.05</v>
      </c>
      <c r="I155" s="27">
        <v>0.05</v>
      </c>
      <c r="J155" s="20">
        <v>0.05</v>
      </c>
      <c r="K155" s="17"/>
      <c r="L155" s="20">
        <v>0.05</v>
      </c>
      <c r="M155" s="17"/>
      <c r="N155" s="17"/>
      <c r="O155" s="15"/>
      <c r="P155" s="17"/>
      <c r="Q155" s="17"/>
      <c r="R155" s="17"/>
      <c r="S155" s="17"/>
      <c r="T155" s="17"/>
      <c r="U155" s="17"/>
      <c r="V155" s="17"/>
      <c r="W155" s="12">
        <f t="shared" si="57"/>
        <v>4.9999999999999996E-2</v>
      </c>
    </row>
    <row r="156" spans="1:23" hidden="1" outlineLevel="2">
      <c r="A156" s="2" t="s">
        <v>17</v>
      </c>
      <c r="B156" s="18">
        <v>0.09</v>
      </c>
      <c r="C156" s="14">
        <v>0.09</v>
      </c>
      <c r="D156" s="15">
        <v>0.09</v>
      </c>
      <c r="E156" s="16">
        <v>0.09</v>
      </c>
      <c r="F156" s="20">
        <v>0.09</v>
      </c>
      <c r="G156" s="15">
        <v>0.09</v>
      </c>
      <c r="H156" s="15">
        <v>0.09</v>
      </c>
      <c r="I156" s="27">
        <v>0.09</v>
      </c>
      <c r="J156" s="20">
        <v>0.09</v>
      </c>
      <c r="K156" s="17"/>
      <c r="L156" s="20">
        <v>0.09</v>
      </c>
      <c r="M156" s="17"/>
      <c r="N156" s="17"/>
      <c r="O156" s="15"/>
      <c r="P156" s="17"/>
      <c r="Q156" s="17"/>
      <c r="R156" s="17"/>
      <c r="S156" s="17"/>
      <c r="T156" s="17"/>
      <c r="U156" s="17"/>
      <c r="V156" s="17"/>
      <c r="W156" s="12">
        <f t="shared" si="57"/>
        <v>8.9999999999999983E-2</v>
      </c>
    </row>
    <row r="157" spans="1:23" hidden="1" outlineLevel="2">
      <c r="A157" s="2" t="s">
        <v>18</v>
      </c>
      <c r="B157" s="18">
        <v>0.05</v>
      </c>
      <c r="C157" s="14">
        <v>4.4999999999999998E-2</v>
      </c>
      <c r="D157" s="15">
        <v>4.5000000000000005E-2</v>
      </c>
      <c r="E157" s="16">
        <v>4.5000000000000005E-2</v>
      </c>
      <c r="F157" s="19">
        <v>4.4999999999999998E-2</v>
      </c>
      <c r="G157" s="15">
        <v>3.5000000000000003E-2</v>
      </c>
      <c r="H157" s="15">
        <v>4.4999999999999998E-2</v>
      </c>
      <c r="I157" s="27">
        <v>4.4999999999999998E-2</v>
      </c>
      <c r="J157" s="20">
        <v>3.5000000000000003E-2</v>
      </c>
      <c r="K157" s="17"/>
      <c r="L157" s="20">
        <v>0.04</v>
      </c>
      <c r="M157" s="17"/>
      <c r="N157" s="17"/>
      <c r="O157" s="15"/>
      <c r="P157" s="17"/>
      <c r="Q157" s="17"/>
      <c r="R157" s="17"/>
      <c r="S157" s="17"/>
      <c r="T157" s="17"/>
      <c r="U157" s="17"/>
      <c r="V157" s="17"/>
      <c r="W157" s="12">
        <f t="shared" si="57"/>
        <v>4.2222222222222217E-2</v>
      </c>
    </row>
    <row r="158" spans="1:23" hidden="1" outlineLevel="2">
      <c r="A158" s="2" t="s">
        <v>19</v>
      </c>
      <c r="B158" s="18">
        <v>0.09</v>
      </c>
      <c r="C158" s="14">
        <v>0.09</v>
      </c>
      <c r="D158" s="15">
        <v>0.09</v>
      </c>
      <c r="E158" s="16">
        <v>0.09</v>
      </c>
      <c r="F158" s="20">
        <v>0.09</v>
      </c>
      <c r="G158" s="15">
        <v>0.09</v>
      </c>
      <c r="H158" s="15">
        <v>0.09</v>
      </c>
      <c r="I158" s="27">
        <v>0.09</v>
      </c>
      <c r="J158" s="20">
        <v>0.09</v>
      </c>
      <c r="K158" s="17"/>
      <c r="L158" s="20">
        <v>0.09</v>
      </c>
      <c r="M158" s="17"/>
      <c r="N158" s="17"/>
      <c r="O158" s="15"/>
      <c r="P158" s="17"/>
      <c r="Q158" s="17"/>
      <c r="R158" s="17"/>
      <c r="S158" s="17"/>
      <c r="T158" s="17"/>
      <c r="U158" s="17"/>
      <c r="V158" s="17"/>
      <c r="W158" s="12">
        <f t="shared" si="57"/>
        <v>8.9999999999999983E-2</v>
      </c>
    </row>
    <row r="159" spans="1:23" s="5" customFormat="1" hidden="1" outlineLevel="1">
      <c r="A159" s="3" t="s">
        <v>20</v>
      </c>
      <c r="B159" s="13">
        <f>SUM(B149:B158)</f>
        <v>1</v>
      </c>
      <c r="C159" s="13">
        <f t="shared" ref="C159:W159" si="58">SUM(C149:C158)</f>
        <v>0.99</v>
      </c>
      <c r="D159" s="13">
        <f t="shared" si="58"/>
        <v>0.97099999999999997</v>
      </c>
      <c r="E159" s="13">
        <f t="shared" si="58"/>
        <v>0.98</v>
      </c>
      <c r="F159" s="13">
        <f t="shared" si="58"/>
        <v>0.995</v>
      </c>
      <c r="G159" s="13">
        <f t="shared" si="58"/>
        <v>0.97499999999999998</v>
      </c>
      <c r="H159" s="13">
        <f t="shared" si="58"/>
        <v>0.98499999999999999</v>
      </c>
      <c r="I159" s="13">
        <f t="shared" si="58"/>
        <v>0.98499999999999999</v>
      </c>
      <c r="J159" s="13">
        <f t="shared" si="58"/>
        <v>0.98499999999999999</v>
      </c>
      <c r="K159" s="13">
        <f t="shared" si="58"/>
        <v>0</v>
      </c>
      <c r="L159" s="13">
        <f t="shared" si="58"/>
        <v>0.96000000000000008</v>
      </c>
      <c r="M159" s="13">
        <f t="shared" si="58"/>
        <v>0</v>
      </c>
      <c r="N159" s="13">
        <f t="shared" si="58"/>
        <v>0</v>
      </c>
      <c r="O159" s="13">
        <f t="shared" si="58"/>
        <v>0</v>
      </c>
      <c r="P159" s="13">
        <f t="shared" si="58"/>
        <v>0</v>
      </c>
      <c r="Q159" s="13">
        <f t="shared" si="58"/>
        <v>0</v>
      </c>
      <c r="R159" s="13">
        <f t="shared" si="58"/>
        <v>0</v>
      </c>
      <c r="S159" s="13">
        <f t="shared" si="58"/>
        <v>0</v>
      </c>
      <c r="T159" s="13">
        <f t="shared" si="58"/>
        <v>0</v>
      </c>
      <c r="U159" s="13">
        <f t="shared" si="58"/>
        <v>0</v>
      </c>
      <c r="V159" s="13">
        <f t="shared" si="58"/>
        <v>0</v>
      </c>
      <c r="W159" s="13">
        <f t="shared" si="58"/>
        <v>0.98066666666666669</v>
      </c>
    </row>
    <row r="160" spans="1:23" collapsed="1">
      <c r="A160" s="3" t="s">
        <v>21</v>
      </c>
      <c r="B160" s="13">
        <f t="shared" ref="B160:W160" si="59">0.4*B148+0.6*B159</f>
        <v>1</v>
      </c>
      <c r="C160" s="13">
        <f t="shared" si="59"/>
        <v>0.98399999999999999</v>
      </c>
      <c r="D160" s="13">
        <f t="shared" si="59"/>
        <v>0.98260000000000003</v>
      </c>
      <c r="E160" s="13">
        <f t="shared" si="59"/>
        <v>0.96260000000000001</v>
      </c>
      <c r="F160" s="13">
        <f t="shared" si="59"/>
        <v>0.98899999999999999</v>
      </c>
      <c r="G160" s="13">
        <f t="shared" si="59"/>
        <v>0.97100000000000009</v>
      </c>
      <c r="H160" s="13">
        <f t="shared" si="59"/>
        <v>0.98299999999999998</v>
      </c>
      <c r="I160" s="13">
        <f t="shared" si="59"/>
        <v>0.98599999999999999</v>
      </c>
      <c r="J160" s="13">
        <f t="shared" si="59"/>
        <v>0.96299999999999997</v>
      </c>
      <c r="K160" s="13">
        <f t="shared" si="59"/>
        <v>0</v>
      </c>
      <c r="L160" s="13">
        <f t="shared" si="59"/>
        <v>0.96000000000000008</v>
      </c>
      <c r="M160" s="13">
        <f t="shared" si="59"/>
        <v>0</v>
      </c>
      <c r="N160" s="13">
        <f t="shared" si="59"/>
        <v>0</v>
      </c>
      <c r="O160" s="13">
        <f t="shared" si="59"/>
        <v>0</v>
      </c>
      <c r="P160" s="13">
        <f t="shared" si="59"/>
        <v>0</v>
      </c>
      <c r="Q160" s="13">
        <f t="shared" si="59"/>
        <v>0</v>
      </c>
      <c r="R160" s="13">
        <f t="shared" si="59"/>
        <v>0</v>
      </c>
      <c r="S160" s="13">
        <f t="shared" si="59"/>
        <v>0</v>
      </c>
      <c r="T160" s="13">
        <f t="shared" si="59"/>
        <v>0</v>
      </c>
      <c r="U160" s="13">
        <f t="shared" si="59"/>
        <v>0</v>
      </c>
      <c r="V160" s="13">
        <f t="shared" si="59"/>
        <v>0</v>
      </c>
      <c r="W160" s="13">
        <f t="shared" si="59"/>
        <v>0.97568888888888894</v>
      </c>
    </row>
    <row r="161" spans="1:23" s="11" customFormat="1">
      <c r="A161" s="3" t="s">
        <v>46</v>
      </c>
      <c r="B161" s="4"/>
      <c r="C161" s="10" t="s">
        <v>49</v>
      </c>
      <c r="D161" s="10" t="s">
        <v>50</v>
      </c>
      <c r="E161" s="10" t="s">
        <v>50</v>
      </c>
      <c r="F161" s="10" t="s">
        <v>54</v>
      </c>
      <c r="G161" s="10" t="s">
        <v>64</v>
      </c>
      <c r="H161" s="23" t="s">
        <v>70</v>
      </c>
      <c r="I161" s="10" t="s">
        <v>55</v>
      </c>
      <c r="J161" s="10" t="s">
        <v>55</v>
      </c>
      <c r="K161" s="10"/>
      <c r="L161" s="10" t="s">
        <v>88</v>
      </c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3">
        <f>COUNTIF(C161:V161,"Y")/COUNTA(C161:V161)</f>
        <v>0.55555555555555558</v>
      </c>
    </row>
  </sheetData>
  <phoneticPr fontId="7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1"/>
  <sheetViews>
    <sheetView zoomScaleNormal="100" workbookViewId="0">
      <pane xSplit="2" ySplit="1" topLeftCell="C43" activePane="bottomRight" state="frozen"/>
      <selection pane="topRight" activeCell="C1" sqref="C1"/>
      <selection pane="bottomLeft" activeCell="A2" sqref="A2"/>
      <selection pane="bottomRight" activeCell="L161" sqref="L161"/>
    </sheetView>
  </sheetViews>
  <sheetFormatPr defaultColWidth="9.125" defaultRowHeight="11.25" outlineLevelRow="2" outlineLevelCol="1"/>
  <cols>
    <col min="1" max="1" width="47.375" style="6" customWidth="1"/>
    <col min="2" max="2" width="9.5" style="1" customWidth="1"/>
    <col min="3" max="3" width="8.5" style="1" customWidth="1" outlineLevel="1"/>
    <col min="4" max="5" width="6.625" style="1" customWidth="1" outlineLevel="1"/>
    <col min="6" max="6" width="7.25" style="1" customWidth="1" outlineLevel="1"/>
    <col min="7" max="7" width="6.625" style="1" customWidth="1" outlineLevel="1"/>
    <col min="8" max="8" width="6.625" style="24" customWidth="1" outlineLevel="1"/>
    <col min="9" max="12" width="6.625" style="1" customWidth="1" outlineLevel="1"/>
    <col min="13" max="22" width="9.5" style="1" customWidth="1" outlineLevel="1"/>
    <col min="23" max="23" width="9.5" style="1" customWidth="1"/>
    <col min="24" max="16384" width="9.125" style="1"/>
  </cols>
  <sheetData>
    <row r="1" spans="1:23">
      <c r="B1" s="8" t="s">
        <v>0</v>
      </c>
      <c r="C1" s="8" t="s">
        <v>48</v>
      </c>
      <c r="D1" s="8" t="s">
        <v>51</v>
      </c>
      <c r="E1" s="8" t="s">
        <v>52</v>
      </c>
      <c r="F1" s="8" t="s">
        <v>53</v>
      </c>
      <c r="G1" s="8" t="s">
        <v>60</v>
      </c>
      <c r="H1" s="26" t="s">
        <v>72</v>
      </c>
      <c r="I1" s="8" t="s">
        <v>76</v>
      </c>
      <c r="J1" s="8" t="s">
        <v>78</v>
      </c>
      <c r="K1" s="8" t="s">
        <v>82</v>
      </c>
      <c r="L1" s="8" t="s">
        <v>86</v>
      </c>
      <c r="M1" s="8" t="s">
        <v>2</v>
      </c>
      <c r="N1" s="8" t="s">
        <v>3</v>
      </c>
      <c r="O1" s="8" t="s">
        <v>35</v>
      </c>
      <c r="P1" s="8" t="s">
        <v>36</v>
      </c>
      <c r="Q1" s="8" t="s">
        <v>37</v>
      </c>
      <c r="R1" s="8" t="s">
        <v>38</v>
      </c>
      <c r="S1" s="8" t="s">
        <v>39</v>
      </c>
      <c r="T1" s="8" t="s">
        <v>40</v>
      </c>
      <c r="U1" s="8" t="s">
        <v>41</v>
      </c>
      <c r="V1" s="8" t="s">
        <v>42</v>
      </c>
      <c r="W1" s="8" t="s">
        <v>4</v>
      </c>
    </row>
    <row r="3" spans="1:23">
      <c r="A3" s="9" t="s">
        <v>27</v>
      </c>
      <c r="B3" s="7"/>
      <c r="C3" s="7"/>
      <c r="D3" s="7"/>
      <c r="E3" s="7"/>
      <c r="F3" s="7"/>
      <c r="G3" s="7"/>
      <c r="H3" s="25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3" ht="12" hidden="1" outlineLevel="2" thickBot="1">
      <c r="A4" s="2" t="s">
        <v>5</v>
      </c>
      <c r="B4" s="18">
        <v>0.25</v>
      </c>
      <c r="C4" s="14">
        <v>0.25</v>
      </c>
      <c r="D4" s="15">
        <v>0.25</v>
      </c>
      <c r="E4" s="16">
        <v>0.25</v>
      </c>
      <c r="F4" s="20">
        <v>0.25</v>
      </c>
      <c r="G4" s="15">
        <v>0.2</v>
      </c>
      <c r="H4" s="15">
        <v>0.25</v>
      </c>
      <c r="I4" s="16">
        <v>0.25</v>
      </c>
      <c r="J4" s="30">
        <v>0.2</v>
      </c>
      <c r="K4" s="38">
        <v>0.25</v>
      </c>
      <c r="L4" s="20">
        <v>0.25</v>
      </c>
      <c r="M4" s="17"/>
      <c r="N4" s="17"/>
      <c r="O4" s="15"/>
      <c r="P4" s="17"/>
      <c r="Q4" s="17"/>
      <c r="R4" s="17"/>
      <c r="S4" s="17"/>
      <c r="T4" s="17"/>
      <c r="U4" s="17"/>
      <c r="V4" s="17"/>
      <c r="W4" s="12">
        <f>AVERAGE(C4:V4)</f>
        <v>0.24</v>
      </c>
    </row>
    <row r="5" spans="1:23" ht="12" hidden="1" outlineLevel="2" thickBot="1">
      <c r="A5" s="2" t="s">
        <v>6</v>
      </c>
      <c r="B5" s="18">
        <v>0.15</v>
      </c>
      <c r="C5" s="14">
        <v>0.15</v>
      </c>
      <c r="D5" s="15">
        <v>0.15</v>
      </c>
      <c r="E5" s="16">
        <v>0.15</v>
      </c>
      <c r="F5" s="20">
        <v>0.15</v>
      </c>
      <c r="G5" s="14">
        <v>0.15</v>
      </c>
      <c r="H5" s="15">
        <v>0.15</v>
      </c>
      <c r="I5" s="16">
        <v>0.15</v>
      </c>
      <c r="J5" s="31">
        <v>0.15</v>
      </c>
      <c r="K5" s="38">
        <v>0.15</v>
      </c>
      <c r="L5" s="20">
        <v>0.15</v>
      </c>
      <c r="M5" s="17"/>
      <c r="N5" s="17"/>
      <c r="O5" s="15"/>
      <c r="P5" s="17"/>
      <c r="Q5" s="17"/>
      <c r="R5" s="17"/>
      <c r="S5" s="17"/>
      <c r="T5" s="17"/>
      <c r="U5" s="17"/>
      <c r="V5" s="17"/>
      <c r="W5" s="12">
        <f t="shared" ref="W5:W7" si="0">AVERAGE(C5:V5)</f>
        <v>0.14999999999999997</v>
      </c>
    </row>
    <row r="6" spans="1:23" ht="12" hidden="1" outlineLevel="2" thickBot="1">
      <c r="A6" s="2" t="s">
        <v>7</v>
      </c>
      <c r="B6" s="18">
        <v>0.55000000000000004</v>
      </c>
      <c r="C6" s="14">
        <v>0.55000000000000004</v>
      </c>
      <c r="D6" s="15">
        <v>0.55000000000000004</v>
      </c>
      <c r="E6" s="16">
        <v>0.55000000000000004</v>
      </c>
      <c r="F6" s="19">
        <v>0.44</v>
      </c>
      <c r="G6" s="14">
        <v>0.55000000000000004</v>
      </c>
      <c r="H6" s="15">
        <v>0.55000000000000004</v>
      </c>
      <c r="I6" s="16">
        <v>0.55000000000000004</v>
      </c>
      <c r="J6" s="32">
        <v>0.5</v>
      </c>
      <c r="K6" s="38">
        <v>0.55000000000000004</v>
      </c>
      <c r="L6" s="20">
        <v>0.55000000000000004</v>
      </c>
      <c r="M6" s="17"/>
      <c r="N6" s="17"/>
      <c r="O6" s="15"/>
      <c r="P6" s="17"/>
      <c r="Q6" s="17"/>
      <c r="R6" s="17"/>
      <c r="S6" s="17"/>
      <c r="T6" s="17"/>
      <c r="U6" s="17"/>
      <c r="V6" s="17"/>
      <c r="W6" s="12">
        <f t="shared" si="0"/>
        <v>0.53400000000000003</v>
      </c>
    </row>
    <row r="7" spans="1:23" ht="12" hidden="1" outlineLevel="2" thickBot="1">
      <c r="A7" s="2" t="s">
        <v>8</v>
      </c>
      <c r="B7" s="18">
        <v>0.05</v>
      </c>
      <c r="C7" s="14">
        <v>0.05</v>
      </c>
      <c r="D7" s="15">
        <v>0.05</v>
      </c>
      <c r="E7" s="16">
        <v>0.05</v>
      </c>
      <c r="F7" s="20">
        <v>0.05</v>
      </c>
      <c r="G7" s="14">
        <v>0.05</v>
      </c>
      <c r="H7" s="15">
        <v>0.05</v>
      </c>
      <c r="I7" s="16">
        <v>0.05</v>
      </c>
      <c r="J7" s="31">
        <v>0.05</v>
      </c>
      <c r="K7" s="38">
        <v>0.05</v>
      </c>
      <c r="L7" s="20">
        <v>0.05</v>
      </c>
      <c r="M7" s="17"/>
      <c r="N7" s="17"/>
      <c r="O7" s="15"/>
      <c r="P7" s="17"/>
      <c r="Q7" s="17"/>
      <c r="R7" s="17"/>
      <c r="S7" s="17"/>
      <c r="T7" s="17"/>
      <c r="U7" s="17"/>
      <c r="V7" s="17"/>
      <c r="W7" s="12">
        <f t="shared" si="0"/>
        <v>4.9999999999999996E-2</v>
      </c>
    </row>
    <row r="8" spans="1:23" s="5" customFormat="1" hidden="1" outlineLevel="1">
      <c r="A8" s="3" t="s">
        <v>9</v>
      </c>
      <c r="B8" s="13">
        <f>SUM(B4:B7)</f>
        <v>1</v>
      </c>
      <c r="C8" s="13">
        <f t="shared" ref="C8:W8" si="1">SUM(C4:C7)</f>
        <v>1</v>
      </c>
      <c r="D8" s="13">
        <f t="shared" si="1"/>
        <v>1</v>
      </c>
      <c r="E8" s="13">
        <f t="shared" si="1"/>
        <v>1</v>
      </c>
      <c r="F8" s="13">
        <f t="shared" si="1"/>
        <v>0.89000000000000012</v>
      </c>
      <c r="G8" s="13">
        <f t="shared" si="1"/>
        <v>0.95000000000000007</v>
      </c>
      <c r="H8" s="13">
        <f t="shared" si="1"/>
        <v>1</v>
      </c>
      <c r="I8" s="13">
        <f t="shared" si="1"/>
        <v>1</v>
      </c>
      <c r="J8" s="13">
        <f t="shared" si="1"/>
        <v>0.9</v>
      </c>
      <c r="K8" s="34">
        <f t="shared" si="1"/>
        <v>1</v>
      </c>
      <c r="L8" s="4">
        <f t="shared" si="1"/>
        <v>1</v>
      </c>
      <c r="M8" s="13">
        <f t="shared" si="1"/>
        <v>0</v>
      </c>
      <c r="N8" s="13">
        <f t="shared" si="1"/>
        <v>0</v>
      </c>
      <c r="O8" s="13">
        <f t="shared" si="1"/>
        <v>0</v>
      </c>
      <c r="P8" s="13">
        <f t="shared" si="1"/>
        <v>0</v>
      </c>
      <c r="Q8" s="13">
        <f t="shared" si="1"/>
        <v>0</v>
      </c>
      <c r="R8" s="13">
        <f t="shared" si="1"/>
        <v>0</v>
      </c>
      <c r="S8" s="13">
        <f t="shared" si="1"/>
        <v>0</v>
      </c>
      <c r="T8" s="13">
        <f t="shared" si="1"/>
        <v>0</v>
      </c>
      <c r="U8" s="13">
        <f t="shared" si="1"/>
        <v>0</v>
      </c>
      <c r="V8" s="13">
        <f t="shared" si="1"/>
        <v>0</v>
      </c>
      <c r="W8" s="13">
        <f t="shared" si="1"/>
        <v>0.97399999999999998</v>
      </c>
    </row>
    <row r="9" spans="1:23" hidden="1" outlineLevel="2">
      <c r="A9" s="2" t="s">
        <v>10</v>
      </c>
      <c r="B9" s="18">
        <v>0.09</v>
      </c>
      <c r="C9" s="14">
        <v>1.7999999999999999E-2</v>
      </c>
      <c r="D9" s="15">
        <v>1.7099999999999994E-2</v>
      </c>
      <c r="E9" s="16">
        <v>2.2499999999999999E-2</v>
      </c>
      <c r="F9" s="19">
        <v>1.7999999999999999E-2</v>
      </c>
      <c r="G9" s="14">
        <v>1.7999999999999999E-2</v>
      </c>
      <c r="H9" s="15">
        <v>0.02</v>
      </c>
      <c r="I9" s="17">
        <v>0.02</v>
      </c>
      <c r="J9" s="20">
        <v>0.02</v>
      </c>
      <c r="K9" s="38">
        <v>1.7999999999999999E-2</v>
      </c>
      <c r="L9" s="20">
        <v>0.02</v>
      </c>
      <c r="M9" s="17"/>
      <c r="N9" s="17"/>
      <c r="O9" s="15"/>
      <c r="P9" s="17"/>
      <c r="Q9" s="17"/>
      <c r="R9" s="17"/>
      <c r="S9" s="17"/>
      <c r="T9" s="17"/>
      <c r="U9" s="17"/>
      <c r="V9" s="17"/>
      <c r="W9" s="12">
        <f t="shared" ref="W9:W18" si="2">AVERAGE(C9:V9)</f>
        <v>1.9159999999999996E-2</v>
      </c>
    </row>
    <row r="10" spans="1:23" hidden="1" outlineLevel="2">
      <c r="A10" s="2" t="s">
        <v>11</v>
      </c>
      <c r="B10" s="18">
        <v>0.04</v>
      </c>
      <c r="C10" s="14">
        <v>8.0000000000000002E-3</v>
      </c>
      <c r="D10" s="15">
        <v>6.000000000000001E-3</v>
      </c>
      <c r="E10" s="16">
        <v>1.84E-2</v>
      </c>
      <c r="F10" s="19">
        <v>8.0000000000000002E-3</v>
      </c>
      <c r="G10" s="14">
        <v>8.0000000000000002E-3</v>
      </c>
      <c r="H10" s="15">
        <v>0.01</v>
      </c>
      <c r="I10" s="17">
        <v>1.2E-2</v>
      </c>
      <c r="J10" s="20">
        <v>0.01</v>
      </c>
      <c r="K10" s="38">
        <v>8.0000000000000002E-3</v>
      </c>
      <c r="L10" s="20">
        <v>0.01</v>
      </c>
      <c r="M10" s="17"/>
      <c r="N10" s="17"/>
      <c r="O10" s="15"/>
      <c r="P10" s="17"/>
      <c r="Q10" s="17"/>
      <c r="R10" s="17"/>
      <c r="S10" s="17"/>
      <c r="T10" s="17"/>
      <c r="U10" s="17"/>
      <c r="V10" s="17"/>
      <c r="W10" s="12">
        <f t="shared" si="2"/>
        <v>9.8399999999999998E-3</v>
      </c>
    </row>
    <row r="11" spans="1:23" hidden="1" outlineLevel="2">
      <c r="A11" s="2" t="s">
        <v>12</v>
      </c>
      <c r="B11" s="18">
        <v>0.1</v>
      </c>
      <c r="C11" s="14">
        <v>0.02</v>
      </c>
      <c r="D11" s="15">
        <v>1.8999999999999996E-2</v>
      </c>
      <c r="E11" s="16">
        <v>1.9999999999999997E-2</v>
      </c>
      <c r="F11" s="19">
        <v>0.02</v>
      </c>
      <c r="G11" s="14">
        <v>0.02</v>
      </c>
      <c r="H11" s="15">
        <v>0.02</v>
      </c>
      <c r="I11" s="17">
        <v>0.02</v>
      </c>
      <c r="J11" s="20">
        <v>0.02</v>
      </c>
      <c r="K11" s="38">
        <v>0.02</v>
      </c>
      <c r="L11" s="20">
        <v>0.02</v>
      </c>
      <c r="M11" s="17"/>
      <c r="N11" s="17"/>
      <c r="O11" s="15"/>
      <c r="P11" s="17"/>
      <c r="Q11" s="17"/>
      <c r="R11" s="17"/>
      <c r="S11" s="17"/>
      <c r="T11" s="17"/>
      <c r="U11" s="17"/>
      <c r="V11" s="17"/>
      <c r="W11" s="12">
        <f t="shared" si="2"/>
        <v>1.9899999999999994E-2</v>
      </c>
    </row>
    <row r="12" spans="1:23" hidden="1" outlineLevel="2">
      <c r="A12" s="2" t="s">
        <v>13</v>
      </c>
      <c r="B12" s="18">
        <v>0.28999999999999998</v>
      </c>
      <c r="C12" s="14">
        <v>0.14499999999999999</v>
      </c>
      <c r="D12" s="15">
        <v>0.17399999999999999</v>
      </c>
      <c r="E12" s="16">
        <v>8.1200000000000008E-2</v>
      </c>
      <c r="F12" s="19">
        <v>0.17399999999999999</v>
      </c>
      <c r="G12" s="15">
        <v>5.8000000000000003E-2</v>
      </c>
      <c r="H12" s="15">
        <v>0.12</v>
      </c>
      <c r="I12" s="17">
        <v>0.15</v>
      </c>
      <c r="J12" s="20">
        <v>0.06</v>
      </c>
      <c r="K12" s="38">
        <v>5.7999999999999996E-2</v>
      </c>
      <c r="L12" s="20">
        <v>0.06</v>
      </c>
      <c r="M12" s="17"/>
      <c r="N12" s="17"/>
      <c r="O12" s="15"/>
      <c r="P12" s="17"/>
      <c r="Q12" s="17"/>
      <c r="R12" s="17"/>
      <c r="S12" s="17"/>
      <c r="T12" s="17"/>
      <c r="U12" s="17"/>
      <c r="V12" s="17"/>
      <c r="W12" s="12">
        <f t="shared" si="2"/>
        <v>0.10802</v>
      </c>
    </row>
    <row r="13" spans="1:23" hidden="1" outlineLevel="2">
      <c r="A13" s="2" t="s">
        <v>14</v>
      </c>
      <c r="B13" s="18">
        <v>0.09</v>
      </c>
      <c r="C13" s="14">
        <v>1.7999999999999999E-2</v>
      </c>
      <c r="D13" s="15">
        <v>5.3999999999999999E-2</v>
      </c>
      <c r="E13" s="16">
        <v>2.2499999999999999E-2</v>
      </c>
      <c r="F13" s="19">
        <v>5.3999999999999999E-2</v>
      </c>
      <c r="G13" s="15">
        <v>1.7999999999999999E-2</v>
      </c>
      <c r="H13" s="15">
        <v>0.04</v>
      </c>
      <c r="I13" s="17">
        <v>0.05</v>
      </c>
      <c r="J13" s="20">
        <v>0.02</v>
      </c>
      <c r="K13" s="38">
        <f>B13/5</f>
        <v>1.7999999999999999E-2</v>
      </c>
      <c r="L13" s="20">
        <v>0.09</v>
      </c>
      <c r="M13" s="17"/>
      <c r="N13" s="17"/>
      <c r="O13" s="15"/>
      <c r="P13" s="17"/>
      <c r="Q13" s="17"/>
      <c r="R13" s="17"/>
      <c r="S13" s="17"/>
      <c r="T13" s="17"/>
      <c r="U13" s="17"/>
      <c r="V13" s="17"/>
      <c r="W13" s="12">
        <f t="shared" si="2"/>
        <v>3.8450000000000005E-2</v>
      </c>
    </row>
    <row r="14" spans="1:23" hidden="1" outlineLevel="2">
      <c r="A14" s="2" t="s">
        <v>15</v>
      </c>
      <c r="B14" s="18">
        <v>0.12</v>
      </c>
      <c r="C14" s="14">
        <v>2.4E-2</v>
      </c>
      <c r="D14" s="15">
        <v>2.2799999999999994E-2</v>
      </c>
      <c r="E14" s="16">
        <v>2.3999999999999994E-2</v>
      </c>
      <c r="F14" s="19">
        <v>2.4E-2</v>
      </c>
      <c r="G14" s="15">
        <v>2.4E-2</v>
      </c>
      <c r="H14" s="15">
        <v>2.4E-2</v>
      </c>
      <c r="I14" s="17">
        <v>2.4E-2</v>
      </c>
      <c r="J14" s="20">
        <v>2.5000000000000001E-2</v>
      </c>
      <c r="K14" s="38">
        <v>2.4E-2</v>
      </c>
      <c r="L14" s="20">
        <v>0.12</v>
      </c>
      <c r="M14" s="17"/>
      <c r="N14" s="17"/>
      <c r="O14" s="15"/>
      <c r="P14" s="17"/>
      <c r="Q14" s="17"/>
      <c r="R14" s="17"/>
      <c r="S14" s="17"/>
      <c r="T14" s="17"/>
      <c r="U14" s="17"/>
      <c r="V14" s="17"/>
      <c r="W14" s="12">
        <f t="shared" si="2"/>
        <v>3.3579999999999999E-2</v>
      </c>
    </row>
    <row r="15" spans="1:23" hidden="1" outlineLevel="2">
      <c r="A15" s="2" t="s">
        <v>16</v>
      </c>
      <c r="B15" s="18">
        <v>0.04</v>
      </c>
      <c r="C15" s="14">
        <v>0.04</v>
      </c>
      <c r="D15" s="15">
        <v>0.04</v>
      </c>
      <c r="E15" s="16">
        <v>0.04</v>
      </c>
      <c r="F15" s="20">
        <v>0.04</v>
      </c>
      <c r="G15" s="15">
        <v>2.4E-2</v>
      </c>
      <c r="H15" s="15">
        <v>0.04</v>
      </c>
      <c r="I15" s="17">
        <v>0.04</v>
      </c>
      <c r="J15" s="20">
        <v>0.04</v>
      </c>
      <c r="K15" s="38">
        <v>0.04</v>
      </c>
      <c r="L15" s="20">
        <v>0.01</v>
      </c>
      <c r="M15" s="17"/>
      <c r="N15" s="17"/>
      <c r="O15" s="15"/>
      <c r="P15" s="17"/>
      <c r="Q15" s="17"/>
      <c r="R15" s="17"/>
      <c r="S15" s="17"/>
      <c r="T15" s="17"/>
      <c r="U15" s="17"/>
      <c r="V15" s="17"/>
      <c r="W15" s="12">
        <f t="shared" si="2"/>
        <v>3.5400000000000001E-2</v>
      </c>
    </row>
    <row r="16" spans="1:23" hidden="1" outlineLevel="2">
      <c r="A16" s="2" t="s">
        <v>17</v>
      </c>
      <c r="B16" s="18">
        <v>0.09</v>
      </c>
      <c r="C16" s="14">
        <v>0.09</v>
      </c>
      <c r="D16" s="15">
        <v>0.09</v>
      </c>
      <c r="E16" s="16">
        <v>0.09</v>
      </c>
      <c r="F16" s="20">
        <v>0.09</v>
      </c>
      <c r="G16" s="15">
        <v>0.09</v>
      </c>
      <c r="H16" s="15">
        <v>0.09</v>
      </c>
      <c r="I16" s="17">
        <v>0.09</v>
      </c>
      <c r="J16" s="20">
        <v>0.09</v>
      </c>
      <c r="K16" s="38">
        <v>0.09</v>
      </c>
      <c r="L16" s="20">
        <v>0.09</v>
      </c>
      <c r="M16" s="17"/>
      <c r="N16" s="17"/>
      <c r="O16" s="15"/>
      <c r="P16" s="17"/>
      <c r="Q16" s="17"/>
      <c r="R16" s="17"/>
      <c r="S16" s="17"/>
      <c r="T16" s="17"/>
      <c r="U16" s="17"/>
      <c r="V16" s="17"/>
      <c r="W16" s="12">
        <f t="shared" si="2"/>
        <v>8.9999999999999983E-2</v>
      </c>
    </row>
    <row r="17" spans="1:23" hidden="1" outlineLevel="2">
      <c r="A17" s="2" t="s">
        <v>18</v>
      </c>
      <c r="B17" s="18">
        <v>0.05</v>
      </c>
      <c r="C17" s="14">
        <v>0.02</v>
      </c>
      <c r="D17" s="15">
        <v>0.03</v>
      </c>
      <c r="E17" s="16">
        <v>2.0000000000000004E-2</v>
      </c>
      <c r="F17" s="20">
        <v>0.05</v>
      </c>
      <c r="G17" s="15">
        <v>0.05</v>
      </c>
      <c r="H17" s="15">
        <v>0.02</v>
      </c>
      <c r="I17" s="17">
        <v>0.03</v>
      </c>
      <c r="J17" s="20">
        <v>0.05</v>
      </c>
      <c r="K17" s="38">
        <v>0.05</v>
      </c>
      <c r="L17" s="20">
        <v>0.05</v>
      </c>
      <c r="M17" s="17"/>
      <c r="N17" s="17"/>
      <c r="O17" s="15"/>
      <c r="P17" s="17"/>
      <c r="Q17" s="17"/>
      <c r="R17" s="17"/>
      <c r="S17" s="17"/>
      <c r="T17" s="17"/>
      <c r="U17" s="17"/>
      <c r="V17" s="17"/>
      <c r="W17" s="12">
        <f t="shared" si="2"/>
        <v>3.6999999999999998E-2</v>
      </c>
    </row>
    <row r="18" spans="1:23" hidden="1" outlineLevel="2">
      <c r="A18" s="2" t="s">
        <v>19</v>
      </c>
      <c r="B18" s="18">
        <v>0.09</v>
      </c>
      <c r="C18" s="14">
        <v>0.09</v>
      </c>
      <c r="D18" s="15">
        <v>0.09</v>
      </c>
      <c r="E18" s="16">
        <v>0.09</v>
      </c>
      <c r="F18" s="20">
        <v>0.09</v>
      </c>
      <c r="G18" s="15">
        <v>0.09</v>
      </c>
      <c r="H18" s="15">
        <v>0.09</v>
      </c>
      <c r="I18" s="17">
        <v>0.09</v>
      </c>
      <c r="J18" s="20">
        <v>0.09</v>
      </c>
      <c r="K18" s="38">
        <v>0.09</v>
      </c>
      <c r="L18" s="20">
        <v>0.02</v>
      </c>
      <c r="M18" s="17"/>
      <c r="N18" s="17"/>
      <c r="O18" s="15"/>
      <c r="P18" s="17"/>
      <c r="Q18" s="17"/>
      <c r="R18" s="17"/>
      <c r="S18" s="17"/>
      <c r="T18" s="17"/>
      <c r="U18" s="17"/>
      <c r="V18" s="17"/>
      <c r="W18" s="12">
        <f t="shared" si="2"/>
        <v>8.299999999999999E-2</v>
      </c>
    </row>
    <row r="19" spans="1:23" s="5" customFormat="1" hidden="1" outlineLevel="1">
      <c r="A19" s="3" t="s">
        <v>20</v>
      </c>
      <c r="B19" s="13">
        <f>SUM(B9:B18)</f>
        <v>1</v>
      </c>
      <c r="C19" s="13">
        <f t="shared" ref="C19:W19" si="3">SUM(C9:C18)</f>
        <v>0.47299999999999998</v>
      </c>
      <c r="D19" s="13">
        <f t="shared" si="3"/>
        <v>0.54289999999999994</v>
      </c>
      <c r="E19" s="13">
        <f t="shared" si="3"/>
        <v>0.42859999999999998</v>
      </c>
      <c r="F19" s="13">
        <f t="shared" si="3"/>
        <v>0.56799999999999995</v>
      </c>
      <c r="G19" s="13">
        <f t="shared" si="3"/>
        <v>0.4</v>
      </c>
      <c r="H19" s="13">
        <f t="shared" si="3"/>
        <v>0.47399999999999998</v>
      </c>
      <c r="I19" s="13">
        <f t="shared" si="3"/>
        <v>0.52600000000000002</v>
      </c>
      <c r="J19" s="13">
        <f t="shared" si="3"/>
        <v>0.42500000000000004</v>
      </c>
      <c r="K19" s="34">
        <f t="shared" si="3"/>
        <v>0.41600000000000004</v>
      </c>
      <c r="L19" s="13">
        <f t="shared" si="3"/>
        <v>0.49000000000000005</v>
      </c>
      <c r="M19" s="13">
        <f t="shared" si="3"/>
        <v>0</v>
      </c>
      <c r="N19" s="13">
        <f t="shared" si="3"/>
        <v>0</v>
      </c>
      <c r="O19" s="13">
        <f t="shared" si="3"/>
        <v>0</v>
      </c>
      <c r="P19" s="13">
        <f t="shared" si="3"/>
        <v>0</v>
      </c>
      <c r="Q19" s="13">
        <f t="shared" si="3"/>
        <v>0</v>
      </c>
      <c r="R19" s="13">
        <f t="shared" si="3"/>
        <v>0</v>
      </c>
      <c r="S19" s="13">
        <f t="shared" si="3"/>
        <v>0</v>
      </c>
      <c r="T19" s="13">
        <f t="shared" si="3"/>
        <v>0</v>
      </c>
      <c r="U19" s="13">
        <f t="shared" si="3"/>
        <v>0</v>
      </c>
      <c r="V19" s="13">
        <f t="shared" si="3"/>
        <v>0</v>
      </c>
      <c r="W19" s="13">
        <f t="shared" si="3"/>
        <v>0.47434999999999994</v>
      </c>
    </row>
    <row r="20" spans="1:23" collapsed="1">
      <c r="A20" s="3" t="s">
        <v>21</v>
      </c>
      <c r="B20" s="13">
        <f t="shared" ref="B20:W20" si="4">0.4*B8+0.6*B19</f>
        <v>1</v>
      </c>
      <c r="C20" s="13">
        <f t="shared" si="4"/>
        <v>0.68379999999999996</v>
      </c>
      <c r="D20" s="13">
        <f t="shared" si="4"/>
        <v>0.72574000000000005</v>
      </c>
      <c r="E20" s="13">
        <f t="shared" si="4"/>
        <v>0.65715999999999997</v>
      </c>
      <c r="F20" s="13">
        <f t="shared" si="4"/>
        <v>0.69680000000000009</v>
      </c>
      <c r="G20" s="13">
        <f t="shared" si="4"/>
        <v>0.62000000000000011</v>
      </c>
      <c r="H20" s="13">
        <f t="shared" si="4"/>
        <v>0.68440000000000001</v>
      </c>
      <c r="I20" s="13">
        <f t="shared" si="4"/>
        <v>0.71560000000000001</v>
      </c>
      <c r="J20" s="13">
        <f t="shared" si="4"/>
        <v>0.61499999999999999</v>
      </c>
      <c r="K20" s="34">
        <f t="shared" si="4"/>
        <v>0.64960000000000007</v>
      </c>
      <c r="L20" s="13">
        <f t="shared" si="4"/>
        <v>0.69400000000000006</v>
      </c>
      <c r="M20" s="13">
        <f t="shared" si="4"/>
        <v>0</v>
      </c>
      <c r="N20" s="13">
        <f t="shared" si="4"/>
        <v>0</v>
      </c>
      <c r="O20" s="13">
        <f t="shared" si="4"/>
        <v>0</v>
      </c>
      <c r="P20" s="13">
        <f t="shared" si="4"/>
        <v>0</v>
      </c>
      <c r="Q20" s="13">
        <f t="shared" si="4"/>
        <v>0</v>
      </c>
      <c r="R20" s="13">
        <f t="shared" si="4"/>
        <v>0</v>
      </c>
      <c r="S20" s="13">
        <f t="shared" si="4"/>
        <v>0</v>
      </c>
      <c r="T20" s="13">
        <f t="shared" si="4"/>
        <v>0</v>
      </c>
      <c r="U20" s="13">
        <f t="shared" si="4"/>
        <v>0</v>
      </c>
      <c r="V20" s="13">
        <f t="shared" si="4"/>
        <v>0</v>
      </c>
      <c r="W20" s="13">
        <f t="shared" si="4"/>
        <v>0.67420999999999998</v>
      </c>
    </row>
    <row r="21" spans="1:23" s="11" customFormat="1">
      <c r="A21" s="3" t="s">
        <v>46</v>
      </c>
      <c r="B21" s="4"/>
      <c r="C21" s="10" t="s">
        <v>50</v>
      </c>
      <c r="D21" s="10" t="s">
        <v>50</v>
      </c>
      <c r="E21" s="10" t="s">
        <v>50</v>
      </c>
      <c r="F21" s="10" t="s">
        <v>55</v>
      </c>
      <c r="G21" s="10" t="s">
        <v>55</v>
      </c>
      <c r="H21" s="23" t="s">
        <v>73</v>
      </c>
      <c r="I21" s="10" t="s">
        <v>77</v>
      </c>
      <c r="J21" s="10" t="s">
        <v>55</v>
      </c>
      <c r="K21" s="10" t="s">
        <v>83</v>
      </c>
      <c r="L21" s="10" t="s">
        <v>90</v>
      </c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3">
        <f>COUNTIF(C21:V21,"Y")/COUNTA(C21:V21)</f>
        <v>0.3</v>
      </c>
    </row>
    <row r="23" spans="1:23">
      <c r="A23" s="9" t="s">
        <v>30</v>
      </c>
      <c r="B23" s="7"/>
      <c r="C23" s="7"/>
      <c r="D23" s="7"/>
      <c r="E23" s="7"/>
      <c r="F23" s="7"/>
      <c r="G23" s="7"/>
      <c r="H23" s="25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</row>
    <row r="24" spans="1:23" hidden="1" outlineLevel="2">
      <c r="A24" s="2" t="s">
        <v>5</v>
      </c>
      <c r="B24" s="18">
        <v>0.25</v>
      </c>
      <c r="C24" s="14">
        <v>0.25</v>
      </c>
      <c r="D24" s="15">
        <v>0.25</v>
      </c>
      <c r="E24" s="16">
        <v>0.25</v>
      </c>
      <c r="F24" s="20">
        <v>0.25</v>
      </c>
      <c r="G24" s="20">
        <v>0.25</v>
      </c>
      <c r="H24" s="15">
        <v>0.25</v>
      </c>
      <c r="I24" s="16">
        <v>0.25</v>
      </c>
      <c r="J24" s="15">
        <v>0.25</v>
      </c>
      <c r="K24" s="17">
        <v>0.25</v>
      </c>
      <c r="L24" s="20">
        <v>0.25</v>
      </c>
      <c r="M24" s="17"/>
      <c r="N24" s="17"/>
      <c r="O24" s="15"/>
      <c r="P24" s="17"/>
      <c r="Q24" s="17"/>
      <c r="R24" s="17"/>
      <c r="S24" s="17"/>
      <c r="T24" s="17"/>
      <c r="U24" s="17"/>
      <c r="V24" s="17"/>
      <c r="W24" s="12">
        <f>AVERAGE(C24:V24)</f>
        <v>0.25</v>
      </c>
    </row>
    <row r="25" spans="1:23" hidden="1" outlineLevel="2">
      <c r="A25" s="2" t="s">
        <v>6</v>
      </c>
      <c r="B25" s="18">
        <v>0.15</v>
      </c>
      <c r="C25" s="14">
        <v>0.15</v>
      </c>
      <c r="D25" s="15">
        <v>0.15</v>
      </c>
      <c r="E25" s="16">
        <v>0.15</v>
      </c>
      <c r="F25" s="20">
        <v>0.15</v>
      </c>
      <c r="G25" s="20">
        <v>0.15</v>
      </c>
      <c r="H25" s="15">
        <v>0.15</v>
      </c>
      <c r="I25" s="16">
        <v>0.15</v>
      </c>
      <c r="J25" s="15">
        <v>0.15</v>
      </c>
      <c r="K25" s="17">
        <v>0.15</v>
      </c>
      <c r="L25" s="20">
        <v>0.15</v>
      </c>
      <c r="M25" s="17"/>
      <c r="N25" s="17"/>
      <c r="O25" s="15"/>
      <c r="P25" s="17"/>
      <c r="Q25" s="17"/>
      <c r="R25" s="17"/>
      <c r="S25" s="17"/>
      <c r="T25" s="17"/>
      <c r="U25" s="17"/>
      <c r="V25" s="17"/>
      <c r="W25" s="12">
        <f t="shared" ref="W25:W27" si="5">AVERAGE(C25:V25)</f>
        <v>0.14999999999999997</v>
      </c>
    </row>
    <row r="26" spans="1:23" hidden="1" outlineLevel="2">
      <c r="A26" s="2" t="s">
        <v>7</v>
      </c>
      <c r="B26" s="18">
        <v>0.55000000000000004</v>
      </c>
      <c r="C26" s="14">
        <v>0.55000000000000004</v>
      </c>
      <c r="D26" s="15">
        <v>0.55000000000000004</v>
      </c>
      <c r="E26" s="16">
        <v>0.55000000000000004</v>
      </c>
      <c r="F26" s="20">
        <v>0.55000000000000004</v>
      </c>
      <c r="G26" s="20">
        <v>0.55000000000000004</v>
      </c>
      <c r="H26" s="15">
        <v>0.55000000000000004</v>
      </c>
      <c r="I26" s="16">
        <v>0.55000000000000004</v>
      </c>
      <c r="J26" s="15">
        <v>0.55000000000000004</v>
      </c>
      <c r="K26" s="17">
        <v>0.55000000000000004</v>
      </c>
      <c r="L26" s="20">
        <v>0.55000000000000004</v>
      </c>
      <c r="M26" s="17"/>
      <c r="N26" s="17"/>
      <c r="O26" s="15"/>
      <c r="P26" s="17"/>
      <c r="Q26" s="17"/>
      <c r="R26" s="17"/>
      <c r="S26" s="17"/>
      <c r="T26" s="17"/>
      <c r="U26" s="17"/>
      <c r="V26" s="17"/>
      <c r="W26" s="12">
        <f t="shared" si="5"/>
        <v>0.54999999999999993</v>
      </c>
    </row>
    <row r="27" spans="1:23" hidden="1" outlineLevel="2">
      <c r="A27" s="2" t="s">
        <v>8</v>
      </c>
      <c r="B27" s="18">
        <v>0.05</v>
      </c>
      <c r="C27" s="14">
        <v>0.05</v>
      </c>
      <c r="D27" s="15">
        <v>0.05</v>
      </c>
      <c r="E27" s="16">
        <v>0.05</v>
      </c>
      <c r="F27" s="20">
        <v>0.05</v>
      </c>
      <c r="G27" s="20">
        <v>0.05</v>
      </c>
      <c r="H27" s="15">
        <v>0.05</v>
      </c>
      <c r="I27" s="16">
        <v>0.05</v>
      </c>
      <c r="J27" s="15">
        <v>0.05</v>
      </c>
      <c r="K27" s="17">
        <v>0.05</v>
      </c>
      <c r="L27" s="20">
        <v>0.05</v>
      </c>
      <c r="M27" s="17"/>
      <c r="N27" s="17"/>
      <c r="O27" s="15"/>
      <c r="P27" s="17"/>
      <c r="Q27" s="17"/>
      <c r="R27" s="17"/>
      <c r="S27" s="17"/>
      <c r="T27" s="17"/>
      <c r="U27" s="17"/>
      <c r="V27" s="17"/>
      <c r="W27" s="12">
        <f t="shared" si="5"/>
        <v>4.9999999999999996E-2</v>
      </c>
    </row>
    <row r="28" spans="1:23" s="5" customFormat="1" hidden="1" outlineLevel="1">
      <c r="A28" s="3" t="s">
        <v>9</v>
      </c>
      <c r="B28" s="13">
        <f>SUM(B24:B27)</f>
        <v>1</v>
      </c>
      <c r="C28" s="13">
        <f t="shared" ref="C28:W28" si="6">SUM(C24:C27)</f>
        <v>1</v>
      </c>
      <c r="D28" s="13">
        <f t="shared" si="6"/>
        <v>1</v>
      </c>
      <c r="E28" s="13">
        <f t="shared" si="6"/>
        <v>1</v>
      </c>
      <c r="F28" s="13">
        <f t="shared" si="6"/>
        <v>1</v>
      </c>
      <c r="G28" s="13">
        <f t="shared" si="6"/>
        <v>1</v>
      </c>
      <c r="H28" s="13">
        <f t="shared" si="6"/>
        <v>1</v>
      </c>
      <c r="I28" s="13">
        <f t="shared" si="6"/>
        <v>1</v>
      </c>
      <c r="J28" s="13">
        <f t="shared" si="6"/>
        <v>1</v>
      </c>
      <c r="K28" s="13">
        <f t="shared" si="6"/>
        <v>1</v>
      </c>
      <c r="L28" s="4">
        <f t="shared" si="6"/>
        <v>1</v>
      </c>
      <c r="M28" s="13">
        <f t="shared" si="6"/>
        <v>0</v>
      </c>
      <c r="N28" s="13">
        <f t="shared" si="6"/>
        <v>0</v>
      </c>
      <c r="O28" s="13">
        <f t="shared" si="6"/>
        <v>0</v>
      </c>
      <c r="P28" s="13">
        <f t="shared" si="6"/>
        <v>0</v>
      </c>
      <c r="Q28" s="13">
        <f t="shared" si="6"/>
        <v>0</v>
      </c>
      <c r="R28" s="13">
        <f t="shared" si="6"/>
        <v>0</v>
      </c>
      <c r="S28" s="13">
        <f t="shared" si="6"/>
        <v>0</v>
      </c>
      <c r="T28" s="13">
        <f t="shared" si="6"/>
        <v>0</v>
      </c>
      <c r="U28" s="13">
        <f t="shared" si="6"/>
        <v>0</v>
      </c>
      <c r="V28" s="13">
        <f t="shared" si="6"/>
        <v>0</v>
      </c>
      <c r="W28" s="13">
        <f t="shared" si="6"/>
        <v>1</v>
      </c>
    </row>
    <row r="29" spans="1:23" hidden="1" outlineLevel="2">
      <c r="A29" s="2" t="s">
        <v>10</v>
      </c>
      <c r="B29" s="18">
        <v>0.09</v>
      </c>
      <c r="C29" s="14">
        <v>0.09</v>
      </c>
      <c r="D29" s="15">
        <v>0.09</v>
      </c>
      <c r="E29" s="16">
        <v>0.09</v>
      </c>
      <c r="F29" s="20">
        <v>0.09</v>
      </c>
      <c r="G29" s="20">
        <v>0.09</v>
      </c>
      <c r="H29" s="15">
        <v>0.09</v>
      </c>
      <c r="I29" s="27">
        <v>0.09</v>
      </c>
      <c r="J29" s="17">
        <v>0.09</v>
      </c>
      <c r="K29" s="17">
        <v>0.09</v>
      </c>
      <c r="L29" s="20">
        <v>0.09</v>
      </c>
      <c r="M29" s="17"/>
      <c r="N29" s="17"/>
      <c r="O29" s="15"/>
      <c r="P29" s="17"/>
      <c r="Q29" s="17"/>
      <c r="R29" s="17"/>
      <c r="S29" s="17"/>
      <c r="T29" s="17"/>
      <c r="U29" s="17"/>
      <c r="V29" s="17"/>
      <c r="W29" s="12">
        <f t="shared" ref="W29:W38" si="7">AVERAGE(C29:V29)</f>
        <v>8.9999999999999983E-2</v>
      </c>
    </row>
    <row r="30" spans="1:23" hidden="1" outlineLevel="2">
      <c r="A30" s="2" t="s">
        <v>11</v>
      </c>
      <c r="B30" s="18">
        <v>0.04</v>
      </c>
      <c r="C30" s="14">
        <v>0.04</v>
      </c>
      <c r="D30" s="15">
        <v>0.04</v>
      </c>
      <c r="E30" s="16">
        <v>0.04</v>
      </c>
      <c r="F30" s="20">
        <v>0.04</v>
      </c>
      <c r="G30" s="20">
        <v>0.04</v>
      </c>
      <c r="H30" s="15">
        <v>0.04</v>
      </c>
      <c r="I30" s="27">
        <v>0.04</v>
      </c>
      <c r="J30" s="17">
        <v>0.04</v>
      </c>
      <c r="K30" s="17">
        <v>0.04</v>
      </c>
      <c r="L30" s="20">
        <v>0.04</v>
      </c>
      <c r="M30" s="17"/>
      <c r="N30" s="17"/>
      <c r="O30" s="15"/>
      <c r="P30" s="17"/>
      <c r="Q30" s="17"/>
      <c r="R30" s="17"/>
      <c r="S30" s="17"/>
      <c r="T30" s="17"/>
      <c r="U30" s="17"/>
      <c r="V30" s="17"/>
      <c r="W30" s="12">
        <f t="shared" si="7"/>
        <v>3.9999999999999994E-2</v>
      </c>
    </row>
    <row r="31" spans="1:23" hidden="1" outlineLevel="2">
      <c r="A31" s="2" t="s">
        <v>12</v>
      </c>
      <c r="B31" s="18">
        <v>0.1</v>
      </c>
      <c r="C31" s="14">
        <v>0.1</v>
      </c>
      <c r="D31" s="15">
        <v>0.1</v>
      </c>
      <c r="E31" s="16">
        <v>0.1</v>
      </c>
      <c r="F31" s="20">
        <v>0.1</v>
      </c>
      <c r="G31" s="20">
        <v>0.1</v>
      </c>
      <c r="H31" s="15">
        <v>0.1</v>
      </c>
      <c r="I31" s="27">
        <v>0.1</v>
      </c>
      <c r="J31" s="17">
        <v>0.1</v>
      </c>
      <c r="K31" s="17">
        <v>0.1</v>
      </c>
      <c r="L31" s="20">
        <v>0.1</v>
      </c>
      <c r="M31" s="17"/>
      <c r="N31" s="17"/>
      <c r="O31" s="15"/>
      <c r="P31" s="17"/>
      <c r="Q31" s="17"/>
      <c r="R31" s="17"/>
      <c r="S31" s="17"/>
      <c r="T31" s="17"/>
      <c r="U31" s="17"/>
      <c r="V31" s="17"/>
      <c r="W31" s="12">
        <f t="shared" si="7"/>
        <v>9.9999999999999992E-2</v>
      </c>
    </row>
    <row r="32" spans="1:23" hidden="1" outlineLevel="2">
      <c r="A32" s="2" t="s">
        <v>13</v>
      </c>
      <c r="B32" s="18">
        <v>0.28999999999999998</v>
      </c>
      <c r="C32" s="14">
        <v>0.28999999999999998</v>
      </c>
      <c r="D32" s="15">
        <v>0.28999999999999998</v>
      </c>
      <c r="E32" s="16">
        <v>0.24649999999999997</v>
      </c>
      <c r="F32" s="20">
        <v>0.28999999999999998</v>
      </c>
      <c r="G32" s="15">
        <v>0.14499999999999999</v>
      </c>
      <c r="H32" s="15">
        <v>0.28999999999999998</v>
      </c>
      <c r="I32" s="27">
        <v>0.14499999999999999</v>
      </c>
      <c r="J32" s="17">
        <v>0.28999999999999998</v>
      </c>
      <c r="K32" s="17">
        <v>0.14499999999999999</v>
      </c>
      <c r="L32" s="20">
        <v>0.15</v>
      </c>
      <c r="M32" s="17"/>
      <c r="N32" s="17"/>
      <c r="O32" s="15"/>
      <c r="P32" s="17"/>
      <c r="Q32" s="17"/>
      <c r="R32" s="17"/>
      <c r="S32" s="17"/>
      <c r="T32" s="17"/>
      <c r="U32" s="17"/>
      <c r="V32" s="17"/>
      <c r="W32" s="12">
        <f t="shared" si="7"/>
        <v>0.22814999999999999</v>
      </c>
    </row>
    <row r="33" spans="1:23" hidden="1" outlineLevel="2">
      <c r="A33" s="2" t="s">
        <v>14</v>
      </c>
      <c r="B33" s="18">
        <v>0.09</v>
      </c>
      <c r="C33" s="14">
        <v>4.4999999999999998E-2</v>
      </c>
      <c r="D33" s="15">
        <v>4.4999999999999998E-2</v>
      </c>
      <c r="E33" s="16">
        <v>4.4999999999999998E-2</v>
      </c>
      <c r="F33" s="19">
        <v>4.4999999999999998E-2</v>
      </c>
      <c r="G33" s="15">
        <v>4.4999999999999998E-2</v>
      </c>
      <c r="H33" s="15">
        <v>4.4999999999999998E-2</v>
      </c>
      <c r="I33" s="27">
        <v>4.4999999999999998E-2</v>
      </c>
      <c r="J33" s="17">
        <v>4.4999999999999998E-2</v>
      </c>
      <c r="K33" s="17">
        <v>4.4999999999999998E-2</v>
      </c>
      <c r="L33" s="20">
        <v>0.05</v>
      </c>
      <c r="M33" s="17"/>
      <c r="N33" s="17"/>
      <c r="O33" s="15"/>
      <c r="P33" s="17"/>
      <c r="Q33" s="17"/>
      <c r="R33" s="17"/>
      <c r="S33" s="17"/>
      <c r="T33" s="17"/>
      <c r="U33" s="17"/>
      <c r="V33" s="17"/>
      <c r="W33" s="12">
        <f t="shared" si="7"/>
        <v>4.5499999999999992E-2</v>
      </c>
    </row>
    <row r="34" spans="1:23" hidden="1" outlineLevel="2">
      <c r="A34" s="2" t="s">
        <v>15</v>
      </c>
      <c r="B34" s="18">
        <v>0.12</v>
      </c>
      <c r="C34" s="14">
        <v>0.06</v>
      </c>
      <c r="D34" s="15">
        <v>6.9600000000000009E-2</v>
      </c>
      <c r="E34" s="16">
        <v>0.06</v>
      </c>
      <c r="F34" s="19">
        <v>0.06</v>
      </c>
      <c r="G34" s="15">
        <v>0.06</v>
      </c>
      <c r="H34" s="15">
        <v>0.06</v>
      </c>
      <c r="I34" s="27">
        <v>0.06</v>
      </c>
      <c r="J34" s="17">
        <v>0.06</v>
      </c>
      <c r="K34" s="17">
        <v>0.06</v>
      </c>
      <c r="L34" s="20">
        <v>0.06</v>
      </c>
      <c r="M34" s="17"/>
      <c r="N34" s="17"/>
      <c r="O34" s="15"/>
      <c r="P34" s="17"/>
      <c r="Q34" s="17"/>
      <c r="R34" s="17"/>
      <c r="S34" s="17"/>
      <c r="T34" s="17"/>
      <c r="U34" s="17"/>
      <c r="V34" s="17"/>
      <c r="W34" s="12">
        <f t="shared" si="7"/>
        <v>6.0959999999999993E-2</v>
      </c>
    </row>
    <row r="35" spans="1:23" hidden="1" outlineLevel="2">
      <c r="A35" s="2" t="s">
        <v>16</v>
      </c>
      <c r="B35" s="18">
        <v>0.04</v>
      </c>
      <c r="C35" s="14">
        <v>0.04</v>
      </c>
      <c r="D35" s="15">
        <v>0.04</v>
      </c>
      <c r="E35" s="16">
        <v>0.04</v>
      </c>
      <c r="F35" s="20">
        <v>0.04</v>
      </c>
      <c r="G35" s="15">
        <v>0.04</v>
      </c>
      <c r="H35" s="15">
        <v>0.04</v>
      </c>
      <c r="I35" s="27">
        <v>0.04</v>
      </c>
      <c r="J35" s="17">
        <v>0.04</v>
      </c>
      <c r="K35" s="17">
        <v>0.04</v>
      </c>
      <c r="L35" s="20">
        <v>0.04</v>
      </c>
      <c r="M35" s="17"/>
      <c r="N35" s="17"/>
      <c r="O35" s="15"/>
      <c r="P35" s="17"/>
      <c r="Q35" s="17"/>
      <c r="R35" s="17"/>
      <c r="S35" s="17"/>
      <c r="T35" s="17"/>
      <c r="U35" s="17"/>
      <c r="V35" s="17"/>
      <c r="W35" s="12">
        <f t="shared" si="7"/>
        <v>3.9999999999999994E-2</v>
      </c>
    </row>
    <row r="36" spans="1:23" hidden="1" outlineLevel="2">
      <c r="A36" s="2" t="s">
        <v>17</v>
      </c>
      <c r="B36" s="18">
        <v>0.09</v>
      </c>
      <c r="C36" s="14">
        <v>0.09</v>
      </c>
      <c r="D36" s="15">
        <v>0.09</v>
      </c>
      <c r="E36" s="16">
        <v>0.09</v>
      </c>
      <c r="F36" s="20">
        <v>0.09</v>
      </c>
      <c r="G36" s="15">
        <v>0.09</v>
      </c>
      <c r="H36" s="15">
        <v>0.09</v>
      </c>
      <c r="I36" s="27">
        <v>0.09</v>
      </c>
      <c r="J36" s="17">
        <v>0.09</v>
      </c>
      <c r="K36" s="17">
        <v>0.09</v>
      </c>
      <c r="L36" s="20">
        <v>0.09</v>
      </c>
      <c r="M36" s="17"/>
      <c r="N36" s="17"/>
      <c r="O36" s="15"/>
      <c r="P36" s="17"/>
      <c r="Q36" s="17"/>
      <c r="R36" s="17"/>
      <c r="S36" s="17"/>
      <c r="T36" s="17"/>
      <c r="U36" s="17"/>
      <c r="V36" s="17"/>
      <c r="W36" s="12">
        <f t="shared" si="7"/>
        <v>8.9999999999999983E-2</v>
      </c>
    </row>
    <row r="37" spans="1:23" hidden="1" outlineLevel="2">
      <c r="A37" s="2" t="s">
        <v>18</v>
      </c>
      <c r="B37" s="18">
        <v>0.05</v>
      </c>
      <c r="C37" s="14">
        <v>0.05</v>
      </c>
      <c r="D37" s="15">
        <v>0.05</v>
      </c>
      <c r="E37" s="16">
        <v>0.05</v>
      </c>
      <c r="F37" s="20">
        <v>0.05</v>
      </c>
      <c r="G37" s="15">
        <v>0.05</v>
      </c>
      <c r="H37" s="15">
        <v>0.05</v>
      </c>
      <c r="I37" s="27">
        <v>0.05</v>
      </c>
      <c r="J37" s="17">
        <v>0.05</v>
      </c>
      <c r="K37" s="17">
        <v>0.05</v>
      </c>
      <c r="L37" s="20">
        <v>0.05</v>
      </c>
      <c r="M37" s="17"/>
      <c r="N37" s="17"/>
      <c r="O37" s="15"/>
      <c r="P37" s="17"/>
      <c r="Q37" s="17"/>
      <c r="R37" s="17"/>
      <c r="S37" s="17"/>
      <c r="T37" s="17"/>
      <c r="U37" s="17"/>
      <c r="V37" s="17"/>
      <c r="W37" s="12">
        <f t="shared" si="7"/>
        <v>4.9999999999999996E-2</v>
      </c>
    </row>
    <row r="38" spans="1:23" hidden="1" outlineLevel="2">
      <c r="A38" s="2" t="s">
        <v>19</v>
      </c>
      <c r="B38" s="18">
        <v>0.09</v>
      </c>
      <c r="C38" s="14">
        <v>4.4999999999999998E-2</v>
      </c>
      <c r="D38" s="15">
        <v>4.4999999999999998E-2</v>
      </c>
      <c r="E38" s="16">
        <v>4.4999999999999998E-2</v>
      </c>
      <c r="F38" s="20">
        <v>0.09</v>
      </c>
      <c r="G38" s="15">
        <v>0.09</v>
      </c>
      <c r="H38" s="15">
        <v>0.05</v>
      </c>
      <c r="I38" s="27">
        <v>4.4999999999999998E-2</v>
      </c>
      <c r="J38" s="17">
        <v>4.4999999999999998E-2</v>
      </c>
      <c r="K38" s="17">
        <v>4.4999999999999998E-2</v>
      </c>
      <c r="L38" s="20">
        <v>0.02</v>
      </c>
      <c r="M38" s="17"/>
      <c r="N38" s="17"/>
      <c r="O38" s="15"/>
      <c r="P38" s="17"/>
      <c r="Q38" s="17"/>
      <c r="R38" s="17"/>
      <c r="S38" s="17"/>
      <c r="T38" s="17"/>
      <c r="U38" s="17"/>
      <c r="V38" s="17"/>
      <c r="W38" s="12">
        <f t="shared" si="7"/>
        <v>5.1999999999999991E-2</v>
      </c>
    </row>
    <row r="39" spans="1:23" s="5" customFormat="1" hidden="1" outlineLevel="1">
      <c r="A39" s="3" t="s">
        <v>20</v>
      </c>
      <c r="B39" s="13">
        <f>SUM(B29:B38)</f>
        <v>1</v>
      </c>
      <c r="C39" s="13">
        <f t="shared" ref="C39:W39" si="8">SUM(C29:C38)</f>
        <v>0.85000000000000009</v>
      </c>
      <c r="D39" s="13">
        <f t="shared" si="8"/>
        <v>0.85960000000000014</v>
      </c>
      <c r="E39" s="13">
        <f t="shared" si="8"/>
        <v>0.80649999999999999</v>
      </c>
      <c r="F39" s="13">
        <f t="shared" si="8"/>
        <v>0.89500000000000002</v>
      </c>
      <c r="G39" s="13">
        <f t="shared" si="8"/>
        <v>0.75</v>
      </c>
      <c r="H39" s="13">
        <f t="shared" si="8"/>
        <v>0.85500000000000009</v>
      </c>
      <c r="I39" s="13">
        <f t="shared" si="8"/>
        <v>0.70500000000000007</v>
      </c>
      <c r="J39" s="13">
        <f t="shared" si="8"/>
        <v>0.85000000000000009</v>
      </c>
      <c r="K39" s="13">
        <f t="shared" si="8"/>
        <v>0.70500000000000007</v>
      </c>
      <c r="L39" s="13">
        <f t="shared" si="8"/>
        <v>0.69000000000000006</v>
      </c>
      <c r="M39" s="13">
        <f t="shared" si="8"/>
        <v>0</v>
      </c>
      <c r="N39" s="13">
        <f t="shared" si="8"/>
        <v>0</v>
      </c>
      <c r="O39" s="13">
        <f t="shared" si="8"/>
        <v>0</v>
      </c>
      <c r="P39" s="13">
        <f t="shared" si="8"/>
        <v>0</v>
      </c>
      <c r="Q39" s="13">
        <f t="shared" si="8"/>
        <v>0</v>
      </c>
      <c r="R39" s="13">
        <f t="shared" si="8"/>
        <v>0</v>
      </c>
      <c r="S39" s="13">
        <f t="shared" si="8"/>
        <v>0</v>
      </c>
      <c r="T39" s="13">
        <f t="shared" si="8"/>
        <v>0</v>
      </c>
      <c r="U39" s="13">
        <f t="shared" si="8"/>
        <v>0</v>
      </c>
      <c r="V39" s="13">
        <f t="shared" si="8"/>
        <v>0</v>
      </c>
      <c r="W39" s="13">
        <f t="shared" si="8"/>
        <v>0.79661000000000004</v>
      </c>
    </row>
    <row r="40" spans="1:23" collapsed="1">
      <c r="A40" s="3" t="s">
        <v>21</v>
      </c>
      <c r="B40" s="13">
        <f t="shared" ref="B40:W40" si="9">0.4*B28+0.6*B39</f>
        <v>1</v>
      </c>
      <c r="C40" s="13">
        <f t="shared" si="9"/>
        <v>0.91</v>
      </c>
      <c r="D40" s="13">
        <f t="shared" si="9"/>
        <v>0.91576000000000013</v>
      </c>
      <c r="E40" s="13">
        <f t="shared" si="9"/>
        <v>0.88390000000000002</v>
      </c>
      <c r="F40" s="13">
        <f t="shared" si="9"/>
        <v>0.93700000000000006</v>
      </c>
      <c r="G40" s="13">
        <f t="shared" si="9"/>
        <v>0.85</v>
      </c>
      <c r="H40" s="13">
        <f t="shared" si="9"/>
        <v>0.91300000000000003</v>
      </c>
      <c r="I40" s="13">
        <f t="shared" si="9"/>
        <v>0.82300000000000006</v>
      </c>
      <c r="J40" s="13">
        <f t="shared" si="9"/>
        <v>0.91</v>
      </c>
      <c r="K40" s="34">
        <f t="shared" si="9"/>
        <v>0.82300000000000006</v>
      </c>
      <c r="L40" s="13">
        <f t="shared" si="9"/>
        <v>0.81400000000000006</v>
      </c>
      <c r="M40" s="13">
        <f t="shared" si="9"/>
        <v>0</v>
      </c>
      <c r="N40" s="13">
        <f t="shared" si="9"/>
        <v>0</v>
      </c>
      <c r="O40" s="13">
        <f t="shared" si="9"/>
        <v>0</v>
      </c>
      <c r="P40" s="13">
        <f t="shared" si="9"/>
        <v>0</v>
      </c>
      <c r="Q40" s="13">
        <f t="shared" si="9"/>
        <v>0</v>
      </c>
      <c r="R40" s="13">
        <f t="shared" si="9"/>
        <v>0</v>
      </c>
      <c r="S40" s="13">
        <f t="shared" si="9"/>
        <v>0</v>
      </c>
      <c r="T40" s="13">
        <f t="shared" si="9"/>
        <v>0</v>
      </c>
      <c r="U40" s="13">
        <f t="shared" si="9"/>
        <v>0</v>
      </c>
      <c r="V40" s="13">
        <f t="shared" si="9"/>
        <v>0</v>
      </c>
      <c r="W40" s="13">
        <f t="shared" si="9"/>
        <v>0.87796600000000002</v>
      </c>
    </row>
    <row r="41" spans="1:23" s="11" customFormat="1">
      <c r="A41" s="3" t="s">
        <v>46</v>
      </c>
      <c r="B41" s="4"/>
      <c r="C41" s="10" t="s">
        <v>50</v>
      </c>
      <c r="D41" s="10" t="s">
        <v>50</v>
      </c>
      <c r="E41" s="10" t="s">
        <v>50</v>
      </c>
      <c r="F41" s="10" t="s">
        <v>57</v>
      </c>
      <c r="G41" s="10" t="s">
        <v>54</v>
      </c>
      <c r="H41" s="23" t="s">
        <v>73</v>
      </c>
      <c r="I41" s="10" t="s">
        <v>54</v>
      </c>
      <c r="J41" s="10" t="s">
        <v>54</v>
      </c>
      <c r="K41" s="35" t="s">
        <v>84</v>
      </c>
      <c r="L41" s="10" t="s">
        <v>90</v>
      </c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3">
        <f>COUNTIF(C41:V41,"Y")/COUNTA(C41:V41)</f>
        <v>0</v>
      </c>
    </row>
    <row r="42" spans="1:23">
      <c r="K42" s="36"/>
    </row>
    <row r="43" spans="1:23">
      <c r="A43" s="9" t="s">
        <v>31</v>
      </c>
      <c r="B43" s="7"/>
      <c r="C43" s="7"/>
      <c r="D43" s="7"/>
      <c r="E43" s="7"/>
      <c r="F43" s="7"/>
      <c r="G43" s="7"/>
      <c r="H43" s="25"/>
      <c r="I43" s="7"/>
      <c r="J43" s="7"/>
      <c r="K43" s="3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</row>
    <row r="44" spans="1:23" hidden="1" outlineLevel="2">
      <c r="A44" s="2" t="s">
        <v>5</v>
      </c>
      <c r="B44" s="18">
        <v>0.25</v>
      </c>
      <c r="C44" s="14">
        <v>0.25</v>
      </c>
      <c r="D44" s="15">
        <v>0.25</v>
      </c>
      <c r="E44" s="16">
        <v>0.25</v>
      </c>
      <c r="F44" s="20">
        <v>0.25</v>
      </c>
      <c r="G44" s="20">
        <v>0.25</v>
      </c>
      <c r="H44" s="15">
        <v>0.25</v>
      </c>
      <c r="I44" s="16">
        <v>0.25</v>
      </c>
      <c r="J44" s="15">
        <v>0.25</v>
      </c>
      <c r="K44" s="38">
        <v>0.25</v>
      </c>
      <c r="L44" s="20">
        <v>0.25</v>
      </c>
      <c r="M44" s="17"/>
      <c r="N44" s="17"/>
      <c r="O44" s="15"/>
      <c r="P44" s="17"/>
      <c r="Q44" s="17"/>
      <c r="R44" s="17"/>
      <c r="S44" s="17"/>
      <c r="T44" s="17"/>
      <c r="U44" s="17"/>
      <c r="V44" s="17"/>
      <c r="W44" s="12">
        <f>AVERAGE(C44:V44)</f>
        <v>0.25</v>
      </c>
    </row>
    <row r="45" spans="1:23" hidden="1" outlineLevel="2">
      <c r="A45" s="2" t="s">
        <v>6</v>
      </c>
      <c r="B45" s="18">
        <v>0.15</v>
      </c>
      <c r="C45" s="14">
        <v>0.15</v>
      </c>
      <c r="D45" s="15">
        <v>0.15</v>
      </c>
      <c r="E45" s="16">
        <v>0.15</v>
      </c>
      <c r="F45" s="20">
        <v>0.15</v>
      </c>
      <c r="G45" s="20">
        <v>0.15</v>
      </c>
      <c r="H45" s="15">
        <v>0.15</v>
      </c>
      <c r="I45" s="16">
        <v>0.15</v>
      </c>
      <c r="J45" s="15">
        <v>0.15</v>
      </c>
      <c r="K45" s="38">
        <v>0.15</v>
      </c>
      <c r="L45" s="20">
        <v>0.15</v>
      </c>
      <c r="M45" s="17"/>
      <c r="N45" s="17"/>
      <c r="O45" s="15"/>
      <c r="P45" s="17"/>
      <c r="Q45" s="17"/>
      <c r="R45" s="17"/>
      <c r="S45" s="17"/>
      <c r="T45" s="17"/>
      <c r="U45" s="17"/>
      <c r="V45" s="17"/>
      <c r="W45" s="12">
        <f t="shared" ref="W45:W47" si="10">AVERAGE(C45:V45)</f>
        <v>0.14999999999999997</v>
      </c>
    </row>
    <row r="46" spans="1:23" hidden="1" outlineLevel="2">
      <c r="A46" s="2" t="s">
        <v>7</v>
      </c>
      <c r="B46" s="18">
        <v>0.55000000000000004</v>
      </c>
      <c r="C46" s="14">
        <v>0.55000000000000004</v>
      </c>
      <c r="D46" s="15">
        <v>0.55000000000000004</v>
      </c>
      <c r="E46" s="16">
        <v>0.55000000000000004</v>
      </c>
      <c r="F46" s="20">
        <v>0.55000000000000004</v>
      </c>
      <c r="G46" s="20">
        <v>0.55000000000000004</v>
      </c>
      <c r="H46" s="15">
        <v>0.55000000000000004</v>
      </c>
      <c r="I46" s="16">
        <v>0.55000000000000004</v>
      </c>
      <c r="J46" s="15">
        <v>0.55000000000000004</v>
      </c>
      <c r="K46" s="38">
        <v>0.55000000000000004</v>
      </c>
      <c r="L46" s="20">
        <v>0.55000000000000004</v>
      </c>
      <c r="M46" s="17"/>
      <c r="N46" s="17"/>
      <c r="O46" s="15"/>
      <c r="P46" s="17"/>
      <c r="Q46" s="17"/>
      <c r="R46" s="17"/>
      <c r="S46" s="17"/>
      <c r="T46" s="17"/>
      <c r="U46" s="17"/>
      <c r="V46" s="17"/>
      <c r="W46" s="12">
        <f t="shared" si="10"/>
        <v>0.54999999999999993</v>
      </c>
    </row>
    <row r="47" spans="1:23" hidden="1" outlineLevel="2">
      <c r="A47" s="2" t="s">
        <v>8</v>
      </c>
      <c r="B47" s="18">
        <v>0.05</v>
      </c>
      <c r="C47" s="14">
        <v>0.05</v>
      </c>
      <c r="D47" s="15">
        <v>0.05</v>
      </c>
      <c r="E47" s="16">
        <v>0.05</v>
      </c>
      <c r="F47" s="20">
        <v>0.05</v>
      </c>
      <c r="G47" s="20">
        <v>0.05</v>
      </c>
      <c r="H47" s="15">
        <v>0.05</v>
      </c>
      <c r="I47" s="16">
        <v>0.05</v>
      </c>
      <c r="J47" s="15">
        <v>0.05</v>
      </c>
      <c r="K47" s="38">
        <v>0.05</v>
      </c>
      <c r="L47" s="20">
        <v>0.05</v>
      </c>
      <c r="M47" s="17"/>
      <c r="N47" s="17"/>
      <c r="O47" s="15"/>
      <c r="P47" s="17"/>
      <c r="Q47" s="17"/>
      <c r="R47" s="17"/>
      <c r="S47" s="17"/>
      <c r="T47" s="17"/>
      <c r="U47" s="17"/>
      <c r="V47" s="17"/>
      <c r="W47" s="12">
        <f t="shared" si="10"/>
        <v>4.9999999999999996E-2</v>
      </c>
    </row>
    <row r="48" spans="1:23" s="5" customFormat="1" hidden="1" outlineLevel="1">
      <c r="A48" s="3" t="s">
        <v>9</v>
      </c>
      <c r="B48" s="13">
        <f>SUM(B44:B47)</f>
        <v>1</v>
      </c>
      <c r="C48" s="13">
        <f t="shared" ref="C48:W48" si="11">SUM(C44:C47)</f>
        <v>1</v>
      </c>
      <c r="D48" s="13">
        <f t="shared" si="11"/>
        <v>1</v>
      </c>
      <c r="E48" s="13">
        <f t="shared" si="11"/>
        <v>1</v>
      </c>
      <c r="F48" s="13">
        <f t="shared" si="11"/>
        <v>1</v>
      </c>
      <c r="G48" s="13">
        <f t="shared" si="11"/>
        <v>1</v>
      </c>
      <c r="H48" s="13">
        <f t="shared" si="11"/>
        <v>1</v>
      </c>
      <c r="I48" s="13">
        <f t="shared" si="11"/>
        <v>1</v>
      </c>
      <c r="J48" s="13">
        <f t="shared" si="11"/>
        <v>1</v>
      </c>
      <c r="K48" s="34">
        <f t="shared" si="11"/>
        <v>1</v>
      </c>
      <c r="L48" s="4">
        <f t="shared" si="11"/>
        <v>1</v>
      </c>
      <c r="M48" s="13">
        <f t="shared" si="11"/>
        <v>0</v>
      </c>
      <c r="N48" s="13">
        <f t="shared" si="11"/>
        <v>0</v>
      </c>
      <c r="O48" s="13">
        <f t="shared" si="11"/>
        <v>0</v>
      </c>
      <c r="P48" s="13">
        <f t="shared" si="11"/>
        <v>0</v>
      </c>
      <c r="Q48" s="13">
        <f t="shared" si="11"/>
        <v>0</v>
      </c>
      <c r="R48" s="13">
        <f t="shared" si="11"/>
        <v>0</v>
      </c>
      <c r="S48" s="13">
        <f t="shared" si="11"/>
        <v>0</v>
      </c>
      <c r="T48" s="13">
        <f t="shared" si="11"/>
        <v>0</v>
      </c>
      <c r="U48" s="13">
        <f t="shared" si="11"/>
        <v>0</v>
      </c>
      <c r="V48" s="13">
        <f t="shared" si="11"/>
        <v>0</v>
      </c>
      <c r="W48" s="13">
        <f t="shared" si="11"/>
        <v>1</v>
      </c>
    </row>
    <row r="49" spans="1:23" hidden="1" outlineLevel="2">
      <c r="A49" s="2" t="s">
        <v>10</v>
      </c>
      <c r="B49" s="18">
        <v>0.09</v>
      </c>
      <c r="C49" s="14">
        <v>0.09</v>
      </c>
      <c r="D49" s="15">
        <v>0.09</v>
      </c>
      <c r="E49" s="16">
        <v>0.09</v>
      </c>
      <c r="F49" s="20">
        <v>0.09</v>
      </c>
      <c r="G49" s="20">
        <v>0.09</v>
      </c>
      <c r="H49" s="15">
        <v>0.09</v>
      </c>
      <c r="I49" s="27">
        <v>0.09</v>
      </c>
      <c r="J49" s="17">
        <v>0.09</v>
      </c>
      <c r="K49" s="38">
        <v>0.09</v>
      </c>
      <c r="L49" s="20">
        <v>0.09</v>
      </c>
      <c r="M49" s="17"/>
      <c r="N49" s="17"/>
      <c r="O49" s="15"/>
      <c r="P49" s="17"/>
      <c r="Q49" s="17"/>
      <c r="R49" s="17"/>
      <c r="S49" s="17"/>
      <c r="T49" s="17"/>
      <c r="U49" s="17"/>
      <c r="V49" s="17"/>
      <c r="W49" s="12">
        <f t="shared" ref="W49:W58" si="12">AVERAGE(C49:V49)</f>
        <v>8.9999999999999983E-2</v>
      </c>
    </row>
    <row r="50" spans="1:23" hidden="1" outlineLevel="2">
      <c r="A50" s="2" t="s">
        <v>11</v>
      </c>
      <c r="B50" s="18">
        <v>0.04</v>
      </c>
      <c r="C50" s="14">
        <v>0.04</v>
      </c>
      <c r="D50" s="15">
        <v>0.04</v>
      </c>
      <c r="E50" s="16">
        <v>0.04</v>
      </c>
      <c r="F50" s="20">
        <v>0.04</v>
      </c>
      <c r="G50" s="20">
        <v>0.04</v>
      </c>
      <c r="H50" s="15">
        <v>0.04</v>
      </c>
      <c r="I50" s="27">
        <v>0.04</v>
      </c>
      <c r="J50" s="17">
        <v>0.04</v>
      </c>
      <c r="K50" s="38">
        <v>0.04</v>
      </c>
      <c r="L50" s="20">
        <v>0.04</v>
      </c>
      <c r="M50" s="17"/>
      <c r="N50" s="17"/>
      <c r="O50" s="15"/>
      <c r="P50" s="17"/>
      <c r="Q50" s="17"/>
      <c r="R50" s="17"/>
      <c r="S50" s="17"/>
      <c r="T50" s="17"/>
      <c r="U50" s="17"/>
      <c r="V50" s="17"/>
      <c r="W50" s="12">
        <f t="shared" si="12"/>
        <v>3.9999999999999994E-2</v>
      </c>
    </row>
    <row r="51" spans="1:23" hidden="1" outlineLevel="2">
      <c r="A51" s="2" t="s">
        <v>12</v>
      </c>
      <c r="B51" s="18">
        <v>0.1</v>
      </c>
      <c r="C51" s="14">
        <v>0.1</v>
      </c>
      <c r="D51" s="15">
        <v>0.1</v>
      </c>
      <c r="E51" s="16">
        <v>0.1</v>
      </c>
      <c r="F51" s="20">
        <v>0.1</v>
      </c>
      <c r="G51" s="20">
        <v>0.1</v>
      </c>
      <c r="H51" s="15">
        <v>0.1</v>
      </c>
      <c r="I51" s="27">
        <v>0.1</v>
      </c>
      <c r="J51" s="17">
        <v>0.1</v>
      </c>
      <c r="K51" s="38">
        <v>0.1</v>
      </c>
      <c r="L51" s="20">
        <v>0.1</v>
      </c>
      <c r="M51" s="17"/>
      <c r="N51" s="17"/>
      <c r="O51" s="15"/>
      <c r="P51" s="17"/>
      <c r="Q51" s="17"/>
      <c r="R51" s="17"/>
      <c r="S51" s="17"/>
      <c r="T51" s="17"/>
      <c r="U51" s="17"/>
      <c r="V51" s="17"/>
      <c r="W51" s="12">
        <f t="shared" si="12"/>
        <v>9.9999999999999992E-2</v>
      </c>
    </row>
    <row r="52" spans="1:23" hidden="1" outlineLevel="2">
      <c r="A52" s="2" t="s">
        <v>13</v>
      </c>
      <c r="B52" s="18">
        <v>0.28999999999999998</v>
      </c>
      <c r="C52" s="14">
        <v>0.28999999999999998</v>
      </c>
      <c r="D52" s="15">
        <v>0.28999999999999998</v>
      </c>
      <c r="E52" s="16">
        <v>0.20299999999999999</v>
      </c>
      <c r="F52" s="20">
        <v>0.28999999999999998</v>
      </c>
      <c r="G52" s="15">
        <v>7.2499999999999995E-2</v>
      </c>
      <c r="H52" s="15">
        <v>0.28999999999999998</v>
      </c>
      <c r="I52" s="27">
        <v>7.2499999999999995E-2</v>
      </c>
      <c r="J52" s="17">
        <v>0.28999999999999998</v>
      </c>
      <c r="K52" s="38">
        <v>7.2499999999999995E-2</v>
      </c>
      <c r="L52" s="20">
        <v>7.0000000000000007E-2</v>
      </c>
      <c r="M52" s="17"/>
      <c r="N52" s="17"/>
      <c r="O52" s="15"/>
      <c r="P52" s="17"/>
      <c r="Q52" s="17"/>
      <c r="R52" s="17"/>
      <c r="S52" s="17"/>
      <c r="T52" s="17"/>
      <c r="U52" s="17"/>
      <c r="V52" s="17"/>
      <c r="W52" s="12">
        <f t="shared" si="12"/>
        <v>0.19405</v>
      </c>
    </row>
    <row r="53" spans="1:23" hidden="1" outlineLevel="2">
      <c r="A53" s="2" t="s">
        <v>14</v>
      </c>
      <c r="B53" s="18">
        <v>0.09</v>
      </c>
      <c r="C53" s="14">
        <v>2.2499999999999999E-2</v>
      </c>
      <c r="D53" s="15">
        <v>2.2499999999999999E-2</v>
      </c>
      <c r="E53" s="16">
        <v>2.2499999999999999E-2</v>
      </c>
      <c r="F53" s="19">
        <v>2.2499999999999999E-2</v>
      </c>
      <c r="G53" s="19">
        <v>2.2499999999999999E-2</v>
      </c>
      <c r="H53" s="15">
        <v>2.3E-2</v>
      </c>
      <c r="I53" s="27">
        <v>2.2499999999999999E-2</v>
      </c>
      <c r="J53" s="17">
        <v>2.2499999999999999E-2</v>
      </c>
      <c r="K53" s="38">
        <v>2.2499999999999999E-2</v>
      </c>
      <c r="L53" s="20">
        <v>0.02</v>
      </c>
      <c r="M53" s="17"/>
      <c r="N53" s="17"/>
      <c r="O53" s="15"/>
      <c r="P53" s="17"/>
      <c r="Q53" s="17"/>
      <c r="R53" s="17"/>
      <c r="S53" s="17"/>
      <c r="T53" s="17"/>
      <c r="U53" s="17"/>
      <c r="V53" s="17"/>
      <c r="W53" s="12">
        <f t="shared" si="12"/>
        <v>2.2299999999999993E-2</v>
      </c>
    </row>
    <row r="54" spans="1:23" hidden="1" outlineLevel="2">
      <c r="A54" s="2" t="s">
        <v>15</v>
      </c>
      <c r="B54" s="18">
        <v>0.12</v>
      </c>
      <c r="C54" s="14">
        <v>0.03</v>
      </c>
      <c r="D54" s="15">
        <v>4.4399999999999995E-2</v>
      </c>
      <c r="E54" s="16">
        <v>0.03</v>
      </c>
      <c r="F54" s="19">
        <v>0.03</v>
      </c>
      <c r="G54" s="19">
        <v>0.03</v>
      </c>
      <c r="H54" s="15">
        <v>0.03</v>
      </c>
      <c r="I54" s="27">
        <v>0.03</v>
      </c>
      <c r="J54" s="17">
        <v>0.03</v>
      </c>
      <c r="K54" s="38">
        <v>0.03</v>
      </c>
      <c r="L54" s="20">
        <v>0.03</v>
      </c>
      <c r="M54" s="17"/>
      <c r="N54" s="17"/>
      <c r="O54" s="15"/>
      <c r="P54" s="17"/>
      <c r="Q54" s="17"/>
      <c r="R54" s="17"/>
      <c r="S54" s="17"/>
      <c r="T54" s="17"/>
      <c r="U54" s="17"/>
      <c r="V54" s="17"/>
      <c r="W54" s="12">
        <f t="shared" si="12"/>
        <v>3.1440000000000003E-2</v>
      </c>
    </row>
    <row r="55" spans="1:23" hidden="1" outlineLevel="2">
      <c r="A55" s="2" t="s">
        <v>16</v>
      </c>
      <c r="B55" s="18">
        <v>0.04</v>
      </c>
      <c r="C55" s="14">
        <v>0.04</v>
      </c>
      <c r="D55" s="15">
        <v>0.04</v>
      </c>
      <c r="E55" s="16">
        <v>0.04</v>
      </c>
      <c r="F55" s="20">
        <v>0.04</v>
      </c>
      <c r="G55" s="20">
        <v>0.04</v>
      </c>
      <c r="H55" s="15">
        <v>0.04</v>
      </c>
      <c r="I55" s="27">
        <v>0.04</v>
      </c>
      <c r="J55" s="17">
        <v>0.04</v>
      </c>
      <c r="K55" s="38">
        <v>0.04</v>
      </c>
      <c r="L55" s="20">
        <v>0.04</v>
      </c>
      <c r="M55" s="17"/>
      <c r="N55" s="17"/>
      <c r="O55" s="15"/>
      <c r="P55" s="17"/>
      <c r="Q55" s="17"/>
      <c r="R55" s="17"/>
      <c r="S55" s="17"/>
      <c r="T55" s="17"/>
      <c r="U55" s="17"/>
      <c r="V55" s="17"/>
      <c r="W55" s="12">
        <f t="shared" si="12"/>
        <v>3.9999999999999994E-2</v>
      </c>
    </row>
    <row r="56" spans="1:23" hidden="1" outlineLevel="2">
      <c r="A56" s="2" t="s">
        <v>17</v>
      </c>
      <c r="B56" s="18">
        <v>0.09</v>
      </c>
      <c r="C56" s="14">
        <v>0.09</v>
      </c>
      <c r="D56" s="15">
        <v>0.09</v>
      </c>
      <c r="E56" s="16">
        <v>0.09</v>
      </c>
      <c r="F56" s="20">
        <v>0.09</v>
      </c>
      <c r="G56" s="20">
        <v>0.09</v>
      </c>
      <c r="H56" s="15">
        <v>0.09</v>
      </c>
      <c r="I56" s="27">
        <v>0.09</v>
      </c>
      <c r="J56" s="17">
        <v>0.09</v>
      </c>
      <c r="K56" s="38">
        <v>0.09</v>
      </c>
      <c r="L56" s="20">
        <v>0.09</v>
      </c>
      <c r="M56" s="17"/>
      <c r="N56" s="17"/>
      <c r="O56" s="15"/>
      <c r="P56" s="17"/>
      <c r="Q56" s="17"/>
      <c r="R56" s="17"/>
      <c r="S56" s="17"/>
      <c r="T56" s="17"/>
      <c r="U56" s="17"/>
      <c r="V56" s="17"/>
      <c r="W56" s="12">
        <f t="shared" si="12"/>
        <v>8.9999999999999983E-2</v>
      </c>
    </row>
    <row r="57" spans="1:23" hidden="1" outlineLevel="2">
      <c r="A57" s="2" t="s">
        <v>18</v>
      </c>
      <c r="B57" s="18">
        <v>0.05</v>
      </c>
      <c r="C57" s="14">
        <v>0.05</v>
      </c>
      <c r="D57" s="15">
        <v>0.05</v>
      </c>
      <c r="E57" s="16">
        <v>0.05</v>
      </c>
      <c r="F57" s="20">
        <v>0.05</v>
      </c>
      <c r="G57" s="20">
        <v>0.05</v>
      </c>
      <c r="H57" s="15">
        <v>0.05</v>
      </c>
      <c r="I57" s="27">
        <v>0.05</v>
      </c>
      <c r="J57" s="17">
        <v>0.05</v>
      </c>
      <c r="K57" s="38">
        <v>0.05</v>
      </c>
      <c r="L57" s="20">
        <v>0.05</v>
      </c>
      <c r="M57" s="17"/>
      <c r="N57" s="17"/>
      <c r="O57" s="15"/>
      <c r="P57" s="17"/>
      <c r="Q57" s="17"/>
      <c r="R57" s="17"/>
      <c r="S57" s="17"/>
      <c r="T57" s="17"/>
      <c r="U57" s="17"/>
      <c r="V57" s="17"/>
      <c r="W57" s="12">
        <f t="shared" si="12"/>
        <v>4.9999999999999996E-2</v>
      </c>
    </row>
    <row r="58" spans="1:23" hidden="1" outlineLevel="2">
      <c r="A58" s="2" t="s">
        <v>19</v>
      </c>
      <c r="B58" s="18">
        <v>0.09</v>
      </c>
      <c r="C58" s="14">
        <v>2.2499999999999999E-2</v>
      </c>
      <c r="D58" s="15">
        <v>2.2499999999999999E-2</v>
      </c>
      <c r="E58" s="16">
        <v>0</v>
      </c>
      <c r="F58" s="20">
        <v>0.09</v>
      </c>
      <c r="G58" s="20">
        <v>0.09</v>
      </c>
      <c r="H58" s="15">
        <v>0.02</v>
      </c>
      <c r="I58" s="27">
        <v>2.2499999999999999E-2</v>
      </c>
      <c r="J58" s="17">
        <v>2.2499999999999999E-2</v>
      </c>
      <c r="K58" s="38">
        <v>2.2499999999999999E-2</v>
      </c>
      <c r="L58" s="20">
        <v>0.01</v>
      </c>
      <c r="M58" s="17"/>
      <c r="N58" s="17"/>
      <c r="O58" s="15"/>
      <c r="P58" s="17"/>
      <c r="Q58" s="17"/>
      <c r="R58" s="17"/>
      <c r="S58" s="17"/>
      <c r="T58" s="17"/>
      <c r="U58" s="17"/>
      <c r="V58" s="17"/>
      <c r="W58" s="12">
        <f t="shared" si="12"/>
        <v>3.2250000000000008E-2</v>
      </c>
    </row>
    <row r="59" spans="1:23" s="5" customFormat="1" hidden="1" outlineLevel="1">
      <c r="A59" s="3" t="s">
        <v>20</v>
      </c>
      <c r="B59" s="13">
        <f>SUM(B49:B58)</f>
        <v>1</v>
      </c>
      <c r="C59" s="13">
        <f t="shared" ref="C59:W59" si="13">SUM(C49:C58)</f>
        <v>0.77500000000000002</v>
      </c>
      <c r="D59" s="13">
        <f t="shared" si="13"/>
        <v>0.78939999999999999</v>
      </c>
      <c r="E59" s="13">
        <f t="shared" si="13"/>
        <v>0.66550000000000009</v>
      </c>
      <c r="F59" s="13">
        <f t="shared" si="13"/>
        <v>0.84250000000000003</v>
      </c>
      <c r="G59" s="13">
        <f t="shared" si="13"/>
        <v>0.625</v>
      </c>
      <c r="H59" s="13">
        <f t="shared" si="13"/>
        <v>0.77300000000000013</v>
      </c>
      <c r="I59" s="13">
        <f t="shared" si="13"/>
        <v>0.5575</v>
      </c>
      <c r="J59" s="13">
        <f t="shared" si="13"/>
        <v>0.77500000000000002</v>
      </c>
      <c r="K59" s="34">
        <f t="shared" si="13"/>
        <v>0.5575</v>
      </c>
      <c r="L59" s="13">
        <f t="shared" si="13"/>
        <v>0.54000000000000015</v>
      </c>
      <c r="M59" s="13">
        <f t="shared" si="13"/>
        <v>0</v>
      </c>
      <c r="N59" s="13">
        <f t="shared" si="13"/>
        <v>0</v>
      </c>
      <c r="O59" s="13">
        <f t="shared" si="13"/>
        <v>0</v>
      </c>
      <c r="P59" s="13">
        <f t="shared" si="13"/>
        <v>0</v>
      </c>
      <c r="Q59" s="13">
        <f t="shared" si="13"/>
        <v>0</v>
      </c>
      <c r="R59" s="13">
        <f t="shared" si="13"/>
        <v>0</v>
      </c>
      <c r="S59" s="13">
        <f t="shared" si="13"/>
        <v>0</v>
      </c>
      <c r="T59" s="13">
        <f t="shared" si="13"/>
        <v>0</v>
      </c>
      <c r="U59" s="13">
        <f t="shared" si="13"/>
        <v>0</v>
      </c>
      <c r="V59" s="13">
        <f t="shared" si="13"/>
        <v>0</v>
      </c>
      <c r="W59" s="13">
        <f t="shared" si="13"/>
        <v>0.69003999999999999</v>
      </c>
    </row>
    <row r="60" spans="1:23" collapsed="1">
      <c r="A60" s="3" t="s">
        <v>21</v>
      </c>
      <c r="B60" s="13">
        <f t="shared" ref="B60" si="14">0.4*B48+0.6*B59</f>
        <v>1</v>
      </c>
      <c r="C60" s="13">
        <f t="shared" ref="C60:D60" si="15">0.4*C48+0.6*C59</f>
        <v>0.86499999999999999</v>
      </c>
      <c r="D60" s="13">
        <f t="shared" si="15"/>
        <v>0.87363999999999997</v>
      </c>
      <c r="E60" s="13">
        <f t="shared" ref="E60" si="16">0.4*E48+0.6*E59</f>
        <v>0.79930000000000012</v>
      </c>
      <c r="F60" s="13">
        <f t="shared" ref="F60:J60" si="17">0.4*F48+0.6*F59</f>
        <v>0.90549999999999997</v>
      </c>
      <c r="G60" s="13">
        <f t="shared" si="17"/>
        <v>0.77500000000000002</v>
      </c>
      <c r="H60" s="13">
        <f t="shared" si="17"/>
        <v>0.86380000000000012</v>
      </c>
      <c r="I60" s="13">
        <f t="shared" si="17"/>
        <v>0.73449999999999993</v>
      </c>
      <c r="J60" s="13">
        <f t="shared" si="17"/>
        <v>0.86499999999999999</v>
      </c>
      <c r="K60" s="34">
        <f t="shared" ref="K60" si="18">0.4*K48+0.6*K59</f>
        <v>0.73449999999999993</v>
      </c>
      <c r="L60" s="13">
        <f t="shared" ref="L60" si="19">0.4*L48+0.6*L59</f>
        <v>0.72400000000000009</v>
      </c>
      <c r="M60" s="13">
        <f t="shared" ref="M60" si="20">0.4*M48+0.6*M59</f>
        <v>0</v>
      </c>
      <c r="N60" s="13">
        <f t="shared" ref="N60" si="21">0.4*N48+0.6*N59</f>
        <v>0</v>
      </c>
      <c r="O60" s="13">
        <f t="shared" ref="O60" si="22">0.4*O48+0.6*O59</f>
        <v>0</v>
      </c>
      <c r="P60" s="13">
        <f t="shared" ref="P60" si="23">0.4*P48+0.6*P59</f>
        <v>0</v>
      </c>
      <c r="Q60" s="13">
        <f t="shared" ref="Q60" si="24">0.4*Q48+0.6*Q59</f>
        <v>0</v>
      </c>
      <c r="R60" s="13">
        <f t="shared" ref="R60" si="25">0.4*R48+0.6*R59</f>
        <v>0</v>
      </c>
      <c r="S60" s="13">
        <f t="shared" ref="S60" si="26">0.4*S48+0.6*S59</f>
        <v>0</v>
      </c>
      <c r="T60" s="13">
        <f t="shared" ref="T60" si="27">0.4*T48+0.6*T59</f>
        <v>0</v>
      </c>
      <c r="U60" s="13">
        <f t="shared" ref="U60" si="28">0.4*U48+0.6*U59</f>
        <v>0</v>
      </c>
      <c r="V60" s="13">
        <f t="shared" ref="V60" si="29">0.4*V48+0.6*V59</f>
        <v>0</v>
      </c>
      <c r="W60" s="13">
        <f t="shared" ref="W60" si="30">0.4*W48+0.6*W59</f>
        <v>0.81402400000000008</v>
      </c>
    </row>
    <row r="61" spans="1:23" s="11" customFormat="1">
      <c r="A61" s="3" t="s">
        <v>46</v>
      </c>
      <c r="B61" s="4"/>
      <c r="C61" s="10" t="s">
        <v>50</v>
      </c>
      <c r="D61" s="10" t="s">
        <v>50</v>
      </c>
      <c r="E61" s="10" t="s">
        <v>50</v>
      </c>
      <c r="F61" s="10" t="s">
        <v>54</v>
      </c>
      <c r="G61" s="10" t="s">
        <v>65</v>
      </c>
      <c r="H61" s="23" t="s">
        <v>73</v>
      </c>
      <c r="I61" s="10" t="s">
        <v>54</v>
      </c>
      <c r="J61" s="10" t="s">
        <v>54</v>
      </c>
      <c r="K61" s="35" t="s">
        <v>83</v>
      </c>
      <c r="L61" s="39" t="s">
        <v>90</v>
      </c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3">
        <f>COUNTIF(C61:V61,"Y")/COUNTA(C61:V61)</f>
        <v>0</v>
      </c>
    </row>
    <row r="62" spans="1:23">
      <c r="K62" s="36"/>
    </row>
    <row r="63" spans="1:23">
      <c r="A63" s="9" t="s">
        <v>28</v>
      </c>
      <c r="B63" s="7"/>
      <c r="C63" s="7"/>
      <c r="D63" s="7"/>
      <c r="E63" s="7"/>
      <c r="F63" s="7"/>
      <c r="G63" s="7"/>
      <c r="H63" s="25"/>
      <c r="I63" s="7"/>
      <c r="J63" s="7"/>
      <c r="K63" s="3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</row>
    <row r="64" spans="1:23" ht="12" hidden="1" outlineLevel="2" thickBot="1">
      <c r="A64" s="2" t="s">
        <v>5</v>
      </c>
      <c r="B64" s="18">
        <v>0.25</v>
      </c>
      <c r="C64" s="14">
        <v>0.25</v>
      </c>
      <c r="D64" s="15">
        <v>0.25</v>
      </c>
      <c r="E64" s="16">
        <v>0.25</v>
      </c>
      <c r="F64" s="20">
        <v>0.25</v>
      </c>
      <c r="G64" s="20">
        <v>0.25</v>
      </c>
      <c r="H64" s="15">
        <v>0.25</v>
      </c>
      <c r="I64" s="27">
        <v>0.25</v>
      </c>
      <c r="J64" s="30">
        <v>0.25</v>
      </c>
      <c r="K64" s="38">
        <v>0.25</v>
      </c>
      <c r="L64" s="20">
        <v>0.25</v>
      </c>
      <c r="M64" s="17"/>
      <c r="N64" s="17"/>
      <c r="O64" s="15"/>
      <c r="P64" s="17"/>
      <c r="Q64" s="17"/>
      <c r="R64" s="17"/>
      <c r="S64" s="17"/>
      <c r="T64" s="17"/>
      <c r="U64" s="17"/>
      <c r="V64" s="17"/>
      <c r="W64" s="12">
        <f>AVERAGE(C64:V64)</f>
        <v>0.25</v>
      </c>
    </row>
    <row r="65" spans="1:23" ht="12" hidden="1" outlineLevel="2" thickBot="1">
      <c r="A65" s="2" t="s">
        <v>6</v>
      </c>
      <c r="B65" s="18">
        <v>0.15</v>
      </c>
      <c r="C65" s="14">
        <v>7.4999999999999997E-2</v>
      </c>
      <c r="D65" s="15">
        <v>7.4999999999999997E-2</v>
      </c>
      <c r="E65" s="16">
        <v>0.09</v>
      </c>
      <c r="F65" s="19">
        <v>7.4999999999999997E-2</v>
      </c>
      <c r="G65" s="19">
        <v>7.4999999999999997E-2</v>
      </c>
      <c r="H65" s="15">
        <v>7.4999999999999997E-2</v>
      </c>
      <c r="I65" s="27">
        <v>7.4999999999999997E-2</v>
      </c>
      <c r="J65" s="31">
        <v>0.08</v>
      </c>
      <c r="K65" s="38">
        <v>7.4999999999999997E-2</v>
      </c>
      <c r="L65" s="20">
        <v>7.4999999999999997E-2</v>
      </c>
      <c r="M65" s="17"/>
      <c r="N65" s="17"/>
      <c r="O65" s="15"/>
      <c r="P65" s="17"/>
      <c r="Q65" s="17"/>
      <c r="R65" s="17"/>
      <c r="S65" s="17"/>
      <c r="T65" s="17"/>
      <c r="U65" s="17"/>
      <c r="V65" s="17"/>
      <c r="W65" s="12">
        <f t="shared" ref="W65:W67" si="31">AVERAGE(C65:V65)</f>
        <v>7.6999999999999985E-2</v>
      </c>
    </row>
    <row r="66" spans="1:23" ht="12" hidden="1" outlineLevel="2" thickBot="1">
      <c r="A66" s="2" t="s">
        <v>7</v>
      </c>
      <c r="B66" s="18">
        <v>0.55000000000000004</v>
      </c>
      <c r="C66" s="14">
        <v>0.35749999999999998</v>
      </c>
      <c r="D66" s="15">
        <v>0.27500000000000002</v>
      </c>
      <c r="E66" s="16">
        <v>0.38500000000000001</v>
      </c>
      <c r="F66" s="19">
        <v>0.27500000000000002</v>
      </c>
      <c r="G66" s="19">
        <v>0.27500000000000002</v>
      </c>
      <c r="H66" s="15">
        <v>0.35</v>
      </c>
      <c r="I66" s="27">
        <v>0.27500000000000002</v>
      </c>
      <c r="J66" s="32">
        <v>0.27500000000000002</v>
      </c>
      <c r="K66" s="38">
        <v>0.27500000000000002</v>
      </c>
      <c r="L66" s="20">
        <v>0.27500000000000002</v>
      </c>
      <c r="M66" s="17"/>
      <c r="N66" s="17"/>
      <c r="O66" s="15"/>
      <c r="P66" s="17"/>
      <c r="Q66" s="17"/>
      <c r="R66" s="17"/>
      <c r="S66" s="17"/>
      <c r="T66" s="17"/>
      <c r="U66" s="17"/>
      <c r="V66" s="17"/>
      <c r="W66" s="12">
        <f t="shared" si="31"/>
        <v>0.30174999999999996</v>
      </c>
    </row>
    <row r="67" spans="1:23" ht="12" hidden="1" outlineLevel="2" thickBot="1">
      <c r="A67" s="2" t="s">
        <v>8</v>
      </c>
      <c r="B67" s="18">
        <v>0.05</v>
      </c>
      <c r="C67" s="14">
        <v>0.05</v>
      </c>
      <c r="D67" s="15">
        <v>0.05</v>
      </c>
      <c r="E67" s="16">
        <v>0.05</v>
      </c>
      <c r="F67" s="20">
        <v>0.05</v>
      </c>
      <c r="G67" s="20">
        <v>0.05</v>
      </c>
      <c r="H67" s="15">
        <v>0.05</v>
      </c>
      <c r="I67" s="27">
        <v>0.05</v>
      </c>
      <c r="J67" s="31">
        <v>0.05</v>
      </c>
      <c r="K67" s="38">
        <v>0.05</v>
      </c>
      <c r="L67" s="20">
        <v>0.05</v>
      </c>
      <c r="M67" s="17"/>
      <c r="N67" s="17"/>
      <c r="O67" s="15"/>
      <c r="P67" s="17"/>
      <c r="Q67" s="17"/>
      <c r="R67" s="17"/>
      <c r="S67" s="17"/>
      <c r="T67" s="17"/>
      <c r="U67" s="17"/>
      <c r="V67" s="17"/>
      <c r="W67" s="12">
        <f t="shared" si="31"/>
        <v>4.9999999999999996E-2</v>
      </c>
    </row>
    <row r="68" spans="1:23" s="5" customFormat="1" ht="12" hidden="1" outlineLevel="1" thickBot="1">
      <c r="A68" s="3" t="s">
        <v>9</v>
      </c>
      <c r="B68" s="13">
        <f>SUM(B64:B67)</f>
        <v>1</v>
      </c>
      <c r="C68" s="13">
        <f t="shared" ref="C68:W68" si="32">SUM(C64:C67)</f>
        <v>0.73250000000000004</v>
      </c>
      <c r="D68" s="13">
        <f t="shared" si="32"/>
        <v>0.65000000000000013</v>
      </c>
      <c r="E68" s="13">
        <f t="shared" si="32"/>
        <v>0.77500000000000002</v>
      </c>
      <c r="F68" s="13">
        <f t="shared" si="32"/>
        <v>0.65000000000000013</v>
      </c>
      <c r="G68" s="13">
        <f t="shared" si="32"/>
        <v>0.65000000000000013</v>
      </c>
      <c r="H68" s="13">
        <f t="shared" si="32"/>
        <v>0.72500000000000009</v>
      </c>
      <c r="I68" s="13">
        <f t="shared" si="32"/>
        <v>0.65000000000000013</v>
      </c>
      <c r="J68" s="13">
        <f t="shared" si="32"/>
        <v>0.65500000000000003</v>
      </c>
      <c r="K68" s="34">
        <f t="shared" si="32"/>
        <v>0.65000000000000013</v>
      </c>
      <c r="L68" s="4">
        <f t="shared" si="32"/>
        <v>0.65000000000000013</v>
      </c>
      <c r="M68" s="13">
        <f t="shared" si="32"/>
        <v>0</v>
      </c>
      <c r="N68" s="13">
        <f t="shared" si="32"/>
        <v>0</v>
      </c>
      <c r="O68" s="13">
        <f t="shared" si="32"/>
        <v>0</v>
      </c>
      <c r="P68" s="13">
        <f t="shared" si="32"/>
        <v>0</v>
      </c>
      <c r="Q68" s="13">
        <f t="shared" si="32"/>
        <v>0</v>
      </c>
      <c r="R68" s="13">
        <f t="shared" si="32"/>
        <v>0</v>
      </c>
      <c r="S68" s="13">
        <f t="shared" si="32"/>
        <v>0</v>
      </c>
      <c r="T68" s="13">
        <f t="shared" si="32"/>
        <v>0</v>
      </c>
      <c r="U68" s="13">
        <f t="shared" si="32"/>
        <v>0</v>
      </c>
      <c r="V68" s="13">
        <f t="shared" si="32"/>
        <v>0</v>
      </c>
      <c r="W68" s="13">
        <f t="shared" si="32"/>
        <v>0.67874999999999996</v>
      </c>
    </row>
    <row r="69" spans="1:23" ht="12" hidden="1" outlineLevel="2" thickBot="1">
      <c r="A69" s="2" t="s">
        <v>10</v>
      </c>
      <c r="B69" s="18">
        <v>0.09</v>
      </c>
      <c r="C69" s="14">
        <v>5.3999999999999999E-2</v>
      </c>
      <c r="D69" s="15">
        <v>5.3999999999999999E-2</v>
      </c>
      <c r="E69" s="16">
        <v>4.9500000000000002E-2</v>
      </c>
      <c r="F69" s="19">
        <v>4.4999999999999998E-2</v>
      </c>
      <c r="G69" s="15">
        <v>6.3E-2</v>
      </c>
      <c r="H69" s="15">
        <v>0.05</v>
      </c>
      <c r="I69" s="27">
        <v>5.3999999999999999E-2</v>
      </c>
      <c r="J69" s="30">
        <v>0.05</v>
      </c>
      <c r="K69" s="38">
        <v>4.4999999999999998E-2</v>
      </c>
      <c r="L69" s="20">
        <v>4.4999999999999998E-2</v>
      </c>
      <c r="M69" s="17"/>
      <c r="N69" s="17"/>
      <c r="O69" s="15"/>
      <c r="P69" s="17"/>
      <c r="Q69" s="17"/>
      <c r="R69" s="17"/>
      <c r="S69" s="17"/>
      <c r="T69" s="17"/>
      <c r="U69" s="17"/>
      <c r="V69" s="17"/>
      <c r="W69" s="12">
        <f t="shared" ref="W69:W78" si="33">AVERAGE(C69:V69)</f>
        <v>5.0949999999999995E-2</v>
      </c>
    </row>
    <row r="70" spans="1:23" ht="12" hidden="1" outlineLevel="2" thickBot="1">
      <c r="A70" s="2" t="s">
        <v>11</v>
      </c>
      <c r="B70" s="18">
        <v>0.04</v>
      </c>
      <c r="C70" s="14">
        <v>0.02</v>
      </c>
      <c r="D70" s="15">
        <v>0.02</v>
      </c>
      <c r="E70" s="16">
        <v>2.4E-2</v>
      </c>
      <c r="F70" s="19">
        <v>0.02</v>
      </c>
      <c r="G70" s="15">
        <v>0.02</v>
      </c>
      <c r="H70" s="15">
        <v>0.02</v>
      </c>
      <c r="I70" s="27">
        <v>0.02</v>
      </c>
      <c r="J70" s="31">
        <v>0.02</v>
      </c>
      <c r="K70" s="38">
        <v>0.02</v>
      </c>
      <c r="L70" s="20">
        <v>0.02</v>
      </c>
      <c r="M70" s="17"/>
      <c r="N70" s="17"/>
      <c r="O70" s="15"/>
      <c r="P70" s="17"/>
      <c r="Q70" s="17"/>
      <c r="R70" s="17"/>
      <c r="S70" s="17"/>
      <c r="T70" s="17"/>
      <c r="U70" s="17"/>
      <c r="V70" s="17"/>
      <c r="W70" s="12">
        <f t="shared" si="33"/>
        <v>2.0399999999999998E-2</v>
      </c>
    </row>
    <row r="71" spans="1:23" ht="12" hidden="1" outlineLevel="2" thickBot="1">
      <c r="A71" s="2" t="s">
        <v>12</v>
      </c>
      <c r="B71" s="18">
        <v>0.1</v>
      </c>
      <c r="C71" s="14">
        <v>0.05</v>
      </c>
      <c r="D71" s="15">
        <v>0.05</v>
      </c>
      <c r="E71" s="16">
        <v>0.05</v>
      </c>
      <c r="F71" s="19">
        <v>0.05</v>
      </c>
      <c r="G71" s="15">
        <v>0.05</v>
      </c>
      <c r="H71" s="15">
        <v>0.05</v>
      </c>
      <c r="I71" s="27">
        <v>0.05</v>
      </c>
      <c r="J71" s="31">
        <v>0.05</v>
      </c>
      <c r="K71" s="38">
        <v>0.05</v>
      </c>
      <c r="L71" s="20">
        <v>0.05</v>
      </c>
      <c r="M71" s="17"/>
      <c r="N71" s="17"/>
      <c r="O71" s="15"/>
      <c r="P71" s="17"/>
      <c r="Q71" s="17"/>
      <c r="R71" s="17"/>
      <c r="S71" s="17"/>
      <c r="T71" s="17"/>
      <c r="U71" s="17"/>
      <c r="V71" s="17"/>
      <c r="W71" s="12">
        <f t="shared" si="33"/>
        <v>4.9999999999999996E-2</v>
      </c>
    </row>
    <row r="72" spans="1:23" ht="12" hidden="1" outlineLevel="2" thickBot="1">
      <c r="A72" s="2" t="s">
        <v>13</v>
      </c>
      <c r="B72" s="18">
        <v>0.28999999999999998</v>
      </c>
      <c r="C72" s="14">
        <v>0.14499999999999999</v>
      </c>
      <c r="D72" s="15">
        <v>0.14499999999999999</v>
      </c>
      <c r="E72" s="16">
        <v>0.1885</v>
      </c>
      <c r="F72" s="19">
        <v>0.14499999999999999</v>
      </c>
      <c r="G72" s="15">
        <v>0.14499999999999999</v>
      </c>
      <c r="H72" s="15">
        <v>0.14499999999999999</v>
      </c>
      <c r="I72" s="27">
        <v>0.14499999999999999</v>
      </c>
      <c r="J72" s="32">
        <v>0.14499999999999999</v>
      </c>
      <c r="K72" s="38">
        <v>0.14499999999999999</v>
      </c>
      <c r="L72" s="20">
        <v>0.14499999999999999</v>
      </c>
      <c r="M72" s="17"/>
      <c r="N72" s="17"/>
      <c r="O72" s="15"/>
      <c r="P72" s="17"/>
      <c r="Q72" s="17"/>
      <c r="R72" s="17"/>
      <c r="S72" s="17"/>
      <c r="T72" s="17"/>
      <c r="U72" s="17"/>
      <c r="V72" s="17"/>
      <c r="W72" s="12">
        <f t="shared" si="33"/>
        <v>0.14935000000000001</v>
      </c>
    </row>
    <row r="73" spans="1:23" ht="12" hidden="1" outlineLevel="2" thickBot="1">
      <c r="A73" s="2" t="s">
        <v>14</v>
      </c>
      <c r="B73" s="18">
        <v>0.09</v>
      </c>
      <c r="C73" s="14">
        <v>0.09</v>
      </c>
      <c r="D73" s="15">
        <v>0.09</v>
      </c>
      <c r="E73" s="16">
        <v>0.09</v>
      </c>
      <c r="F73" s="19">
        <v>4.4999999999999998E-2</v>
      </c>
      <c r="G73" s="15">
        <v>0.09</v>
      </c>
      <c r="H73" s="15">
        <v>0.09</v>
      </c>
      <c r="I73" s="27">
        <v>0.09</v>
      </c>
      <c r="J73" s="31">
        <v>0.09</v>
      </c>
      <c r="K73" s="38">
        <v>0.09</v>
      </c>
      <c r="L73" s="20">
        <v>0.09</v>
      </c>
      <c r="M73" s="17"/>
      <c r="N73" s="17"/>
      <c r="O73" s="15"/>
      <c r="P73" s="17"/>
      <c r="Q73" s="17"/>
      <c r="R73" s="17"/>
      <c r="S73" s="17"/>
      <c r="T73" s="17"/>
      <c r="U73" s="17"/>
      <c r="V73" s="17"/>
      <c r="W73" s="12">
        <f t="shared" si="33"/>
        <v>8.5499999999999993E-2</v>
      </c>
    </row>
    <row r="74" spans="1:23" ht="12" hidden="1" outlineLevel="2" thickBot="1">
      <c r="A74" s="2" t="s">
        <v>15</v>
      </c>
      <c r="B74" s="18">
        <v>0.12</v>
      </c>
      <c r="C74" s="14">
        <v>0.12</v>
      </c>
      <c r="D74" s="15">
        <v>0.12</v>
      </c>
      <c r="E74" s="16">
        <v>0.12</v>
      </c>
      <c r="F74" s="19">
        <v>0.06</v>
      </c>
      <c r="G74" s="15">
        <v>0.12</v>
      </c>
      <c r="H74" s="15">
        <v>0.12</v>
      </c>
      <c r="I74" s="27">
        <v>0.12</v>
      </c>
      <c r="J74" s="31">
        <v>0.12</v>
      </c>
      <c r="K74" s="38">
        <v>0.12</v>
      </c>
      <c r="L74" s="20">
        <v>0.12</v>
      </c>
      <c r="M74" s="17"/>
      <c r="N74" s="17"/>
      <c r="O74" s="15"/>
      <c r="P74" s="17"/>
      <c r="Q74" s="17"/>
      <c r="R74" s="17"/>
      <c r="S74" s="17"/>
      <c r="T74" s="17"/>
      <c r="U74" s="17"/>
      <c r="V74" s="17"/>
      <c r="W74" s="12">
        <f t="shared" si="33"/>
        <v>0.11400000000000002</v>
      </c>
    </row>
    <row r="75" spans="1:23" ht="12" hidden="1" outlineLevel="2" thickBot="1">
      <c r="A75" s="2" t="s">
        <v>16</v>
      </c>
      <c r="B75" s="18">
        <v>0.04</v>
      </c>
      <c r="C75" s="14">
        <v>0.04</v>
      </c>
      <c r="D75" s="15">
        <v>0.04</v>
      </c>
      <c r="E75" s="16">
        <v>0.04</v>
      </c>
      <c r="F75" s="19">
        <v>0.04</v>
      </c>
      <c r="G75" s="15">
        <v>0.04</v>
      </c>
      <c r="H75" s="15">
        <v>0.04</v>
      </c>
      <c r="I75" s="27">
        <v>0.04</v>
      </c>
      <c r="J75" s="31">
        <v>0.04</v>
      </c>
      <c r="K75" s="38">
        <v>0.04</v>
      </c>
      <c r="L75" s="20">
        <v>3.2000000000000001E-2</v>
      </c>
      <c r="M75" s="17"/>
      <c r="N75" s="17"/>
      <c r="O75" s="15"/>
      <c r="P75" s="17"/>
      <c r="Q75" s="17"/>
      <c r="R75" s="17"/>
      <c r="S75" s="17"/>
      <c r="T75" s="17"/>
      <c r="U75" s="17"/>
      <c r="V75" s="17"/>
      <c r="W75" s="12">
        <f t="shared" si="33"/>
        <v>3.9199999999999999E-2</v>
      </c>
    </row>
    <row r="76" spans="1:23" ht="12" hidden="1" outlineLevel="2" thickBot="1">
      <c r="A76" s="2" t="s">
        <v>17</v>
      </c>
      <c r="B76" s="18">
        <v>0.09</v>
      </c>
      <c r="C76" s="14">
        <v>4.4999999999999998E-2</v>
      </c>
      <c r="D76" s="15">
        <v>4.4999999999999998E-2</v>
      </c>
      <c r="E76" s="16">
        <v>4.4999999999999998E-2</v>
      </c>
      <c r="F76" s="19">
        <v>4.4999999999999998E-2</v>
      </c>
      <c r="G76" s="15">
        <v>4.4999999999999998E-2</v>
      </c>
      <c r="H76" s="15">
        <v>4.4999999999999998E-2</v>
      </c>
      <c r="I76" s="27">
        <v>4.4999999999999998E-2</v>
      </c>
      <c r="J76" s="32">
        <v>4.4999999999999998E-2</v>
      </c>
      <c r="K76" s="38">
        <v>4.4999999999999998E-2</v>
      </c>
      <c r="L76" s="20">
        <v>4.4999999999999998E-2</v>
      </c>
      <c r="M76" s="17"/>
      <c r="N76" s="17"/>
      <c r="O76" s="15"/>
      <c r="P76" s="17"/>
      <c r="Q76" s="17"/>
      <c r="R76" s="17"/>
      <c r="S76" s="17"/>
      <c r="T76" s="17"/>
      <c r="U76" s="17"/>
      <c r="V76" s="17"/>
      <c r="W76" s="12">
        <f t="shared" si="33"/>
        <v>4.4999999999999991E-2</v>
      </c>
    </row>
    <row r="77" spans="1:23" ht="12" hidden="1" outlineLevel="2" thickBot="1">
      <c r="A77" s="2" t="s">
        <v>18</v>
      </c>
      <c r="B77" s="18">
        <v>0.05</v>
      </c>
      <c r="C77" s="14">
        <v>0.05</v>
      </c>
      <c r="D77" s="15">
        <v>0.05</v>
      </c>
      <c r="E77" s="16">
        <v>0.05</v>
      </c>
      <c r="F77" s="19">
        <v>0.05</v>
      </c>
      <c r="G77" s="15">
        <v>0.05</v>
      </c>
      <c r="H77" s="15">
        <v>0.05</v>
      </c>
      <c r="I77" s="27">
        <v>0.05</v>
      </c>
      <c r="J77" s="31">
        <v>0.05</v>
      </c>
      <c r="K77" s="38">
        <v>0.05</v>
      </c>
      <c r="L77" s="20">
        <v>0.05</v>
      </c>
      <c r="M77" s="17"/>
      <c r="N77" s="17"/>
      <c r="O77" s="15"/>
      <c r="P77" s="17"/>
      <c r="Q77" s="17"/>
      <c r="R77" s="17"/>
      <c r="S77" s="17"/>
      <c r="T77" s="17"/>
      <c r="U77" s="17"/>
      <c r="V77" s="17"/>
      <c r="W77" s="12">
        <f t="shared" si="33"/>
        <v>4.9999999999999996E-2</v>
      </c>
    </row>
    <row r="78" spans="1:23" ht="12" hidden="1" outlineLevel="2" thickBot="1">
      <c r="A78" s="2" t="s">
        <v>19</v>
      </c>
      <c r="B78" s="18">
        <v>0.09</v>
      </c>
      <c r="C78" s="14">
        <v>0.09</v>
      </c>
      <c r="D78" s="15">
        <v>0.09</v>
      </c>
      <c r="E78" s="16">
        <v>0.09</v>
      </c>
      <c r="F78" s="19">
        <v>4.4999999999999998E-2</v>
      </c>
      <c r="G78" s="15">
        <v>4.4999999999999998E-2</v>
      </c>
      <c r="H78" s="15">
        <v>0.09</v>
      </c>
      <c r="I78" s="27">
        <v>4.4999999999999998E-2</v>
      </c>
      <c r="J78" s="31">
        <v>0.09</v>
      </c>
      <c r="K78" s="38">
        <v>0.09</v>
      </c>
      <c r="L78" s="20">
        <v>0.09</v>
      </c>
      <c r="M78" s="17"/>
      <c r="N78" s="17"/>
      <c r="O78" s="15"/>
      <c r="P78" s="17"/>
      <c r="Q78" s="17"/>
      <c r="R78" s="17"/>
      <c r="S78" s="17"/>
      <c r="T78" s="17"/>
      <c r="U78" s="17"/>
      <c r="V78" s="17"/>
      <c r="W78" s="12">
        <f t="shared" si="33"/>
        <v>7.6499999999999985E-2</v>
      </c>
    </row>
    <row r="79" spans="1:23" s="5" customFormat="1" hidden="1" outlineLevel="1">
      <c r="A79" s="3" t="s">
        <v>20</v>
      </c>
      <c r="B79" s="13">
        <f>SUM(B69:B78)</f>
        <v>1</v>
      </c>
      <c r="C79" s="13">
        <f t="shared" ref="C79:W79" si="34">SUM(C69:C78)</f>
        <v>0.70400000000000007</v>
      </c>
      <c r="D79" s="13">
        <f t="shared" si="34"/>
        <v>0.70400000000000007</v>
      </c>
      <c r="E79" s="13">
        <f t="shared" si="34"/>
        <v>0.74700000000000011</v>
      </c>
      <c r="F79" s="13">
        <f t="shared" si="34"/>
        <v>0.54499999999999993</v>
      </c>
      <c r="G79" s="13">
        <f t="shared" si="34"/>
        <v>0.66800000000000015</v>
      </c>
      <c r="H79" s="13">
        <f t="shared" si="34"/>
        <v>0.70000000000000007</v>
      </c>
      <c r="I79" s="13">
        <f t="shared" si="34"/>
        <v>0.65900000000000014</v>
      </c>
      <c r="J79" s="13">
        <f t="shared" si="34"/>
        <v>0.70000000000000007</v>
      </c>
      <c r="K79" s="34">
        <f t="shared" si="34"/>
        <v>0.69500000000000006</v>
      </c>
      <c r="L79" s="13">
        <f t="shared" si="34"/>
        <v>0.68700000000000006</v>
      </c>
      <c r="M79" s="13">
        <f t="shared" si="34"/>
        <v>0</v>
      </c>
      <c r="N79" s="13">
        <f t="shared" si="34"/>
        <v>0</v>
      </c>
      <c r="O79" s="13">
        <f t="shared" si="34"/>
        <v>0</v>
      </c>
      <c r="P79" s="13">
        <f t="shared" si="34"/>
        <v>0</v>
      </c>
      <c r="Q79" s="13">
        <f t="shared" si="34"/>
        <v>0</v>
      </c>
      <c r="R79" s="13">
        <f t="shared" si="34"/>
        <v>0</v>
      </c>
      <c r="S79" s="13">
        <f t="shared" si="34"/>
        <v>0</v>
      </c>
      <c r="T79" s="13">
        <f t="shared" si="34"/>
        <v>0</v>
      </c>
      <c r="U79" s="13">
        <f t="shared" si="34"/>
        <v>0</v>
      </c>
      <c r="V79" s="13">
        <f t="shared" si="34"/>
        <v>0</v>
      </c>
      <c r="W79" s="13">
        <f t="shared" si="34"/>
        <v>0.68090000000000006</v>
      </c>
    </row>
    <row r="80" spans="1:23" collapsed="1">
      <c r="A80" s="3" t="s">
        <v>21</v>
      </c>
      <c r="B80" s="13">
        <f t="shared" ref="B80:W80" si="35">0.4*B68+0.6*B79</f>
        <v>1</v>
      </c>
      <c r="C80" s="13">
        <f t="shared" si="35"/>
        <v>0.71540000000000004</v>
      </c>
      <c r="D80" s="13">
        <f t="shared" si="35"/>
        <v>0.68240000000000012</v>
      </c>
      <c r="E80" s="13">
        <f t="shared" si="35"/>
        <v>0.7582000000000001</v>
      </c>
      <c r="F80" s="13">
        <f t="shared" si="35"/>
        <v>0.58699999999999997</v>
      </c>
      <c r="G80" s="13">
        <f t="shared" si="35"/>
        <v>0.66080000000000017</v>
      </c>
      <c r="H80" s="13">
        <f t="shared" si="35"/>
        <v>0.71000000000000008</v>
      </c>
      <c r="I80" s="13">
        <f t="shared" si="35"/>
        <v>0.6554000000000002</v>
      </c>
      <c r="J80" s="13">
        <f t="shared" si="35"/>
        <v>0.68200000000000005</v>
      </c>
      <c r="K80" s="34">
        <f t="shared" si="35"/>
        <v>0.67700000000000005</v>
      </c>
      <c r="L80" s="13">
        <f t="shared" si="35"/>
        <v>0.67220000000000013</v>
      </c>
      <c r="M80" s="13">
        <f t="shared" si="35"/>
        <v>0</v>
      </c>
      <c r="N80" s="13">
        <f t="shared" si="35"/>
        <v>0</v>
      </c>
      <c r="O80" s="13">
        <f t="shared" si="35"/>
        <v>0</v>
      </c>
      <c r="P80" s="13">
        <f t="shared" si="35"/>
        <v>0</v>
      </c>
      <c r="Q80" s="13">
        <f t="shared" si="35"/>
        <v>0</v>
      </c>
      <c r="R80" s="13">
        <f t="shared" si="35"/>
        <v>0</v>
      </c>
      <c r="S80" s="13">
        <f t="shared" si="35"/>
        <v>0</v>
      </c>
      <c r="T80" s="13">
        <f t="shared" si="35"/>
        <v>0</v>
      </c>
      <c r="U80" s="13">
        <f t="shared" si="35"/>
        <v>0</v>
      </c>
      <c r="V80" s="13">
        <f t="shared" si="35"/>
        <v>0</v>
      </c>
      <c r="W80" s="13">
        <f t="shared" si="35"/>
        <v>0.68003999999999998</v>
      </c>
    </row>
    <row r="81" spans="1:23" s="11" customFormat="1">
      <c r="A81" s="3" t="s">
        <v>46</v>
      </c>
      <c r="B81" s="4"/>
      <c r="C81" s="10" t="s">
        <v>49</v>
      </c>
      <c r="D81" s="10" t="s">
        <v>49</v>
      </c>
      <c r="E81" s="10" t="s">
        <v>49</v>
      </c>
      <c r="F81" s="10" t="s">
        <v>55</v>
      </c>
      <c r="G81" s="10" t="s">
        <v>64</v>
      </c>
      <c r="H81" s="23" t="s">
        <v>74</v>
      </c>
      <c r="I81" s="10" t="s">
        <v>55</v>
      </c>
      <c r="J81" s="10" t="s">
        <v>55</v>
      </c>
      <c r="K81" s="35" t="s">
        <v>85</v>
      </c>
      <c r="L81" s="39" t="s">
        <v>91</v>
      </c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3">
        <f>COUNTIF(C81:V81,"Y")/COUNTA(C81:V81)</f>
        <v>1</v>
      </c>
    </row>
    <row r="82" spans="1:23">
      <c r="K82" s="36"/>
    </row>
    <row r="83" spans="1:23">
      <c r="A83" s="9" t="s">
        <v>29</v>
      </c>
      <c r="B83" s="7"/>
      <c r="C83" s="7"/>
      <c r="D83" s="7"/>
      <c r="E83" s="7"/>
      <c r="F83" s="7"/>
      <c r="G83" s="7"/>
      <c r="H83" s="25"/>
      <c r="I83" s="7"/>
      <c r="J83" s="7"/>
      <c r="K83" s="3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</row>
    <row r="84" spans="1:23" ht="12" hidden="1" outlineLevel="2" thickBot="1">
      <c r="A84" s="2" t="s">
        <v>5</v>
      </c>
      <c r="B84" s="18">
        <v>0.25</v>
      </c>
      <c r="C84" s="14">
        <v>0.25</v>
      </c>
      <c r="D84" s="15">
        <v>0.25</v>
      </c>
      <c r="E84" s="16">
        <v>0.25</v>
      </c>
      <c r="F84" s="20">
        <v>0.25</v>
      </c>
      <c r="G84" s="20">
        <v>0.25</v>
      </c>
      <c r="H84" s="15">
        <v>0.25</v>
      </c>
      <c r="I84" s="27">
        <v>0.25</v>
      </c>
      <c r="J84" s="30">
        <v>0.25</v>
      </c>
      <c r="K84" s="38">
        <v>0.25</v>
      </c>
      <c r="L84" s="20">
        <v>0.25</v>
      </c>
      <c r="M84" s="17"/>
      <c r="N84" s="17"/>
      <c r="O84" s="15"/>
      <c r="P84" s="17"/>
      <c r="Q84" s="17"/>
      <c r="R84" s="17"/>
      <c r="S84" s="17"/>
      <c r="T84" s="17"/>
      <c r="U84" s="17"/>
      <c r="V84" s="17"/>
      <c r="W84" s="12">
        <f>AVERAGE(C84:V84)</f>
        <v>0.25</v>
      </c>
    </row>
    <row r="85" spans="1:23" ht="12" hidden="1" outlineLevel="2" thickBot="1">
      <c r="A85" s="2" t="s">
        <v>6</v>
      </c>
      <c r="B85" s="18">
        <v>0.15</v>
      </c>
      <c r="C85" s="14">
        <v>3.7499999999999999E-2</v>
      </c>
      <c r="D85" s="15">
        <v>3.7499999999999999E-2</v>
      </c>
      <c r="E85" s="16">
        <v>0.06</v>
      </c>
      <c r="F85" s="19">
        <v>3.7499999999999999E-2</v>
      </c>
      <c r="G85" s="19">
        <v>3.7499999999999999E-2</v>
      </c>
      <c r="H85" s="15">
        <v>0.04</v>
      </c>
      <c r="I85" s="27">
        <v>3.7499999999999999E-2</v>
      </c>
      <c r="J85" s="31">
        <v>0.04</v>
      </c>
      <c r="K85" s="38">
        <v>3.7499999999999999E-2</v>
      </c>
      <c r="L85" s="20">
        <v>3.7499999999999999E-2</v>
      </c>
      <c r="M85" s="17"/>
      <c r="N85" s="17"/>
      <c r="O85" s="15"/>
      <c r="P85" s="17"/>
      <c r="Q85" s="17"/>
      <c r="R85" s="17"/>
      <c r="S85" s="17"/>
      <c r="T85" s="17"/>
      <c r="U85" s="17"/>
      <c r="V85" s="17"/>
      <c r="W85" s="12">
        <f t="shared" ref="W85:W87" si="36">AVERAGE(C85:V85)</f>
        <v>4.0249999999999994E-2</v>
      </c>
    </row>
    <row r="86" spans="1:23" ht="12" hidden="1" outlineLevel="2" thickBot="1">
      <c r="A86" s="2" t="s">
        <v>7</v>
      </c>
      <c r="B86" s="18">
        <v>0.55000000000000004</v>
      </c>
      <c r="C86" s="14">
        <v>0.27500000000000002</v>
      </c>
      <c r="D86" s="15">
        <v>0.13750000000000001</v>
      </c>
      <c r="E86" s="16">
        <v>0.30250000000000005</v>
      </c>
      <c r="F86" s="19">
        <v>0.13750000000000001</v>
      </c>
      <c r="G86" s="19">
        <v>0.13750000000000001</v>
      </c>
      <c r="H86" s="15">
        <v>0.183</v>
      </c>
      <c r="I86" s="27">
        <v>0.13750000000000001</v>
      </c>
      <c r="J86" s="31">
        <v>0.14000000000000001</v>
      </c>
      <c r="K86" s="38">
        <v>0.13750000000000001</v>
      </c>
      <c r="L86" s="20">
        <v>0.22</v>
      </c>
      <c r="M86" s="17"/>
      <c r="N86" s="17"/>
      <c r="O86" s="15"/>
      <c r="P86" s="17"/>
      <c r="Q86" s="17"/>
      <c r="R86" s="17"/>
      <c r="S86" s="17"/>
      <c r="T86" s="17"/>
      <c r="U86" s="17"/>
      <c r="V86" s="17"/>
      <c r="W86" s="12">
        <f t="shared" si="36"/>
        <v>0.18079999999999999</v>
      </c>
    </row>
    <row r="87" spans="1:23" ht="12" hidden="1" outlineLevel="2" thickBot="1">
      <c r="A87" s="2" t="s">
        <v>8</v>
      </c>
      <c r="B87" s="18">
        <v>0.05</v>
      </c>
      <c r="C87" s="14">
        <v>0.05</v>
      </c>
      <c r="D87" s="15">
        <v>0.05</v>
      </c>
      <c r="E87" s="16">
        <v>0.05</v>
      </c>
      <c r="F87" s="20">
        <v>0.05</v>
      </c>
      <c r="G87" s="20">
        <v>0.05</v>
      </c>
      <c r="H87" s="15">
        <v>0.05</v>
      </c>
      <c r="I87" s="27">
        <v>0.05</v>
      </c>
      <c r="J87" s="31">
        <v>0.05</v>
      </c>
      <c r="K87" s="38">
        <v>0.05</v>
      </c>
      <c r="L87" s="20">
        <v>0.05</v>
      </c>
      <c r="M87" s="17"/>
      <c r="N87" s="17"/>
      <c r="O87" s="15"/>
      <c r="P87" s="17"/>
      <c r="Q87" s="17"/>
      <c r="R87" s="17"/>
      <c r="S87" s="17"/>
      <c r="T87" s="17"/>
      <c r="U87" s="17"/>
      <c r="V87" s="17"/>
      <c r="W87" s="12">
        <f t="shared" si="36"/>
        <v>4.9999999999999996E-2</v>
      </c>
    </row>
    <row r="88" spans="1:23" s="5" customFormat="1" ht="12" hidden="1" outlineLevel="1" thickBot="1">
      <c r="A88" s="3" t="s">
        <v>9</v>
      </c>
      <c r="B88" s="13">
        <f>SUM(B84:B87)</f>
        <v>1</v>
      </c>
      <c r="C88" s="13">
        <f t="shared" ref="C88:W88" si="37">SUM(C84:C87)</f>
        <v>0.61250000000000004</v>
      </c>
      <c r="D88" s="13">
        <f t="shared" si="37"/>
        <v>0.47499999999999998</v>
      </c>
      <c r="E88" s="13">
        <f t="shared" si="37"/>
        <v>0.66250000000000009</v>
      </c>
      <c r="F88" s="13">
        <f t="shared" si="37"/>
        <v>0.47499999999999998</v>
      </c>
      <c r="G88" s="13">
        <f t="shared" si="37"/>
        <v>0.47499999999999998</v>
      </c>
      <c r="H88" s="13">
        <f t="shared" si="37"/>
        <v>0.52300000000000002</v>
      </c>
      <c r="I88" s="13">
        <f t="shared" si="37"/>
        <v>0.47499999999999998</v>
      </c>
      <c r="J88" s="13">
        <f t="shared" si="37"/>
        <v>0.48</v>
      </c>
      <c r="K88" s="34">
        <f t="shared" si="37"/>
        <v>0.47499999999999998</v>
      </c>
      <c r="L88" s="4">
        <f t="shared" si="37"/>
        <v>0.5575</v>
      </c>
      <c r="M88" s="13">
        <f t="shared" si="37"/>
        <v>0</v>
      </c>
      <c r="N88" s="13">
        <f t="shared" si="37"/>
        <v>0</v>
      </c>
      <c r="O88" s="13">
        <f t="shared" si="37"/>
        <v>0</v>
      </c>
      <c r="P88" s="13">
        <f t="shared" si="37"/>
        <v>0</v>
      </c>
      <c r="Q88" s="13">
        <f t="shared" si="37"/>
        <v>0</v>
      </c>
      <c r="R88" s="13">
        <f t="shared" si="37"/>
        <v>0</v>
      </c>
      <c r="S88" s="13">
        <f t="shared" si="37"/>
        <v>0</v>
      </c>
      <c r="T88" s="13">
        <f t="shared" si="37"/>
        <v>0</v>
      </c>
      <c r="U88" s="13">
        <f t="shared" si="37"/>
        <v>0</v>
      </c>
      <c r="V88" s="13">
        <f t="shared" si="37"/>
        <v>0</v>
      </c>
      <c r="W88" s="13">
        <f t="shared" si="37"/>
        <v>0.52105000000000001</v>
      </c>
    </row>
    <row r="89" spans="1:23" ht="12" hidden="1" outlineLevel="2" thickBot="1">
      <c r="A89" s="2" t="s">
        <v>10</v>
      </c>
      <c r="B89" s="18">
        <v>0.09</v>
      </c>
      <c r="C89" s="14">
        <v>3.5999999999999997E-2</v>
      </c>
      <c r="D89" s="15">
        <v>3.5999999999999997E-2</v>
      </c>
      <c r="E89" s="16">
        <v>2.9249999999999995E-2</v>
      </c>
      <c r="F89" s="19">
        <v>2.2499999999999999E-2</v>
      </c>
      <c r="G89" s="15">
        <v>4.9500000000000002E-2</v>
      </c>
      <c r="H89" s="15">
        <v>0.03</v>
      </c>
      <c r="I89" s="27">
        <v>3.5000000000000003E-2</v>
      </c>
      <c r="J89" s="30">
        <v>0.03</v>
      </c>
      <c r="K89" s="38">
        <v>2.2499999999999999E-2</v>
      </c>
      <c r="L89" s="20">
        <v>2.2499999999999999E-2</v>
      </c>
      <c r="M89" s="17"/>
      <c r="N89" s="17"/>
      <c r="O89" s="15"/>
      <c r="P89" s="17"/>
      <c r="Q89" s="17"/>
      <c r="R89" s="17"/>
      <c r="S89" s="17"/>
      <c r="T89" s="17"/>
      <c r="U89" s="17"/>
      <c r="V89" s="17"/>
      <c r="W89" s="12">
        <f t="shared" ref="W89:W98" si="38">AVERAGE(C89:V89)</f>
        <v>3.1325000000000006E-2</v>
      </c>
    </row>
    <row r="90" spans="1:23" ht="12" hidden="1" outlineLevel="2" thickBot="1">
      <c r="A90" s="2" t="s">
        <v>11</v>
      </c>
      <c r="B90" s="18">
        <v>0.04</v>
      </c>
      <c r="C90" s="14">
        <v>0.01</v>
      </c>
      <c r="D90" s="15">
        <v>0.01</v>
      </c>
      <c r="E90" s="16">
        <v>1.6E-2</v>
      </c>
      <c r="F90" s="19">
        <v>0.01</v>
      </c>
      <c r="G90" s="15">
        <v>0.01</v>
      </c>
      <c r="H90" s="15">
        <v>0.01</v>
      </c>
      <c r="I90" s="27">
        <v>0.01</v>
      </c>
      <c r="J90" s="31">
        <v>0.01</v>
      </c>
      <c r="K90" s="38">
        <v>0.01</v>
      </c>
      <c r="L90" s="20">
        <v>0.01</v>
      </c>
      <c r="M90" s="17"/>
      <c r="N90" s="17"/>
      <c r="O90" s="15"/>
      <c r="P90" s="17"/>
      <c r="Q90" s="17"/>
      <c r="R90" s="17"/>
      <c r="S90" s="17"/>
      <c r="T90" s="17"/>
      <c r="U90" s="17"/>
      <c r="V90" s="17"/>
      <c r="W90" s="12">
        <f t="shared" si="38"/>
        <v>1.0599999999999998E-2</v>
      </c>
    </row>
    <row r="91" spans="1:23" ht="12" hidden="1" outlineLevel="2" thickBot="1">
      <c r="A91" s="2" t="s">
        <v>12</v>
      </c>
      <c r="B91" s="18">
        <v>0.1</v>
      </c>
      <c r="C91" s="14">
        <v>2.5000000000000001E-2</v>
      </c>
      <c r="D91" s="15">
        <v>2.5000000000000001E-2</v>
      </c>
      <c r="E91" s="16">
        <v>2.5000000000000001E-2</v>
      </c>
      <c r="F91" s="19">
        <v>2.5000000000000001E-2</v>
      </c>
      <c r="G91" s="15">
        <v>2.5000000000000001E-2</v>
      </c>
      <c r="H91" s="15">
        <v>2.5000000000000001E-2</v>
      </c>
      <c r="I91" s="27">
        <v>2.5000000000000001E-2</v>
      </c>
      <c r="J91" s="32">
        <v>2.5000000000000001E-2</v>
      </c>
      <c r="K91" s="38">
        <v>2.5000000000000001E-2</v>
      </c>
      <c r="L91" s="20">
        <v>2.5000000000000001E-2</v>
      </c>
      <c r="M91" s="17"/>
      <c r="N91" s="17"/>
      <c r="O91" s="15"/>
      <c r="P91" s="17"/>
      <c r="Q91" s="17"/>
      <c r="R91" s="17"/>
      <c r="S91" s="17"/>
      <c r="T91" s="17"/>
      <c r="U91" s="17"/>
      <c r="V91" s="17"/>
      <c r="W91" s="12">
        <f t="shared" si="38"/>
        <v>2.4999999999999998E-2</v>
      </c>
    </row>
    <row r="92" spans="1:23" ht="12" hidden="1" outlineLevel="2" thickBot="1">
      <c r="A92" s="2" t="s">
        <v>13</v>
      </c>
      <c r="B92" s="18">
        <v>0.28999999999999998</v>
      </c>
      <c r="C92" s="14">
        <v>7.2499999999999995E-2</v>
      </c>
      <c r="D92" s="15">
        <v>7.2499999999999995E-2</v>
      </c>
      <c r="E92" s="16">
        <v>0.13774999999999998</v>
      </c>
      <c r="F92" s="19">
        <v>7.2499999999999995E-2</v>
      </c>
      <c r="G92" s="15">
        <v>7.2499999999999995E-2</v>
      </c>
      <c r="H92" s="15">
        <v>7.2999999999999995E-2</v>
      </c>
      <c r="I92" s="27">
        <v>7.2499999999999995E-2</v>
      </c>
      <c r="J92" s="32">
        <v>7.4999999999999997E-2</v>
      </c>
      <c r="K92" s="38">
        <v>7.2499999999999995E-2</v>
      </c>
      <c r="L92" s="20">
        <v>7.2499999999999995E-2</v>
      </c>
      <c r="M92" s="17"/>
      <c r="N92" s="17"/>
      <c r="O92" s="15"/>
      <c r="P92" s="17"/>
      <c r="Q92" s="17"/>
      <c r="R92" s="17"/>
      <c r="S92" s="17"/>
      <c r="T92" s="17"/>
      <c r="U92" s="17"/>
      <c r="V92" s="17"/>
      <c r="W92" s="12">
        <f t="shared" si="38"/>
        <v>7.9324999999999993E-2</v>
      </c>
    </row>
    <row r="93" spans="1:23" ht="12" hidden="1" outlineLevel="2" thickBot="1">
      <c r="A93" s="2" t="s">
        <v>14</v>
      </c>
      <c r="B93" s="18">
        <v>0.09</v>
      </c>
      <c r="C93" s="14">
        <v>0.09</v>
      </c>
      <c r="D93" s="15">
        <v>0.09</v>
      </c>
      <c r="E93" s="16">
        <v>0.09</v>
      </c>
      <c r="F93" s="19">
        <v>2.2499999999999999E-2</v>
      </c>
      <c r="G93" s="15">
        <v>0.09</v>
      </c>
      <c r="H93" s="15">
        <v>0.09</v>
      </c>
      <c r="I93" s="27">
        <v>0.09</v>
      </c>
      <c r="J93" s="31">
        <v>0.09</v>
      </c>
      <c r="K93" s="38">
        <v>0.09</v>
      </c>
      <c r="L93" s="20">
        <v>0.09</v>
      </c>
      <c r="M93" s="17"/>
      <c r="N93" s="17"/>
      <c r="O93" s="15"/>
      <c r="P93" s="17"/>
      <c r="Q93" s="17"/>
      <c r="R93" s="17"/>
      <c r="S93" s="17"/>
      <c r="T93" s="17"/>
      <c r="U93" s="17"/>
      <c r="V93" s="17"/>
      <c r="W93" s="12">
        <f t="shared" si="38"/>
        <v>8.3249999999999991E-2</v>
      </c>
    </row>
    <row r="94" spans="1:23" ht="12" hidden="1" outlineLevel="2" thickBot="1">
      <c r="A94" s="2" t="s">
        <v>15</v>
      </c>
      <c r="B94" s="18">
        <v>0.12</v>
      </c>
      <c r="C94" s="14">
        <v>0.12</v>
      </c>
      <c r="D94" s="15">
        <v>0.12</v>
      </c>
      <c r="E94" s="16">
        <v>0.12</v>
      </c>
      <c r="F94" s="19">
        <v>0.03</v>
      </c>
      <c r="G94" s="15">
        <v>0.12</v>
      </c>
      <c r="H94" s="15">
        <v>0.12</v>
      </c>
      <c r="I94" s="27">
        <v>0.12</v>
      </c>
      <c r="J94" s="31">
        <v>0.12</v>
      </c>
      <c r="K94" s="38">
        <v>0.12</v>
      </c>
      <c r="L94" s="20">
        <v>0.12</v>
      </c>
      <c r="M94" s="17"/>
      <c r="N94" s="17"/>
      <c r="O94" s="15"/>
      <c r="P94" s="17"/>
      <c r="Q94" s="17"/>
      <c r="R94" s="17"/>
      <c r="S94" s="17"/>
      <c r="T94" s="17"/>
      <c r="U94" s="17"/>
      <c r="V94" s="17"/>
      <c r="W94" s="12">
        <f t="shared" si="38"/>
        <v>0.11099999999999999</v>
      </c>
    </row>
    <row r="95" spans="1:23" ht="12" hidden="1" outlineLevel="2" thickBot="1">
      <c r="A95" s="2" t="s">
        <v>16</v>
      </c>
      <c r="B95" s="18">
        <v>0.04</v>
      </c>
      <c r="C95" s="14">
        <v>0.04</v>
      </c>
      <c r="D95" s="15">
        <v>0.04</v>
      </c>
      <c r="E95" s="16">
        <v>0.04</v>
      </c>
      <c r="F95" s="19">
        <v>0.04</v>
      </c>
      <c r="G95" s="15">
        <v>0.04</v>
      </c>
      <c r="H95" s="15">
        <v>0.04</v>
      </c>
      <c r="I95" s="27">
        <v>0.04</v>
      </c>
      <c r="J95" s="31">
        <v>0.04</v>
      </c>
      <c r="K95" s="38">
        <v>0.04</v>
      </c>
      <c r="L95" s="20">
        <v>2.8000000000000001E-2</v>
      </c>
      <c r="M95" s="17"/>
      <c r="N95" s="17"/>
      <c r="O95" s="15"/>
      <c r="P95" s="17"/>
      <c r="Q95" s="17"/>
      <c r="R95" s="17"/>
      <c r="S95" s="17"/>
      <c r="T95" s="17"/>
      <c r="U95" s="17"/>
      <c r="V95" s="17"/>
      <c r="W95" s="12">
        <f t="shared" si="38"/>
        <v>3.8800000000000001E-2</v>
      </c>
    </row>
    <row r="96" spans="1:23" ht="12" hidden="1" outlineLevel="2" thickBot="1">
      <c r="A96" s="2" t="s">
        <v>17</v>
      </c>
      <c r="B96" s="18">
        <v>0.09</v>
      </c>
      <c r="C96" s="14">
        <v>2.2499999999999999E-2</v>
      </c>
      <c r="D96" s="15">
        <v>2.2499999999999999E-2</v>
      </c>
      <c r="E96" s="16">
        <v>2.2499999999999999E-2</v>
      </c>
      <c r="F96" s="19">
        <v>2.2499999999999999E-2</v>
      </c>
      <c r="G96" s="15">
        <v>2.2499999999999999E-2</v>
      </c>
      <c r="H96" s="15">
        <v>2.3E-2</v>
      </c>
      <c r="I96" s="27">
        <v>2.2499999999999999E-2</v>
      </c>
      <c r="J96" s="32">
        <v>2.5000000000000001E-2</v>
      </c>
      <c r="K96" s="38">
        <v>2.2499999999999999E-2</v>
      </c>
      <c r="L96" s="20">
        <v>2.2499999999999999E-2</v>
      </c>
      <c r="M96" s="17"/>
      <c r="N96" s="17"/>
      <c r="O96" s="15"/>
      <c r="P96" s="17"/>
      <c r="Q96" s="17"/>
      <c r="R96" s="17"/>
      <c r="S96" s="17"/>
      <c r="T96" s="17"/>
      <c r="U96" s="17"/>
      <c r="V96" s="17"/>
      <c r="W96" s="12">
        <f t="shared" si="38"/>
        <v>2.2799999999999994E-2</v>
      </c>
    </row>
    <row r="97" spans="1:23" ht="12" hidden="1" outlineLevel="2" thickBot="1">
      <c r="A97" s="2" t="s">
        <v>18</v>
      </c>
      <c r="B97" s="18">
        <v>0.05</v>
      </c>
      <c r="C97" s="14">
        <v>0.05</v>
      </c>
      <c r="D97" s="15">
        <v>0.05</v>
      </c>
      <c r="E97" s="16">
        <v>0.05</v>
      </c>
      <c r="F97" s="19">
        <v>0.05</v>
      </c>
      <c r="G97" s="15">
        <v>0.05</v>
      </c>
      <c r="H97" s="15">
        <v>0.05</v>
      </c>
      <c r="I97" s="27">
        <v>0.05</v>
      </c>
      <c r="J97" s="31">
        <v>0.05</v>
      </c>
      <c r="K97" s="38">
        <v>0.05</v>
      </c>
      <c r="L97" s="20">
        <v>0.05</v>
      </c>
      <c r="M97" s="17"/>
      <c r="N97" s="17"/>
      <c r="O97" s="15"/>
      <c r="P97" s="17"/>
      <c r="Q97" s="17"/>
      <c r="R97" s="17"/>
      <c r="S97" s="17"/>
      <c r="T97" s="17"/>
      <c r="U97" s="17"/>
      <c r="V97" s="17"/>
      <c r="W97" s="12">
        <f t="shared" si="38"/>
        <v>4.9999999999999996E-2</v>
      </c>
    </row>
    <row r="98" spans="1:23" ht="12" hidden="1" outlineLevel="2" thickBot="1">
      <c r="A98" s="2" t="s">
        <v>19</v>
      </c>
      <c r="B98" s="18">
        <v>0.09</v>
      </c>
      <c r="C98" s="14">
        <v>0.09</v>
      </c>
      <c r="D98" s="15">
        <v>0.09</v>
      </c>
      <c r="E98" s="16">
        <v>0.09</v>
      </c>
      <c r="F98" s="19">
        <v>2.2499999999999999E-2</v>
      </c>
      <c r="G98" s="15">
        <v>2.2499999999999999E-2</v>
      </c>
      <c r="H98" s="15">
        <v>0.09</v>
      </c>
      <c r="I98" s="27">
        <v>2.2499999999999999E-2</v>
      </c>
      <c r="J98" s="31">
        <v>0.09</v>
      </c>
      <c r="K98" s="38">
        <v>0.09</v>
      </c>
      <c r="L98" s="20">
        <v>0.09</v>
      </c>
      <c r="M98" s="17"/>
      <c r="N98" s="17"/>
      <c r="O98" s="15"/>
      <c r="P98" s="17"/>
      <c r="Q98" s="17"/>
      <c r="R98" s="17"/>
      <c r="S98" s="17"/>
      <c r="T98" s="17"/>
      <c r="U98" s="17"/>
      <c r="V98" s="17"/>
      <c r="W98" s="12">
        <f t="shared" si="38"/>
        <v>6.9750000000000006E-2</v>
      </c>
    </row>
    <row r="99" spans="1:23" s="5" customFormat="1" hidden="1" outlineLevel="1">
      <c r="A99" s="3" t="s">
        <v>20</v>
      </c>
      <c r="B99" s="13">
        <f>SUM(B89:B98)</f>
        <v>1</v>
      </c>
      <c r="C99" s="13">
        <f t="shared" ref="C99:W99" si="39">SUM(C89:C98)</f>
        <v>0.55600000000000005</v>
      </c>
      <c r="D99" s="13">
        <f t="shared" si="39"/>
        <v>0.55600000000000005</v>
      </c>
      <c r="E99" s="13">
        <f t="shared" si="39"/>
        <v>0.62049999999999994</v>
      </c>
      <c r="F99" s="13">
        <f t="shared" si="39"/>
        <v>0.3175</v>
      </c>
      <c r="G99" s="13">
        <f t="shared" si="39"/>
        <v>0.502</v>
      </c>
      <c r="H99" s="13">
        <f t="shared" si="39"/>
        <v>0.55099999999999993</v>
      </c>
      <c r="I99" s="13">
        <f t="shared" si="39"/>
        <v>0.48750000000000004</v>
      </c>
      <c r="J99" s="13">
        <f t="shared" si="39"/>
        <v>0.55499999999999994</v>
      </c>
      <c r="K99" s="34">
        <f t="shared" si="39"/>
        <v>0.54249999999999998</v>
      </c>
      <c r="L99" s="13">
        <f t="shared" si="39"/>
        <v>0.53049999999999997</v>
      </c>
      <c r="M99" s="13">
        <f t="shared" si="39"/>
        <v>0</v>
      </c>
      <c r="N99" s="13">
        <f t="shared" si="39"/>
        <v>0</v>
      </c>
      <c r="O99" s="13">
        <f t="shared" si="39"/>
        <v>0</v>
      </c>
      <c r="P99" s="13">
        <f t="shared" si="39"/>
        <v>0</v>
      </c>
      <c r="Q99" s="13">
        <f t="shared" si="39"/>
        <v>0</v>
      </c>
      <c r="R99" s="13">
        <f t="shared" si="39"/>
        <v>0</v>
      </c>
      <c r="S99" s="13">
        <f t="shared" si="39"/>
        <v>0</v>
      </c>
      <c r="T99" s="13">
        <f t="shared" si="39"/>
        <v>0</v>
      </c>
      <c r="U99" s="13">
        <f t="shared" si="39"/>
        <v>0</v>
      </c>
      <c r="V99" s="13">
        <f t="shared" si="39"/>
        <v>0</v>
      </c>
      <c r="W99" s="13">
        <f t="shared" si="39"/>
        <v>0.52184999999999993</v>
      </c>
    </row>
    <row r="100" spans="1:23" collapsed="1">
      <c r="A100" s="3" t="s">
        <v>21</v>
      </c>
      <c r="B100" s="13">
        <f t="shared" ref="B100" si="40">0.4*B88+0.6*B99</f>
        <v>1</v>
      </c>
      <c r="C100" s="13">
        <f t="shared" ref="C100:D100" si="41">0.4*C88+0.6*C99</f>
        <v>0.5786</v>
      </c>
      <c r="D100" s="13">
        <f t="shared" si="41"/>
        <v>0.52360000000000007</v>
      </c>
      <c r="E100" s="13">
        <f t="shared" ref="E100" si="42">0.4*E88+0.6*E99</f>
        <v>0.63729999999999998</v>
      </c>
      <c r="F100" s="13">
        <f t="shared" ref="F100:J100" si="43">0.4*F88+0.6*F99</f>
        <v>0.3805</v>
      </c>
      <c r="G100" s="13">
        <f t="shared" si="43"/>
        <v>0.49119999999999997</v>
      </c>
      <c r="H100" s="13">
        <f t="shared" si="43"/>
        <v>0.53979999999999995</v>
      </c>
      <c r="I100" s="13">
        <f t="shared" si="43"/>
        <v>0.48250000000000004</v>
      </c>
      <c r="J100" s="13">
        <f t="shared" si="43"/>
        <v>0.52499999999999991</v>
      </c>
      <c r="K100" s="34">
        <f t="shared" ref="K100" si="44">0.4*K88+0.6*K99</f>
        <v>0.51549999999999996</v>
      </c>
      <c r="L100" s="13">
        <f t="shared" ref="L100" si="45">0.4*L88+0.6*L99</f>
        <v>0.5413</v>
      </c>
      <c r="M100" s="13">
        <f t="shared" ref="M100" si="46">0.4*M88+0.6*M99</f>
        <v>0</v>
      </c>
      <c r="N100" s="13">
        <f t="shared" ref="N100" si="47">0.4*N88+0.6*N99</f>
        <v>0</v>
      </c>
      <c r="O100" s="13">
        <f t="shared" ref="O100" si="48">0.4*O88+0.6*O99</f>
        <v>0</v>
      </c>
      <c r="P100" s="13">
        <f t="shared" ref="P100" si="49">0.4*P88+0.6*P99</f>
        <v>0</v>
      </c>
      <c r="Q100" s="13">
        <f t="shared" ref="Q100" si="50">0.4*Q88+0.6*Q99</f>
        <v>0</v>
      </c>
      <c r="R100" s="13">
        <f t="shared" ref="R100" si="51">0.4*R88+0.6*R99</f>
        <v>0</v>
      </c>
      <c r="S100" s="13">
        <f t="shared" ref="S100" si="52">0.4*S88+0.6*S99</f>
        <v>0</v>
      </c>
      <c r="T100" s="13">
        <f t="shared" ref="T100" si="53">0.4*T88+0.6*T99</f>
        <v>0</v>
      </c>
      <c r="U100" s="13">
        <f t="shared" ref="U100" si="54">0.4*U88+0.6*U99</f>
        <v>0</v>
      </c>
      <c r="V100" s="13">
        <f t="shared" ref="V100" si="55">0.4*V88+0.6*V99</f>
        <v>0</v>
      </c>
      <c r="W100" s="13">
        <f t="shared" ref="W100" si="56">0.4*W88+0.6*W99</f>
        <v>0.52152999999999994</v>
      </c>
    </row>
    <row r="101" spans="1:23" s="11" customFormat="1">
      <c r="A101" s="3" t="s">
        <v>46</v>
      </c>
      <c r="B101" s="4"/>
      <c r="C101" s="10" t="s">
        <v>49</v>
      </c>
      <c r="D101" s="10" t="s">
        <v>49</v>
      </c>
      <c r="E101" s="10" t="s">
        <v>49</v>
      </c>
      <c r="F101" s="10" t="s">
        <v>55</v>
      </c>
      <c r="G101" s="10" t="s">
        <v>64</v>
      </c>
      <c r="H101" s="23" t="s">
        <v>74</v>
      </c>
      <c r="I101" s="10" t="s">
        <v>55</v>
      </c>
      <c r="J101" s="10" t="s">
        <v>55</v>
      </c>
      <c r="K101" s="10" t="s">
        <v>81</v>
      </c>
      <c r="L101" s="39" t="s">
        <v>91</v>
      </c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3">
        <f>COUNTIF(C101:V101,"Y")/COUNTA(C101:V101)</f>
        <v>1</v>
      </c>
    </row>
    <row r="103" spans="1:23">
      <c r="A103" s="9" t="s">
        <v>45</v>
      </c>
      <c r="B103" s="7"/>
      <c r="C103" s="7"/>
      <c r="D103" s="7"/>
      <c r="E103" s="7"/>
      <c r="F103" s="7"/>
      <c r="G103" s="7"/>
      <c r="H103" s="25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</row>
    <row r="104" spans="1:23" hidden="1" outlineLevel="2">
      <c r="A104" s="2" t="s">
        <v>5</v>
      </c>
      <c r="B104" s="18">
        <v>0.25</v>
      </c>
      <c r="C104" s="14">
        <v>0.25</v>
      </c>
      <c r="D104" s="15">
        <v>0.25</v>
      </c>
      <c r="E104" s="16">
        <v>0.25</v>
      </c>
      <c r="F104" s="20">
        <v>0.25</v>
      </c>
      <c r="G104" s="20">
        <v>0.25</v>
      </c>
      <c r="H104" s="15">
        <v>0.25</v>
      </c>
      <c r="I104" s="16">
        <v>0.25</v>
      </c>
      <c r="J104" s="33">
        <v>0.25</v>
      </c>
      <c r="K104" s="17"/>
      <c r="L104" s="20">
        <v>0.25</v>
      </c>
      <c r="M104" s="17"/>
      <c r="N104" s="17"/>
      <c r="O104" s="15"/>
      <c r="P104" s="17"/>
      <c r="Q104" s="17"/>
      <c r="R104" s="17"/>
      <c r="S104" s="17"/>
      <c r="T104" s="17"/>
      <c r="U104" s="17"/>
      <c r="V104" s="17"/>
      <c r="W104" s="12">
        <f>AVERAGE(C104:V104)</f>
        <v>0.25</v>
      </c>
    </row>
    <row r="105" spans="1:23" hidden="1" outlineLevel="2">
      <c r="A105" s="2" t="s">
        <v>6</v>
      </c>
      <c r="B105" s="18">
        <v>0.15</v>
      </c>
      <c r="C105" s="14">
        <v>0.15</v>
      </c>
      <c r="D105" s="15">
        <v>0.15</v>
      </c>
      <c r="E105" s="16">
        <v>0.15</v>
      </c>
      <c r="F105" s="20">
        <v>0.15</v>
      </c>
      <c r="G105" s="20">
        <v>0.15</v>
      </c>
      <c r="H105" s="15">
        <v>0.15</v>
      </c>
      <c r="I105" s="16">
        <v>0.15</v>
      </c>
      <c r="J105" s="33">
        <v>0.15</v>
      </c>
      <c r="K105" s="17"/>
      <c r="L105" s="20">
        <v>0.15</v>
      </c>
      <c r="M105" s="17"/>
      <c r="N105" s="17"/>
      <c r="O105" s="15"/>
      <c r="P105" s="17"/>
      <c r="Q105" s="17"/>
      <c r="R105" s="17"/>
      <c r="S105" s="17"/>
      <c r="T105" s="17"/>
      <c r="U105" s="17"/>
      <c r="V105" s="17"/>
      <c r="W105" s="12">
        <f t="shared" ref="W105:W107" si="57">AVERAGE(C105:V105)</f>
        <v>0.15</v>
      </c>
    </row>
    <row r="106" spans="1:23" hidden="1" outlineLevel="2">
      <c r="A106" s="2" t="s">
        <v>7</v>
      </c>
      <c r="B106" s="18">
        <v>0.55000000000000004</v>
      </c>
      <c r="C106" s="14">
        <v>0.55000000000000004</v>
      </c>
      <c r="D106" s="15">
        <v>0.55000000000000004</v>
      </c>
      <c r="E106" s="16">
        <v>0.55000000000000004</v>
      </c>
      <c r="F106" s="20">
        <v>0.55000000000000004</v>
      </c>
      <c r="G106" s="20">
        <v>0.55000000000000004</v>
      </c>
      <c r="H106" s="15">
        <v>0.55000000000000004</v>
      </c>
      <c r="I106" s="16">
        <v>0.55000000000000004</v>
      </c>
      <c r="J106" s="33">
        <v>0.55000000000000004</v>
      </c>
      <c r="K106" s="17"/>
      <c r="L106" s="20">
        <v>0.55000000000000004</v>
      </c>
      <c r="M106" s="17"/>
      <c r="N106" s="17"/>
      <c r="O106" s="15"/>
      <c r="P106" s="17"/>
      <c r="Q106" s="17"/>
      <c r="R106" s="17"/>
      <c r="S106" s="17"/>
      <c r="T106" s="17"/>
      <c r="U106" s="17"/>
      <c r="V106" s="17"/>
      <c r="W106" s="12">
        <f t="shared" si="57"/>
        <v>0.54999999999999993</v>
      </c>
    </row>
    <row r="107" spans="1:23" hidden="1" outlineLevel="2">
      <c r="A107" s="2" t="s">
        <v>8</v>
      </c>
      <c r="B107" s="18">
        <v>0.05</v>
      </c>
      <c r="C107" s="14">
        <v>0.05</v>
      </c>
      <c r="D107" s="15">
        <v>0.05</v>
      </c>
      <c r="E107" s="16">
        <v>0.05</v>
      </c>
      <c r="F107" s="20">
        <v>0.05</v>
      </c>
      <c r="G107" s="20">
        <v>0.05</v>
      </c>
      <c r="H107" s="15">
        <v>0.05</v>
      </c>
      <c r="I107" s="16">
        <v>0.05</v>
      </c>
      <c r="J107" s="33">
        <v>0.05</v>
      </c>
      <c r="K107" s="17"/>
      <c r="L107" s="20">
        <v>0.05</v>
      </c>
      <c r="M107" s="17"/>
      <c r="N107" s="17"/>
      <c r="O107" s="15"/>
      <c r="P107" s="17"/>
      <c r="Q107" s="17"/>
      <c r="R107" s="17"/>
      <c r="S107" s="17"/>
      <c r="T107" s="17"/>
      <c r="U107" s="17"/>
      <c r="V107" s="17"/>
      <c r="W107" s="12">
        <f t="shared" si="57"/>
        <v>4.9999999999999996E-2</v>
      </c>
    </row>
    <row r="108" spans="1:23" s="5" customFormat="1" hidden="1" outlineLevel="1">
      <c r="A108" s="3" t="s">
        <v>9</v>
      </c>
      <c r="B108" s="13">
        <f>SUM(B104:B107)</f>
        <v>1</v>
      </c>
      <c r="C108" s="13">
        <f t="shared" ref="C108:W108" si="58">SUM(C104:C107)</f>
        <v>1</v>
      </c>
      <c r="D108" s="13">
        <f t="shared" si="58"/>
        <v>1</v>
      </c>
      <c r="E108" s="13">
        <f t="shared" si="58"/>
        <v>1</v>
      </c>
      <c r="F108" s="13">
        <f t="shared" si="58"/>
        <v>1</v>
      </c>
      <c r="G108" s="13">
        <f t="shared" si="58"/>
        <v>1</v>
      </c>
      <c r="H108" s="13">
        <f t="shared" ref="H108:J108" si="59">SUM(H104:H107)</f>
        <v>1</v>
      </c>
      <c r="I108" s="13">
        <f t="shared" si="59"/>
        <v>1</v>
      </c>
      <c r="J108" s="13">
        <f t="shared" si="59"/>
        <v>1</v>
      </c>
      <c r="K108" s="13">
        <f t="shared" si="58"/>
        <v>0</v>
      </c>
      <c r="L108" s="4">
        <f t="shared" si="58"/>
        <v>1</v>
      </c>
      <c r="M108" s="13">
        <f t="shared" si="58"/>
        <v>0</v>
      </c>
      <c r="N108" s="13">
        <f t="shared" si="58"/>
        <v>0</v>
      </c>
      <c r="O108" s="13">
        <f t="shared" si="58"/>
        <v>0</v>
      </c>
      <c r="P108" s="13">
        <f t="shared" si="58"/>
        <v>0</v>
      </c>
      <c r="Q108" s="13">
        <f t="shared" si="58"/>
        <v>0</v>
      </c>
      <c r="R108" s="13">
        <f t="shared" si="58"/>
        <v>0</v>
      </c>
      <c r="S108" s="13">
        <f t="shared" si="58"/>
        <v>0</v>
      </c>
      <c r="T108" s="13">
        <f t="shared" si="58"/>
        <v>0</v>
      </c>
      <c r="U108" s="13">
        <f t="shared" si="58"/>
        <v>0</v>
      </c>
      <c r="V108" s="13">
        <f t="shared" si="58"/>
        <v>0</v>
      </c>
      <c r="W108" s="13">
        <f t="shared" si="58"/>
        <v>1</v>
      </c>
    </row>
    <row r="109" spans="1:23" hidden="1" outlineLevel="2">
      <c r="A109" s="2" t="s">
        <v>10</v>
      </c>
      <c r="B109" s="18">
        <v>0.09</v>
      </c>
      <c r="C109" s="14">
        <v>0.09</v>
      </c>
      <c r="D109" s="15">
        <v>0.09</v>
      </c>
      <c r="E109" s="16">
        <v>0.09</v>
      </c>
      <c r="F109" s="20">
        <v>0.09</v>
      </c>
      <c r="G109" s="20">
        <v>0.09</v>
      </c>
      <c r="H109" s="15">
        <v>0.09</v>
      </c>
      <c r="I109" s="29">
        <v>0.09</v>
      </c>
      <c r="J109" s="33">
        <v>0.09</v>
      </c>
      <c r="K109" s="17"/>
      <c r="L109" s="20">
        <v>0.09</v>
      </c>
      <c r="M109" s="17"/>
      <c r="N109" s="17"/>
      <c r="O109" s="15"/>
      <c r="P109" s="17"/>
      <c r="Q109" s="17"/>
      <c r="R109" s="17"/>
      <c r="S109" s="17"/>
      <c r="T109" s="17"/>
      <c r="U109" s="17"/>
      <c r="V109" s="17"/>
      <c r="W109" s="12">
        <f t="shared" ref="W109:W118" si="60">AVERAGE(C109:V109)</f>
        <v>8.9999999999999983E-2</v>
      </c>
    </row>
    <row r="110" spans="1:23" hidden="1" outlineLevel="2">
      <c r="A110" s="2" t="s">
        <v>11</v>
      </c>
      <c r="B110" s="18">
        <v>0.04</v>
      </c>
      <c r="C110" s="14">
        <v>0.04</v>
      </c>
      <c r="D110" s="15">
        <v>0.04</v>
      </c>
      <c r="E110" s="16">
        <v>0.04</v>
      </c>
      <c r="F110" s="19">
        <v>0.04</v>
      </c>
      <c r="G110" s="19">
        <v>0.04</v>
      </c>
      <c r="H110" s="15">
        <v>0.04</v>
      </c>
      <c r="I110" s="29">
        <v>0.04</v>
      </c>
      <c r="J110" s="33">
        <v>0.04</v>
      </c>
      <c r="K110" s="17"/>
      <c r="L110" s="20">
        <v>0.04</v>
      </c>
      <c r="M110" s="17"/>
      <c r="N110" s="17"/>
      <c r="O110" s="15"/>
      <c r="P110" s="17"/>
      <c r="Q110" s="17"/>
      <c r="R110" s="17"/>
      <c r="S110" s="17"/>
      <c r="T110" s="17"/>
      <c r="U110" s="17"/>
      <c r="V110" s="17"/>
      <c r="W110" s="12">
        <f t="shared" si="60"/>
        <v>0.04</v>
      </c>
    </row>
    <row r="111" spans="1:23" hidden="1" outlineLevel="2">
      <c r="A111" s="2" t="s">
        <v>12</v>
      </c>
      <c r="B111" s="18">
        <v>0.1</v>
      </c>
      <c r="C111" s="14">
        <v>0.1</v>
      </c>
      <c r="D111" s="15">
        <v>0.1</v>
      </c>
      <c r="E111" s="16">
        <v>0.1</v>
      </c>
      <c r="F111" s="19">
        <v>0.1</v>
      </c>
      <c r="G111" s="19">
        <v>0.1</v>
      </c>
      <c r="H111" s="15">
        <v>0.1</v>
      </c>
      <c r="I111" s="29">
        <v>0.1</v>
      </c>
      <c r="J111" s="33">
        <v>0.1</v>
      </c>
      <c r="K111" s="17"/>
      <c r="L111" s="20">
        <v>0.1</v>
      </c>
      <c r="M111" s="17"/>
      <c r="N111" s="17"/>
      <c r="O111" s="15"/>
      <c r="P111" s="17"/>
      <c r="Q111" s="17"/>
      <c r="R111" s="17"/>
      <c r="S111" s="17"/>
      <c r="T111" s="17"/>
      <c r="U111" s="17"/>
      <c r="V111" s="17"/>
      <c r="W111" s="12">
        <f t="shared" si="60"/>
        <v>9.9999999999999992E-2</v>
      </c>
    </row>
    <row r="112" spans="1:23" hidden="1" outlineLevel="2">
      <c r="A112" s="2" t="s">
        <v>13</v>
      </c>
      <c r="B112" s="18">
        <v>0.28999999999999998</v>
      </c>
      <c r="C112" s="14">
        <v>0.28999999999999998</v>
      </c>
      <c r="D112" s="15">
        <v>0.28999999999999998</v>
      </c>
      <c r="E112" s="16">
        <v>0.26100000000000001</v>
      </c>
      <c r="F112" s="19">
        <v>0.26</v>
      </c>
      <c r="G112" s="15">
        <v>0.14499999999999999</v>
      </c>
      <c r="H112" s="15">
        <v>0.26</v>
      </c>
      <c r="I112" s="29">
        <v>0.23</v>
      </c>
      <c r="J112" s="33">
        <v>0.18</v>
      </c>
      <c r="K112" s="17"/>
      <c r="L112" s="20">
        <v>0.2175</v>
      </c>
      <c r="M112" s="17"/>
      <c r="N112" s="17"/>
      <c r="O112" s="15"/>
      <c r="P112" s="17"/>
      <c r="Q112" s="17"/>
      <c r="R112" s="17"/>
      <c r="S112" s="17"/>
      <c r="T112" s="17"/>
      <c r="U112" s="17"/>
      <c r="V112" s="17"/>
      <c r="W112" s="12">
        <f t="shared" si="60"/>
        <v>0.23705555555555552</v>
      </c>
    </row>
    <row r="113" spans="1:23" hidden="1" outlineLevel="2">
      <c r="A113" s="2" t="s">
        <v>14</v>
      </c>
      <c r="B113" s="18">
        <v>0.09</v>
      </c>
      <c r="C113" s="14">
        <v>4.4999999999999998E-2</v>
      </c>
      <c r="D113" s="15">
        <v>4.4999999999999998E-2</v>
      </c>
      <c r="E113" s="16">
        <v>8.1000000000000003E-2</v>
      </c>
      <c r="F113" s="19">
        <v>4.4999999999999998E-2</v>
      </c>
      <c r="G113" s="19">
        <v>4.4999999999999998E-2</v>
      </c>
      <c r="H113" s="15">
        <v>6.3E-2</v>
      </c>
      <c r="I113" s="29">
        <v>7.0000000000000007E-2</v>
      </c>
      <c r="J113" s="33">
        <v>0.05</v>
      </c>
      <c r="K113" s="17"/>
      <c r="L113" s="20">
        <v>7.1999999999999995E-2</v>
      </c>
      <c r="M113" s="17"/>
      <c r="N113" s="17"/>
      <c r="O113" s="15"/>
      <c r="P113" s="17"/>
      <c r="Q113" s="17"/>
      <c r="R113" s="17"/>
      <c r="S113" s="17"/>
      <c r="T113" s="17"/>
      <c r="U113" s="17"/>
      <c r="V113" s="17"/>
      <c r="W113" s="12">
        <f t="shared" si="60"/>
        <v>5.7333333333333319E-2</v>
      </c>
    </row>
    <row r="114" spans="1:23" hidden="1" outlineLevel="2">
      <c r="A114" s="2" t="s">
        <v>15</v>
      </c>
      <c r="B114" s="18">
        <v>0.12</v>
      </c>
      <c r="C114" s="14">
        <v>0.12</v>
      </c>
      <c r="D114" s="15">
        <v>0.12</v>
      </c>
      <c r="E114" s="16">
        <v>0.12</v>
      </c>
      <c r="F114" s="19">
        <v>0.12</v>
      </c>
      <c r="G114" s="19">
        <v>0.12</v>
      </c>
      <c r="H114" s="15">
        <v>0.12</v>
      </c>
      <c r="I114" s="29">
        <v>0.12</v>
      </c>
      <c r="J114" s="33">
        <v>0.12</v>
      </c>
      <c r="K114" s="17"/>
      <c r="L114" s="20">
        <v>0.12</v>
      </c>
      <c r="M114" s="17"/>
      <c r="N114" s="17"/>
      <c r="O114" s="15"/>
      <c r="P114" s="17"/>
      <c r="Q114" s="17"/>
      <c r="R114" s="17"/>
      <c r="S114" s="17"/>
      <c r="T114" s="17"/>
      <c r="U114" s="17"/>
      <c r="V114" s="17"/>
      <c r="W114" s="12">
        <f t="shared" si="60"/>
        <v>0.12000000000000001</v>
      </c>
    </row>
    <row r="115" spans="1:23" hidden="1" outlineLevel="2">
      <c r="A115" s="2" t="s">
        <v>16</v>
      </c>
      <c r="B115" s="18">
        <v>0.04</v>
      </c>
      <c r="C115" s="14">
        <v>0.03</v>
      </c>
      <c r="D115" s="15">
        <v>0.04</v>
      </c>
      <c r="E115" s="16">
        <v>3.7999999999999999E-2</v>
      </c>
      <c r="F115" s="19">
        <v>0.04</v>
      </c>
      <c r="G115" s="15">
        <v>3.5999999999999997E-2</v>
      </c>
      <c r="H115" s="15">
        <v>3.5999999999999997E-2</v>
      </c>
      <c r="I115" s="29">
        <v>0.03</v>
      </c>
      <c r="J115" s="33">
        <v>0.03</v>
      </c>
      <c r="K115" s="17"/>
      <c r="L115" s="20">
        <v>2.4E-2</v>
      </c>
      <c r="M115" s="17"/>
      <c r="N115" s="17"/>
      <c r="O115" s="15"/>
      <c r="P115" s="17"/>
      <c r="Q115" s="17"/>
      <c r="R115" s="17"/>
      <c r="S115" s="17"/>
      <c r="T115" s="17"/>
      <c r="U115" s="17"/>
      <c r="V115" s="17"/>
      <c r="W115" s="12">
        <f t="shared" si="60"/>
        <v>3.3777777777777782E-2</v>
      </c>
    </row>
    <row r="116" spans="1:23" hidden="1" outlineLevel="2">
      <c r="A116" s="2" t="s">
        <v>17</v>
      </c>
      <c r="B116" s="18">
        <v>0.09</v>
      </c>
      <c r="C116" s="14">
        <v>0.09</v>
      </c>
      <c r="D116" s="15">
        <v>0.09</v>
      </c>
      <c r="E116" s="16">
        <v>0.09</v>
      </c>
      <c r="F116" s="19">
        <v>0.09</v>
      </c>
      <c r="G116" s="19">
        <v>0.09</v>
      </c>
      <c r="H116" s="15">
        <v>0.09</v>
      </c>
      <c r="I116" s="29">
        <v>0.09</v>
      </c>
      <c r="J116" s="33">
        <v>0.09</v>
      </c>
      <c r="K116" s="17"/>
      <c r="L116" s="20">
        <v>0.09</v>
      </c>
      <c r="M116" s="17"/>
      <c r="N116" s="17"/>
      <c r="O116" s="15"/>
      <c r="P116" s="17"/>
      <c r="Q116" s="17"/>
      <c r="R116" s="17"/>
      <c r="S116" s="17"/>
      <c r="T116" s="17"/>
      <c r="U116" s="17"/>
      <c r="V116" s="17"/>
      <c r="W116" s="12">
        <f t="shared" si="60"/>
        <v>8.9999999999999983E-2</v>
      </c>
    </row>
    <row r="117" spans="1:23" hidden="1" outlineLevel="2">
      <c r="A117" s="2" t="s">
        <v>18</v>
      </c>
      <c r="B117" s="18">
        <v>0.05</v>
      </c>
      <c r="C117" s="14">
        <v>3.7499999999999999E-2</v>
      </c>
      <c r="D117" s="15">
        <v>3.7500000000000006E-2</v>
      </c>
      <c r="E117" s="16">
        <v>4.7500000000000001E-2</v>
      </c>
      <c r="F117" s="19">
        <v>0.03</v>
      </c>
      <c r="G117" s="15">
        <v>2.5000000000000001E-2</v>
      </c>
      <c r="H117" s="15">
        <v>0.04</v>
      </c>
      <c r="I117" s="29">
        <v>0.04</v>
      </c>
      <c r="J117" s="33">
        <v>0.03</v>
      </c>
      <c r="K117" s="17"/>
      <c r="L117" s="20">
        <v>3.7499999999999999E-2</v>
      </c>
      <c r="M117" s="17"/>
      <c r="N117" s="17"/>
      <c r="O117" s="15"/>
      <c r="P117" s="17"/>
      <c r="Q117" s="17"/>
      <c r="R117" s="17"/>
      <c r="S117" s="17"/>
      <c r="T117" s="17"/>
      <c r="U117" s="17"/>
      <c r="V117" s="17"/>
      <c r="W117" s="12">
        <f t="shared" si="60"/>
        <v>3.6111111111111108E-2</v>
      </c>
    </row>
    <row r="118" spans="1:23" hidden="1" outlineLevel="2">
      <c r="A118" s="2" t="s">
        <v>19</v>
      </c>
      <c r="B118" s="18">
        <v>0.09</v>
      </c>
      <c r="C118" s="14">
        <v>0.09</v>
      </c>
      <c r="D118" s="15">
        <v>0.09</v>
      </c>
      <c r="E118" s="16">
        <v>0.09</v>
      </c>
      <c r="F118" s="20">
        <v>0.09</v>
      </c>
      <c r="G118" s="15">
        <v>0.09</v>
      </c>
      <c r="H118" s="15">
        <v>0.09</v>
      </c>
      <c r="I118" s="29">
        <v>0.09</v>
      </c>
      <c r="J118" s="33">
        <v>0.06</v>
      </c>
      <c r="K118" s="17"/>
      <c r="L118" s="20">
        <v>6.7500000000000004E-2</v>
      </c>
      <c r="M118" s="17"/>
      <c r="N118" s="17"/>
      <c r="O118" s="15"/>
      <c r="P118" s="17"/>
      <c r="Q118" s="17"/>
      <c r="R118" s="17"/>
      <c r="S118" s="17"/>
      <c r="T118" s="17"/>
      <c r="U118" s="17"/>
      <c r="V118" s="17"/>
      <c r="W118" s="12">
        <f t="shared" si="60"/>
        <v>8.4166666666666667E-2</v>
      </c>
    </row>
    <row r="119" spans="1:23" s="5" customFormat="1" hidden="1" outlineLevel="1">
      <c r="A119" s="3" t="s">
        <v>20</v>
      </c>
      <c r="B119" s="13">
        <f>SUM(B109:B118)</f>
        <v>1</v>
      </c>
      <c r="C119" s="13">
        <f t="shared" ref="C119:W119" si="61">SUM(C109:C118)</f>
        <v>0.9325</v>
      </c>
      <c r="D119" s="13">
        <f t="shared" si="61"/>
        <v>0.9425</v>
      </c>
      <c r="E119" s="13">
        <f t="shared" si="61"/>
        <v>0.95749999999999991</v>
      </c>
      <c r="F119" s="13">
        <f t="shared" si="61"/>
        <v>0.90500000000000003</v>
      </c>
      <c r="G119" s="13">
        <f t="shared" si="61"/>
        <v>0.78100000000000003</v>
      </c>
      <c r="H119" s="13">
        <f t="shared" si="61"/>
        <v>0.92899999999999994</v>
      </c>
      <c r="I119" s="13">
        <f t="shared" si="61"/>
        <v>0.9</v>
      </c>
      <c r="J119" s="13">
        <f t="shared" si="61"/>
        <v>0.79</v>
      </c>
      <c r="K119" s="13">
        <f t="shared" si="61"/>
        <v>0</v>
      </c>
      <c r="L119" s="13">
        <f t="shared" si="61"/>
        <v>0.85849999999999993</v>
      </c>
      <c r="M119" s="13">
        <f t="shared" si="61"/>
        <v>0</v>
      </c>
      <c r="N119" s="13">
        <f t="shared" si="61"/>
        <v>0</v>
      </c>
      <c r="O119" s="13">
        <f t="shared" si="61"/>
        <v>0</v>
      </c>
      <c r="P119" s="13">
        <f t="shared" si="61"/>
        <v>0</v>
      </c>
      <c r="Q119" s="13">
        <f t="shared" si="61"/>
        <v>0</v>
      </c>
      <c r="R119" s="13">
        <f t="shared" si="61"/>
        <v>0</v>
      </c>
      <c r="S119" s="13">
        <f t="shared" si="61"/>
        <v>0</v>
      </c>
      <c r="T119" s="13">
        <f t="shared" si="61"/>
        <v>0</v>
      </c>
      <c r="U119" s="13">
        <f t="shared" si="61"/>
        <v>0</v>
      </c>
      <c r="V119" s="13">
        <f t="shared" si="61"/>
        <v>0</v>
      </c>
      <c r="W119" s="13">
        <f t="shared" si="61"/>
        <v>0.88844444444444437</v>
      </c>
    </row>
    <row r="120" spans="1:23" collapsed="1">
      <c r="A120" s="3" t="s">
        <v>21</v>
      </c>
      <c r="B120" s="13">
        <f t="shared" ref="B120:W120" si="62">0.4*B108+0.6*B119</f>
        <v>1</v>
      </c>
      <c r="C120" s="13">
        <f t="shared" si="62"/>
        <v>0.95950000000000002</v>
      </c>
      <c r="D120" s="13">
        <f t="shared" si="62"/>
        <v>0.96550000000000002</v>
      </c>
      <c r="E120" s="13">
        <f t="shared" si="62"/>
        <v>0.97449999999999992</v>
      </c>
      <c r="F120" s="13">
        <f t="shared" si="62"/>
        <v>0.94300000000000006</v>
      </c>
      <c r="G120" s="13">
        <f t="shared" si="62"/>
        <v>0.86860000000000004</v>
      </c>
      <c r="H120" s="13">
        <f t="shared" si="62"/>
        <v>0.95739999999999992</v>
      </c>
      <c r="I120" s="13">
        <f t="shared" si="62"/>
        <v>0.94000000000000006</v>
      </c>
      <c r="J120" s="13">
        <f t="shared" si="62"/>
        <v>0.874</v>
      </c>
      <c r="K120" s="13">
        <f t="shared" si="62"/>
        <v>0</v>
      </c>
      <c r="L120" s="13">
        <f t="shared" si="62"/>
        <v>0.91509999999999991</v>
      </c>
      <c r="M120" s="13">
        <f t="shared" si="62"/>
        <v>0</v>
      </c>
      <c r="N120" s="13">
        <f t="shared" si="62"/>
        <v>0</v>
      </c>
      <c r="O120" s="13">
        <f t="shared" si="62"/>
        <v>0</v>
      </c>
      <c r="P120" s="13">
        <f t="shared" si="62"/>
        <v>0</v>
      </c>
      <c r="Q120" s="13">
        <f t="shared" si="62"/>
        <v>0</v>
      </c>
      <c r="R120" s="13">
        <f t="shared" si="62"/>
        <v>0</v>
      </c>
      <c r="S120" s="13">
        <f t="shared" si="62"/>
        <v>0</v>
      </c>
      <c r="T120" s="13">
        <f t="shared" si="62"/>
        <v>0</v>
      </c>
      <c r="U120" s="13">
        <f t="shared" si="62"/>
        <v>0</v>
      </c>
      <c r="V120" s="13">
        <f t="shared" si="62"/>
        <v>0</v>
      </c>
      <c r="W120" s="13">
        <f t="shared" si="62"/>
        <v>0.9330666666666666</v>
      </c>
    </row>
    <row r="121" spans="1:23" s="11" customFormat="1">
      <c r="A121" s="3" t="s">
        <v>46</v>
      </c>
      <c r="B121" s="4"/>
      <c r="C121" s="10" t="s">
        <v>50</v>
      </c>
      <c r="D121" s="10" t="s">
        <v>50</v>
      </c>
      <c r="E121" s="10" t="s">
        <v>50</v>
      </c>
      <c r="F121" s="10" t="s">
        <v>54</v>
      </c>
      <c r="G121" s="10" t="s">
        <v>65</v>
      </c>
      <c r="H121" s="23" t="s">
        <v>73</v>
      </c>
      <c r="I121" s="10" t="s">
        <v>54</v>
      </c>
      <c r="J121" s="10" t="s">
        <v>54</v>
      </c>
      <c r="K121" s="10"/>
      <c r="L121" s="39" t="s">
        <v>90</v>
      </c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3">
        <f>COUNTIF(C121:V121,"Y")/COUNTA(C121:V121)</f>
        <v>0</v>
      </c>
    </row>
    <row r="123" spans="1:23">
      <c r="A123" s="9" t="s">
        <v>23</v>
      </c>
      <c r="B123" s="7"/>
      <c r="C123" s="7"/>
      <c r="D123" s="7"/>
      <c r="E123" s="7"/>
      <c r="F123" s="7"/>
      <c r="G123" s="7"/>
      <c r="H123" s="25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</row>
    <row r="124" spans="1:23" hidden="1" outlineLevel="2">
      <c r="A124" s="2" t="s">
        <v>5</v>
      </c>
      <c r="B124" s="18">
        <v>0.25</v>
      </c>
      <c r="C124" s="14">
        <v>0.25</v>
      </c>
      <c r="D124" s="15">
        <v>0.25</v>
      </c>
      <c r="E124" s="16">
        <v>0.25</v>
      </c>
      <c r="F124" s="20">
        <v>0.25</v>
      </c>
      <c r="G124" s="20">
        <f>(1-H124)*F124</f>
        <v>0.1875</v>
      </c>
      <c r="H124" s="15">
        <v>0.25</v>
      </c>
      <c r="I124" s="27">
        <v>0.25</v>
      </c>
      <c r="J124" s="20">
        <v>0.18</v>
      </c>
      <c r="K124" s="17"/>
      <c r="L124" s="20">
        <v>0.25</v>
      </c>
      <c r="M124" s="17"/>
      <c r="N124" s="17"/>
      <c r="O124" s="15"/>
      <c r="P124" s="17"/>
      <c r="Q124" s="17"/>
      <c r="R124" s="17"/>
      <c r="S124" s="17"/>
      <c r="T124" s="17"/>
      <c r="U124" s="17"/>
      <c r="V124" s="17"/>
      <c r="W124" s="12">
        <f>AVERAGE(C124:V124)</f>
        <v>0.23527777777777775</v>
      </c>
    </row>
    <row r="125" spans="1:23" hidden="1" outlineLevel="2">
      <c r="A125" s="2" t="s">
        <v>6</v>
      </c>
      <c r="B125" s="18">
        <v>0.15</v>
      </c>
      <c r="C125" s="14">
        <v>0.15</v>
      </c>
      <c r="D125" s="15">
        <v>0.15</v>
      </c>
      <c r="E125" s="16">
        <v>0.15</v>
      </c>
      <c r="F125" s="20">
        <v>0.15</v>
      </c>
      <c r="G125" s="20">
        <f t="shared" ref="G125:G127" si="63">(1-H125)*F125</f>
        <v>0.1275</v>
      </c>
      <c r="H125" s="15">
        <v>0.15</v>
      </c>
      <c r="I125" s="27">
        <v>0.15</v>
      </c>
      <c r="J125" s="33">
        <v>0.15</v>
      </c>
      <c r="K125" s="17"/>
      <c r="L125" s="20">
        <v>0.15</v>
      </c>
      <c r="M125" s="17"/>
      <c r="N125" s="17"/>
      <c r="O125" s="15"/>
      <c r="P125" s="17"/>
      <c r="Q125" s="17"/>
      <c r="R125" s="17"/>
      <c r="S125" s="17"/>
      <c r="T125" s="17"/>
      <c r="U125" s="17"/>
      <c r="V125" s="17"/>
      <c r="W125" s="12">
        <f t="shared" ref="W125:W127" si="64">AVERAGE(C125:V125)</f>
        <v>0.14749999999999999</v>
      </c>
    </row>
    <row r="126" spans="1:23" hidden="1" outlineLevel="2">
      <c r="A126" s="2" t="s">
        <v>7</v>
      </c>
      <c r="B126" s="18">
        <v>0.55000000000000004</v>
      </c>
      <c r="C126" s="14">
        <v>0.52249999999999996</v>
      </c>
      <c r="D126" s="15">
        <v>0.55000000000000004</v>
      </c>
      <c r="E126" s="16">
        <v>0.52249999999999996</v>
      </c>
      <c r="F126" s="19">
        <v>0.5</v>
      </c>
      <c r="G126" s="20">
        <v>0.52249999999999996</v>
      </c>
      <c r="H126" s="15">
        <v>0.52</v>
      </c>
      <c r="I126" s="27">
        <v>0.52249999999999996</v>
      </c>
      <c r="J126" s="33">
        <v>0.55000000000000004</v>
      </c>
      <c r="K126" s="17"/>
      <c r="L126" s="20">
        <v>0.52</v>
      </c>
      <c r="M126" s="17"/>
      <c r="N126" s="17"/>
      <c r="O126" s="15"/>
      <c r="P126" s="17"/>
      <c r="Q126" s="17"/>
      <c r="R126" s="17"/>
      <c r="S126" s="17"/>
      <c r="T126" s="17"/>
      <c r="U126" s="17"/>
      <c r="V126" s="17"/>
      <c r="W126" s="12">
        <f t="shared" si="64"/>
        <v>0.52555555555555555</v>
      </c>
    </row>
    <row r="127" spans="1:23" hidden="1" outlineLevel="2">
      <c r="A127" s="2" t="s">
        <v>8</v>
      </c>
      <c r="B127" s="18">
        <v>0.05</v>
      </c>
      <c r="C127" s="14">
        <v>0.05</v>
      </c>
      <c r="D127" s="15">
        <v>0.05</v>
      </c>
      <c r="E127" s="16">
        <v>0.05</v>
      </c>
      <c r="F127" s="20">
        <v>0.05</v>
      </c>
      <c r="G127" s="20">
        <f t="shared" si="63"/>
        <v>4.7500000000000001E-2</v>
      </c>
      <c r="H127" s="15">
        <v>0.05</v>
      </c>
      <c r="I127" s="27">
        <v>0.05</v>
      </c>
      <c r="J127" s="33">
        <v>0.05</v>
      </c>
      <c r="K127" s="17"/>
      <c r="L127" s="20">
        <v>0.05</v>
      </c>
      <c r="M127" s="17"/>
      <c r="N127" s="17"/>
      <c r="O127" s="15"/>
      <c r="P127" s="17"/>
      <c r="Q127" s="17"/>
      <c r="R127" s="17"/>
      <c r="S127" s="17"/>
      <c r="T127" s="17"/>
      <c r="U127" s="17"/>
      <c r="V127" s="17"/>
      <c r="W127" s="12">
        <f t="shared" si="64"/>
        <v>4.9722222222222216E-2</v>
      </c>
    </row>
    <row r="128" spans="1:23" s="5" customFormat="1" hidden="1" outlineLevel="1">
      <c r="A128" s="3" t="s">
        <v>9</v>
      </c>
      <c r="B128" s="13">
        <f>SUM(B124:B127)</f>
        <v>1</v>
      </c>
      <c r="C128" s="13">
        <f t="shared" ref="C128:W128" si="65">SUM(C124:C127)</f>
        <v>0.97250000000000003</v>
      </c>
      <c r="D128" s="13">
        <f t="shared" si="65"/>
        <v>1</v>
      </c>
      <c r="E128" s="13">
        <f t="shared" si="65"/>
        <v>0.97250000000000003</v>
      </c>
      <c r="F128" s="13">
        <f t="shared" si="65"/>
        <v>0.95000000000000007</v>
      </c>
      <c r="G128" s="13">
        <f t="shared" si="65"/>
        <v>0.8849999999999999</v>
      </c>
      <c r="H128" s="13">
        <f t="shared" si="65"/>
        <v>0.97000000000000008</v>
      </c>
      <c r="I128" s="13">
        <f t="shared" si="65"/>
        <v>0.97250000000000003</v>
      </c>
      <c r="J128" s="13">
        <f t="shared" si="65"/>
        <v>0.93</v>
      </c>
      <c r="K128" s="13">
        <f t="shared" si="65"/>
        <v>0</v>
      </c>
      <c r="L128" s="4">
        <f t="shared" si="65"/>
        <v>0.97000000000000008</v>
      </c>
      <c r="M128" s="13">
        <f t="shared" si="65"/>
        <v>0</v>
      </c>
      <c r="N128" s="13">
        <f t="shared" si="65"/>
        <v>0</v>
      </c>
      <c r="O128" s="13">
        <f t="shared" si="65"/>
        <v>0</v>
      </c>
      <c r="P128" s="13">
        <f t="shared" si="65"/>
        <v>0</v>
      </c>
      <c r="Q128" s="13">
        <f t="shared" si="65"/>
        <v>0</v>
      </c>
      <c r="R128" s="13">
        <f t="shared" si="65"/>
        <v>0</v>
      </c>
      <c r="S128" s="13">
        <f t="shared" si="65"/>
        <v>0</v>
      </c>
      <c r="T128" s="13">
        <f t="shared" si="65"/>
        <v>0</v>
      </c>
      <c r="U128" s="13">
        <f t="shared" si="65"/>
        <v>0</v>
      </c>
      <c r="V128" s="13">
        <f t="shared" si="65"/>
        <v>0</v>
      </c>
      <c r="W128" s="13">
        <f t="shared" si="65"/>
        <v>0.95805555555555555</v>
      </c>
    </row>
    <row r="129" spans="1:23" hidden="1" outlineLevel="2">
      <c r="A129" s="2" t="s">
        <v>10</v>
      </c>
      <c r="B129" s="18">
        <v>0.09</v>
      </c>
      <c r="C129" s="14">
        <v>7.1999999999999995E-2</v>
      </c>
      <c r="D129" s="15">
        <v>7.1999999999999995E-2</v>
      </c>
      <c r="E129" s="16">
        <v>7.6499999999999999E-2</v>
      </c>
      <c r="F129" s="20">
        <v>0.09</v>
      </c>
      <c r="G129" s="15">
        <v>8.1000000000000003E-2</v>
      </c>
      <c r="H129" s="15">
        <v>8.1000000000000003E-2</v>
      </c>
      <c r="I129" s="27">
        <v>0.08</v>
      </c>
      <c r="J129" s="20">
        <v>0.09</v>
      </c>
      <c r="K129" s="17"/>
      <c r="L129" s="20">
        <v>0.06</v>
      </c>
      <c r="M129" s="17"/>
      <c r="N129" s="17"/>
      <c r="O129" s="15"/>
      <c r="P129" s="17"/>
      <c r="Q129" s="17"/>
      <c r="R129" s="17"/>
      <c r="S129" s="17"/>
      <c r="T129" s="17"/>
      <c r="U129" s="17"/>
      <c r="V129" s="17"/>
      <c r="W129" s="12">
        <f t="shared" ref="W129:W138" si="66">AVERAGE(C129:V129)</f>
        <v>7.8055555555555545E-2</v>
      </c>
    </row>
    <row r="130" spans="1:23" hidden="1" outlineLevel="2">
      <c r="A130" s="2" t="s">
        <v>11</v>
      </c>
      <c r="B130" s="18">
        <v>0.04</v>
      </c>
      <c r="C130" s="14">
        <v>0.04</v>
      </c>
      <c r="D130" s="15">
        <v>0.04</v>
      </c>
      <c r="E130" s="16">
        <v>0.04</v>
      </c>
      <c r="F130" s="20">
        <v>0.04</v>
      </c>
      <c r="G130" s="15">
        <v>0.04</v>
      </c>
      <c r="H130" s="15">
        <v>0.04</v>
      </c>
      <c r="I130" s="27">
        <v>0.04</v>
      </c>
      <c r="J130" s="20">
        <v>0.04</v>
      </c>
      <c r="K130" s="17"/>
      <c r="L130" s="20">
        <v>0.04</v>
      </c>
      <c r="M130" s="17"/>
      <c r="N130" s="17"/>
      <c r="O130" s="15"/>
      <c r="P130" s="17"/>
      <c r="Q130" s="17"/>
      <c r="R130" s="17"/>
      <c r="S130" s="17"/>
      <c r="T130" s="17"/>
      <c r="U130" s="17"/>
      <c r="V130" s="17"/>
      <c r="W130" s="12">
        <f t="shared" si="66"/>
        <v>0.04</v>
      </c>
    </row>
    <row r="131" spans="1:23" hidden="1" outlineLevel="2">
      <c r="A131" s="2" t="s">
        <v>12</v>
      </c>
      <c r="B131" s="18">
        <v>0.1</v>
      </c>
      <c r="C131" s="14">
        <v>0.1</v>
      </c>
      <c r="D131" s="15">
        <v>0.1</v>
      </c>
      <c r="E131" s="16">
        <v>8.5000000000000006E-2</v>
      </c>
      <c r="F131" s="20">
        <v>0.1</v>
      </c>
      <c r="G131" s="15">
        <v>7.4999999999999997E-2</v>
      </c>
      <c r="H131" s="15">
        <v>0.1</v>
      </c>
      <c r="I131" s="27">
        <v>0.1</v>
      </c>
      <c r="J131" s="20">
        <v>7.4999999999999997E-2</v>
      </c>
      <c r="K131" s="17"/>
      <c r="L131" s="20">
        <v>0.1</v>
      </c>
      <c r="M131" s="17"/>
      <c r="N131" s="17"/>
      <c r="O131" s="15"/>
      <c r="P131" s="17"/>
      <c r="Q131" s="17"/>
      <c r="R131" s="17"/>
      <c r="S131" s="17"/>
      <c r="T131" s="17"/>
      <c r="U131" s="17"/>
      <c r="V131" s="17"/>
      <c r="W131" s="12">
        <f t="shared" si="66"/>
        <v>9.2777777777777778E-2</v>
      </c>
    </row>
    <row r="132" spans="1:23" hidden="1" outlineLevel="2">
      <c r="A132" s="2" t="s">
        <v>13</v>
      </c>
      <c r="B132" s="18">
        <v>0.28999999999999998</v>
      </c>
      <c r="C132" s="14">
        <v>0.28999999999999998</v>
      </c>
      <c r="D132" s="15">
        <v>0.26100000000000001</v>
      </c>
      <c r="E132" s="16">
        <v>0.27549999999999997</v>
      </c>
      <c r="F132" s="20">
        <v>0.28999999999999998</v>
      </c>
      <c r="G132" s="15">
        <v>0.28999999999999998</v>
      </c>
      <c r="H132" s="15">
        <v>0.27600000000000002</v>
      </c>
      <c r="I132" s="27">
        <v>0.28999999999999998</v>
      </c>
      <c r="J132" s="20">
        <v>0.28999999999999998</v>
      </c>
      <c r="K132" s="17"/>
      <c r="L132" s="20">
        <v>0.28999999999999998</v>
      </c>
      <c r="M132" s="17"/>
      <c r="N132" s="17"/>
      <c r="O132" s="15"/>
      <c r="P132" s="17"/>
      <c r="Q132" s="17"/>
      <c r="R132" s="17"/>
      <c r="S132" s="17"/>
      <c r="T132" s="17"/>
      <c r="U132" s="17"/>
      <c r="V132" s="17"/>
      <c r="W132" s="12">
        <f t="shared" si="66"/>
        <v>0.28361111111111109</v>
      </c>
    </row>
    <row r="133" spans="1:23" hidden="1" outlineLevel="2">
      <c r="A133" s="2" t="s">
        <v>14</v>
      </c>
      <c r="B133" s="18">
        <v>0.09</v>
      </c>
      <c r="C133" s="14">
        <v>6.7500000000000004E-2</v>
      </c>
      <c r="D133" s="15">
        <v>7.1999999999999995E-2</v>
      </c>
      <c r="E133" s="16">
        <v>6.7500000000000004E-2</v>
      </c>
      <c r="F133" s="19">
        <v>4.4999999999999998E-2</v>
      </c>
      <c r="G133" s="15">
        <v>6.7500000000000004E-2</v>
      </c>
      <c r="H133" s="15">
        <v>6.8000000000000005E-2</v>
      </c>
      <c r="I133" s="27">
        <v>6.7500000000000004E-2</v>
      </c>
      <c r="J133" s="20">
        <v>6.5000000000000002E-2</v>
      </c>
      <c r="K133" s="17"/>
      <c r="L133" s="20">
        <v>7.0000000000000007E-2</v>
      </c>
      <c r="M133" s="17"/>
      <c r="N133" s="17"/>
      <c r="O133" s="15"/>
      <c r="P133" s="17"/>
      <c r="Q133" s="17"/>
      <c r="R133" s="17"/>
      <c r="S133" s="17"/>
      <c r="T133" s="17"/>
      <c r="U133" s="17"/>
      <c r="V133" s="17"/>
      <c r="W133" s="12">
        <f t="shared" si="66"/>
        <v>6.5555555555555561E-2</v>
      </c>
    </row>
    <row r="134" spans="1:23" hidden="1" outlineLevel="2">
      <c r="A134" s="2" t="s">
        <v>15</v>
      </c>
      <c r="B134" s="18">
        <v>0.12</v>
      </c>
      <c r="C134" s="14">
        <v>0.09</v>
      </c>
      <c r="D134" s="15">
        <v>9.9599999999999994E-2</v>
      </c>
      <c r="E134" s="16">
        <v>0.09</v>
      </c>
      <c r="F134" s="19">
        <v>0.06</v>
      </c>
      <c r="G134" s="15">
        <v>0.09</v>
      </c>
      <c r="H134" s="15">
        <v>0.09</v>
      </c>
      <c r="I134" s="27">
        <v>0.09</v>
      </c>
      <c r="J134" s="20">
        <v>0.09</v>
      </c>
      <c r="K134" s="17"/>
      <c r="L134" s="20">
        <v>0.09</v>
      </c>
      <c r="M134" s="17"/>
      <c r="N134" s="17"/>
      <c r="O134" s="15"/>
      <c r="P134" s="17"/>
      <c r="Q134" s="17"/>
      <c r="R134" s="17"/>
      <c r="S134" s="17"/>
      <c r="T134" s="17"/>
      <c r="U134" s="17"/>
      <c r="V134" s="17"/>
      <c r="W134" s="12">
        <f t="shared" si="66"/>
        <v>8.7733333333333316E-2</v>
      </c>
    </row>
    <row r="135" spans="1:23" hidden="1" outlineLevel="2">
      <c r="A135" s="2" t="s">
        <v>16</v>
      </c>
      <c r="B135" s="18">
        <v>0.04</v>
      </c>
      <c r="C135" s="14">
        <v>0.04</v>
      </c>
      <c r="D135" s="15">
        <v>0.04</v>
      </c>
      <c r="E135" s="16">
        <v>0.04</v>
      </c>
      <c r="F135" s="20">
        <v>0.04</v>
      </c>
      <c r="G135" s="15">
        <v>0.04</v>
      </c>
      <c r="H135" s="15">
        <v>0.04</v>
      </c>
      <c r="I135" s="27">
        <v>0.04</v>
      </c>
      <c r="J135" s="20">
        <v>0.04</v>
      </c>
      <c r="K135" s="17"/>
      <c r="L135" s="20">
        <v>0.04</v>
      </c>
      <c r="M135" s="17"/>
      <c r="N135" s="17"/>
      <c r="O135" s="15"/>
      <c r="P135" s="17"/>
      <c r="Q135" s="17"/>
      <c r="R135" s="17"/>
      <c r="S135" s="17"/>
      <c r="T135" s="17"/>
      <c r="U135" s="17"/>
      <c r="V135" s="17"/>
      <c r="W135" s="12">
        <f t="shared" si="66"/>
        <v>0.04</v>
      </c>
    </row>
    <row r="136" spans="1:23" hidden="1" outlineLevel="2">
      <c r="A136" s="2" t="s">
        <v>17</v>
      </c>
      <c r="B136" s="18">
        <v>0.09</v>
      </c>
      <c r="C136" s="14">
        <v>0.09</v>
      </c>
      <c r="D136" s="15">
        <v>0.09</v>
      </c>
      <c r="E136" s="16">
        <v>0.09</v>
      </c>
      <c r="F136" s="20">
        <v>0.09</v>
      </c>
      <c r="G136" s="15">
        <v>0.09</v>
      </c>
      <c r="H136" s="15">
        <v>0.09</v>
      </c>
      <c r="I136" s="27">
        <v>0.09</v>
      </c>
      <c r="J136" s="20">
        <v>0.09</v>
      </c>
      <c r="K136" s="17"/>
      <c r="L136" s="20">
        <v>0.09</v>
      </c>
      <c r="M136" s="17"/>
      <c r="N136" s="17"/>
      <c r="O136" s="15"/>
      <c r="P136" s="17"/>
      <c r="Q136" s="17"/>
      <c r="R136" s="17"/>
      <c r="S136" s="17"/>
      <c r="T136" s="17"/>
      <c r="U136" s="17"/>
      <c r="V136" s="17"/>
      <c r="W136" s="12">
        <f t="shared" si="66"/>
        <v>8.9999999999999983E-2</v>
      </c>
    </row>
    <row r="137" spans="1:23" hidden="1" outlineLevel="2">
      <c r="A137" s="2" t="s">
        <v>18</v>
      </c>
      <c r="B137" s="18">
        <v>0.05</v>
      </c>
      <c r="C137" s="14">
        <v>0.05</v>
      </c>
      <c r="D137" s="15">
        <v>0.05</v>
      </c>
      <c r="E137" s="16">
        <v>0.05</v>
      </c>
      <c r="F137" s="20">
        <v>0.05</v>
      </c>
      <c r="G137" s="15">
        <v>0.05</v>
      </c>
      <c r="H137" s="15">
        <v>0.05</v>
      </c>
      <c r="I137" s="27">
        <v>0.05</v>
      </c>
      <c r="J137" s="20">
        <v>0.05</v>
      </c>
      <c r="K137" s="17"/>
      <c r="L137" s="20">
        <v>0.05</v>
      </c>
      <c r="M137" s="17"/>
      <c r="N137" s="17"/>
      <c r="O137" s="15"/>
      <c r="P137" s="17"/>
      <c r="Q137" s="17"/>
      <c r="R137" s="17"/>
      <c r="S137" s="17"/>
      <c r="T137" s="17"/>
      <c r="U137" s="17"/>
      <c r="V137" s="17"/>
      <c r="W137" s="12">
        <f t="shared" si="66"/>
        <v>4.9999999999999996E-2</v>
      </c>
    </row>
    <row r="138" spans="1:23" hidden="1" outlineLevel="2">
      <c r="A138" s="2" t="s">
        <v>19</v>
      </c>
      <c r="B138" s="18">
        <v>0.09</v>
      </c>
      <c r="C138" s="14">
        <v>0.09</v>
      </c>
      <c r="D138" s="15">
        <v>0.09</v>
      </c>
      <c r="E138" s="16">
        <v>0.09</v>
      </c>
      <c r="F138" s="20">
        <v>0.09</v>
      </c>
      <c r="G138" s="15">
        <v>0.09</v>
      </c>
      <c r="H138" s="15">
        <v>0.09</v>
      </c>
      <c r="I138" s="27">
        <v>0.09</v>
      </c>
      <c r="J138" s="20">
        <v>0.09</v>
      </c>
      <c r="K138" s="17"/>
      <c r="L138" s="20">
        <v>0.05</v>
      </c>
      <c r="M138" s="17"/>
      <c r="N138" s="17"/>
      <c r="O138" s="15"/>
      <c r="P138" s="17"/>
      <c r="Q138" s="17"/>
      <c r="R138" s="17"/>
      <c r="S138" s="17"/>
      <c r="T138" s="17"/>
      <c r="U138" s="17"/>
      <c r="V138" s="17"/>
      <c r="W138" s="12">
        <f t="shared" si="66"/>
        <v>8.5555555555555551E-2</v>
      </c>
    </row>
    <row r="139" spans="1:23" s="5" customFormat="1" hidden="1" outlineLevel="1">
      <c r="A139" s="3" t="s">
        <v>20</v>
      </c>
      <c r="B139" s="13">
        <f>SUM(B129:B138)</f>
        <v>1</v>
      </c>
      <c r="C139" s="13">
        <f t="shared" ref="C139:W139" si="67">SUM(C129:C138)</f>
        <v>0.92949999999999999</v>
      </c>
      <c r="D139" s="13">
        <f t="shared" si="67"/>
        <v>0.91459999999999997</v>
      </c>
      <c r="E139" s="13">
        <f t="shared" si="67"/>
        <v>0.90449999999999997</v>
      </c>
      <c r="F139" s="13">
        <f t="shared" si="67"/>
        <v>0.89500000000000002</v>
      </c>
      <c r="G139" s="13">
        <f t="shared" si="67"/>
        <v>0.91349999999999998</v>
      </c>
      <c r="H139" s="13">
        <f t="shared" si="67"/>
        <v>0.92499999999999993</v>
      </c>
      <c r="I139" s="13">
        <f t="shared" si="67"/>
        <v>0.9375</v>
      </c>
      <c r="J139" s="13">
        <f t="shared" si="67"/>
        <v>0.92</v>
      </c>
      <c r="K139" s="13">
        <f t="shared" si="67"/>
        <v>0</v>
      </c>
      <c r="L139" s="13">
        <f t="shared" si="67"/>
        <v>0.88000000000000012</v>
      </c>
      <c r="M139" s="13">
        <f t="shared" si="67"/>
        <v>0</v>
      </c>
      <c r="N139" s="13">
        <f t="shared" si="67"/>
        <v>0</v>
      </c>
      <c r="O139" s="13">
        <f t="shared" si="67"/>
        <v>0</v>
      </c>
      <c r="P139" s="13">
        <f t="shared" si="67"/>
        <v>0</v>
      </c>
      <c r="Q139" s="13">
        <f t="shared" si="67"/>
        <v>0</v>
      </c>
      <c r="R139" s="13">
        <f t="shared" si="67"/>
        <v>0</v>
      </c>
      <c r="S139" s="13">
        <f t="shared" si="67"/>
        <v>0</v>
      </c>
      <c r="T139" s="13">
        <f t="shared" si="67"/>
        <v>0</v>
      </c>
      <c r="U139" s="13">
        <f t="shared" si="67"/>
        <v>0</v>
      </c>
      <c r="V139" s="13">
        <f t="shared" si="67"/>
        <v>0</v>
      </c>
      <c r="W139" s="13">
        <f t="shared" si="67"/>
        <v>0.91328888888888882</v>
      </c>
    </row>
    <row r="140" spans="1:23" collapsed="1">
      <c r="A140" s="3" t="s">
        <v>21</v>
      </c>
      <c r="B140" s="13">
        <f t="shared" ref="B140:W140" si="68">0.4*B128+0.6*B139</f>
        <v>1</v>
      </c>
      <c r="C140" s="13">
        <f t="shared" si="68"/>
        <v>0.94669999999999999</v>
      </c>
      <c r="D140" s="13">
        <f t="shared" si="68"/>
        <v>0.94875999999999994</v>
      </c>
      <c r="E140" s="13">
        <f t="shared" si="68"/>
        <v>0.93169999999999997</v>
      </c>
      <c r="F140" s="13">
        <f t="shared" si="68"/>
        <v>0.91700000000000004</v>
      </c>
      <c r="G140" s="13">
        <f t="shared" si="68"/>
        <v>0.9020999999999999</v>
      </c>
      <c r="H140" s="13">
        <f t="shared" si="68"/>
        <v>0.94300000000000006</v>
      </c>
      <c r="I140" s="13">
        <f t="shared" si="68"/>
        <v>0.95150000000000001</v>
      </c>
      <c r="J140" s="13">
        <f t="shared" si="68"/>
        <v>0.92400000000000015</v>
      </c>
      <c r="K140" s="13">
        <f t="shared" si="68"/>
        <v>0</v>
      </c>
      <c r="L140" s="13">
        <f t="shared" si="68"/>
        <v>0.91600000000000015</v>
      </c>
      <c r="M140" s="13">
        <f t="shared" si="68"/>
        <v>0</v>
      </c>
      <c r="N140" s="13">
        <f t="shared" si="68"/>
        <v>0</v>
      </c>
      <c r="O140" s="13">
        <f t="shared" si="68"/>
        <v>0</v>
      </c>
      <c r="P140" s="13">
        <f t="shared" si="68"/>
        <v>0</v>
      </c>
      <c r="Q140" s="13">
        <f t="shared" si="68"/>
        <v>0</v>
      </c>
      <c r="R140" s="13">
        <f t="shared" si="68"/>
        <v>0</v>
      </c>
      <c r="S140" s="13">
        <f t="shared" si="68"/>
        <v>0</v>
      </c>
      <c r="T140" s="13">
        <f t="shared" si="68"/>
        <v>0</v>
      </c>
      <c r="U140" s="13">
        <f t="shared" si="68"/>
        <v>0</v>
      </c>
      <c r="V140" s="13">
        <f t="shared" si="68"/>
        <v>0</v>
      </c>
      <c r="W140" s="13">
        <f t="shared" si="68"/>
        <v>0.93119555555555555</v>
      </c>
    </row>
    <row r="141" spans="1:23" s="11" customFormat="1">
      <c r="A141" s="3" t="s">
        <v>46</v>
      </c>
      <c r="B141" s="4"/>
      <c r="C141" s="10" t="s">
        <v>50</v>
      </c>
      <c r="D141" s="10" t="s">
        <v>50</v>
      </c>
      <c r="E141" s="10" t="s">
        <v>50</v>
      </c>
      <c r="F141" s="10" t="s">
        <v>54</v>
      </c>
      <c r="G141" s="10" t="s">
        <v>54</v>
      </c>
      <c r="H141" s="23" t="s">
        <v>73</v>
      </c>
      <c r="I141" s="10" t="s">
        <v>54</v>
      </c>
      <c r="J141" s="10" t="s">
        <v>54</v>
      </c>
      <c r="K141" s="10"/>
      <c r="L141" s="39" t="s">
        <v>90</v>
      </c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3">
        <f>COUNTIF(C141:V141,"Y")/COUNTA(C141:V141)</f>
        <v>0</v>
      </c>
    </row>
    <row r="143" spans="1:23">
      <c r="A143" s="9" t="s">
        <v>24</v>
      </c>
      <c r="B143" s="7"/>
      <c r="C143" s="7"/>
      <c r="D143" s="7"/>
      <c r="E143" s="7"/>
      <c r="F143" s="7"/>
      <c r="G143" s="7"/>
      <c r="H143" s="25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</row>
    <row r="144" spans="1:23" hidden="1" outlineLevel="2">
      <c r="A144" s="2" t="s">
        <v>5</v>
      </c>
      <c r="B144" s="18">
        <v>0.25</v>
      </c>
      <c r="C144" s="14">
        <v>0.22500000000000001</v>
      </c>
      <c r="D144" s="15">
        <v>0.25</v>
      </c>
      <c r="E144" s="16">
        <v>0.2</v>
      </c>
      <c r="F144" s="19">
        <v>0.23</v>
      </c>
      <c r="G144" s="15">
        <v>0.23749999999999999</v>
      </c>
      <c r="H144" s="15">
        <v>0.23</v>
      </c>
      <c r="I144" s="27">
        <v>0.23749999999999999</v>
      </c>
      <c r="J144" s="20">
        <v>0.18</v>
      </c>
      <c r="K144" s="17"/>
      <c r="L144" s="20">
        <v>0.23</v>
      </c>
      <c r="M144" s="17"/>
      <c r="N144" s="17"/>
      <c r="O144" s="15"/>
      <c r="P144" s="17"/>
      <c r="Q144" s="17"/>
      <c r="R144" s="17"/>
      <c r="S144" s="17"/>
      <c r="T144" s="17"/>
      <c r="U144" s="17"/>
      <c r="V144" s="17"/>
      <c r="W144" s="12">
        <f>AVERAGE(C144:V144)</f>
        <v>0.22444444444444445</v>
      </c>
    </row>
    <row r="145" spans="1:23" hidden="1" outlineLevel="2">
      <c r="A145" s="2" t="s">
        <v>6</v>
      </c>
      <c r="B145" s="18">
        <v>0.15</v>
      </c>
      <c r="C145" s="14">
        <v>0.15</v>
      </c>
      <c r="D145" s="15">
        <v>0.15</v>
      </c>
      <c r="E145" s="16">
        <v>0.15</v>
      </c>
      <c r="F145" s="20">
        <v>0.15</v>
      </c>
      <c r="G145" s="15">
        <v>0.15</v>
      </c>
      <c r="H145" s="15">
        <v>0.15</v>
      </c>
      <c r="I145" s="27">
        <v>0.15</v>
      </c>
      <c r="J145" s="33">
        <v>0.15</v>
      </c>
      <c r="K145" s="17"/>
      <c r="L145" s="20">
        <v>0.15</v>
      </c>
      <c r="M145" s="17"/>
      <c r="N145" s="17"/>
      <c r="O145" s="15"/>
      <c r="P145" s="17"/>
      <c r="Q145" s="17"/>
      <c r="R145" s="17"/>
      <c r="S145" s="17"/>
      <c r="T145" s="17"/>
      <c r="U145" s="17"/>
      <c r="V145" s="17"/>
      <c r="W145" s="12">
        <f t="shared" ref="W145:W147" si="69">AVERAGE(C145:V145)</f>
        <v>0.15</v>
      </c>
    </row>
    <row r="146" spans="1:23" hidden="1" outlineLevel="2">
      <c r="A146" s="2" t="s">
        <v>7</v>
      </c>
      <c r="B146" s="18">
        <v>0.55000000000000004</v>
      </c>
      <c r="C146" s="14">
        <v>0.55000000000000004</v>
      </c>
      <c r="D146" s="15">
        <v>0.55000000000000004</v>
      </c>
      <c r="E146" s="16">
        <v>0.53349999999999997</v>
      </c>
      <c r="F146" s="20">
        <v>0.55000000000000004</v>
      </c>
      <c r="G146" s="15">
        <v>0.52249999999999996</v>
      </c>
      <c r="H146" s="15">
        <v>0.55000000000000004</v>
      </c>
      <c r="I146" s="27">
        <v>0.55000000000000004</v>
      </c>
      <c r="J146" s="33">
        <v>0.55000000000000004</v>
      </c>
      <c r="K146" s="17"/>
      <c r="L146" s="20">
        <v>0.52</v>
      </c>
      <c r="M146" s="17"/>
      <c r="N146" s="17"/>
      <c r="O146" s="15"/>
      <c r="P146" s="17"/>
      <c r="Q146" s="17"/>
      <c r="R146" s="17"/>
      <c r="S146" s="17"/>
      <c r="T146" s="17"/>
      <c r="U146" s="17"/>
      <c r="V146" s="17"/>
      <c r="W146" s="12">
        <f t="shared" si="69"/>
        <v>0.54177777777777769</v>
      </c>
    </row>
    <row r="147" spans="1:23" hidden="1" outlineLevel="2">
      <c r="A147" s="2" t="s">
        <v>8</v>
      </c>
      <c r="B147" s="18">
        <v>0.05</v>
      </c>
      <c r="C147" s="14">
        <v>0.05</v>
      </c>
      <c r="D147" s="15">
        <v>0.05</v>
      </c>
      <c r="E147" s="16">
        <v>0.05</v>
      </c>
      <c r="F147" s="20">
        <v>0.05</v>
      </c>
      <c r="G147" s="15">
        <v>0.05</v>
      </c>
      <c r="H147" s="15">
        <v>0.05</v>
      </c>
      <c r="I147" s="27">
        <v>0.05</v>
      </c>
      <c r="J147" s="33">
        <v>0.05</v>
      </c>
      <c r="K147" s="17"/>
      <c r="L147" s="20">
        <v>0.05</v>
      </c>
      <c r="M147" s="17"/>
      <c r="N147" s="17"/>
      <c r="O147" s="15"/>
      <c r="P147" s="17"/>
      <c r="Q147" s="17"/>
      <c r="R147" s="17"/>
      <c r="S147" s="17"/>
      <c r="T147" s="17"/>
      <c r="U147" s="17"/>
      <c r="V147" s="17"/>
      <c r="W147" s="12">
        <f t="shared" si="69"/>
        <v>4.9999999999999996E-2</v>
      </c>
    </row>
    <row r="148" spans="1:23" s="5" customFormat="1" hidden="1" outlineLevel="1">
      <c r="A148" s="3" t="s">
        <v>9</v>
      </c>
      <c r="B148" s="13">
        <f>SUM(B144:B147)</f>
        <v>1</v>
      </c>
      <c r="C148" s="13">
        <f t="shared" ref="C148:W148" si="70">SUM(C144:C147)</f>
        <v>0.97500000000000009</v>
      </c>
      <c r="D148" s="13">
        <f t="shared" si="70"/>
        <v>1</v>
      </c>
      <c r="E148" s="13">
        <f t="shared" si="70"/>
        <v>0.9335</v>
      </c>
      <c r="F148" s="13">
        <f t="shared" si="70"/>
        <v>0.98000000000000009</v>
      </c>
      <c r="G148" s="13">
        <f t="shared" si="70"/>
        <v>0.96</v>
      </c>
      <c r="H148" s="13">
        <f t="shared" si="70"/>
        <v>0.98000000000000009</v>
      </c>
      <c r="I148" s="13">
        <f t="shared" si="70"/>
        <v>0.98750000000000004</v>
      </c>
      <c r="J148" s="13">
        <f t="shared" si="70"/>
        <v>0.93</v>
      </c>
      <c r="K148" s="13">
        <f t="shared" si="70"/>
        <v>0</v>
      </c>
      <c r="L148" s="4">
        <f t="shared" si="70"/>
        <v>0.95000000000000007</v>
      </c>
      <c r="M148" s="13">
        <f t="shared" si="70"/>
        <v>0</v>
      </c>
      <c r="N148" s="13">
        <f t="shared" si="70"/>
        <v>0</v>
      </c>
      <c r="O148" s="13">
        <f t="shared" si="70"/>
        <v>0</v>
      </c>
      <c r="P148" s="13">
        <f t="shared" si="70"/>
        <v>0</v>
      </c>
      <c r="Q148" s="13">
        <f t="shared" si="70"/>
        <v>0</v>
      </c>
      <c r="R148" s="13">
        <f t="shared" si="70"/>
        <v>0</v>
      </c>
      <c r="S148" s="13">
        <f t="shared" si="70"/>
        <v>0</v>
      </c>
      <c r="T148" s="13">
        <f t="shared" si="70"/>
        <v>0</v>
      </c>
      <c r="U148" s="13">
        <f t="shared" si="70"/>
        <v>0</v>
      </c>
      <c r="V148" s="13">
        <f t="shared" si="70"/>
        <v>0</v>
      </c>
      <c r="W148" s="13">
        <f t="shared" si="70"/>
        <v>0.9662222222222222</v>
      </c>
    </row>
    <row r="149" spans="1:23" hidden="1" outlineLevel="2">
      <c r="A149" s="2" t="s">
        <v>10</v>
      </c>
      <c r="B149" s="18">
        <v>0.09</v>
      </c>
      <c r="C149" s="14">
        <v>8.5500000000000007E-2</v>
      </c>
      <c r="D149" s="15">
        <v>8.5499999999999993E-2</v>
      </c>
      <c r="E149" s="16">
        <v>7.6499999999999999E-2</v>
      </c>
      <c r="F149" s="20">
        <v>0.09</v>
      </c>
      <c r="G149" s="15">
        <v>8.1000000000000003E-2</v>
      </c>
      <c r="H149" s="15">
        <v>8.1000000000000003E-2</v>
      </c>
      <c r="I149" s="27">
        <v>0.08</v>
      </c>
      <c r="J149" s="33">
        <v>0.09</v>
      </c>
      <c r="K149" s="17"/>
      <c r="L149" s="20">
        <v>0.06</v>
      </c>
      <c r="M149" s="17"/>
      <c r="N149" s="17"/>
      <c r="O149" s="15"/>
      <c r="P149" s="17"/>
      <c r="Q149" s="17"/>
      <c r="R149" s="17"/>
      <c r="S149" s="17"/>
      <c r="T149" s="17"/>
      <c r="U149" s="17"/>
      <c r="V149" s="17"/>
      <c r="W149" s="12">
        <f t="shared" ref="W149:W158" si="71">AVERAGE(C149:V149)</f>
        <v>8.1055555555555561E-2</v>
      </c>
    </row>
    <row r="150" spans="1:23" hidden="1" outlineLevel="2">
      <c r="A150" s="2" t="s">
        <v>11</v>
      </c>
      <c r="B150" s="18">
        <v>0.04</v>
      </c>
      <c r="C150" s="14">
        <v>0.04</v>
      </c>
      <c r="D150" s="15">
        <v>0.04</v>
      </c>
      <c r="E150" s="16">
        <v>0.04</v>
      </c>
      <c r="F150" s="20">
        <v>0.04</v>
      </c>
      <c r="G150" s="15">
        <v>0.04</v>
      </c>
      <c r="H150" s="15">
        <v>0.04</v>
      </c>
      <c r="I150" s="27">
        <v>0.04</v>
      </c>
      <c r="J150" s="33">
        <v>0.04</v>
      </c>
      <c r="K150" s="17"/>
      <c r="L150" s="20">
        <v>0.04</v>
      </c>
      <c r="M150" s="17"/>
      <c r="N150" s="17"/>
      <c r="O150" s="15"/>
      <c r="P150" s="17"/>
      <c r="Q150" s="17"/>
      <c r="R150" s="17"/>
      <c r="S150" s="17"/>
      <c r="T150" s="17"/>
      <c r="U150" s="17"/>
      <c r="V150" s="17"/>
      <c r="W150" s="12">
        <f t="shared" si="71"/>
        <v>0.04</v>
      </c>
    </row>
    <row r="151" spans="1:23" hidden="1" outlineLevel="2">
      <c r="A151" s="2" t="s">
        <v>12</v>
      </c>
      <c r="B151" s="18">
        <v>0.1</v>
      </c>
      <c r="C151" s="14">
        <v>0.1</v>
      </c>
      <c r="D151" s="15">
        <v>0.1</v>
      </c>
      <c r="E151" s="16">
        <v>0.1</v>
      </c>
      <c r="F151" s="20">
        <v>0.1</v>
      </c>
      <c r="G151" s="15">
        <v>0.1</v>
      </c>
      <c r="H151" s="15">
        <v>0.1</v>
      </c>
      <c r="I151" s="27">
        <v>0.1</v>
      </c>
      <c r="J151" s="33">
        <v>0.1</v>
      </c>
      <c r="K151" s="17"/>
      <c r="L151" s="20">
        <v>0.1</v>
      </c>
      <c r="M151" s="17"/>
      <c r="N151" s="17"/>
      <c r="O151" s="15"/>
      <c r="P151" s="17"/>
      <c r="Q151" s="17"/>
      <c r="R151" s="17"/>
      <c r="S151" s="17"/>
      <c r="T151" s="17"/>
      <c r="U151" s="17"/>
      <c r="V151" s="17"/>
      <c r="W151" s="12">
        <f t="shared" si="71"/>
        <v>9.9999999999999992E-2</v>
      </c>
    </row>
    <row r="152" spans="1:23" hidden="1" outlineLevel="2">
      <c r="A152" s="2" t="s">
        <v>13</v>
      </c>
      <c r="B152" s="18">
        <v>0.28999999999999998</v>
      </c>
      <c r="C152" s="14">
        <v>0.28999999999999998</v>
      </c>
      <c r="D152" s="15">
        <v>0.28999999999999998</v>
      </c>
      <c r="E152" s="16">
        <v>0.28999999999999998</v>
      </c>
      <c r="F152" s="20">
        <v>0.28999999999999998</v>
      </c>
      <c r="G152" s="15">
        <v>0.28999999999999998</v>
      </c>
      <c r="H152" s="15">
        <v>0.28999999999999998</v>
      </c>
      <c r="I152" s="27">
        <v>0.28999999999999998</v>
      </c>
      <c r="J152" s="33">
        <v>0.28999999999999998</v>
      </c>
      <c r="K152" s="17"/>
      <c r="L152" s="20">
        <v>0.28999999999999998</v>
      </c>
      <c r="M152" s="17"/>
      <c r="N152" s="17"/>
      <c r="O152" s="15"/>
      <c r="P152" s="17"/>
      <c r="Q152" s="17"/>
      <c r="R152" s="17"/>
      <c r="S152" s="17"/>
      <c r="T152" s="17"/>
      <c r="U152" s="17"/>
      <c r="V152" s="17"/>
      <c r="W152" s="12">
        <f t="shared" si="71"/>
        <v>0.28999999999999998</v>
      </c>
    </row>
    <row r="153" spans="1:23" hidden="1" outlineLevel="2">
      <c r="A153" s="2" t="s">
        <v>14</v>
      </c>
      <c r="B153" s="18">
        <v>0.09</v>
      </c>
      <c r="C153" s="14">
        <v>0.09</v>
      </c>
      <c r="D153" s="15">
        <v>0.09</v>
      </c>
      <c r="E153" s="16">
        <v>0.09</v>
      </c>
      <c r="F153" s="20">
        <v>0.09</v>
      </c>
      <c r="G153" s="15">
        <v>0.09</v>
      </c>
      <c r="H153" s="15">
        <v>0.09</v>
      </c>
      <c r="I153" s="27">
        <v>0.09</v>
      </c>
      <c r="J153" s="33">
        <v>0.09</v>
      </c>
      <c r="K153" s="17"/>
      <c r="L153" s="20">
        <v>0.09</v>
      </c>
      <c r="M153" s="17"/>
      <c r="N153" s="17"/>
      <c r="O153" s="15"/>
      <c r="P153" s="17"/>
      <c r="Q153" s="17"/>
      <c r="R153" s="17"/>
      <c r="S153" s="17"/>
      <c r="T153" s="17"/>
      <c r="U153" s="17"/>
      <c r="V153" s="17"/>
      <c r="W153" s="12">
        <f t="shared" si="71"/>
        <v>8.9999999999999983E-2</v>
      </c>
    </row>
    <row r="154" spans="1:23" hidden="1" outlineLevel="2">
      <c r="A154" s="2" t="s">
        <v>15</v>
      </c>
      <c r="B154" s="18">
        <v>0.12</v>
      </c>
      <c r="C154" s="14">
        <v>0.12</v>
      </c>
      <c r="D154" s="15">
        <v>0.11279999999999998</v>
      </c>
      <c r="E154" s="16">
        <v>0.12</v>
      </c>
      <c r="F154" s="20">
        <v>0.12</v>
      </c>
      <c r="G154" s="15">
        <v>0.12</v>
      </c>
      <c r="H154" s="15">
        <v>0.12</v>
      </c>
      <c r="I154" s="27">
        <v>0.12</v>
      </c>
      <c r="J154" s="33">
        <v>0.12</v>
      </c>
      <c r="K154" s="17"/>
      <c r="L154" s="20">
        <v>0.12</v>
      </c>
      <c r="M154" s="17"/>
      <c r="N154" s="17"/>
      <c r="O154" s="15"/>
      <c r="P154" s="17"/>
      <c r="Q154" s="17"/>
      <c r="R154" s="17"/>
      <c r="S154" s="17"/>
      <c r="T154" s="17"/>
      <c r="U154" s="17"/>
      <c r="V154" s="17"/>
      <c r="W154" s="12">
        <f t="shared" si="71"/>
        <v>0.1192</v>
      </c>
    </row>
    <row r="155" spans="1:23" hidden="1" outlineLevel="2">
      <c r="A155" s="2" t="s">
        <v>16</v>
      </c>
      <c r="B155" s="18">
        <v>0.04</v>
      </c>
      <c r="C155" s="14">
        <v>0.04</v>
      </c>
      <c r="D155" s="15">
        <v>0.04</v>
      </c>
      <c r="E155" s="16">
        <v>0.04</v>
      </c>
      <c r="F155" s="20">
        <v>0.04</v>
      </c>
      <c r="G155" s="15">
        <v>0.04</v>
      </c>
      <c r="H155" s="15">
        <v>0.04</v>
      </c>
      <c r="I155" s="27">
        <v>0.04</v>
      </c>
      <c r="J155" s="33">
        <v>0.04</v>
      </c>
      <c r="K155" s="17"/>
      <c r="L155" s="20">
        <v>0.04</v>
      </c>
      <c r="M155" s="17"/>
      <c r="N155" s="17"/>
      <c r="O155" s="15"/>
      <c r="P155" s="17"/>
      <c r="Q155" s="17"/>
      <c r="R155" s="17"/>
      <c r="S155" s="17"/>
      <c r="T155" s="17"/>
      <c r="U155" s="17"/>
      <c r="V155" s="17"/>
      <c r="W155" s="12">
        <f t="shared" si="71"/>
        <v>0.04</v>
      </c>
    </row>
    <row r="156" spans="1:23" hidden="1" outlineLevel="2">
      <c r="A156" s="2" t="s">
        <v>17</v>
      </c>
      <c r="B156" s="18">
        <v>0.09</v>
      </c>
      <c r="C156" s="14">
        <v>0.09</v>
      </c>
      <c r="D156" s="15">
        <v>0.09</v>
      </c>
      <c r="E156" s="16">
        <v>0.09</v>
      </c>
      <c r="F156" s="20">
        <v>0.09</v>
      </c>
      <c r="G156" s="15">
        <v>0.09</v>
      </c>
      <c r="H156" s="15">
        <v>0.09</v>
      </c>
      <c r="I156" s="27">
        <v>0.09</v>
      </c>
      <c r="J156" s="33">
        <v>0.09</v>
      </c>
      <c r="K156" s="17"/>
      <c r="L156" s="20">
        <v>0.09</v>
      </c>
      <c r="M156" s="17"/>
      <c r="N156" s="17"/>
      <c r="O156" s="15"/>
      <c r="P156" s="17"/>
      <c r="Q156" s="17"/>
      <c r="R156" s="17"/>
      <c r="S156" s="17"/>
      <c r="T156" s="17"/>
      <c r="U156" s="17"/>
      <c r="V156" s="17"/>
      <c r="W156" s="12">
        <f t="shared" si="71"/>
        <v>8.9999999999999983E-2</v>
      </c>
    </row>
    <row r="157" spans="1:23" hidden="1" outlineLevel="2">
      <c r="A157" s="2" t="s">
        <v>18</v>
      </c>
      <c r="B157" s="18">
        <v>0.05</v>
      </c>
      <c r="C157" s="14">
        <v>4.4999999999999998E-2</v>
      </c>
      <c r="D157" s="15">
        <v>4.5000000000000005E-2</v>
      </c>
      <c r="E157" s="16">
        <v>4.5000000000000005E-2</v>
      </c>
      <c r="F157" s="19">
        <v>4.4999999999999998E-2</v>
      </c>
      <c r="G157" s="15">
        <v>3.5000000000000003E-2</v>
      </c>
      <c r="H157" s="15">
        <v>4.4999999999999998E-2</v>
      </c>
      <c r="I157" s="27">
        <v>4.4999999999999998E-2</v>
      </c>
      <c r="J157" s="33">
        <v>3.5000000000000003E-2</v>
      </c>
      <c r="K157" s="17"/>
      <c r="L157" s="20">
        <v>0.04</v>
      </c>
      <c r="M157" s="17"/>
      <c r="N157" s="17"/>
      <c r="O157" s="15"/>
      <c r="P157" s="17"/>
      <c r="Q157" s="17"/>
      <c r="R157" s="17"/>
      <c r="S157" s="17"/>
      <c r="T157" s="17"/>
      <c r="U157" s="17"/>
      <c r="V157" s="17"/>
      <c r="W157" s="12">
        <f t="shared" si="71"/>
        <v>4.2222222222222217E-2</v>
      </c>
    </row>
    <row r="158" spans="1:23" hidden="1" outlineLevel="2">
      <c r="A158" s="2" t="s">
        <v>19</v>
      </c>
      <c r="B158" s="18">
        <v>0.09</v>
      </c>
      <c r="C158" s="14">
        <v>0.09</v>
      </c>
      <c r="D158" s="15">
        <v>0.09</v>
      </c>
      <c r="E158" s="16">
        <v>0.09</v>
      </c>
      <c r="F158" s="20">
        <v>0.09</v>
      </c>
      <c r="G158" s="15">
        <v>0.09</v>
      </c>
      <c r="H158" s="15">
        <v>0.09</v>
      </c>
      <c r="I158" s="27">
        <v>0.09</v>
      </c>
      <c r="J158" s="33">
        <v>0.09</v>
      </c>
      <c r="K158" s="17"/>
      <c r="L158" s="20">
        <v>0.09</v>
      </c>
      <c r="M158" s="17"/>
      <c r="N158" s="17"/>
      <c r="O158" s="15"/>
      <c r="P158" s="17"/>
      <c r="Q158" s="17"/>
      <c r="R158" s="17"/>
      <c r="S158" s="17"/>
      <c r="T158" s="17"/>
      <c r="U158" s="17"/>
      <c r="V158" s="17"/>
      <c r="W158" s="12">
        <f t="shared" si="71"/>
        <v>8.9999999999999983E-2</v>
      </c>
    </row>
    <row r="159" spans="1:23" s="5" customFormat="1" hidden="1" outlineLevel="1">
      <c r="A159" s="3" t="s">
        <v>20</v>
      </c>
      <c r="B159" s="13">
        <f>SUM(B149:B158)</f>
        <v>1</v>
      </c>
      <c r="C159" s="13">
        <f t="shared" ref="C159:W159" si="72">SUM(C149:C158)</f>
        <v>0.99049999999999994</v>
      </c>
      <c r="D159" s="13">
        <f t="shared" si="72"/>
        <v>0.98329999999999995</v>
      </c>
      <c r="E159" s="13">
        <f t="shared" si="72"/>
        <v>0.98149999999999993</v>
      </c>
      <c r="F159" s="13">
        <f t="shared" si="72"/>
        <v>0.995</v>
      </c>
      <c r="G159" s="13">
        <f t="shared" si="72"/>
        <v>0.97599999999999998</v>
      </c>
      <c r="H159" s="13">
        <f t="shared" si="72"/>
        <v>0.98599999999999999</v>
      </c>
      <c r="I159" s="13">
        <f t="shared" si="72"/>
        <v>0.98499999999999999</v>
      </c>
      <c r="J159" s="13">
        <f t="shared" si="72"/>
        <v>0.98499999999999999</v>
      </c>
      <c r="K159" s="13">
        <f t="shared" si="72"/>
        <v>0</v>
      </c>
      <c r="L159" s="13">
        <f t="shared" si="72"/>
        <v>0.96</v>
      </c>
      <c r="M159" s="13">
        <f t="shared" si="72"/>
        <v>0</v>
      </c>
      <c r="N159" s="13">
        <f t="shared" si="72"/>
        <v>0</v>
      </c>
      <c r="O159" s="13">
        <f t="shared" si="72"/>
        <v>0</v>
      </c>
      <c r="P159" s="13">
        <f t="shared" si="72"/>
        <v>0</v>
      </c>
      <c r="Q159" s="13">
        <f t="shared" si="72"/>
        <v>0</v>
      </c>
      <c r="R159" s="13">
        <f t="shared" si="72"/>
        <v>0</v>
      </c>
      <c r="S159" s="13">
        <f t="shared" si="72"/>
        <v>0</v>
      </c>
      <c r="T159" s="13">
        <f t="shared" si="72"/>
        <v>0</v>
      </c>
      <c r="U159" s="13">
        <f t="shared" si="72"/>
        <v>0</v>
      </c>
      <c r="V159" s="13">
        <f t="shared" si="72"/>
        <v>0</v>
      </c>
      <c r="W159" s="13">
        <f t="shared" si="72"/>
        <v>0.98247777777777767</v>
      </c>
    </row>
    <row r="160" spans="1:23" collapsed="1">
      <c r="A160" s="3" t="s">
        <v>21</v>
      </c>
      <c r="B160" s="13">
        <f t="shared" ref="B160:W160" si="73">0.4*B148+0.6*B159</f>
        <v>1</v>
      </c>
      <c r="C160" s="13">
        <f t="shared" si="73"/>
        <v>0.98429999999999995</v>
      </c>
      <c r="D160" s="13">
        <f t="shared" si="73"/>
        <v>0.98997999999999997</v>
      </c>
      <c r="E160" s="13">
        <f t="shared" si="73"/>
        <v>0.96229999999999993</v>
      </c>
      <c r="F160" s="13">
        <f t="shared" si="73"/>
        <v>0.9890000000000001</v>
      </c>
      <c r="G160" s="13">
        <f t="shared" si="73"/>
        <v>0.96960000000000002</v>
      </c>
      <c r="H160" s="13">
        <f t="shared" si="73"/>
        <v>0.98360000000000003</v>
      </c>
      <c r="I160" s="13">
        <f t="shared" si="73"/>
        <v>0.98599999999999999</v>
      </c>
      <c r="J160" s="13">
        <f t="shared" si="73"/>
        <v>0.96300000000000008</v>
      </c>
      <c r="K160" s="13">
        <f t="shared" si="73"/>
        <v>0</v>
      </c>
      <c r="L160" s="13">
        <f t="shared" si="73"/>
        <v>0.95599999999999996</v>
      </c>
      <c r="M160" s="13">
        <f t="shared" si="73"/>
        <v>0</v>
      </c>
      <c r="N160" s="13">
        <f t="shared" si="73"/>
        <v>0</v>
      </c>
      <c r="O160" s="13">
        <f t="shared" si="73"/>
        <v>0</v>
      </c>
      <c r="P160" s="13">
        <f t="shared" si="73"/>
        <v>0</v>
      </c>
      <c r="Q160" s="13">
        <f t="shared" si="73"/>
        <v>0</v>
      </c>
      <c r="R160" s="13">
        <f t="shared" si="73"/>
        <v>0</v>
      </c>
      <c r="S160" s="13">
        <f t="shared" si="73"/>
        <v>0</v>
      </c>
      <c r="T160" s="13">
        <f t="shared" si="73"/>
        <v>0</v>
      </c>
      <c r="U160" s="13">
        <f t="shared" si="73"/>
        <v>0</v>
      </c>
      <c r="V160" s="13">
        <f t="shared" si="73"/>
        <v>0</v>
      </c>
      <c r="W160" s="13">
        <f t="shared" si="73"/>
        <v>0.97597555555555549</v>
      </c>
    </row>
    <row r="161" spans="1:23" s="11" customFormat="1">
      <c r="A161" s="3" t="s">
        <v>46</v>
      </c>
      <c r="B161" s="4"/>
      <c r="C161" s="10" t="s">
        <v>49</v>
      </c>
      <c r="D161" s="10" t="s">
        <v>50</v>
      </c>
      <c r="E161" s="10" t="s">
        <v>50</v>
      </c>
      <c r="F161" s="10" t="s">
        <v>58</v>
      </c>
      <c r="G161" s="10" t="s">
        <v>55</v>
      </c>
      <c r="H161" s="23" t="s">
        <v>73</v>
      </c>
      <c r="I161" s="10" t="s">
        <v>55</v>
      </c>
      <c r="J161" s="10" t="s">
        <v>55</v>
      </c>
      <c r="K161" s="10"/>
      <c r="L161" s="10" t="s">
        <v>55</v>
      </c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3">
        <f>COUNTIF(C161:V161,"Y")/COUNTA(C161:V161)</f>
        <v>0.55555555555555558</v>
      </c>
    </row>
  </sheetData>
  <phoneticPr fontId="7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8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K140" sqref="K140"/>
    </sheetView>
  </sheetViews>
  <sheetFormatPr defaultColWidth="9.125" defaultRowHeight="11.25" outlineLevelRow="2" outlineLevelCol="1"/>
  <cols>
    <col min="1" max="1" width="47.375" style="6" customWidth="1"/>
    <col min="2" max="2" width="9.5" style="1" customWidth="1"/>
    <col min="3" max="8" width="9.5" style="1" customWidth="1" outlineLevel="1"/>
    <col min="9" max="9" width="9.625" style="1" customWidth="1" outlineLevel="1"/>
    <col min="10" max="22" width="9.5" style="1" customWidth="1" outlineLevel="1"/>
    <col min="23" max="23" width="9.5" style="1" customWidth="1"/>
    <col min="24" max="16384" width="9.125" style="1"/>
  </cols>
  <sheetData>
    <row r="1" spans="1:23">
      <c r="B1" s="8" t="s">
        <v>0</v>
      </c>
      <c r="C1" s="8" t="s">
        <v>48</v>
      </c>
      <c r="D1" s="8" t="s">
        <v>51</v>
      </c>
      <c r="E1" s="8" t="s">
        <v>52</v>
      </c>
      <c r="F1" s="8" t="s">
        <v>53</v>
      </c>
      <c r="G1" s="8" t="s">
        <v>66</v>
      </c>
      <c r="H1" s="8" t="s">
        <v>72</v>
      </c>
      <c r="I1" s="8" t="s">
        <v>76</v>
      </c>
      <c r="J1" s="8" t="s">
        <v>78</v>
      </c>
      <c r="K1" s="8" t="s">
        <v>86</v>
      </c>
      <c r="L1" s="8" t="s">
        <v>1</v>
      </c>
      <c r="M1" s="8" t="s">
        <v>2</v>
      </c>
      <c r="N1" s="8" t="s">
        <v>3</v>
      </c>
      <c r="O1" s="8" t="s">
        <v>35</v>
      </c>
      <c r="P1" s="8" t="s">
        <v>36</v>
      </c>
      <c r="Q1" s="8" t="s">
        <v>37</v>
      </c>
      <c r="R1" s="8" t="s">
        <v>38</v>
      </c>
      <c r="S1" s="8" t="s">
        <v>39</v>
      </c>
      <c r="T1" s="8" t="s">
        <v>40</v>
      </c>
      <c r="U1" s="8" t="s">
        <v>41</v>
      </c>
      <c r="V1" s="8" t="s">
        <v>42</v>
      </c>
      <c r="W1" s="8" t="s">
        <v>4</v>
      </c>
    </row>
    <row r="3" spans="1:23">
      <c r="A3" s="9" t="s">
        <v>33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3" hidden="1" outlineLevel="2">
      <c r="A4" s="2" t="s">
        <v>44</v>
      </c>
      <c r="B4" s="18">
        <v>0.33</v>
      </c>
      <c r="C4" s="14">
        <v>0.33</v>
      </c>
      <c r="D4" s="15">
        <v>0.33</v>
      </c>
      <c r="E4" s="16">
        <v>0.33</v>
      </c>
      <c r="F4" s="20">
        <v>0.33</v>
      </c>
      <c r="G4" s="15">
        <v>0.33</v>
      </c>
      <c r="H4" s="15">
        <v>0.33</v>
      </c>
      <c r="I4" s="16">
        <v>0.33</v>
      </c>
      <c r="J4" s="20">
        <v>0.33</v>
      </c>
      <c r="K4" s="20">
        <v>0.33</v>
      </c>
      <c r="L4" s="17"/>
      <c r="M4" s="17"/>
      <c r="N4" s="17"/>
      <c r="O4" s="15"/>
      <c r="P4" s="17"/>
      <c r="Q4" s="17"/>
      <c r="R4" s="17"/>
      <c r="S4" s="17"/>
      <c r="T4" s="17"/>
      <c r="U4" s="17"/>
      <c r="V4" s="17"/>
      <c r="W4" s="12">
        <f>AVERAGE(C4:V4)</f>
        <v>0.33</v>
      </c>
    </row>
    <row r="5" spans="1:23" hidden="1" outlineLevel="2">
      <c r="A5" s="2" t="s">
        <v>5</v>
      </c>
      <c r="B5" s="18">
        <v>0.18</v>
      </c>
      <c r="C5" s="14">
        <v>0.18</v>
      </c>
      <c r="D5" s="15">
        <v>0.18</v>
      </c>
      <c r="E5" s="16">
        <v>0.18</v>
      </c>
      <c r="F5" s="20">
        <v>0.18</v>
      </c>
      <c r="G5" s="15">
        <v>0.1656</v>
      </c>
      <c r="H5" s="15">
        <v>0.18</v>
      </c>
      <c r="I5" s="16">
        <v>0.18</v>
      </c>
      <c r="J5" s="20">
        <v>0.18</v>
      </c>
      <c r="K5" s="20">
        <v>0.18</v>
      </c>
      <c r="L5" s="17"/>
      <c r="M5" s="17"/>
      <c r="N5" s="17"/>
      <c r="O5" s="15"/>
      <c r="P5" s="17"/>
      <c r="Q5" s="17"/>
      <c r="R5" s="17"/>
      <c r="S5" s="17"/>
      <c r="T5" s="17"/>
      <c r="U5" s="17"/>
      <c r="V5" s="17"/>
      <c r="W5" s="12">
        <f t="shared" ref="W5:W8" si="0">AVERAGE(C5:V5)</f>
        <v>0.17839999999999998</v>
      </c>
    </row>
    <row r="6" spans="1:23" hidden="1" outlineLevel="2">
      <c r="A6" s="2" t="s">
        <v>6</v>
      </c>
      <c r="B6" s="18">
        <v>0.08</v>
      </c>
      <c r="C6" s="14">
        <v>0.08</v>
      </c>
      <c r="D6" s="15">
        <v>0.08</v>
      </c>
      <c r="E6" s="16">
        <v>0.08</v>
      </c>
      <c r="F6" s="20">
        <v>0.08</v>
      </c>
      <c r="G6" s="15">
        <v>0.08</v>
      </c>
      <c r="H6" s="15">
        <v>0.08</v>
      </c>
      <c r="I6" s="16">
        <v>0.08</v>
      </c>
      <c r="J6" s="20">
        <v>0.08</v>
      </c>
      <c r="K6" s="20">
        <v>0.08</v>
      </c>
      <c r="L6" s="17"/>
      <c r="M6" s="17"/>
      <c r="N6" s="17"/>
      <c r="O6" s="15"/>
      <c r="P6" s="17"/>
      <c r="Q6" s="17"/>
      <c r="R6" s="17"/>
      <c r="S6" s="17"/>
      <c r="T6" s="17"/>
      <c r="U6" s="17"/>
      <c r="V6" s="17"/>
      <c r="W6" s="12">
        <f t="shared" si="0"/>
        <v>0.08</v>
      </c>
    </row>
    <row r="7" spans="1:23" hidden="1" outlineLevel="2">
      <c r="A7" s="2" t="s">
        <v>7</v>
      </c>
      <c r="B7" s="18">
        <v>0.41</v>
      </c>
      <c r="C7" s="14">
        <v>0.41</v>
      </c>
      <c r="D7" s="15">
        <v>0.41</v>
      </c>
      <c r="E7" s="16">
        <v>0.41</v>
      </c>
      <c r="F7" s="19">
        <v>0.36</v>
      </c>
      <c r="G7" s="15">
        <v>0.41</v>
      </c>
      <c r="H7" s="15">
        <v>0.41</v>
      </c>
      <c r="I7" s="16">
        <v>0.41</v>
      </c>
      <c r="J7" s="20">
        <v>0.41</v>
      </c>
      <c r="K7" s="20">
        <v>0.41</v>
      </c>
      <c r="L7" s="17"/>
      <c r="M7" s="17"/>
      <c r="N7" s="17"/>
      <c r="O7" s="15"/>
      <c r="P7" s="17"/>
      <c r="Q7" s="17"/>
      <c r="R7" s="17"/>
      <c r="S7" s="17"/>
      <c r="T7" s="17"/>
      <c r="U7" s="17"/>
      <c r="V7" s="17"/>
      <c r="W7" s="12">
        <f t="shared" si="0"/>
        <v>0.40444444444444444</v>
      </c>
    </row>
    <row r="8" spans="1:23" hidden="1" outlineLevel="2">
      <c r="A8" s="2" t="s">
        <v>8</v>
      </c>
      <c r="B8" s="18">
        <v>0</v>
      </c>
      <c r="C8" s="14">
        <v>0</v>
      </c>
      <c r="D8" s="15">
        <v>0</v>
      </c>
      <c r="E8" s="16">
        <v>0</v>
      </c>
      <c r="F8" s="16">
        <v>0</v>
      </c>
      <c r="G8" s="15">
        <v>0</v>
      </c>
      <c r="H8" s="15">
        <v>0</v>
      </c>
      <c r="I8" s="16">
        <v>0</v>
      </c>
      <c r="J8" s="20">
        <v>0</v>
      </c>
      <c r="K8" s="20">
        <v>0</v>
      </c>
      <c r="L8" s="17"/>
      <c r="M8" s="17"/>
      <c r="N8" s="17"/>
      <c r="O8" s="15"/>
      <c r="P8" s="17"/>
      <c r="Q8" s="17"/>
      <c r="R8" s="17"/>
      <c r="S8" s="17"/>
      <c r="T8" s="17"/>
      <c r="U8" s="17"/>
      <c r="V8" s="17"/>
      <c r="W8" s="12">
        <f t="shared" si="0"/>
        <v>0</v>
      </c>
    </row>
    <row r="9" spans="1:23" s="5" customFormat="1" hidden="1" outlineLevel="1">
      <c r="A9" s="3" t="s">
        <v>9</v>
      </c>
      <c r="B9" s="13">
        <f t="shared" ref="B9:W9" si="1">SUM(B4:B8)</f>
        <v>1</v>
      </c>
      <c r="C9" s="13">
        <f t="shared" si="1"/>
        <v>1</v>
      </c>
      <c r="D9" s="13">
        <f t="shared" si="1"/>
        <v>1</v>
      </c>
      <c r="E9" s="13">
        <f t="shared" si="1"/>
        <v>1</v>
      </c>
      <c r="F9" s="13">
        <f t="shared" si="1"/>
        <v>0.95</v>
      </c>
      <c r="G9" s="13">
        <f t="shared" si="1"/>
        <v>0.98560000000000003</v>
      </c>
      <c r="H9" s="13">
        <f t="shared" si="1"/>
        <v>1</v>
      </c>
      <c r="I9" s="13">
        <f t="shared" si="1"/>
        <v>1</v>
      </c>
      <c r="J9" s="13">
        <f t="shared" si="1"/>
        <v>1</v>
      </c>
      <c r="K9" s="4">
        <f t="shared" si="1"/>
        <v>1</v>
      </c>
      <c r="L9" s="13">
        <f t="shared" si="1"/>
        <v>0</v>
      </c>
      <c r="M9" s="13">
        <f t="shared" si="1"/>
        <v>0</v>
      </c>
      <c r="N9" s="13">
        <f t="shared" si="1"/>
        <v>0</v>
      </c>
      <c r="O9" s="13">
        <f t="shared" si="1"/>
        <v>0</v>
      </c>
      <c r="P9" s="13">
        <f t="shared" si="1"/>
        <v>0</v>
      </c>
      <c r="Q9" s="13">
        <f t="shared" si="1"/>
        <v>0</v>
      </c>
      <c r="R9" s="13">
        <f t="shared" si="1"/>
        <v>0</v>
      </c>
      <c r="S9" s="13">
        <f t="shared" si="1"/>
        <v>0</v>
      </c>
      <c r="T9" s="13">
        <f t="shared" si="1"/>
        <v>0</v>
      </c>
      <c r="U9" s="13">
        <f t="shared" si="1"/>
        <v>0</v>
      </c>
      <c r="V9" s="13">
        <f t="shared" si="1"/>
        <v>0</v>
      </c>
      <c r="W9" s="13">
        <f t="shared" si="1"/>
        <v>0.99284444444444442</v>
      </c>
    </row>
    <row r="10" spans="1:23" hidden="1" outlineLevel="2">
      <c r="A10" s="2" t="s">
        <v>10</v>
      </c>
      <c r="B10" s="18">
        <v>0.04</v>
      </c>
      <c r="C10" s="14">
        <v>0.02</v>
      </c>
      <c r="D10" s="15">
        <v>0.02</v>
      </c>
      <c r="E10" s="16">
        <v>2.2000000000000002E-2</v>
      </c>
      <c r="F10" s="19">
        <v>0.02</v>
      </c>
      <c r="G10" s="15">
        <v>0.02</v>
      </c>
      <c r="H10" s="15">
        <v>0.02</v>
      </c>
      <c r="I10" s="14">
        <v>0.02</v>
      </c>
      <c r="J10" s="20">
        <v>0.02</v>
      </c>
      <c r="K10" s="20">
        <v>0.02</v>
      </c>
      <c r="L10" s="17"/>
      <c r="M10" s="17"/>
      <c r="N10" s="17"/>
      <c r="O10" s="15"/>
      <c r="P10" s="17"/>
      <c r="Q10" s="17"/>
      <c r="R10" s="17"/>
      <c r="S10" s="17"/>
      <c r="T10" s="17"/>
      <c r="U10" s="17"/>
      <c r="V10" s="17"/>
      <c r="W10" s="12">
        <f t="shared" ref="W10:W19" si="2">AVERAGE(C10:V10)</f>
        <v>2.0222222222222221E-2</v>
      </c>
    </row>
    <row r="11" spans="1:23" hidden="1" outlineLevel="2">
      <c r="A11" s="2" t="s">
        <v>11</v>
      </c>
      <c r="B11" s="18">
        <v>0.04</v>
      </c>
      <c r="C11" s="14">
        <v>0.02</v>
      </c>
      <c r="D11" s="15">
        <v>1.84E-2</v>
      </c>
      <c r="E11" s="16">
        <v>1.84E-2</v>
      </c>
      <c r="F11" s="19">
        <v>0.02</v>
      </c>
      <c r="G11" s="15">
        <v>0.02</v>
      </c>
      <c r="H11" s="15">
        <v>0.02</v>
      </c>
      <c r="I11" s="14">
        <v>0.02</v>
      </c>
      <c r="J11" s="20">
        <v>0.02</v>
      </c>
      <c r="K11" s="20">
        <v>0.02</v>
      </c>
      <c r="L11" s="17"/>
      <c r="M11" s="17"/>
      <c r="N11" s="17"/>
      <c r="O11" s="15"/>
      <c r="P11" s="17"/>
      <c r="Q11" s="17"/>
      <c r="R11" s="17"/>
      <c r="S11" s="17"/>
      <c r="T11" s="17"/>
      <c r="U11" s="17"/>
      <c r="V11" s="17"/>
      <c r="W11" s="12">
        <f t="shared" si="2"/>
        <v>1.9644444444444444E-2</v>
      </c>
    </row>
    <row r="12" spans="1:23" hidden="1" outlineLevel="2">
      <c r="A12" s="2" t="s">
        <v>12</v>
      </c>
      <c r="B12" s="18">
        <v>0.11</v>
      </c>
      <c r="C12" s="14">
        <v>5.5E-2</v>
      </c>
      <c r="D12" s="15">
        <v>5.5E-2</v>
      </c>
      <c r="E12" s="16">
        <v>5.5E-2</v>
      </c>
      <c r="F12" s="19">
        <v>5.5E-2</v>
      </c>
      <c r="G12" s="15">
        <v>5.5E-2</v>
      </c>
      <c r="H12" s="15">
        <v>5.5E-2</v>
      </c>
      <c r="I12" s="14">
        <v>5.5E-2</v>
      </c>
      <c r="J12" s="20">
        <v>0.06</v>
      </c>
      <c r="K12" s="20">
        <v>0.06</v>
      </c>
      <c r="L12" s="17"/>
      <c r="M12" s="17"/>
      <c r="N12" s="17"/>
      <c r="O12" s="15"/>
      <c r="P12" s="17"/>
      <c r="Q12" s="17"/>
      <c r="R12" s="17"/>
      <c r="S12" s="17"/>
      <c r="T12" s="17"/>
      <c r="U12" s="17"/>
      <c r="V12" s="17"/>
      <c r="W12" s="12">
        <f t="shared" si="2"/>
        <v>5.6111111111111112E-2</v>
      </c>
    </row>
    <row r="13" spans="1:23" hidden="1" outlineLevel="2">
      <c r="A13" s="2" t="s">
        <v>13</v>
      </c>
      <c r="B13" s="18">
        <v>0.24</v>
      </c>
      <c r="C13" s="14">
        <v>0.13200000000000001</v>
      </c>
      <c r="D13" s="15">
        <v>0.18</v>
      </c>
      <c r="E13" s="16">
        <v>0.13200000000000001</v>
      </c>
      <c r="F13" s="19">
        <v>0.18</v>
      </c>
      <c r="G13" s="15">
        <v>0.12</v>
      </c>
      <c r="H13" s="15">
        <v>0.18</v>
      </c>
      <c r="I13" s="14">
        <v>0.15</v>
      </c>
      <c r="J13" s="20">
        <v>0.12</v>
      </c>
      <c r="K13" s="20">
        <v>0.12</v>
      </c>
      <c r="L13" s="17"/>
      <c r="M13" s="17"/>
      <c r="N13" s="17"/>
      <c r="O13" s="15"/>
      <c r="P13" s="17"/>
      <c r="Q13" s="17"/>
      <c r="R13" s="17"/>
      <c r="S13" s="17"/>
      <c r="T13" s="17"/>
      <c r="U13" s="17"/>
      <c r="V13" s="17"/>
      <c r="W13" s="12">
        <f t="shared" si="2"/>
        <v>0.14600000000000002</v>
      </c>
    </row>
    <row r="14" spans="1:23" hidden="1" outlineLevel="2">
      <c r="A14" s="2" t="s">
        <v>14</v>
      </c>
      <c r="B14" s="18">
        <v>0.09</v>
      </c>
      <c r="C14" s="14">
        <v>4.4999999999999998E-2</v>
      </c>
      <c r="D14" s="15">
        <v>6.7500000000000004E-2</v>
      </c>
      <c r="E14" s="16">
        <v>4.9500000000000002E-2</v>
      </c>
      <c r="F14" s="19">
        <v>0.06</v>
      </c>
      <c r="G14" s="15">
        <v>4.4999999999999998E-2</v>
      </c>
      <c r="H14" s="15">
        <v>0.06</v>
      </c>
      <c r="I14" s="14">
        <v>0.05</v>
      </c>
      <c r="J14" s="20">
        <v>0.05</v>
      </c>
      <c r="K14" s="20">
        <v>0.09</v>
      </c>
      <c r="L14" s="17"/>
      <c r="M14" s="17"/>
      <c r="N14" s="17"/>
      <c r="O14" s="15"/>
      <c r="P14" s="17"/>
      <c r="Q14" s="17"/>
      <c r="R14" s="17"/>
      <c r="S14" s="17"/>
      <c r="T14" s="17"/>
      <c r="U14" s="17"/>
      <c r="V14" s="17"/>
      <c r="W14" s="12">
        <f t="shared" si="2"/>
        <v>5.7444444444444444E-2</v>
      </c>
    </row>
    <row r="15" spans="1:23" hidden="1" outlineLevel="2">
      <c r="A15" s="2" t="s">
        <v>15</v>
      </c>
      <c r="B15" s="18">
        <v>0.11</v>
      </c>
      <c r="C15" s="14">
        <v>5.5E-2</v>
      </c>
      <c r="D15" s="15">
        <v>5.5E-2</v>
      </c>
      <c r="E15" s="16">
        <v>5.5E-2</v>
      </c>
      <c r="F15" s="19">
        <v>5.5E-2</v>
      </c>
      <c r="G15" s="15">
        <v>5.5E-2</v>
      </c>
      <c r="H15" s="15">
        <v>5.5E-2</v>
      </c>
      <c r="I15" s="14">
        <v>5.5E-2</v>
      </c>
      <c r="J15" s="20">
        <v>0.06</v>
      </c>
      <c r="K15" s="20">
        <v>0.11</v>
      </c>
      <c r="L15" s="17"/>
      <c r="M15" s="17"/>
      <c r="N15" s="17"/>
      <c r="O15" s="15"/>
      <c r="P15" s="17"/>
      <c r="Q15" s="17"/>
      <c r="R15" s="17"/>
      <c r="S15" s="17"/>
      <c r="T15" s="17"/>
      <c r="U15" s="17"/>
      <c r="V15" s="17"/>
      <c r="W15" s="12">
        <f t="shared" si="2"/>
        <v>6.1666666666666675E-2</v>
      </c>
    </row>
    <row r="16" spans="1:23" hidden="1" outlineLevel="2">
      <c r="A16" s="2" t="s">
        <v>16</v>
      </c>
      <c r="B16" s="18">
        <v>0.05</v>
      </c>
      <c r="C16" s="14">
        <v>0.05</v>
      </c>
      <c r="D16" s="15">
        <v>0.05</v>
      </c>
      <c r="E16" s="16">
        <v>0.05</v>
      </c>
      <c r="F16" s="20">
        <v>0.05</v>
      </c>
      <c r="G16" s="15">
        <v>3.7499999999999999E-2</v>
      </c>
      <c r="H16" s="15">
        <v>0.05</v>
      </c>
      <c r="I16" s="14">
        <v>0.05</v>
      </c>
      <c r="J16" s="20">
        <v>0.05</v>
      </c>
      <c r="K16" s="20">
        <v>0.03</v>
      </c>
      <c r="L16" s="17"/>
      <c r="M16" s="17"/>
      <c r="N16" s="17"/>
      <c r="O16" s="15"/>
      <c r="P16" s="17"/>
      <c r="Q16" s="17"/>
      <c r="R16" s="17"/>
      <c r="S16" s="17"/>
      <c r="T16" s="17"/>
      <c r="U16" s="17"/>
      <c r="V16" s="17"/>
      <c r="W16" s="12">
        <f t="shared" si="2"/>
        <v>4.6388888888888889E-2</v>
      </c>
    </row>
    <row r="17" spans="1:23" hidden="1" outlineLevel="2">
      <c r="A17" s="2" t="s">
        <v>17</v>
      </c>
      <c r="B17" s="18">
        <v>7.0000000000000007E-2</v>
      </c>
      <c r="C17" s="14">
        <v>7.0000000000000007E-2</v>
      </c>
      <c r="D17" s="15">
        <v>7.0000000000000007E-2</v>
      </c>
      <c r="E17" s="16">
        <v>7.0000000000000007E-2</v>
      </c>
      <c r="F17" s="20">
        <v>7.0000000000000007E-2</v>
      </c>
      <c r="G17" s="15">
        <v>7.0000000000000007E-2</v>
      </c>
      <c r="H17" s="15">
        <v>7.0000000000000007E-2</v>
      </c>
      <c r="I17" s="14">
        <v>7.0000000000000007E-2</v>
      </c>
      <c r="J17" s="20">
        <v>7.0000000000000007E-2</v>
      </c>
      <c r="K17" s="20">
        <v>7.0000000000000007E-2</v>
      </c>
      <c r="L17" s="17"/>
      <c r="M17" s="17"/>
      <c r="N17" s="17"/>
      <c r="O17" s="15"/>
      <c r="P17" s="17"/>
      <c r="Q17" s="17"/>
      <c r="R17" s="17"/>
      <c r="S17" s="17"/>
      <c r="T17" s="17"/>
      <c r="U17" s="17"/>
      <c r="V17" s="17"/>
      <c r="W17" s="12">
        <f t="shared" si="2"/>
        <v>7.0000000000000007E-2</v>
      </c>
    </row>
    <row r="18" spans="1:23" hidden="1" outlineLevel="2">
      <c r="A18" s="2" t="s">
        <v>18</v>
      </c>
      <c r="B18" s="18">
        <v>7.0000000000000007E-2</v>
      </c>
      <c r="C18" s="14">
        <v>3.5000000000000003E-2</v>
      </c>
      <c r="D18" s="15">
        <v>5.2500000000000005E-2</v>
      </c>
      <c r="E18" s="16">
        <v>4.5500000000000006E-2</v>
      </c>
      <c r="F18" s="20">
        <v>7.0000000000000007E-2</v>
      </c>
      <c r="G18" s="15">
        <v>7.0000000000000007E-2</v>
      </c>
      <c r="H18" s="15">
        <v>4.9000000000000002E-2</v>
      </c>
      <c r="I18" s="14">
        <v>0.05</v>
      </c>
      <c r="J18" s="20">
        <v>7.0000000000000007E-2</v>
      </c>
      <c r="K18" s="20">
        <v>7.0000000000000007E-2</v>
      </c>
      <c r="L18" s="17"/>
      <c r="M18" s="17"/>
      <c r="N18" s="17"/>
      <c r="O18" s="15"/>
      <c r="P18" s="17"/>
      <c r="Q18" s="17"/>
      <c r="R18" s="17"/>
      <c r="S18" s="17"/>
      <c r="T18" s="17"/>
      <c r="U18" s="17"/>
      <c r="V18" s="17"/>
      <c r="W18" s="12">
        <f t="shared" si="2"/>
        <v>5.6888888888888892E-2</v>
      </c>
    </row>
    <row r="19" spans="1:23" hidden="1" outlineLevel="2">
      <c r="A19" s="2" t="s">
        <v>19</v>
      </c>
      <c r="B19" s="18">
        <v>0.18</v>
      </c>
      <c r="C19" s="14">
        <v>0.18</v>
      </c>
      <c r="D19" s="15">
        <v>0.18</v>
      </c>
      <c r="E19" s="16">
        <v>0.18</v>
      </c>
      <c r="F19" s="20">
        <v>0.18</v>
      </c>
      <c r="G19" s="15">
        <v>0.18</v>
      </c>
      <c r="H19" s="15">
        <v>0.18</v>
      </c>
      <c r="I19" s="14">
        <v>0.18</v>
      </c>
      <c r="J19" s="20">
        <v>0.18</v>
      </c>
      <c r="K19" s="20">
        <v>0.09</v>
      </c>
      <c r="L19" s="17"/>
      <c r="M19" s="17"/>
      <c r="N19" s="17"/>
      <c r="O19" s="15"/>
      <c r="P19" s="17"/>
      <c r="Q19" s="17"/>
      <c r="R19" s="17"/>
      <c r="S19" s="17"/>
      <c r="T19" s="17"/>
      <c r="U19" s="17"/>
      <c r="V19" s="17"/>
      <c r="W19" s="12">
        <f t="shared" si="2"/>
        <v>0.16999999999999998</v>
      </c>
    </row>
    <row r="20" spans="1:23" s="5" customFormat="1" hidden="1" outlineLevel="1">
      <c r="A20" s="3" t="s">
        <v>20</v>
      </c>
      <c r="B20" s="13">
        <f>SUM(B10:B19)</f>
        <v>1</v>
      </c>
      <c r="C20" s="13">
        <f t="shared" ref="C20:W20" si="3">SUM(C10:C19)</f>
        <v>0.66199999999999992</v>
      </c>
      <c r="D20" s="13">
        <f t="shared" si="3"/>
        <v>0.74839999999999995</v>
      </c>
      <c r="E20" s="13">
        <f t="shared" si="3"/>
        <v>0.6774</v>
      </c>
      <c r="F20" s="13">
        <f t="shared" si="3"/>
        <v>0.76</v>
      </c>
      <c r="G20" s="13">
        <f t="shared" si="3"/>
        <v>0.67249999999999999</v>
      </c>
      <c r="H20" s="13">
        <f t="shared" si="3"/>
        <v>0.7390000000000001</v>
      </c>
      <c r="I20" s="13">
        <f t="shared" ref="I20:J20" si="4">SUM(I10:I19)</f>
        <v>0.7</v>
      </c>
      <c r="J20" s="13">
        <f t="shared" si="4"/>
        <v>0.7</v>
      </c>
      <c r="K20" s="13">
        <f t="shared" si="3"/>
        <v>0.68</v>
      </c>
      <c r="L20" s="13">
        <f t="shared" si="3"/>
        <v>0</v>
      </c>
      <c r="M20" s="13">
        <f t="shared" si="3"/>
        <v>0</v>
      </c>
      <c r="N20" s="13">
        <f t="shared" si="3"/>
        <v>0</v>
      </c>
      <c r="O20" s="13">
        <f t="shared" si="3"/>
        <v>0</v>
      </c>
      <c r="P20" s="13">
        <f t="shared" si="3"/>
        <v>0</v>
      </c>
      <c r="Q20" s="13">
        <f t="shared" si="3"/>
        <v>0</v>
      </c>
      <c r="R20" s="13">
        <f t="shared" si="3"/>
        <v>0</v>
      </c>
      <c r="S20" s="13">
        <f t="shared" si="3"/>
        <v>0</v>
      </c>
      <c r="T20" s="13">
        <f t="shared" si="3"/>
        <v>0</v>
      </c>
      <c r="U20" s="13">
        <f t="shared" si="3"/>
        <v>0</v>
      </c>
      <c r="V20" s="13">
        <f t="shared" si="3"/>
        <v>0</v>
      </c>
      <c r="W20" s="13">
        <f t="shared" si="3"/>
        <v>0.70436666666666659</v>
      </c>
    </row>
    <row r="21" spans="1:23" collapsed="1">
      <c r="A21" s="3" t="s">
        <v>43</v>
      </c>
      <c r="B21" s="13">
        <f>0.5*B9+0.5*B20</f>
        <v>1</v>
      </c>
      <c r="C21" s="13">
        <f t="shared" ref="C21:W21" si="5">0.5*C9+0.5*C20</f>
        <v>0.83099999999999996</v>
      </c>
      <c r="D21" s="13">
        <f t="shared" si="5"/>
        <v>0.87419999999999998</v>
      </c>
      <c r="E21" s="13">
        <f t="shared" si="5"/>
        <v>0.8387</v>
      </c>
      <c r="F21" s="13">
        <f t="shared" si="5"/>
        <v>0.85499999999999998</v>
      </c>
      <c r="G21" s="13">
        <f t="shared" si="5"/>
        <v>0.82905000000000006</v>
      </c>
      <c r="H21" s="13">
        <f t="shared" si="5"/>
        <v>0.86950000000000005</v>
      </c>
      <c r="I21" s="13">
        <f t="shared" si="5"/>
        <v>0.85</v>
      </c>
      <c r="J21" s="13">
        <f t="shared" si="5"/>
        <v>0.85</v>
      </c>
      <c r="K21" s="13">
        <f t="shared" si="5"/>
        <v>0.84000000000000008</v>
      </c>
      <c r="L21" s="13">
        <f t="shared" si="5"/>
        <v>0</v>
      </c>
      <c r="M21" s="13">
        <f t="shared" si="5"/>
        <v>0</v>
      </c>
      <c r="N21" s="13">
        <f t="shared" si="5"/>
        <v>0</v>
      </c>
      <c r="O21" s="13">
        <f t="shared" si="5"/>
        <v>0</v>
      </c>
      <c r="P21" s="13">
        <f t="shared" si="5"/>
        <v>0</v>
      </c>
      <c r="Q21" s="13">
        <f t="shared" si="5"/>
        <v>0</v>
      </c>
      <c r="R21" s="13">
        <f t="shared" si="5"/>
        <v>0</v>
      </c>
      <c r="S21" s="13">
        <f t="shared" si="5"/>
        <v>0</v>
      </c>
      <c r="T21" s="13">
        <f t="shared" si="5"/>
        <v>0</v>
      </c>
      <c r="U21" s="13">
        <f t="shared" si="5"/>
        <v>0</v>
      </c>
      <c r="V21" s="13">
        <f t="shared" si="5"/>
        <v>0</v>
      </c>
      <c r="W21" s="13">
        <f t="shared" si="5"/>
        <v>0.8486055555555555</v>
      </c>
    </row>
    <row r="22" spans="1:23" s="11" customFormat="1">
      <c r="A22" s="3" t="s">
        <v>46</v>
      </c>
      <c r="B22" s="4"/>
      <c r="C22" s="10" t="s">
        <v>50</v>
      </c>
      <c r="D22" s="10" t="s">
        <v>50</v>
      </c>
      <c r="E22" s="10" t="s">
        <v>50</v>
      </c>
      <c r="F22" s="10" t="s">
        <v>59</v>
      </c>
      <c r="G22" s="10" t="s">
        <v>55</v>
      </c>
      <c r="H22" s="10" t="s">
        <v>73</v>
      </c>
      <c r="I22" s="10" t="s">
        <v>54</v>
      </c>
      <c r="J22" s="10" t="s">
        <v>55</v>
      </c>
      <c r="K22" s="39" t="s">
        <v>90</v>
      </c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3">
        <f>COUNTIF(C22:V22,"Y")/COUNTA(C22:V22)</f>
        <v>0.33333333333333331</v>
      </c>
    </row>
    <row r="24" spans="1:23">
      <c r="A24" s="9" t="s">
        <v>32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</row>
    <row r="25" spans="1:23" hidden="1" outlineLevel="2">
      <c r="A25" s="2" t="s">
        <v>44</v>
      </c>
      <c r="B25" s="18">
        <v>0.33</v>
      </c>
      <c r="C25" s="14">
        <v>0.33</v>
      </c>
      <c r="D25" s="15">
        <v>0.33</v>
      </c>
      <c r="E25" s="16">
        <v>0.33</v>
      </c>
      <c r="F25" s="20">
        <v>0.33</v>
      </c>
      <c r="G25" s="15">
        <v>0.33</v>
      </c>
      <c r="H25" s="15">
        <v>0.33</v>
      </c>
      <c r="I25" s="16">
        <v>0.33</v>
      </c>
      <c r="J25" s="20">
        <v>0.33</v>
      </c>
      <c r="K25" s="20">
        <v>0.33</v>
      </c>
      <c r="L25" s="17"/>
      <c r="M25" s="17"/>
      <c r="N25" s="17"/>
      <c r="O25" s="15"/>
      <c r="P25" s="17"/>
      <c r="Q25" s="17"/>
      <c r="R25" s="17"/>
      <c r="S25" s="17"/>
      <c r="T25" s="17"/>
      <c r="U25" s="17"/>
      <c r="V25" s="17"/>
      <c r="W25" s="12">
        <f>AVERAGE(C25:V25)</f>
        <v>0.33</v>
      </c>
    </row>
    <row r="26" spans="1:23" hidden="1" outlineLevel="2">
      <c r="A26" s="2" t="s">
        <v>5</v>
      </c>
      <c r="B26" s="18">
        <v>0.18</v>
      </c>
      <c r="C26" s="14">
        <v>0.18</v>
      </c>
      <c r="D26" s="15">
        <v>0.18</v>
      </c>
      <c r="E26" s="16">
        <v>0.18</v>
      </c>
      <c r="F26" s="20">
        <v>0.18</v>
      </c>
      <c r="G26" s="15">
        <v>0.1512</v>
      </c>
      <c r="H26" s="15">
        <v>0.18</v>
      </c>
      <c r="I26" s="16">
        <v>0.18</v>
      </c>
      <c r="J26" s="20">
        <v>0.18</v>
      </c>
      <c r="K26" s="20">
        <v>0.18</v>
      </c>
      <c r="L26" s="17"/>
      <c r="M26" s="17"/>
      <c r="N26" s="17"/>
      <c r="O26" s="15"/>
      <c r="P26" s="17"/>
      <c r="Q26" s="17"/>
      <c r="R26" s="17"/>
      <c r="S26" s="17"/>
      <c r="T26" s="17"/>
      <c r="U26" s="17"/>
      <c r="V26" s="17"/>
      <c r="W26" s="12">
        <f t="shared" ref="W26:W29" si="6">AVERAGE(C26:V26)</f>
        <v>0.17679999999999996</v>
      </c>
    </row>
    <row r="27" spans="1:23" hidden="1" outlineLevel="2">
      <c r="A27" s="2" t="s">
        <v>6</v>
      </c>
      <c r="B27" s="18">
        <v>0.08</v>
      </c>
      <c r="C27" s="14">
        <v>0.08</v>
      </c>
      <c r="D27" s="15">
        <v>0.08</v>
      </c>
      <c r="E27" s="16">
        <v>0.08</v>
      </c>
      <c r="F27" s="20">
        <v>0.08</v>
      </c>
      <c r="G27" s="15">
        <v>0.08</v>
      </c>
      <c r="H27" s="15">
        <v>0.08</v>
      </c>
      <c r="I27" s="16">
        <v>0.08</v>
      </c>
      <c r="J27" s="20">
        <v>0.08</v>
      </c>
      <c r="K27" s="20">
        <v>0.08</v>
      </c>
      <c r="L27" s="17"/>
      <c r="M27" s="17"/>
      <c r="N27" s="17"/>
      <c r="O27" s="15"/>
      <c r="P27" s="17"/>
      <c r="Q27" s="17"/>
      <c r="R27" s="17"/>
      <c r="S27" s="17"/>
      <c r="T27" s="17"/>
      <c r="U27" s="17"/>
      <c r="V27" s="17"/>
      <c r="W27" s="12">
        <f t="shared" si="6"/>
        <v>0.08</v>
      </c>
    </row>
    <row r="28" spans="1:23" hidden="1" outlineLevel="2">
      <c r="A28" s="2" t="s">
        <v>7</v>
      </c>
      <c r="B28" s="18">
        <v>0.41</v>
      </c>
      <c r="C28" s="14">
        <v>0.41</v>
      </c>
      <c r="D28" s="15">
        <v>0.41</v>
      </c>
      <c r="E28" s="16">
        <v>0.41</v>
      </c>
      <c r="F28" s="19">
        <v>0.32</v>
      </c>
      <c r="G28" s="15">
        <v>0.41</v>
      </c>
      <c r="H28" s="15">
        <v>0.41</v>
      </c>
      <c r="I28" s="16">
        <v>0.41</v>
      </c>
      <c r="J28" s="20">
        <v>0.41</v>
      </c>
      <c r="K28" s="20">
        <v>0.41</v>
      </c>
      <c r="L28" s="17"/>
      <c r="M28" s="17"/>
      <c r="N28" s="17"/>
      <c r="O28" s="15"/>
      <c r="P28" s="17"/>
      <c r="Q28" s="17"/>
      <c r="R28" s="17"/>
      <c r="S28" s="17"/>
      <c r="T28" s="17"/>
      <c r="U28" s="17"/>
      <c r="V28" s="17"/>
      <c r="W28" s="12">
        <f t="shared" si="6"/>
        <v>0.40000000000000008</v>
      </c>
    </row>
    <row r="29" spans="1:23" hidden="1" outlineLevel="2">
      <c r="A29" s="2" t="s">
        <v>8</v>
      </c>
      <c r="B29" s="18">
        <v>0</v>
      </c>
      <c r="C29" s="14">
        <v>0</v>
      </c>
      <c r="D29" s="15">
        <v>0</v>
      </c>
      <c r="E29" s="16">
        <v>0</v>
      </c>
      <c r="F29" s="16">
        <v>0</v>
      </c>
      <c r="G29" s="15">
        <v>0</v>
      </c>
      <c r="H29" s="15">
        <v>0</v>
      </c>
      <c r="I29" s="16">
        <v>0</v>
      </c>
      <c r="J29" s="20">
        <v>0</v>
      </c>
      <c r="K29" s="20">
        <v>0</v>
      </c>
      <c r="L29" s="17"/>
      <c r="M29" s="17"/>
      <c r="N29" s="17"/>
      <c r="O29" s="15"/>
      <c r="P29" s="17"/>
      <c r="Q29" s="17"/>
      <c r="R29" s="17"/>
      <c r="S29" s="17"/>
      <c r="T29" s="17"/>
      <c r="U29" s="17"/>
      <c r="V29" s="17"/>
      <c r="W29" s="12">
        <f t="shared" si="6"/>
        <v>0</v>
      </c>
    </row>
    <row r="30" spans="1:23" s="5" customFormat="1" hidden="1" outlineLevel="1">
      <c r="A30" s="3" t="s">
        <v>9</v>
      </c>
      <c r="B30" s="13">
        <f t="shared" ref="B30:W30" si="7">SUM(B25:B29)</f>
        <v>1</v>
      </c>
      <c r="C30" s="13">
        <f t="shared" si="7"/>
        <v>1</v>
      </c>
      <c r="D30" s="13">
        <f t="shared" si="7"/>
        <v>1</v>
      </c>
      <c r="E30" s="13">
        <f t="shared" si="7"/>
        <v>1</v>
      </c>
      <c r="F30" s="13">
        <f t="shared" si="7"/>
        <v>0.90999999999999992</v>
      </c>
      <c r="G30" s="13">
        <f t="shared" si="7"/>
        <v>0.97120000000000006</v>
      </c>
      <c r="H30" s="13">
        <f t="shared" si="7"/>
        <v>1</v>
      </c>
      <c r="I30" s="13">
        <f t="shared" si="7"/>
        <v>1</v>
      </c>
      <c r="J30" s="13">
        <f t="shared" si="7"/>
        <v>1</v>
      </c>
      <c r="K30" s="4">
        <f t="shared" si="7"/>
        <v>1</v>
      </c>
      <c r="L30" s="13">
        <f t="shared" si="7"/>
        <v>0</v>
      </c>
      <c r="M30" s="13">
        <f t="shared" si="7"/>
        <v>0</v>
      </c>
      <c r="N30" s="13">
        <f t="shared" si="7"/>
        <v>0</v>
      </c>
      <c r="O30" s="13">
        <f t="shared" si="7"/>
        <v>0</v>
      </c>
      <c r="P30" s="13">
        <f t="shared" si="7"/>
        <v>0</v>
      </c>
      <c r="Q30" s="13">
        <f t="shared" si="7"/>
        <v>0</v>
      </c>
      <c r="R30" s="13">
        <f t="shared" si="7"/>
        <v>0</v>
      </c>
      <c r="S30" s="13">
        <f t="shared" si="7"/>
        <v>0</v>
      </c>
      <c r="T30" s="13">
        <f t="shared" si="7"/>
        <v>0</v>
      </c>
      <c r="U30" s="13">
        <f t="shared" si="7"/>
        <v>0</v>
      </c>
      <c r="V30" s="13">
        <f t="shared" si="7"/>
        <v>0</v>
      </c>
      <c r="W30" s="13">
        <f t="shared" si="7"/>
        <v>0.9867999999999999</v>
      </c>
    </row>
    <row r="31" spans="1:23" hidden="1" outlineLevel="2">
      <c r="A31" s="2" t="s">
        <v>10</v>
      </c>
      <c r="B31" s="18">
        <v>0.04</v>
      </c>
      <c r="C31" s="14">
        <v>0.01</v>
      </c>
      <c r="D31" s="15">
        <v>0.01</v>
      </c>
      <c r="E31" s="16">
        <v>1.2000000000000002E-2</v>
      </c>
      <c r="F31" s="19">
        <v>0.01</v>
      </c>
      <c r="G31" s="15">
        <v>0.01</v>
      </c>
      <c r="H31" s="15">
        <v>0.01</v>
      </c>
      <c r="I31" s="15">
        <v>1.2E-2</v>
      </c>
      <c r="J31" s="20">
        <v>0.01</v>
      </c>
      <c r="K31" s="20">
        <v>0.01</v>
      </c>
      <c r="L31" s="17"/>
      <c r="M31" s="17"/>
      <c r="N31" s="17"/>
      <c r="O31" s="15"/>
      <c r="P31" s="17"/>
      <c r="Q31" s="17"/>
      <c r="R31" s="17"/>
      <c r="S31" s="17"/>
      <c r="T31" s="17"/>
      <c r="U31" s="17"/>
      <c r="V31" s="17"/>
      <c r="W31" s="12">
        <f t="shared" ref="W31:W40" si="8">AVERAGE(C31:V31)</f>
        <v>1.0444444444444444E-2</v>
      </c>
    </row>
    <row r="32" spans="1:23" hidden="1" outlineLevel="2">
      <c r="A32" s="2" t="s">
        <v>11</v>
      </c>
      <c r="B32" s="18">
        <v>0.04</v>
      </c>
      <c r="C32" s="14">
        <v>0.01</v>
      </c>
      <c r="D32" s="15">
        <v>8.3999999999999995E-3</v>
      </c>
      <c r="E32" s="16">
        <v>8.3999999999999995E-3</v>
      </c>
      <c r="F32" s="19">
        <v>0.01</v>
      </c>
      <c r="G32" s="15">
        <v>0.01</v>
      </c>
      <c r="H32" s="15">
        <v>0.01</v>
      </c>
      <c r="I32" s="15">
        <v>0.01</v>
      </c>
      <c r="J32" s="20">
        <v>0.01</v>
      </c>
      <c r="K32" s="20">
        <v>0.01</v>
      </c>
      <c r="L32" s="17"/>
      <c r="M32" s="17"/>
      <c r="N32" s="17"/>
      <c r="O32" s="15"/>
      <c r="P32" s="17"/>
      <c r="Q32" s="17"/>
      <c r="R32" s="17"/>
      <c r="S32" s="17"/>
      <c r="T32" s="17"/>
      <c r="U32" s="17"/>
      <c r="V32" s="17"/>
      <c r="W32" s="12">
        <f t="shared" si="8"/>
        <v>9.6444444444444433E-3</v>
      </c>
    </row>
    <row r="33" spans="1:23" hidden="1" outlineLevel="2">
      <c r="A33" s="2" t="s">
        <v>12</v>
      </c>
      <c r="B33" s="18">
        <v>0.11</v>
      </c>
      <c r="C33" s="14">
        <v>2.75E-2</v>
      </c>
      <c r="D33" s="15">
        <v>2.75E-2</v>
      </c>
      <c r="E33" s="16">
        <v>2.75E-2</v>
      </c>
      <c r="F33" s="19">
        <v>2.75E-2</v>
      </c>
      <c r="G33" s="15">
        <v>2.75E-2</v>
      </c>
      <c r="H33" s="15">
        <v>2.8000000000000001E-2</v>
      </c>
      <c r="I33" s="15">
        <v>2.75E-2</v>
      </c>
      <c r="J33" s="20">
        <v>0.03</v>
      </c>
      <c r="K33" s="20">
        <v>0.03</v>
      </c>
      <c r="L33" s="17"/>
      <c r="M33" s="17"/>
      <c r="N33" s="17"/>
      <c r="O33" s="15"/>
      <c r="P33" s="17"/>
      <c r="Q33" s="17"/>
      <c r="R33" s="17"/>
      <c r="S33" s="17"/>
      <c r="T33" s="17"/>
      <c r="U33" s="17"/>
      <c r="V33" s="17"/>
      <c r="W33" s="12">
        <f t="shared" si="8"/>
        <v>2.8111111111111111E-2</v>
      </c>
    </row>
    <row r="34" spans="1:23" hidden="1" outlineLevel="2">
      <c r="A34" s="2" t="s">
        <v>13</v>
      </c>
      <c r="B34" s="18">
        <v>0.24</v>
      </c>
      <c r="C34" s="14">
        <v>0.12</v>
      </c>
      <c r="D34" s="15">
        <v>0.14879999999999999</v>
      </c>
      <c r="E34" s="16">
        <v>7.6799999999999979E-2</v>
      </c>
      <c r="F34" s="19">
        <v>0.1</v>
      </c>
      <c r="G34" s="15">
        <v>0.06</v>
      </c>
      <c r="H34" s="15">
        <v>0.1</v>
      </c>
      <c r="I34" s="15">
        <v>0.15</v>
      </c>
      <c r="J34" s="20">
        <v>0.06</v>
      </c>
      <c r="K34" s="20">
        <v>0.06</v>
      </c>
      <c r="L34" s="17"/>
      <c r="M34" s="17"/>
      <c r="N34" s="17"/>
      <c r="O34" s="15"/>
      <c r="P34" s="17"/>
      <c r="Q34" s="17"/>
      <c r="R34" s="17"/>
      <c r="S34" s="17"/>
      <c r="T34" s="17"/>
      <c r="U34" s="17"/>
      <c r="V34" s="17"/>
      <c r="W34" s="12">
        <f t="shared" si="8"/>
        <v>9.7288888888888911E-2</v>
      </c>
    </row>
    <row r="35" spans="1:23" hidden="1" outlineLevel="2">
      <c r="A35" s="2" t="s">
        <v>14</v>
      </c>
      <c r="B35" s="18">
        <v>0.09</v>
      </c>
      <c r="C35" s="14">
        <v>2.2499999999999999E-2</v>
      </c>
      <c r="D35" s="15">
        <v>5.5799999999999995E-2</v>
      </c>
      <c r="E35" s="16">
        <v>2.7000000000000003E-2</v>
      </c>
      <c r="F35" s="19">
        <v>0.04</v>
      </c>
      <c r="G35" s="15">
        <v>2.2499999999999999E-2</v>
      </c>
      <c r="H35" s="15">
        <v>4.4999999999999998E-2</v>
      </c>
      <c r="I35" s="15">
        <v>0.05</v>
      </c>
      <c r="J35" s="20">
        <v>2.5000000000000001E-2</v>
      </c>
      <c r="K35" s="20">
        <v>0.09</v>
      </c>
      <c r="L35" s="17"/>
      <c r="M35" s="17"/>
      <c r="N35" s="17"/>
      <c r="O35" s="15"/>
      <c r="P35" s="17"/>
      <c r="Q35" s="17"/>
      <c r="R35" s="17"/>
      <c r="S35" s="17"/>
      <c r="T35" s="17"/>
      <c r="U35" s="17"/>
      <c r="V35" s="17"/>
      <c r="W35" s="12">
        <f t="shared" si="8"/>
        <v>4.1977777777777781E-2</v>
      </c>
    </row>
    <row r="36" spans="1:23" hidden="1" outlineLevel="2">
      <c r="A36" s="2" t="s">
        <v>15</v>
      </c>
      <c r="B36" s="18">
        <v>0.11</v>
      </c>
      <c r="C36" s="14">
        <v>2.75E-2</v>
      </c>
      <c r="D36" s="15">
        <v>2.75E-2</v>
      </c>
      <c r="E36" s="16">
        <v>2.75E-2</v>
      </c>
      <c r="F36" s="19">
        <v>2.75E-2</v>
      </c>
      <c r="G36" s="15">
        <v>2.75E-2</v>
      </c>
      <c r="H36" s="15">
        <v>2.8000000000000001E-2</v>
      </c>
      <c r="I36" s="15">
        <v>2.75E-2</v>
      </c>
      <c r="J36" s="20">
        <v>0.03</v>
      </c>
      <c r="K36" s="20">
        <v>0.11</v>
      </c>
      <c r="L36" s="17"/>
      <c r="M36" s="17"/>
      <c r="N36" s="17"/>
      <c r="O36" s="15"/>
      <c r="P36" s="17"/>
      <c r="Q36" s="17"/>
      <c r="R36" s="17"/>
      <c r="S36" s="17"/>
      <c r="T36" s="17"/>
      <c r="U36" s="17"/>
      <c r="V36" s="17"/>
      <c r="W36" s="12">
        <f t="shared" si="8"/>
        <v>3.7000000000000005E-2</v>
      </c>
    </row>
    <row r="37" spans="1:23" hidden="1" outlineLevel="2">
      <c r="A37" s="2" t="s">
        <v>16</v>
      </c>
      <c r="B37" s="18">
        <v>0.05</v>
      </c>
      <c r="C37" s="14">
        <v>0.05</v>
      </c>
      <c r="D37" s="15">
        <v>0.05</v>
      </c>
      <c r="E37" s="16">
        <v>0.05</v>
      </c>
      <c r="F37" s="20">
        <v>0.05</v>
      </c>
      <c r="G37" s="15">
        <v>3.1E-2</v>
      </c>
      <c r="H37" s="15">
        <v>0.05</v>
      </c>
      <c r="I37" s="15">
        <v>0.05</v>
      </c>
      <c r="J37" s="20">
        <v>0.05</v>
      </c>
      <c r="K37" s="20">
        <v>0.01</v>
      </c>
      <c r="L37" s="17"/>
      <c r="M37" s="17"/>
      <c r="N37" s="17"/>
      <c r="O37" s="15"/>
      <c r="P37" s="17"/>
      <c r="Q37" s="17"/>
      <c r="R37" s="17"/>
      <c r="S37" s="17"/>
      <c r="T37" s="17"/>
      <c r="U37" s="17"/>
      <c r="V37" s="17"/>
      <c r="W37" s="12">
        <f t="shared" si="8"/>
        <v>4.3444444444444445E-2</v>
      </c>
    </row>
    <row r="38" spans="1:23" hidden="1" outlineLevel="2">
      <c r="A38" s="2" t="s">
        <v>17</v>
      </c>
      <c r="B38" s="18">
        <v>7.0000000000000007E-2</v>
      </c>
      <c r="C38" s="14">
        <v>7.0000000000000007E-2</v>
      </c>
      <c r="D38" s="15">
        <v>7.0000000000000007E-2</v>
      </c>
      <c r="E38" s="16">
        <v>7.0000000000000007E-2</v>
      </c>
      <c r="F38" s="20">
        <v>7.0000000000000007E-2</v>
      </c>
      <c r="G38" s="15">
        <v>7.0000000000000007E-2</v>
      </c>
      <c r="H38" s="15">
        <v>7.0000000000000007E-2</v>
      </c>
      <c r="I38" s="15">
        <v>7.0000000000000007E-2</v>
      </c>
      <c r="J38" s="20">
        <v>7.0000000000000007E-2</v>
      </c>
      <c r="K38" s="20">
        <v>7.0000000000000007E-2</v>
      </c>
      <c r="L38" s="17"/>
      <c r="M38" s="17"/>
      <c r="N38" s="17"/>
      <c r="O38" s="15"/>
      <c r="P38" s="17"/>
      <c r="Q38" s="17"/>
      <c r="R38" s="17"/>
      <c r="S38" s="17"/>
      <c r="T38" s="17"/>
      <c r="U38" s="17"/>
      <c r="V38" s="17"/>
      <c r="W38" s="12">
        <f t="shared" si="8"/>
        <v>7.0000000000000007E-2</v>
      </c>
    </row>
    <row r="39" spans="1:23" hidden="1" outlineLevel="2">
      <c r="A39" s="2" t="s">
        <v>18</v>
      </c>
      <c r="B39" s="18">
        <v>7.0000000000000007E-2</v>
      </c>
      <c r="C39" s="14">
        <v>2.4500000000000001E-2</v>
      </c>
      <c r="D39" s="15">
        <v>4.3400000000000001E-2</v>
      </c>
      <c r="E39" s="16">
        <v>3.8500000000000006E-2</v>
      </c>
      <c r="F39" s="20">
        <v>7.0000000000000007E-2</v>
      </c>
      <c r="G39" s="15">
        <v>7.0000000000000007E-2</v>
      </c>
      <c r="H39" s="15">
        <v>3.9E-2</v>
      </c>
      <c r="I39" s="15">
        <v>0.04</v>
      </c>
      <c r="J39" s="20">
        <v>7.0000000000000007E-2</v>
      </c>
      <c r="K39" s="20">
        <v>7.0000000000000007E-2</v>
      </c>
      <c r="L39" s="17"/>
      <c r="M39" s="17"/>
      <c r="N39" s="17"/>
      <c r="O39" s="15"/>
      <c r="P39" s="17"/>
      <c r="Q39" s="17"/>
      <c r="R39" s="17"/>
      <c r="S39" s="17"/>
      <c r="T39" s="17"/>
      <c r="U39" s="17"/>
      <c r="V39" s="17"/>
      <c r="W39" s="12">
        <f t="shared" si="8"/>
        <v>5.171111111111111E-2</v>
      </c>
    </row>
    <row r="40" spans="1:23" hidden="1" outlineLevel="2">
      <c r="A40" s="2" t="s">
        <v>19</v>
      </c>
      <c r="B40" s="18">
        <v>0.18</v>
      </c>
      <c r="C40" s="14">
        <v>0.18</v>
      </c>
      <c r="D40" s="15">
        <v>0.18</v>
      </c>
      <c r="E40" s="16">
        <v>0.18</v>
      </c>
      <c r="F40" s="20">
        <v>0.18</v>
      </c>
      <c r="G40" s="15">
        <v>0.18</v>
      </c>
      <c r="H40" s="15">
        <v>0.18</v>
      </c>
      <c r="I40" s="15">
        <v>0.18</v>
      </c>
      <c r="J40" s="20">
        <v>0.18</v>
      </c>
      <c r="K40" s="20">
        <v>0.05</v>
      </c>
      <c r="L40" s="17"/>
      <c r="M40" s="17"/>
      <c r="N40" s="17"/>
      <c r="O40" s="15"/>
      <c r="P40" s="17"/>
      <c r="Q40" s="17"/>
      <c r="R40" s="17"/>
      <c r="S40" s="17"/>
      <c r="T40" s="17"/>
      <c r="U40" s="17"/>
      <c r="V40" s="17"/>
      <c r="W40" s="12">
        <f t="shared" si="8"/>
        <v>0.16555555555555554</v>
      </c>
    </row>
    <row r="41" spans="1:23" s="5" customFormat="1" hidden="1" outlineLevel="1">
      <c r="A41" s="3" t="s">
        <v>20</v>
      </c>
      <c r="B41" s="13">
        <f>SUM(B31:B40)</f>
        <v>1</v>
      </c>
      <c r="C41" s="13">
        <f t="shared" ref="C41:W41" si="9">SUM(C31:C40)</f>
        <v>0.54200000000000004</v>
      </c>
      <c r="D41" s="13">
        <f t="shared" si="9"/>
        <v>0.62139999999999995</v>
      </c>
      <c r="E41" s="13">
        <f t="shared" si="9"/>
        <v>0.51770000000000005</v>
      </c>
      <c r="F41" s="13">
        <f t="shared" si="9"/>
        <v>0.58499999999999996</v>
      </c>
      <c r="G41" s="13">
        <f t="shared" si="9"/>
        <v>0.50849999999999995</v>
      </c>
      <c r="H41" s="13">
        <f t="shared" si="9"/>
        <v>0.56000000000000005</v>
      </c>
      <c r="I41" s="13">
        <f t="shared" si="9"/>
        <v>0.61699999999999999</v>
      </c>
      <c r="J41" s="13">
        <f t="shared" si="9"/>
        <v>0.53500000000000003</v>
      </c>
      <c r="K41" s="13">
        <f t="shared" si="9"/>
        <v>0.51</v>
      </c>
      <c r="L41" s="13">
        <f t="shared" si="9"/>
        <v>0</v>
      </c>
      <c r="M41" s="13">
        <f t="shared" si="9"/>
        <v>0</v>
      </c>
      <c r="N41" s="13">
        <f t="shared" si="9"/>
        <v>0</v>
      </c>
      <c r="O41" s="13">
        <f t="shared" si="9"/>
        <v>0</v>
      </c>
      <c r="P41" s="13">
        <f t="shared" si="9"/>
        <v>0</v>
      </c>
      <c r="Q41" s="13">
        <f t="shared" si="9"/>
        <v>0</v>
      </c>
      <c r="R41" s="13">
        <f t="shared" si="9"/>
        <v>0</v>
      </c>
      <c r="S41" s="13">
        <f t="shared" si="9"/>
        <v>0</v>
      </c>
      <c r="T41" s="13">
        <f t="shared" si="9"/>
        <v>0</v>
      </c>
      <c r="U41" s="13">
        <f t="shared" si="9"/>
        <v>0</v>
      </c>
      <c r="V41" s="13">
        <f t="shared" si="9"/>
        <v>0</v>
      </c>
      <c r="W41" s="13">
        <f t="shared" si="9"/>
        <v>0.55517777777777777</v>
      </c>
    </row>
    <row r="42" spans="1:23" collapsed="1">
      <c r="A42" s="3" t="s">
        <v>43</v>
      </c>
      <c r="B42" s="13">
        <f>0.5*B30+0.5*B41</f>
        <v>1</v>
      </c>
      <c r="C42" s="13">
        <f t="shared" ref="C42:W42" si="10">0.5*C30+0.5*C41</f>
        <v>0.77100000000000002</v>
      </c>
      <c r="D42" s="13">
        <f t="shared" si="10"/>
        <v>0.81069999999999998</v>
      </c>
      <c r="E42" s="13">
        <f t="shared" si="10"/>
        <v>0.75885000000000002</v>
      </c>
      <c r="F42" s="13">
        <f t="shared" si="10"/>
        <v>0.74749999999999994</v>
      </c>
      <c r="G42" s="13">
        <f t="shared" si="10"/>
        <v>0.73985000000000001</v>
      </c>
      <c r="H42" s="13">
        <f t="shared" si="10"/>
        <v>0.78</v>
      </c>
      <c r="I42" s="13">
        <f t="shared" si="10"/>
        <v>0.8085</v>
      </c>
      <c r="J42" s="13">
        <f t="shared" si="10"/>
        <v>0.76750000000000007</v>
      </c>
      <c r="K42" s="13">
        <f t="shared" si="10"/>
        <v>0.755</v>
      </c>
      <c r="L42" s="13">
        <f t="shared" si="10"/>
        <v>0</v>
      </c>
      <c r="M42" s="13">
        <f t="shared" si="10"/>
        <v>0</v>
      </c>
      <c r="N42" s="13">
        <f t="shared" si="10"/>
        <v>0</v>
      </c>
      <c r="O42" s="13">
        <f t="shared" si="10"/>
        <v>0</v>
      </c>
      <c r="P42" s="13">
        <f t="shared" si="10"/>
        <v>0</v>
      </c>
      <c r="Q42" s="13">
        <f t="shared" si="10"/>
        <v>0</v>
      </c>
      <c r="R42" s="13">
        <f t="shared" si="10"/>
        <v>0</v>
      </c>
      <c r="S42" s="13">
        <f t="shared" si="10"/>
        <v>0</v>
      </c>
      <c r="T42" s="13">
        <f t="shared" si="10"/>
        <v>0</v>
      </c>
      <c r="U42" s="13">
        <f t="shared" si="10"/>
        <v>0</v>
      </c>
      <c r="V42" s="13">
        <f t="shared" si="10"/>
        <v>0</v>
      </c>
      <c r="W42" s="13">
        <f t="shared" si="10"/>
        <v>0.77098888888888883</v>
      </c>
    </row>
    <row r="43" spans="1:23" s="11" customFormat="1">
      <c r="A43" s="3" t="s">
        <v>46</v>
      </c>
      <c r="B43" s="4"/>
      <c r="C43" s="10" t="s">
        <v>50</v>
      </c>
      <c r="D43" s="10" t="s">
        <v>50</v>
      </c>
      <c r="E43" s="10" t="s">
        <v>50</v>
      </c>
      <c r="F43" s="10" t="s">
        <v>59</v>
      </c>
      <c r="G43" s="10" t="s">
        <v>67</v>
      </c>
      <c r="H43" s="10" t="s">
        <v>73</v>
      </c>
      <c r="I43" s="10" t="s">
        <v>54</v>
      </c>
      <c r="J43" s="10" t="s">
        <v>55</v>
      </c>
      <c r="K43" s="39" t="s">
        <v>90</v>
      </c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3">
        <f>COUNTIF(C43:V43,"Y")/COUNTA(C43:V43)</f>
        <v>0.33333333333333331</v>
      </c>
    </row>
    <row r="45" spans="1:23">
      <c r="A45" s="9" t="s">
        <v>25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</row>
    <row r="46" spans="1:23" hidden="1" outlineLevel="2">
      <c r="A46" s="2" t="s">
        <v>44</v>
      </c>
      <c r="B46" s="18">
        <v>0.33</v>
      </c>
      <c r="C46" s="14">
        <v>0.33</v>
      </c>
      <c r="D46" s="15">
        <v>0.33</v>
      </c>
      <c r="E46" s="16">
        <v>0.33</v>
      </c>
      <c r="F46" s="20">
        <v>0.33</v>
      </c>
      <c r="G46" s="20">
        <v>0.33</v>
      </c>
      <c r="H46" s="20">
        <v>0.33</v>
      </c>
      <c r="I46" s="16">
        <v>0.33</v>
      </c>
      <c r="J46" s="20">
        <v>0.33</v>
      </c>
      <c r="K46" s="20">
        <v>0.33</v>
      </c>
      <c r="L46" s="17"/>
      <c r="M46" s="17"/>
      <c r="N46" s="17"/>
      <c r="O46" s="15"/>
      <c r="P46" s="17"/>
      <c r="Q46" s="17"/>
      <c r="R46" s="17"/>
      <c r="S46" s="17"/>
      <c r="T46" s="17"/>
      <c r="U46" s="17"/>
      <c r="V46" s="17"/>
      <c r="W46" s="12">
        <f>AVERAGE(C46:V46)</f>
        <v>0.33</v>
      </c>
    </row>
    <row r="47" spans="1:23" hidden="1" outlineLevel="2">
      <c r="A47" s="2" t="s">
        <v>5</v>
      </c>
      <c r="B47" s="18">
        <v>0.18</v>
      </c>
      <c r="C47" s="14">
        <v>0.18</v>
      </c>
      <c r="D47" s="15">
        <v>0.18</v>
      </c>
      <c r="E47" s="16">
        <v>0.18</v>
      </c>
      <c r="F47" s="20">
        <v>0.18</v>
      </c>
      <c r="G47" s="20">
        <v>0.18</v>
      </c>
      <c r="H47" s="20">
        <v>0.18</v>
      </c>
      <c r="I47" s="16">
        <v>0.18</v>
      </c>
      <c r="J47" s="20">
        <v>0.18</v>
      </c>
      <c r="K47" s="20">
        <v>0.18</v>
      </c>
      <c r="L47" s="17"/>
      <c r="M47" s="17"/>
      <c r="N47" s="17"/>
      <c r="O47" s="15"/>
      <c r="P47" s="17"/>
      <c r="Q47" s="17"/>
      <c r="R47" s="17"/>
      <c r="S47" s="17"/>
      <c r="T47" s="17"/>
      <c r="U47" s="17"/>
      <c r="V47" s="17"/>
      <c r="W47" s="12">
        <f t="shared" ref="W47:W50" si="11">AVERAGE(C47:V47)</f>
        <v>0.17999999999999997</v>
      </c>
    </row>
    <row r="48" spans="1:23" hidden="1" outlineLevel="2">
      <c r="A48" s="2" t="s">
        <v>6</v>
      </c>
      <c r="B48" s="18">
        <v>0.08</v>
      </c>
      <c r="C48" s="14">
        <v>0.08</v>
      </c>
      <c r="D48" s="15">
        <v>0.08</v>
      </c>
      <c r="E48" s="16">
        <v>0.08</v>
      </c>
      <c r="F48" s="20">
        <v>0.08</v>
      </c>
      <c r="G48" s="20">
        <v>0.08</v>
      </c>
      <c r="H48" s="20">
        <v>0.08</v>
      </c>
      <c r="I48" s="16">
        <v>0.08</v>
      </c>
      <c r="J48" s="20">
        <v>0.08</v>
      </c>
      <c r="K48" s="20">
        <v>0.08</v>
      </c>
      <c r="L48" s="17"/>
      <c r="M48" s="17"/>
      <c r="N48" s="17"/>
      <c r="O48" s="15"/>
      <c r="P48" s="17"/>
      <c r="Q48" s="17"/>
      <c r="R48" s="17"/>
      <c r="S48" s="17"/>
      <c r="T48" s="17"/>
      <c r="U48" s="17"/>
      <c r="V48" s="17"/>
      <c r="W48" s="12">
        <f t="shared" si="11"/>
        <v>0.08</v>
      </c>
    </row>
    <row r="49" spans="1:23" hidden="1" outlineLevel="2">
      <c r="A49" s="2" t="s">
        <v>7</v>
      </c>
      <c r="B49" s="18">
        <v>0.41</v>
      </c>
      <c r="C49" s="14">
        <v>0.41</v>
      </c>
      <c r="D49" s="15">
        <v>0.41</v>
      </c>
      <c r="E49" s="16">
        <v>0.41</v>
      </c>
      <c r="F49" s="20">
        <v>0.41</v>
      </c>
      <c r="G49" s="20">
        <v>0.41</v>
      </c>
      <c r="H49" s="20">
        <v>0.41</v>
      </c>
      <c r="I49" s="16">
        <v>0.41</v>
      </c>
      <c r="J49" s="20">
        <v>0.41</v>
      </c>
      <c r="K49" s="20">
        <v>0.41</v>
      </c>
      <c r="L49" s="17"/>
      <c r="M49" s="17"/>
      <c r="N49" s="17"/>
      <c r="O49" s="15"/>
      <c r="P49" s="17"/>
      <c r="Q49" s="17"/>
      <c r="R49" s="17"/>
      <c r="S49" s="17"/>
      <c r="T49" s="17"/>
      <c r="U49" s="17"/>
      <c r="V49" s="17"/>
      <c r="W49" s="12">
        <f t="shared" si="11"/>
        <v>0.41000000000000003</v>
      </c>
    </row>
    <row r="50" spans="1:23" hidden="1" outlineLevel="2">
      <c r="A50" s="2" t="s">
        <v>8</v>
      </c>
      <c r="B50" s="18">
        <v>0</v>
      </c>
      <c r="C50" s="14">
        <v>0</v>
      </c>
      <c r="D50" s="15">
        <v>0</v>
      </c>
      <c r="E50" s="16">
        <v>0</v>
      </c>
      <c r="F50" s="16">
        <v>0</v>
      </c>
      <c r="G50" s="16">
        <v>0</v>
      </c>
      <c r="H50" s="20">
        <v>0</v>
      </c>
      <c r="I50" s="16">
        <v>0</v>
      </c>
      <c r="J50" s="20">
        <v>0</v>
      </c>
      <c r="K50" s="20">
        <v>0</v>
      </c>
      <c r="L50" s="17"/>
      <c r="M50" s="17"/>
      <c r="N50" s="17"/>
      <c r="O50" s="15"/>
      <c r="P50" s="17"/>
      <c r="Q50" s="17"/>
      <c r="R50" s="17"/>
      <c r="S50" s="17"/>
      <c r="T50" s="17"/>
      <c r="U50" s="17"/>
      <c r="V50" s="17"/>
      <c r="W50" s="12">
        <f t="shared" si="11"/>
        <v>0</v>
      </c>
    </row>
    <row r="51" spans="1:23" s="5" customFormat="1" hidden="1" outlineLevel="1">
      <c r="A51" s="3" t="s">
        <v>9</v>
      </c>
      <c r="B51" s="13">
        <f t="shared" ref="B51:W51" si="12">SUM(B46:B50)</f>
        <v>1</v>
      </c>
      <c r="C51" s="13">
        <f t="shared" si="12"/>
        <v>1</v>
      </c>
      <c r="D51" s="13">
        <f t="shared" si="12"/>
        <v>1</v>
      </c>
      <c r="E51" s="13">
        <f t="shared" si="12"/>
        <v>1</v>
      </c>
      <c r="F51" s="13">
        <f t="shared" si="12"/>
        <v>1</v>
      </c>
      <c r="G51" s="13">
        <f t="shared" si="12"/>
        <v>1</v>
      </c>
      <c r="H51" s="13">
        <f t="shared" si="12"/>
        <v>1</v>
      </c>
      <c r="I51" s="13">
        <f t="shared" si="12"/>
        <v>1</v>
      </c>
      <c r="J51" s="13">
        <f t="shared" si="12"/>
        <v>1</v>
      </c>
      <c r="K51" s="4">
        <f t="shared" si="12"/>
        <v>1</v>
      </c>
      <c r="L51" s="13">
        <f t="shared" si="12"/>
        <v>0</v>
      </c>
      <c r="M51" s="13">
        <f t="shared" si="12"/>
        <v>0</v>
      </c>
      <c r="N51" s="13">
        <f t="shared" si="12"/>
        <v>0</v>
      </c>
      <c r="O51" s="13">
        <f t="shared" si="12"/>
        <v>0</v>
      </c>
      <c r="P51" s="13">
        <f t="shared" si="12"/>
        <v>0</v>
      </c>
      <c r="Q51" s="13">
        <f t="shared" si="12"/>
        <v>0</v>
      </c>
      <c r="R51" s="13">
        <f t="shared" si="12"/>
        <v>0</v>
      </c>
      <c r="S51" s="13">
        <f t="shared" si="12"/>
        <v>0</v>
      </c>
      <c r="T51" s="13">
        <f t="shared" si="12"/>
        <v>0</v>
      </c>
      <c r="U51" s="13">
        <f t="shared" si="12"/>
        <v>0</v>
      </c>
      <c r="V51" s="13">
        <f t="shared" si="12"/>
        <v>0</v>
      </c>
      <c r="W51" s="13">
        <f t="shared" si="12"/>
        <v>1</v>
      </c>
    </row>
    <row r="52" spans="1:23" hidden="1" outlineLevel="2">
      <c r="A52" s="2" t="s">
        <v>10</v>
      </c>
      <c r="B52" s="18">
        <v>0.04</v>
      </c>
      <c r="C52" s="14">
        <v>0.04</v>
      </c>
      <c r="D52" s="15">
        <v>0.04</v>
      </c>
      <c r="E52" s="16">
        <v>0.04</v>
      </c>
      <c r="F52" s="20">
        <v>0.04</v>
      </c>
      <c r="G52" s="20">
        <v>0.04</v>
      </c>
      <c r="H52" s="15">
        <v>0.04</v>
      </c>
      <c r="I52" s="27">
        <v>0.04</v>
      </c>
      <c r="J52" s="17">
        <v>0.04</v>
      </c>
      <c r="K52" s="20">
        <v>0.04</v>
      </c>
      <c r="L52" s="17"/>
      <c r="M52" s="17"/>
      <c r="N52" s="17"/>
      <c r="O52" s="15"/>
      <c r="P52" s="17"/>
      <c r="Q52" s="17"/>
      <c r="R52" s="17"/>
      <c r="S52" s="17"/>
      <c r="T52" s="17"/>
      <c r="U52" s="17"/>
      <c r="V52" s="17"/>
      <c r="W52" s="12">
        <f t="shared" ref="W52:W61" si="13">AVERAGE(C52:V52)</f>
        <v>0.04</v>
      </c>
    </row>
    <row r="53" spans="1:23" hidden="1" outlineLevel="2">
      <c r="A53" s="2" t="s">
        <v>11</v>
      </c>
      <c r="B53" s="18">
        <v>0.04</v>
      </c>
      <c r="C53" s="14">
        <v>0.04</v>
      </c>
      <c r="D53" s="15">
        <v>0.04</v>
      </c>
      <c r="E53" s="16">
        <v>0.04</v>
      </c>
      <c r="F53" s="21">
        <v>0.04</v>
      </c>
      <c r="G53" s="21">
        <v>0.04</v>
      </c>
      <c r="H53" s="15">
        <v>0.04</v>
      </c>
      <c r="I53" s="27">
        <v>0.04</v>
      </c>
      <c r="J53" s="17">
        <v>0.04</v>
      </c>
      <c r="K53" s="20">
        <v>0.04</v>
      </c>
      <c r="L53" s="17"/>
      <c r="M53" s="17"/>
      <c r="N53" s="17"/>
      <c r="O53" s="15"/>
      <c r="P53" s="17"/>
      <c r="Q53" s="17"/>
      <c r="R53" s="17"/>
      <c r="S53" s="17"/>
      <c r="T53" s="17"/>
      <c r="U53" s="17"/>
      <c r="V53" s="17"/>
      <c r="W53" s="12">
        <f t="shared" si="13"/>
        <v>0.04</v>
      </c>
    </row>
    <row r="54" spans="1:23" hidden="1" outlineLevel="2">
      <c r="A54" s="2" t="s">
        <v>12</v>
      </c>
      <c r="B54" s="18">
        <v>0.11</v>
      </c>
      <c r="C54" s="14">
        <v>0.11</v>
      </c>
      <c r="D54" s="15">
        <v>0.11</v>
      </c>
      <c r="E54" s="16">
        <v>0.11</v>
      </c>
      <c r="F54" s="21">
        <v>0.11</v>
      </c>
      <c r="G54" s="21">
        <v>0.11</v>
      </c>
      <c r="H54" s="15">
        <v>0.11</v>
      </c>
      <c r="I54" s="27">
        <v>0.11</v>
      </c>
      <c r="J54" s="17">
        <v>0.11</v>
      </c>
      <c r="K54" s="20">
        <v>0.11</v>
      </c>
      <c r="L54" s="17"/>
      <c r="M54" s="17"/>
      <c r="N54" s="17"/>
      <c r="O54" s="15"/>
      <c r="P54" s="17"/>
      <c r="Q54" s="17"/>
      <c r="R54" s="17"/>
      <c r="S54" s="17"/>
      <c r="T54" s="17"/>
      <c r="U54" s="17"/>
      <c r="V54" s="17"/>
      <c r="W54" s="12">
        <f t="shared" si="13"/>
        <v>0.11</v>
      </c>
    </row>
    <row r="55" spans="1:23" hidden="1" outlineLevel="2">
      <c r="A55" s="2" t="s">
        <v>13</v>
      </c>
      <c r="B55" s="18">
        <v>0.24</v>
      </c>
      <c r="C55" s="14">
        <v>0.24</v>
      </c>
      <c r="D55" s="15">
        <v>0.24</v>
      </c>
      <c r="E55" s="16">
        <v>0.20399999999999999</v>
      </c>
      <c r="F55" s="21">
        <v>0.24</v>
      </c>
      <c r="G55" s="15">
        <v>0.12</v>
      </c>
      <c r="H55" s="15">
        <v>0.24</v>
      </c>
      <c r="I55" s="27">
        <v>0.12</v>
      </c>
      <c r="J55" s="17">
        <v>0.24</v>
      </c>
      <c r="K55" s="20">
        <v>0.12</v>
      </c>
      <c r="L55" s="17"/>
      <c r="M55" s="17"/>
      <c r="N55" s="17"/>
      <c r="O55" s="15"/>
      <c r="P55" s="17"/>
      <c r="Q55" s="17"/>
      <c r="R55" s="17"/>
      <c r="S55" s="17"/>
      <c r="T55" s="17"/>
      <c r="U55" s="17"/>
      <c r="V55" s="17"/>
      <c r="W55" s="12">
        <f t="shared" si="13"/>
        <v>0.19599999999999998</v>
      </c>
    </row>
    <row r="56" spans="1:23" hidden="1" outlineLevel="2">
      <c r="A56" s="2" t="s">
        <v>14</v>
      </c>
      <c r="B56" s="18">
        <v>0.09</v>
      </c>
      <c r="C56" s="14">
        <v>4.4999999999999998E-2</v>
      </c>
      <c r="D56" s="15">
        <v>4.4999999999999998E-2</v>
      </c>
      <c r="E56" s="16">
        <v>4.4999999999999998E-2</v>
      </c>
      <c r="F56" s="19">
        <v>4.4999999999999998E-2</v>
      </c>
      <c r="G56" s="15">
        <v>4.4999999999999998E-2</v>
      </c>
      <c r="H56" s="15">
        <v>4.4999999999999998E-2</v>
      </c>
      <c r="I56" s="27">
        <v>4.4999999999999998E-2</v>
      </c>
      <c r="J56" s="17">
        <v>4.4999999999999998E-2</v>
      </c>
      <c r="K56" s="20">
        <v>0.05</v>
      </c>
      <c r="L56" s="17"/>
      <c r="M56" s="17"/>
      <c r="N56" s="17"/>
      <c r="O56" s="15"/>
      <c r="P56" s="17"/>
      <c r="Q56" s="17"/>
      <c r="R56" s="17"/>
      <c r="S56" s="17"/>
      <c r="T56" s="17"/>
      <c r="U56" s="17"/>
      <c r="V56" s="17"/>
      <c r="W56" s="12">
        <f t="shared" si="13"/>
        <v>4.5555555555555544E-2</v>
      </c>
    </row>
    <row r="57" spans="1:23" hidden="1" outlineLevel="2">
      <c r="A57" s="2" t="s">
        <v>15</v>
      </c>
      <c r="B57" s="18">
        <v>0.11</v>
      </c>
      <c r="C57" s="14">
        <v>5.5E-2</v>
      </c>
      <c r="D57" s="15">
        <v>7.3699999999999988E-2</v>
      </c>
      <c r="E57" s="16">
        <v>5.5E-2</v>
      </c>
      <c r="F57" s="19">
        <v>5.5E-2</v>
      </c>
      <c r="G57" s="15">
        <v>5.5E-2</v>
      </c>
      <c r="H57" s="15">
        <v>5.5E-2</v>
      </c>
      <c r="I57" s="27">
        <v>5.5E-2</v>
      </c>
      <c r="J57" s="17">
        <v>5.5E-2</v>
      </c>
      <c r="K57" s="20">
        <v>0.06</v>
      </c>
      <c r="L57" s="17"/>
      <c r="M57" s="17"/>
      <c r="N57" s="17"/>
      <c r="O57" s="15"/>
      <c r="P57" s="17"/>
      <c r="Q57" s="17"/>
      <c r="R57" s="17"/>
      <c r="S57" s="17"/>
      <c r="T57" s="17"/>
      <c r="U57" s="17"/>
      <c r="V57" s="17"/>
      <c r="W57" s="12">
        <f t="shared" si="13"/>
        <v>5.7633333333333328E-2</v>
      </c>
    </row>
    <row r="58" spans="1:23" hidden="1" outlineLevel="2">
      <c r="A58" s="2" t="s">
        <v>16</v>
      </c>
      <c r="B58" s="18">
        <v>0.05</v>
      </c>
      <c r="C58" s="14">
        <v>0.05</v>
      </c>
      <c r="D58" s="15">
        <v>0.05</v>
      </c>
      <c r="E58" s="16">
        <v>0.05</v>
      </c>
      <c r="F58" s="21">
        <v>0.05</v>
      </c>
      <c r="G58" s="15">
        <v>0.05</v>
      </c>
      <c r="H58" s="15">
        <v>0.05</v>
      </c>
      <c r="I58" s="27">
        <v>0.05</v>
      </c>
      <c r="J58" s="17">
        <v>0.05</v>
      </c>
      <c r="K58" s="20">
        <v>0.05</v>
      </c>
      <c r="L58" s="17"/>
      <c r="M58" s="17"/>
      <c r="N58" s="17"/>
      <c r="O58" s="15"/>
      <c r="P58" s="17"/>
      <c r="Q58" s="17"/>
      <c r="R58" s="17"/>
      <c r="S58" s="17"/>
      <c r="T58" s="17"/>
      <c r="U58" s="17"/>
      <c r="V58" s="17"/>
      <c r="W58" s="12">
        <f t="shared" si="13"/>
        <v>4.9999999999999996E-2</v>
      </c>
    </row>
    <row r="59" spans="1:23" hidden="1" outlineLevel="2">
      <c r="A59" s="2" t="s">
        <v>17</v>
      </c>
      <c r="B59" s="18">
        <v>7.0000000000000007E-2</v>
      </c>
      <c r="C59" s="14">
        <v>7.0000000000000007E-2</v>
      </c>
      <c r="D59" s="15">
        <v>7.0000000000000007E-2</v>
      </c>
      <c r="E59" s="16">
        <v>7.0000000000000007E-2</v>
      </c>
      <c r="F59" s="21">
        <v>7.0000000000000007E-2</v>
      </c>
      <c r="G59" s="15">
        <v>7.0000000000000007E-2</v>
      </c>
      <c r="H59" s="15">
        <v>7.0000000000000007E-2</v>
      </c>
      <c r="I59" s="27">
        <v>7.0000000000000007E-2</v>
      </c>
      <c r="J59" s="17">
        <v>7.0000000000000007E-2</v>
      </c>
      <c r="K59" s="20">
        <v>7.0000000000000007E-2</v>
      </c>
      <c r="L59" s="17"/>
      <c r="M59" s="17"/>
      <c r="N59" s="17"/>
      <c r="O59" s="15"/>
      <c r="P59" s="17"/>
      <c r="Q59" s="17"/>
      <c r="R59" s="17"/>
      <c r="S59" s="17"/>
      <c r="T59" s="17"/>
      <c r="U59" s="17"/>
      <c r="V59" s="17"/>
      <c r="W59" s="12">
        <f t="shared" si="13"/>
        <v>7.0000000000000007E-2</v>
      </c>
    </row>
    <row r="60" spans="1:23" hidden="1" outlineLevel="2">
      <c r="A60" s="2" t="s">
        <v>18</v>
      </c>
      <c r="B60" s="18">
        <v>7.0000000000000007E-2</v>
      </c>
      <c r="C60" s="14">
        <v>7.0000000000000007E-2</v>
      </c>
      <c r="D60" s="15">
        <v>7.0000000000000007E-2</v>
      </c>
      <c r="E60" s="16">
        <v>7.0000000000000007E-2</v>
      </c>
      <c r="F60" s="21">
        <v>7.0000000000000007E-2</v>
      </c>
      <c r="G60" s="15">
        <v>7.0000000000000007E-2</v>
      </c>
      <c r="H60" s="15">
        <v>7.0000000000000007E-2</v>
      </c>
      <c r="I60" s="27">
        <v>7.0000000000000007E-2</v>
      </c>
      <c r="J60" s="17">
        <v>7.0000000000000007E-2</v>
      </c>
      <c r="K60" s="20">
        <v>7.0000000000000007E-2</v>
      </c>
      <c r="L60" s="17"/>
      <c r="M60" s="17"/>
      <c r="N60" s="17"/>
      <c r="O60" s="15"/>
      <c r="P60" s="17"/>
      <c r="Q60" s="17"/>
      <c r="R60" s="17"/>
      <c r="S60" s="17"/>
      <c r="T60" s="17"/>
      <c r="U60" s="17"/>
      <c r="V60" s="17"/>
      <c r="W60" s="12">
        <f t="shared" si="13"/>
        <v>7.0000000000000007E-2</v>
      </c>
    </row>
    <row r="61" spans="1:23" hidden="1" outlineLevel="2">
      <c r="A61" s="2" t="s">
        <v>19</v>
      </c>
      <c r="B61" s="18">
        <v>0.18</v>
      </c>
      <c r="C61" s="14">
        <v>0.09</v>
      </c>
      <c r="D61" s="15">
        <v>0.09</v>
      </c>
      <c r="E61" s="16">
        <v>0</v>
      </c>
      <c r="F61" s="21">
        <v>0.18</v>
      </c>
      <c r="G61" s="15">
        <v>0.18</v>
      </c>
      <c r="H61" s="15">
        <v>0.09</v>
      </c>
      <c r="I61" s="27">
        <v>0.09</v>
      </c>
      <c r="J61" s="17">
        <v>0.09</v>
      </c>
      <c r="K61" s="20">
        <v>0.05</v>
      </c>
      <c r="L61" s="17"/>
      <c r="M61" s="17"/>
      <c r="N61" s="17"/>
      <c r="O61" s="15"/>
      <c r="P61" s="17"/>
      <c r="Q61" s="17"/>
      <c r="R61" s="17"/>
      <c r="S61" s="17"/>
      <c r="T61" s="17"/>
      <c r="U61" s="17"/>
      <c r="V61" s="17"/>
      <c r="W61" s="12">
        <f t="shared" si="13"/>
        <v>9.555555555555556E-2</v>
      </c>
    </row>
    <row r="62" spans="1:23" s="5" customFormat="1" hidden="1" outlineLevel="1">
      <c r="A62" s="3" t="s">
        <v>20</v>
      </c>
      <c r="B62" s="13">
        <f>SUM(B52:B61)</f>
        <v>1</v>
      </c>
      <c r="C62" s="13">
        <f t="shared" ref="C62:W62" si="14">SUM(C52:C61)</f>
        <v>0.81000000000000016</v>
      </c>
      <c r="D62" s="13">
        <f t="shared" si="14"/>
        <v>0.8287000000000001</v>
      </c>
      <c r="E62" s="13">
        <f t="shared" si="14"/>
        <v>0.68400000000000016</v>
      </c>
      <c r="F62" s="13">
        <f t="shared" si="14"/>
        <v>0.90000000000000013</v>
      </c>
      <c r="G62" s="13">
        <f t="shared" si="14"/>
        <v>0.78</v>
      </c>
      <c r="H62" s="13">
        <f t="shared" si="14"/>
        <v>0.81000000000000016</v>
      </c>
      <c r="I62" s="13">
        <f t="shared" si="14"/>
        <v>0.69000000000000006</v>
      </c>
      <c r="J62" s="13">
        <f t="shared" si="14"/>
        <v>0.81000000000000016</v>
      </c>
      <c r="K62" s="13">
        <f t="shared" si="14"/>
        <v>0.66000000000000014</v>
      </c>
      <c r="L62" s="13">
        <f t="shared" si="14"/>
        <v>0</v>
      </c>
      <c r="M62" s="13">
        <f t="shared" si="14"/>
        <v>0</v>
      </c>
      <c r="N62" s="13">
        <f t="shared" si="14"/>
        <v>0</v>
      </c>
      <c r="O62" s="13">
        <f t="shared" si="14"/>
        <v>0</v>
      </c>
      <c r="P62" s="13">
        <f t="shared" si="14"/>
        <v>0</v>
      </c>
      <c r="Q62" s="13">
        <f t="shared" si="14"/>
        <v>0</v>
      </c>
      <c r="R62" s="13">
        <f t="shared" si="14"/>
        <v>0</v>
      </c>
      <c r="S62" s="13">
        <f t="shared" si="14"/>
        <v>0</v>
      </c>
      <c r="T62" s="13">
        <f t="shared" si="14"/>
        <v>0</v>
      </c>
      <c r="U62" s="13">
        <f t="shared" si="14"/>
        <v>0</v>
      </c>
      <c r="V62" s="13">
        <f t="shared" si="14"/>
        <v>0</v>
      </c>
      <c r="W62" s="13">
        <f t="shared" si="14"/>
        <v>0.77474444444444468</v>
      </c>
    </row>
    <row r="63" spans="1:23" collapsed="1">
      <c r="A63" s="3" t="s">
        <v>43</v>
      </c>
      <c r="B63" s="13">
        <f>0.5*B51+0.5*B62</f>
        <v>1</v>
      </c>
      <c r="C63" s="13">
        <f t="shared" ref="C63:W63" si="15">0.5*C51+0.5*C62</f>
        <v>0.90500000000000003</v>
      </c>
      <c r="D63" s="13">
        <f t="shared" si="15"/>
        <v>0.91435</v>
      </c>
      <c r="E63" s="13">
        <f t="shared" si="15"/>
        <v>0.84200000000000008</v>
      </c>
      <c r="F63" s="13">
        <f t="shared" si="15"/>
        <v>0.95000000000000007</v>
      </c>
      <c r="G63" s="13">
        <f t="shared" si="15"/>
        <v>0.89</v>
      </c>
      <c r="H63" s="13">
        <f t="shared" si="15"/>
        <v>0.90500000000000003</v>
      </c>
      <c r="I63" s="13">
        <f t="shared" si="15"/>
        <v>0.84499999999999997</v>
      </c>
      <c r="J63" s="13">
        <f t="shared" si="15"/>
        <v>0.90500000000000003</v>
      </c>
      <c r="K63" s="13">
        <f t="shared" si="15"/>
        <v>0.83000000000000007</v>
      </c>
      <c r="L63" s="13">
        <f t="shared" si="15"/>
        <v>0</v>
      </c>
      <c r="M63" s="13">
        <f t="shared" si="15"/>
        <v>0</v>
      </c>
      <c r="N63" s="13">
        <f t="shared" si="15"/>
        <v>0</v>
      </c>
      <c r="O63" s="13">
        <f t="shared" si="15"/>
        <v>0</v>
      </c>
      <c r="P63" s="13">
        <f t="shared" si="15"/>
        <v>0</v>
      </c>
      <c r="Q63" s="13">
        <f t="shared" si="15"/>
        <v>0</v>
      </c>
      <c r="R63" s="13">
        <f t="shared" si="15"/>
        <v>0</v>
      </c>
      <c r="S63" s="13">
        <f t="shared" si="15"/>
        <v>0</v>
      </c>
      <c r="T63" s="13">
        <f t="shared" si="15"/>
        <v>0</v>
      </c>
      <c r="U63" s="13">
        <f t="shared" si="15"/>
        <v>0</v>
      </c>
      <c r="V63" s="13">
        <f t="shared" si="15"/>
        <v>0</v>
      </c>
      <c r="W63" s="13">
        <f t="shared" si="15"/>
        <v>0.88737222222222234</v>
      </c>
    </row>
    <row r="64" spans="1:23" s="11" customFormat="1">
      <c r="A64" s="3" t="s">
        <v>46</v>
      </c>
      <c r="B64" s="4"/>
      <c r="C64" s="10" t="s">
        <v>50</v>
      </c>
      <c r="D64" s="10" t="s">
        <v>50</v>
      </c>
      <c r="E64" s="10" t="s">
        <v>50</v>
      </c>
      <c r="F64" s="10" t="s">
        <v>58</v>
      </c>
      <c r="G64" s="10" t="s">
        <v>61</v>
      </c>
      <c r="H64" s="10" t="s">
        <v>73</v>
      </c>
      <c r="I64" s="10" t="s">
        <v>54</v>
      </c>
      <c r="J64" s="10" t="s">
        <v>54</v>
      </c>
      <c r="K64" s="39" t="s">
        <v>90</v>
      </c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3">
        <f>COUNTIF(C64:V64,"Y")/COUNTA(C64:V64)</f>
        <v>0</v>
      </c>
    </row>
    <row r="66" spans="1:23">
      <c r="A66" s="9" t="s">
        <v>26</v>
      </c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</row>
    <row r="67" spans="1:23" hidden="1" outlineLevel="2">
      <c r="A67" s="2" t="s">
        <v>44</v>
      </c>
      <c r="B67" s="18">
        <v>0.33</v>
      </c>
      <c r="C67" s="14">
        <v>0.16500000000000001</v>
      </c>
      <c r="D67" s="15">
        <v>0.16500000000000001</v>
      </c>
      <c r="E67" s="16">
        <v>0.33</v>
      </c>
      <c r="F67" s="19">
        <v>0.2</v>
      </c>
      <c r="G67" s="15">
        <v>0.16500000000000001</v>
      </c>
      <c r="H67" s="15">
        <v>0.16500000000000001</v>
      </c>
      <c r="I67" s="27">
        <v>0.16500000000000001</v>
      </c>
      <c r="J67" s="17">
        <v>0.16500000000000001</v>
      </c>
      <c r="K67" s="20">
        <v>0.16500000000000001</v>
      </c>
      <c r="L67" s="17"/>
      <c r="M67" s="17"/>
      <c r="N67" s="17"/>
      <c r="O67" s="15"/>
      <c r="P67" s="17"/>
      <c r="Q67" s="17"/>
      <c r="R67" s="17"/>
      <c r="S67" s="17"/>
      <c r="T67" s="17"/>
      <c r="U67" s="17"/>
      <c r="V67" s="17"/>
      <c r="W67" s="12">
        <f>AVERAGE(C67:V67)</f>
        <v>0.18722222222222226</v>
      </c>
    </row>
    <row r="68" spans="1:23" hidden="1" outlineLevel="2">
      <c r="A68" s="2" t="s">
        <v>5</v>
      </c>
      <c r="B68" s="18">
        <v>0.18</v>
      </c>
      <c r="C68" s="14">
        <v>0.18</v>
      </c>
      <c r="D68" s="15">
        <v>0.18</v>
      </c>
      <c r="E68" s="16">
        <v>0.18</v>
      </c>
      <c r="F68" s="19">
        <v>0.18</v>
      </c>
      <c r="G68" s="15">
        <v>0.18</v>
      </c>
      <c r="H68" s="15">
        <v>0.18</v>
      </c>
      <c r="I68" s="27">
        <v>0.18</v>
      </c>
      <c r="J68" s="17">
        <v>0.18</v>
      </c>
      <c r="K68" s="20">
        <v>0.18</v>
      </c>
      <c r="L68" s="17"/>
      <c r="M68" s="17"/>
      <c r="N68" s="17"/>
      <c r="O68" s="15"/>
      <c r="P68" s="17"/>
      <c r="Q68" s="17"/>
      <c r="R68" s="17"/>
      <c r="S68" s="17"/>
      <c r="T68" s="17"/>
      <c r="U68" s="17"/>
      <c r="V68" s="17"/>
      <c r="W68" s="12">
        <f t="shared" ref="W68:W71" si="16">AVERAGE(C68:V68)</f>
        <v>0.17999999999999997</v>
      </c>
    </row>
    <row r="69" spans="1:23" hidden="1" outlineLevel="2">
      <c r="A69" s="2" t="s">
        <v>6</v>
      </c>
      <c r="B69" s="18">
        <v>0.08</v>
      </c>
      <c r="C69" s="14">
        <v>0.04</v>
      </c>
      <c r="D69" s="15">
        <v>0.04</v>
      </c>
      <c r="E69" s="16">
        <v>7.2000000000000008E-2</v>
      </c>
      <c r="F69" s="19">
        <v>0.04</v>
      </c>
      <c r="G69" s="15">
        <v>0.04</v>
      </c>
      <c r="H69" s="15">
        <v>0.04</v>
      </c>
      <c r="I69" s="27">
        <v>0.04</v>
      </c>
      <c r="J69" s="17">
        <v>0.04</v>
      </c>
      <c r="K69" s="20">
        <v>0.04</v>
      </c>
      <c r="L69" s="17"/>
      <c r="M69" s="17"/>
      <c r="N69" s="17"/>
      <c r="O69" s="15"/>
      <c r="P69" s="17"/>
      <c r="Q69" s="17"/>
      <c r="R69" s="17"/>
      <c r="S69" s="17"/>
      <c r="T69" s="17"/>
      <c r="U69" s="17"/>
      <c r="V69" s="17"/>
      <c r="W69" s="12">
        <f t="shared" si="16"/>
        <v>4.3555555555555549E-2</v>
      </c>
    </row>
    <row r="70" spans="1:23" hidden="1" outlineLevel="2">
      <c r="A70" s="2" t="s">
        <v>7</v>
      </c>
      <c r="B70" s="18">
        <v>0.41</v>
      </c>
      <c r="C70" s="14">
        <v>0.26650000000000001</v>
      </c>
      <c r="D70" s="15">
        <v>0.20499999999999999</v>
      </c>
      <c r="E70" s="16">
        <v>0.34849999999999998</v>
      </c>
      <c r="F70" s="19">
        <v>0.20499999999999999</v>
      </c>
      <c r="G70" s="15">
        <v>0.20499999999999999</v>
      </c>
      <c r="H70" s="15">
        <v>0.26</v>
      </c>
      <c r="I70" s="27">
        <v>0.20499999999999999</v>
      </c>
      <c r="J70" s="17">
        <v>0.21</v>
      </c>
      <c r="K70" s="20">
        <v>0.20499999999999999</v>
      </c>
      <c r="L70" s="17"/>
      <c r="M70" s="17"/>
      <c r="N70" s="17"/>
      <c r="O70" s="15"/>
      <c r="P70" s="17"/>
      <c r="Q70" s="17"/>
      <c r="R70" s="17"/>
      <c r="S70" s="17"/>
      <c r="T70" s="17"/>
      <c r="U70" s="17"/>
      <c r="V70" s="17"/>
      <c r="W70" s="12">
        <f t="shared" si="16"/>
        <v>0.23444444444444448</v>
      </c>
    </row>
    <row r="71" spans="1:23" hidden="1" outlineLevel="2">
      <c r="A71" s="2" t="s">
        <v>8</v>
      </c>
      <c r="B71" s="18">
        <v>0</v>
      </c>
      <c r="C71" s="14">
        <v>0</v>
      </c>
      <c r="D71" s="15">
        <v>0</v>
      </c>
      <c r="E71" s="16">
        <v>0</v>
      </c>
      <c r="F71" s="16">
        <v>0</v>
      </c>
      <c r="G71" s="15">
        <v>0</v>
      </c>
      <c r="H71" s="15">
        <v>0</v>
      </c>
      <c r="I71" s="27">
        <v>0</v>
      </c>
      <c r="J71" s="17">
        <v>0</v>
      </c>
      <c r="K71" s="20">
        <v>0</v>
      </c>
      <c r="L71" s="17"/>
      <c r="M71" s="17"/>
      <c r="N71" s="17"/>
      <c r="O71" s="15"/>
      <c r="P71" s="17"/>
      <c r="Q71" s="17"/>
      <c r="R71" s="17"/>
      <c r="S71" s="17"/>
      <c r="T71" s="17"/>
      <c r="U71" s="17"/>
      <c r="V71" s="17"/>
      <c r="W71" s="12">
        <f t="shared" si="16"/>
        <v>0</v>
      </c>
    </row>
    <row r="72" spans="1:23" s="5" customFormat="1" hidden="1" outlineLevel="1">
      <c r="A72" s="3" t="s">
        <v>9</v>
      </c>
      <c r="B72" s="13">
        <f t="shared" ref="B72:W72" si="17">SUM(B67:B71)</f>
        <v>1</v>
      </c>
      <c r="C72" s="13">
        <f t="shared" si="17"/>
        <v>0.65149999999999997</v>
      </c>
      <c r="D72" s="13">
        <f t="shared" si="17"/>
        <v>0.59</v>
      </c>
      <c r="E72" s="13">
        <f t="shared" si="17"/>
        <v>0.9305000000000001</v>
      </c>
      <c r="F72" s="13">
        <f t="shared" si="17"/>
        <v>0.625</v>
      </c>
      <c r="G72" s="13">
        <f t="shared" si="17"/>
        <v>0.59</v>
      </c>
      <c r="H72" s="13">
        <f t="shared" si="17"/>
        <v>0.64500000000000002</v>
      </c>
      <c r="I72" s="13">
        <f t="shared" si="17"/>
        <v>0.59</v>
      </c>
      <c r="J72" s="13">
        <f t="shared" si="17"/>
        <v>0.59499999999999997</v>
      </c>
      <c r="K72" s="4">
        <f t="shared" si="17"/>
        <v>0.59</v>
      </c>
      <c r="L72" s="13">
        <f t="shared" si="17"/>
        <v>0</v>
      </c>
      <c r="M72" s="13">
        <f t="shared" si="17"/>
        <v>0</v>
      </c>
      <c r="N72" s="13">
        <f t="shared" si="17"/>
        <v>0</v>
      </c>
      <c r="O72" s="13">
        <f t="shared" si="17"/>
        <v>0</v>
      </c>
      <c r="P72" s="13">
        <f t="shared" si="17"/>
        <v>0</v>
      </c>
      <c r="Q72" s="13">
        <f t="shared" si="17"/>
        <v>0</v>
      </c>
      <c r="R72" s="13">
        <f t="shared" si="17"/>
        <v>0</v>
      </c>
      <c r="S72" s="13">
        <f t="shared" si="17"/>
        <v>0</v>
      </c>
      <c r="T72" s="13">
        <f t="shared" si="17"/>
        <v>0</v>
      </c>
      <c r="U72" s="13">
        <f t="shared" si="17"/>
        <v>0</v>
      </c>
      <c r="V72" s="13">
        <f t="shared" si="17"/>
        <v>0</v>
      </c>
      <c r="W72" s="13">
        <f t="shared" si="17"/>
        <v>0.64522222222222225</v>
      </c>
    </row>
    <row r="73" spans="1:23" hidden="1" outlineLevel="2">
      <c r="A73" s="2" t="s">
        <v>10</v>
      </c>
      <c r="B73" s="18">
        <v>0.04</v>
      </c>
      <c r="C73" s="14">
        <v>2.4E-2</v>
      </c>
      <c r="D73" s="15">
        <v>2.7999999999999997E-2</v>
      </c>
      <c r="E73" s="16">
        <v>2.4E-2</v>
      </c>
      <c r="F73" s="19">
        <v>0.02</v>
      </c>
      <c r="G73" s="15">
        <v>2.7999999999999997E-2</v>
      </c>
      <c r="H73" s="15">
        <v>2.4E-2</v>
      </c>
      <c r="I73" s="27">
        <v>2.4E-2</v>
      </c>
      <c r="J73" s="17">
        <v>0.02</v>
      </c>
      <c r="K73" s="20">
        <v>0.02</v>
      </c>
      <c r="L73" s="17"/>
      <c r="M73" s="17"/>
      <c r="N73" s="17"/>
      <c r="O73" s="15"/>
      <c r="P73" s="17"/>
      <c r="Q73" s="17"/>
      <c r="R73" s="17"/>
      <c r="S73" s="17"/>
      <c r="T73" s="17"/>
      <c r="U73" s="17"/>
      <c r="V73" s="17"/>
      <c r="W73" s="12">
        <f t="shared" ref="W73:W82" si="18">AVERAGE(C73:V73)</f>
        <v>2.3555555555555552E-2</v>
      </c>
    </row>
    <row r="74" spans="1:23" hidden="1" outlineLevel="2">
      <c r="A74" s="2" t="s">
        <v>11</v>
      </c>
      <c r="B74" s="18">
        <v>0.04</v>
      </c>
      <c r="C74" s="14">
        <v>0.02</v>
      </c>
      <c r="D74" s="15">
        <v>0.02</v>
      </c>
      <c r="E74" s="16">
        <v>2.6799999999999997E-2</v>
      </c>
      <c r="F74" s="19">
        <v>0.02</v>
      </c>
      <c r="G74" s="15">
        <v>0.02</v>
      </c>
      <c r="H74" s="15">
        <v>0.02</v>
      </c>
      <c r="I74" s="27">
        <v>0.02</v>
      </c>
      <c r="J74" s="17">
        <v>0.02</v>
      </c>
      <c r="K74" s="20">
        <v>0.02</v>
      </c>
      <c r="L74" s="17"/>
      <c r="M74" s="17"/>
      <c r="N74" s="17"/>
      <c r="O74" s="15"/>
      <c r="P74" s="17"/>
      <c r="Q74" s="17"/>
      <c r="R74" s="17"/>
      <c r="S74" s="17"/>
      <c r="T74" s="17"/>
      <c r="U74" s="17"/>
      <c r="V74" s="17"/>
      <c r="W74" s="12">
        <f t="shared" si="18"/>
        <v>2.0755555555555551E-2</v>
      </c>
    </row>
    <row r="75" spans="1:23" hidden="1" outlineLevel="2">
      <c r="A75" s="2" t="s">
        <v>12</v>
      </c>
      <c r="B75" s="18">
        <v>0.11</v>
      </c>
      <c r="C75" s="14">
        <v>5.5E-2</v>
      </c>
      <c r="D75" s="15">
        <v>5.5E-2</v>
      </c>
      <c r="E75" s="16">
        <v>5.5E-2</v>
      </c>
      <c r="F75" s="19">
        <v>5.5E-2</v>
      </c>
      <c r="G75" s="15">
        <v>5.5E-2</v>
      </c>
      <c r="H75" s="15">
        <v>5.5E-2</v>
      </c>
      <c r="I75" s="27">
        <v>5.5E-2</v>
      </c>
      <c r="J75" s="17">
        <v>5.5E-2</v>
      </c>
      <c r="K75" s="20">
        <v>5.5E-2</v>
      </c>
      <c r="L75" s="17"/>
      <c r="M75" s="17"/>
      <c r="N75" s="17"/>
      <c r="O75" s="15"/>
      <c r="P75" s="17"/>
      <c r="Q75" s="17"/>
      <c r="R75" s="17"/>
      <c r="S75" s="17"/>
      <c r="T75" s="17"/>
      <c r="U75" s="17"/>
      <c r="V75" s="17"/>
      <c r="W75" s="12">
        <f t="shared" si="18"/>
        <v>5.5E-2</v>
      </c>
    </row>
    <row r="76" spans="1:23" hidden="1" outlineLevel="2">
      <c r="A76" s="2" t="s">
        <v>13</v>
      </c>
      <c r="B76" s="18">
        <v>0.24</v>
      </c>
      <c r="C76" s="14">
        <v>0.12</v>
      </c>
      <c r="D76" s="15">
        <v>0.12</v>
      </c>
      <c r="E76" s="16">
        <v>0.156</v>
      </c>
      <c r="F76" s="19">
        <v>0.12</v>
      </c>
      <c r="G76" s="15">
        <v>0.12</v>
      </c>
      <c r="H76" s="15">
        <v>0.12</v>
      </c>
      <c r="I76" s="27">
        <v>0.12</v>
      </c>
      <c r="J76" s="17">
        <v>0.12</v>
      </c>
      <c r="K76" s="20">
        <v>0.12</v>
      </c>
      <c r="L76" s="17"/>
      <c r="M76" s="17"/>
      <c r="N76" s="17"/>
      <c r="O76" s="15"/>
      <c r="P76" s="17"/>
      <c r="Q76" s="17"/>
      <c r="R76" s="17"/>
      <c r="S76" s="17"/>
      <c r="T76" s="17"/>
      <c r="U76" s="17"/>
      <c r="V76" s="17"/>
      <c r="W76" s="12">
        <f t="shared" si="18"/>
        <v>0.12400000000000001</v>
      </c>
    </row>
    <row r="77" spans="1:23" hidden="1" outlineLevel="2">
      <c r="A77" s="2" t="s">
        <v>14</v>
      </c>
      <c r="B77" s="18">
        <v>0.09</v>
      </c>
      <c r="C77" s="14">
        <v>0.09</v>
      </c>
      <c r="D77" s="15">
        <v>0.09</v>
      </c>
      <c r="E77" s="16">
        <v>0.09</v>
      </c>
      <c r="F77" s="19">
        <v>4.4999999999999998E-2</v>
      </c>
      <c r="G77" s="15">
        <v>0.09</v>
      </c>
      <c r="H77" s="15">
        <v>0.09</v>
      </c>
      <c r="I77" s="27">
        <v>0.09</v>
      </c>
      <c r="J77" s="17">
        <v>0.09</v>
      </c>
      <c r="K77" s="20">
        <v>0.09</v>
      </c>
      <c r="L77" s="17"/>
      <c r="M77" s="17"/>
      <c r="N77" s="17"/>
      <c r="O77" s="15"/>
      <c r="P77" s="17"/>
      <c r="Q77" s="17"/>
      <c r="R77" s="17"/>
      <c r="S77" s="17"/>
      <c r="T77" s="17"/>
      <c r="U77" s="17"/>
      <c r="V77" s="17"/>
      <c r="W77" s="12">
        <f t="shared" si="18"/>
        <v>8.4999999999999992E-2</v>
      </c>
    </row>
    <row r="78" spans="1:23" hidden="1" outlineLevel="2">
      <c r="A78" s="2" t="s">
        <v>15</v>
      </c>
      <c r="B78" s="18">
        <v>0.11</v>
      </c>
      <c r="C78" s="14">
        <v>0.11</v>
      </c>
      <c r="D78" s="15">
        <v>0.11</v>
      </c>
      <c r="E78" s="16">
        <v>0.11</v>
      </c>
      <c r="F78" s="19">
        <v>5.5E-2</v>
      </c>
      <c r="G78" s="15">
        <v>0.11</v>
      </c>
      <c r="H78" s="15">
        <v>0.11</v>
      </c>
      <c r="I78" s="27">
        <v>0.11</v>
      </c>
      <c r="J78" s="17">
        <v>0.11</v>
      </c>
      <c r="K78" s="20">
        <v>0.11</v>
      </c>
      <c r="L78" s="17"/>
      <c r="M78" s="17"/>
      <c r="N78" s="17"/>
      <c r="O78" s="15"/>
      <c r="P78" s="17"/>
      <c r="Q78" s="17"/>
      <c r="R78" s="17"/>
      <c r="S78" s="17"/>
      <c r="T78" s="17"/>
      <c r="U78" s="17"/>
      <c r="V78" s="17"/>
      <c r="W78" s="12">
        <f t="shared" si="18"/>
        <v>0.10388888888888888</v>
      </c>
    </row>
    <row r="79" spans="1:23" hidden="1" outlineLevel="2">
      <c r="A79" s="2" t="s">
        <v>16</v>
      </c>
      <c r="B79" s="18">
        <v>0.05</v>
      </c>
      <c r="C79" s="14">
        <v>0.05</v>
      </c>
      <c r="D79" s="15">
        <v>0.05</v>
      </c>
      <c r="E79" s="16">
        <v>0.05</v>
      </c>
      <c r="F79" s="19">
        <v>0.05</v>
      </c>
      <c r="G79" s="15">
        <v>0.05</v>
      </c>
      <c r="H79" s="15">
        <v>0.05</v>
      </c>
      <c r="I79" s="27">
        <v>0.05</v>
      </c>
      <c r="J79" s="17">
        <v>0.05</v>
      </c>
      <c r="K79" s="20">
        <v>0.04</v>
      </c>
      <c r="L79" s="17"/>
      <c r="M79" s="17"/>
      <c r="N79" s="17"/>
      <c r="O79" s="15"/>
      <c r="P79" s="17"/>
      <c r="Q79" s="17"/>
      <c r="R79" s="17"/>
      <c r="S79" s="17"/>
      <c r="T79" s="17"/>
      <c r="U79" s="17"/>
      <c r="V79" s="17"/>
      <c r="W79" s="12">
        <f t="shared" si="18"/>
        <v>4.8888888888888885E-2</v>
      </c>
    </row>
    <row r="80" spans="1:23" hidden="1" outlineLevel="2">
      <c r="A80" s="2" t="s">
        <v>17</v>
      </c>
      <c r="B80" s="18">
        <v>7.0000000000000007E-2</v>
      </c>
      <c r="C80" s="14">
        <v>3.5000000000000003E-2</v>
      </c>
      <c r="D80" s="15">
        <v>3.5000000000000003E-2</v>
      </c>
      <c r="E80" s="16">
        <v>3.5000000000000003E-2</v>
      </c>
      <c r="F80" s="19">
        <v>3.5000000000000003E-2</v>
      </c>
      <c r="G80" s="15">
        <v>3.5000000000000003E-2</v>
      </c>
      <c r="H80" s="15">
        <v>3.5000000000000003E-2</v>
      </c>
      <c r="I80" s="27">
        <v>3.5000000000000003E-2</v>
      </c>
      <c r="J80" s="17">
        <v>3.5000000000000003E-2</v>
      </c>
      <c r="K80" s="20">
        <v>3.5000000000000003E-2</v>
      </c>
      <c r="L80" s="17"/>
      <c r="M80" s="17"/>
      <c r="N80" s="17"/>
      <c r="O80" s="15"/>
      <c r="P80" s="17"/>
      <c r="Q80" s="17"/>
      <c r="R80" s="17"/>
      <c r="S80" s="17"/>
      <c r="T80" s="17"/>
      <c r="U80" s="17"/>
      <c r="V80" s="17"/>
      <c r="W80" s="12">
        <f t="shared" si="18"/>
        <v>3.5000000000000003E-2</v>
      </c>
    </row>
    <row r="81" spans="1:23" hidden="1" outlineLevel="2">
      <c r="A81" s="2" t="s">
        <v>18</v>
      </c>
      <c r="B81" s="18">
        <v>7.0000000000000007E-2</v>
      </c>
      <c r="C81" s="14">
        <v>7.0000000000000007E-2</v>
      </c>
      <c r="D81" s="15">
        <v>7.0000000000000007E-2</v>
      </c>
      <c r="E81" s="16">
        <v>7.0000000000000007E-2</v>
      </c>
      <c r="F81" s="19">
        <v>7.0000000000000007E-2</v>
      </c>
      <c r="G81" s="15">
        <v>7.0000000000000007E-2</v>
      </c>
      <c r="H81" s="15">
        <v>7.0000000000000007E-2</v>
      </c>
      <c r="I81" s="27">
        <v>7.0000000000000007E-2</v>
      </c>
      <c r="J81" s="17">
        <v>7.0000000000000007E-2</v>
      </c>
      <c r="K81" s="20">
        <v>7.0000000000000007E-2</v>
      </c>
      <c r="L81" s="17"/>
      <c r="M81" s="17"/>
      <c r="N81" s="17"/>
      <c r="O81" s="15"/>
      <c r="P81" s="17"/>
      <c r="Q81" s="17"/>
      <c r="R81" s="17"/>
      <c r="S81" s="17"/>
      <c r="T81" s="17"/>
      <c r="U81" s="17"/>
      <c r="V81" s="17"/>
      <c r="W81" s="12">
        <f t="shared" si="18"/>
        <v>7.0000000000000007E-2</v>
      </c>
    </row>
    <row r="82" spans="1:23" hidden="1" outlineLevel="2">
      <c r="A82" s="2" t="s">
        <v>19</v>
      </c>
      <c r="B82" s="18">
        <v>0.18</v>
      </c>
      <c r="C82" s="14">
        <v>0.18</v>
      </c>
      <c r="D82" s="15">
        <v>0.18</v>
      </c>
      <c r="E82" s="16">
        <v>0.18</v>
      </c>
      <c r="F82" s="19">
        <v>0.09</v>
      </c>
      <c r="G82" s="15">
        <v>0.09</v>
      </c>
      <c r="H82" s="15">
        <v>0.18</v>
      </c>
      <c r="I82" s="27">
        <v>0.09</v>
      </c>
      <c r="J82" s="17">
        <v>0.18</v>
      </c>
      <c r="K82" s="20">
        <v>0.18</v>
      </c>
      <c r="L82" s="17"/>
      <c r="M82" s="17"/>
      <c r="N82" s="17"/>
      <c r="O82" s="15"/>
      <c r="P82" s="17"/>
      <c r="Q82" s="17"/>
      <c r="R82" s="17"/>
      <c r="S82" s="17"/>
      <c r="T82" s="17"/>
      <c r="U82" s="17"/>
      <c r="V82" s="17"/>
      <c r="W82" s="12">
        <f t="shared" si="18"/>
        <v>0.15</v>
      </c>
    </row>
    <row r="83" spans="1:23" s="5" customFormat="1" hidden="1" outlineLevel="1">
      <c r="A83" s="3" t="s">
        <v>20</v>
      </c>
      <c r="B83" s="13">
        <f>SUM(B73:B82)</f>
        <v>1</v>
      </c>
      <c r="C83" s="13">
        <f t="shared" ref="C83:W83" si="19">SUM(C73:C82)</f>
        <v>0.754</v>
      </c>
      <c r="D83" s="13">
        <f t="shared" si="19"/>
        <v>0.75800000000000001</v>
      </c>
      <c r="E83" s="13">
        <f t="shared" si="19"/>
        <v>0.79679999999999995</v>
      </c>
      <c r="F83" s="13">
        <f t="shared" ref="F83:M83" si="20">SUM(F73:F82)</f>
        <v>0.56000000000000005</v>
      </c>
      <c r="G83" s="13">
        <f t="shared" ref="G83:J83" si="21">SUM(G73:G82)</f>
        <v>0.66800000000000004</v>
      </c>
      <c r="H83" s="13">
        <f t="shared" si="21"/>
        <v>0.754</v>
      </c>
      <c r="I83" s="13">
        <f t="shared" si="21"/>
        <v>0.66400000000000003</v>
      </c>
      <c r="J83" s="13">
        <f t="shared" si="21"/>
        <v>0.75</v>
      </c>
      <c r="K83" s="13">
        <f t="shared" si="20"/>
        <v>0.74</v>
      </c>
      <c r="L83" s="13">
        <f t="shared" si="20"/>
        <v>0</v>
      </c>
      <c r="M83" s="13">
        <f t="shared" si="20"/>
        <v>0</v>
      </c>
      <c r="N83" s="13">
        <f t="shared" si="19"/>
        <v>0</v>
      </c>
      <c r="O83" s="13">
        <f t="shared" si="19"/>
        <v>0</v>
      </c>
      <c r="P83" s="13">
        <f t="shared" si="19"/>
        <v>0</v>
      </c>
      <c r="Q83" s="13">
        <f t="shared" si="19"/>
        <v>0</v>
      </c>
      <c r="R83" s="13">
        <f t="shared" si="19"/>
        <v>0</v>
      </c>
      <c r="S83" s="13">
        <f t="shared" si="19"/>
        <v>0</v>
      </c>
      <c r="T83" s="13">
        <f t="shared" si="19"/>
        <v>0</v>
      </c>
      <c r="U83" s="13">
        <f t="shared" si="19"/>
        <v>0</v>
      </c>
      <c r="V83" s="13">
        <f t="shared" si="19"/>
        <v>0</v>
      </c>
      <c r="W83" s="13">
        <f t="shared" si="19"/>
        <v>0.71608888888888889</v>
      </c>
    </row>
    <row r="84" spans="1:23" collapsed="1">
      <c r="A84" s="3" t="s">
        <v>43</v>
      </c>
      <c r="B84" s="13">
        <f>0.5*B72+0.5*B83</f>
        <v>1</v>
      </c>
      <c r="C84" s="13">
        <f t="shared" ref="C84:W84" si="22">0.5*C72+0.5*C83</f>
        <v>0.70274999999999999</v>
      </c>
      <c r="D84" s="13">
        <f t="shared" si="22"/>
        <v>0.67399999999999993</v>
      </c>
      <c r="E84" s="13">
        <f t="shared" si="22"/>
        <v>0.86365000000000003</v>
      </c>
      <c r="F84" s="13">
        <f t="shared" si="22"/>
        <v>0.59250000000000003</v>
      </c>
      <c r="G84" s="13">
        <f t="shared" si="22"/>
        <v>0.629</v>
      </c>
      <c r="H84" s="13">
        <f t="shared" si="22"/>
        <v>0.69950000000000001</v>
      </c>
      <c r="I84" s="13">
        <f t="shared" si="22"/>
        <v>0.627</v>
      </c>
      <c r="J84" s="13">
        <f t="shared" si="22"/>
        <v>0.67249999999999999</v>
      </c>
      <c r="K84" s="13">
        <f t="shared" si="22"/>
        <v>0.66500000000000004</v>
      </c>
      <c r="L84" s="13">
        <f t="shared" si="22"/>
        <v>0</v>
      </c>
      <c r="M84" s="13">
        <f t="shared" si="22"/>
        <v>0</v>
      </c>
      <c r="N84" s="13">
        <f t="shared" si="22"/>
        <v>0</v>
      </c>
      <c r="O84" s="13">
        <f t="shared" si="22"/>
        <v>0</v>
      </c>
      <c r="P84" s="13">
        <f t="shared" si="22"/>
        <v>0</v>
      </c>
      <c r="Q84" s="13">
        <f t="shared" si="22"/>
        <v>0</v>
      </c>
      <c r="R84" s="13">
        <f t="shared" si="22"/>
        <v>0</v>
      </c>
      <c r="S84" s="13">
        <f t="shared" si="22"/>
        <v>0</v>
      </c>
      <c r="T84" s="13">
        <f t="shared" si="22"/>
        <v>0</v>
      </c>
      <c r="U84" s="13">
        <f t="shared" si="22"/>
        <v>0</v>
      </c>
      <c r="V84" s="13">
        <f t="shared" si="22"/>
        <v>0</v>
      </c>
      <c r="W84" s="13">
        <f t="shared" si="22"/>
        <v>0.68065555555555557</v>
      </c>
    </row>
    <row r="85" spans="1:23" s="11" customFormat="1">
      <c r="A85" s="3" t="s">
        <v>46</v>
      </c>
      <c r="B85" s="4"/>
      <c r="C85" s="10" t="s">
        <v>49</v>
      </c>
      <c r="D85" s="10" t="s">
        <v>49</v>
      </c>
      <c r="E85" s="10" t="s">
        <v>49</v>
      </c>
      <c r="F85" s="10" t="s">
        <v>55</v>
      </c>
      <c r="G85" s="10" t="s">
        <v>68</v>
      </c>
      <c r="H85" s="10" t="s">
        <v>74</v>
      </c>
      <c r="I85" s="10" t="s">
        <v>55</v>
      </c>
      <c r="J85" s="10" t="s">
        <v>55</v>
      </c>
      <c r="K85" s="39" t="s">
        <v>91</v>
      </c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3">
        <f>COUNTIF(C85:V85,"Y")/COUNTA(C85:V85)</f>
        <v>1</v>
      </c>
    </row>
    <row r="87" spans="1:23">
      <c r="A87" s="9" t="s">
        <v>45</v>
      </c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</row>
    <row r="88" spans="1:23" hidden="1" outlineLevel="2">
      <c r="A88" s="2" t="s">
        <v>44</v>
      </c>
      <c r="B88" s="18">
        <v>0.33</v>
      </c>
      <c r="C88" s="14">
        <v>0.33</v>
      </c>
      <c r="D88" s="15">
        <v>0.33</v>
      </c>
      <c r="E88" s="16">
        <v>0.33</v>
      </c>
      <c r="F88" s="20">
        <v>0.33</v>
      </c>
      <c r="G88" s="20">
        <v>0.33</v>
      </c>
      <c r="H88" s="15">
        <v>0.33</v>
      </c>
      <c r="I88" s="16">
        <v>0.33</v>
      </c>
      <c r="J88" s="33">
        <v>0.33</v>
      </c>
      <c r="K88" s="20">
        <v>0.33</v>
      </c>
      <c r="L88" s="17"/>
      <c r="M88" s="17"/>
      <c r="N88" s="17"/>
      <c r="O88" s="15"/>
      <c r="P88" s="17"/>
      <c r="Q88" s="17"/>
      <c r="R88" s="17"/>
      <c r="S88" s="17"/>
      <c r="T88" s="17"/>
      <c r="U88" s="17"/>
      <c r="V88" s="17"/>
      <c r="W88" s="12">
        <f>AVERAGE(C88:V88)</f>
        <v>0.33</v>
      </c>
    </row>
    <row r="89" spans="1:23" hidden="1" outlineLevel="2">
      <c r="A89" s="2" t="s">
        <v>5</v>
      </c>
      <c r="B89" s="18">
        <v>0.18</v>
      </c>
      <c r="C89" s="14">
        <v>0.18</v>
      </c>
      <c r="D89" s="15">
        <v>0.18</v>
      </c>
      <c r="E89" s="16">
        <v>0.18</v>
      </c>
      <c r="F89" s="20">
        <v>0.18</v>
      </c>
      <c r="G89" s="20">
        <v>0.18</v>
      </c>
      <c r="H89" s="15">
        <v>0.18</v>
      </c>
      <c r="I89" s="16">
        <v>0.18</v>
      </c>
      <c r="J89" s="33">
        <v>0.18</v>
      </c>
      <c r="K89" s="20">
        <v>0.18</v>
      </c>
      <c r="L89" s="17"/>
      <c r="M89" s="17"/>
      <c r="N89" s="17"/>
      <c r="O89" s="15"/>
      <c r="P89" s="17"/>
      <c r="Q89" s="17"/>
      <c r="R89" s="17"/>
      <c r="S89" s="17"/>
      <c r="T89" s="17"/>
      <c r="U89" s="17"/>
      <c r="V89" s="17"/>
      <c r="W89" s="12">
        <f t="shared" ref="W89:W92" si="23">AVERAGE(C89:V89)</f>
        <v>0.17999999999999997</v>
      </c>
    </row>
    <row r="90" spans="1:23" hidden="1" outlineLevel="2">
      <c r="A90" s="2" t="s">
        <v>6</v>
      </c>
      <c r="B90" s="18">
        <v>0.08</v>
      </c>
      <c r="C90" s="14">
        <v>0.08</v>
      </c>
      <c r="D90" s="15">
        <v>0.08</v>
      </c>
      <c r="E90" s="16">
        <v>0.08</v>
      </c>
      <c r="F90" s="20">
        <v>0.08</v>
      </c>
      <c r="G90" s="20">
        <v>0.08</v>
      </c>
      <c r="H90" s="15">
        <v>0.08</v>
      </c>
      <c r="I90" s="16">
        <v>0.08</v>
      </c>
      <c r="J90" s="33">
        <v>0.08</v>
      </c>
      <c r="K90" s="20">
        <v>0.08</v>
      </c>
      <c r="L90" s="17"/>
      <c r="M90" s="17"/>
      <c r="N90" s="17"/>
      <c r="O90" s="15"/>
      <c r="P90" s="17"/>
      <c r="Q90" s="17"/>
      <c r="R90" s="17"/>
      <c r="S90" s="17"/>
      <c r="T90" s="17"/>
      <c r="U90" s="17"/>
      <c r="V90" s="17"/>
      <c r="W90" s="12">
        <f t="shared" si="23"/>
        <v>0.08</v>
      </c>
    </row>
    <row r="91" spans="1:23" hidden="1" outlineLevel="2">
      <c r="A91" s="2" t="s">
        <v>7</v>
      </c>
      <c r="B91" s="18">
        <v>0.41</v>
      </c>
      <c r="C91" s="14">
        <v>0.41</v>
      </c>
      <c r="D91" s="15">
        <v>0.41</v>
      </c>
      <c r="E91" s="16">
        <v>0.41</v>
      </c>
      <c r="F91" s="20">
        <v>0.41</v>
      </c>
      <c r="G91" s="20">
        <v>0.41</v>
      </c>
      <c r="H91" s="15">
        <v>0.41</v>
      </c>
      <c r="I91" s="16">
        <v>0.41</v>
      </c>
      <c r="J91" s="33">
        <v>0.41</v>
      </c>
      <c r="K91" s="20">
        <v>0.41</v>
      </c>
      <c r="L91" s="17"/>
      <c r="M91" s="17"/>
      <c r="N91" s="17"/>
      <c r="O91" s="15"/>
      <c r="P91" s="17"/>
      <c r="Q91" s="17"/>
      <c r="R91" s="17"/>
      <c r="S91" s="17"/>
      <c r="T91" s="17"/>
      <c r="U91" s="17"/>
      <c r="V91" s="17"/>
      <c r="W91" s="12">
        <f t="shared" si="23"/>
        <v>0.41000000000000003</v>
      </c>
    </row>
    <row r="92" spans="1:23" hidden="1" outlineLevel="2">
      <c r="A92" s="2" t="s">
        <v>8</v>
      </c>
      <c r="B92" s="18">
        <v>0</v>
      </c>
      <c r="C92" s="14">
        <v>0</v>
      </c>
      <c r="D92" s="15">
        <v>0</v>
      </c>
      <c r="E92" s="16">
        <v>0</v>
      </c>
      <c r="F92" s="16">
        <v>0</v>
      </c>
      <c r="G92" s="16">
        <v>0</v>
      </c>
      <c r="H92" s="15"/>
      <c r="I92" s="16">
        <v>0</v>
      </c>
      <c r="J92" s="33">
        <v>0</v>
      </c>
      <c r="K92" s="20">
        <v>0</v>
      </c>
      <c r="L92" s="17"/>
      <c r="M92" s="17"/>
      <c r="N92" s="17"/>
      <c r="O92" s="15"/>
      <c r="P92" s="17"/>
      <c r="Q92" s="17"/>
      <c r="R92" s="17"/>
      <c r="S92" s="17"/>
      <c r="T92" s="17"/>
      <c r="U92" s="17"/>
      <c r="V92" s="17"/>
      <c r="W92" s="12">
        <f t="shared" si="23"/>
        <v>0</v>
      </c>
    </row>
    <row r="93" spans="1:23" s="5" customFormat="1" hidden="1" outlineLevel="1">
      <c r="A93" s="3" t="s">
        <v>9</v>
      </c>
      <c r="B93" s="13">
        <f t="shared" ref="B93:W93" si="24">SUM(B88:B92)</f>
        <v>1</v>
      </c>
      <c r="C93" s="13">
        <f t="shared" si="24"/>
        <v>1</v>
      </c>
      <c r="D93" s="13">
        <f t="shared" si="24"/>
        <v>1</v>
      </c>
      <c r="E93" s="13">
        <f t="shared" si="24"/>
        <v>1</v>
      </c>
      <c r="F93" s="13">
        <f t="shared" si="24"/>
        <v>1</v>
      </c>
      <c r="G93" s="13">
        <f t="shared" si="24"/>
        <v>1</v>
      </c>
      <c r="H93" s="13">
        <f t="shared" si="24"/>
        <v>1</v>
      </c>
      <c r="I93" s="13">
        <f t="shared" si="24"/>
        <v>1</v>
      </c>
      <c r="J93" s="13">
        <f t="shared" si="24"/>
        <v>1</v>
      </c>
      <c r="K93" s="4">
        <f t="shared" si="24"/>
        <v>1</v>
      </c>
      <c r="L93" s="13">
        <f t="shared" si="24"/>
        <v>0</v>
      </c>
      <c r="M93" s="13">
        <f t="shared" si="24"/>
        <v>0</v>
      </c>
      <c r="N93" s="13">
        <f t="shared" si="24"/>
        <v>0</v>
      </c>
      <c r="O93" s="13">
        <f t="shared" si="24"/>
        <v>0</v>
      </c>
      <c r="P93" s="13">
        <f t="shared" si="24"/>
        <v>0</v>
      </c>
      <c r="Q93" s="13">
        <f t="shared" si="24"/>
        <v>0</v>
      </c>
      <c r="R93" s="13">
        <f t="shared" si="24"/>
        <v>0</v>
      </c>
      <c r="S93" s="13">
        <f t="shared" si="24"/>
        <v>0</v>
      </c>
      <c r="T93" s="13">
        <f t="shared" si="24"/>
        <v>0</v>
      </c>
      <c r="U93" s="13">
        <f t="shared" si="24"/>
        <v>0</v>
      </c>
      <c r="V93" s="13">
        <f t="shared" si="24"/>
        <v>0</v>
      </c>
      <c r="W93" s="13">
        <f t="shared" si="24"/>
        <v>1</v>
      </c>
    </row>
    <row r="94" spans="1:23" hidden="1" outlineLevel="2">
      <c r="A94" s="2" t="s">
        <v>10</v>
      </c>
      <c r="B94" s="18">
        <v>0.04</v>
      </c>
      <c r="C94" s="14">
        <v>0.04</v>
      </c>
      <c r="D94" s="15">
        <v>0.04</v>
      </c>
      <c r="E94" s="16">
        <v>0.04</v>
      </c>
      <c r="F94" s="20">
        <v>0.04</v>
      </c>
      <c r="G94" s="20">
        <v>0.04</v>
      </c>
      <c r="H94" s="15">
        <v>0.04</v>
      </c>
      <c r="I94" s="29">
        <v>0.04</v>
      </c>
      <c r="J94" s="33">
        <v>0.04</v>
      </c>
      <c r="K94" s="20">
        <v>0.04</v>
      </c>
      <c r="L94" s="17"/>
      <c r="M94" s="17"/>
      <c r="N94" s="17"/>
      <c r="O94" s="15"/>
      <c r="P94" s="17"/>
      <c r="Q94" s="17"/>
      <c r="R94" s="17"/>
      <c r="S94" s="17"/>
      <c r="T94" s="17"/>
      <c r="U94" s="17"/>
      <c r="V94" s="17"/>
      <c r="W94" s="12">
        <f t="shared" ref="W94:W103" si="25">AVERAGE(C94:V94)</f>
        <v>0.04</v>
      </c>
    </row>
    <row r="95" spans="1:23" hidden="1" outlineLevel="2">
      <c r="A95" s="2" t="s">
        <v>11</v>
      </c>
      <c r="B95" s="18">
        <v>0.04</v>
      </c>
      <c r="C95" s="14">
        <v>0.04</v>
      </c>
      <c r="D95" s="15">
        <v>0.04</v>
      </c>
      <c r="E95" s="16">
        <v>0.04</v>
      </c>
      <c r="F95" s="20">
        <v>0.04</v>
      </c>
      <c r="G95" s="20">
        <v>0.04</v>
      </c>
      <c r="H95" s="15">
        <v>0.04</v>
      </c>
      <c r="I95" s="29">
        <v>0.04</v>
      </c>
      <c r="J95" s="33">
        <v>0.04</v>
      </c>
      <c r="K95" s="20">
        <v>0.04</v>
      </c>
      <c r="L95" s="17"/>
      <c r="M95" s="17"/>
      <c r="N95" s="17"/>
      <c r="O95" s="15"/>
      <c r="P95" s="17"/>
      <c r="Q95" s="17"/>
      <c r="R95" s="17"/>
      <c r="S95" s="17"/>
      <c r="T95" s="17"/>
      <c r="U95" s="17"/>
      <c r="V95" s="17"/>
      <c r="W95" s="12">
        <f t="shared" si="25"/>
        <v>0.04</v>
      </c>
    </row>
    <row r="96" spans="1:23" hidden="1" outlineLevel="2">
      <c r="A96" s="2" t="s">
        <v>12</v>
      </c>
      <c r="B96" s="18">
        <v>0.11</v>
      </c>
      <c r="C96" s="14">
        <v>0.11</v>
      </c>
      <c r="D96" s="15">
        <v>0.11</v>
      </c>
      <c r="E96" s="16">
        <v>0.11</v>
      </c>
      <c r="F96" s="20">
        <v>0.11</v>
      </c>
      <c r="G96" s="20">
        <v>0.11</v>
      </c>
      <c r="H96" s="15">
        <v>0.11</v>
      </c>
      <c r="I96" s="29">
        <v>0.11</v>
      </c>
      <c r="J96" s="33">
        <v>0.11</v>
      </c>
      <c r="K96" s="20">
        <v>0.11</v>
      </c>
      <c r="L96" s="17"/>
      <c r="M96" s="17"/>
      <c r="N96" s="17"/>
      <c r="O96" s="15"/>
      <c r="P96" s="17"/>
      <c r="Q96" s="17"/>
      <c r="R96" s="17"/>
      <c r="S96" s="17"/>
      <c r="T96" s="17"/>
      <c r="U96" s="17"/>
      <c r="V96" s="17"/>
      <c r="W96" s="12">
        <f t="shared" si="25"/>
        <v>0.11</v>
      </c>
    </row>
    <row r="97" spans="1:23" hidden="1" outlineLevel="2">
      <c r="A97" s="2" t="s">
        <v>13</v>
      </c>
      <c r="B97" s="18">
        <v>0.24</v>
      </c>
      <c r="C97" s="14">
        <v>0.24</v>
      </c>
      <c r="D97" s="15">
        <v>0.24</v>
      </c>
      <c r="E97" s="16">
        <v>0.216</v>
      </c>
      <c r="F97" s="19">
        <v>0.22</v>
      </c>
      <c r="G97" s="15">
        <v>0.12</v>
      </c>
      <c r="H97" s="15">
        <v>0.22</v>
      </c>
      <c r="I97" s="29">
        <v>0.19</v>
      </c>
      <c r="J97" s="33">
        <v>0.15</v>
      </c>
      <c r="K97" s="20">
        <v>0.18</v>
      </c>
      <c r="L97" s="17"/>
      <c r="M97" s="17"/>
      <c r="N97" s="17"/>
      <c r="O97" s="15"/>
      <c r="P97" s="17"/>
      <c r="Q97" s="17"/>
      <c r="R97" s="17"/>
      <c r="S97" s="17"/>
      <c r="T97" s="17"/>
      <c r="U97" s="17"/>
      <c r="V97" s="17"/>
      <c r="W97" s="12">
        <f t="shared" si="25"/>
        <v>0.19733333333333331</v>
      </c>
    </row>
    <row r="98" spans="1:23" hidden="1" outlineLevel="2">
      <c r="A98" s="2" t="s">
        <v>14</v>
      </c>
      <c r="B98" s="18">
        <v>0.09</v>
      </c>
      <c r="C98" s="14">
        <v>4.4999999999999998E-2</v>
      </c>
      <c r="D98" s="15">
        <v>4.4999999999999998E-2</v>
      </c>
      <c r="E98" s="16">
        <v>8.1000000000000003E-2</v>
      </c>
      <c r="F98" s="19">
        <v>4.4999999999999998E-2</v>
      </c>
      <c r="G98" s="19">
        <v>4.4999999999999998E-2</v>
      </c>
      <c r="H98" s="15">
        <v>6.3E-2</v>
      </c>
      <c r="I98" s="29">
        <v>7.0000000000000007E-2</v>
      </c>
      <c r="J98" s="33">
        <v>0.05</v>
      </c>
      <c r="K98" s="20">
        <v>7.1999999999999995E-2</v>
      </c>
      <c r="L98" s="17"/>
      <c r="M98" s="17"/>
      <c r="N98" s="17"/>
      <c r="O98" s="15"/>
      <c r="P98" s="17"/>
      <c r="Q98" s="17"/>
      <c r="R98" s="17"/>
      <c r="S98" s="17"/>
      <c r="T98" s="17"/>
      <c r="U98" s="17"/>
      <c r="V98" s="17"/>
      <c r="W98" s="12">
        <f t="shared" si="25"/>
        <v>5.7333333333333319E-2</v>
      </c>
    </row>
    <row r="99" spans="1:23" hidden="1" outlineLevel="2">
      <c r="A99" s="2" t="s">
        <v>15</v>
      </c>
      <c r="B99" s="18">
        <v>0.11</v>
      </c>
      <c r="C99" s="14">
        <v>0.11</v>
      </c>
      <c r="D99" s="15">
        <v>0.11</v>
      </c>
      <c r="E99" s="16">
        <v>0.11</v>
      </c>
      <c r="F99" s="19">
        <v>0.11</v>
      </c>
      <c r="G99" s="19">
        <v>0.11</v>
      </c>
      <c r="H99" s="15">
        <v>0.11</v>
      </c>
      <c r="I99" s="29">
        <v>0.11</v>
      </c>
      <c r="J99" s="33">
        <v>0.11</v>
      </c>
      <c r="K99" s="20">
        <v>0.11</v>
      </c>
      <c r="L99" s="17"/>
      <c r="M99" s="17"/>
      <c r="N99" s="17"/>
      <c r="O99" s="15"/>
      <c r="P99" s="17"/>
      <c r="Q99" s="17"/>
      <c r="R99" s="17"/>
      <c r="S99" s="17"/>
      <c r="T99" s="17"/>
      <c r="U99" s="17"/>
      <c r="V99" s="17"/>
      <c r="W99" s="12">
        <f t="shared" si="25"/>
        <v>0.11</v>
      </c>
    </row>
    <row r="100" spans="1:23" hidden="1" outlineLevel="2">
      <c r="A100" s="2" t="s">
        <v>16</v>
      </c>
      <c r="B100" s="18">
        <v>0.05</v>
      </c>
      <c r="C100" s="14">
        <v>3.7499999999999999E-2</v>
      </c>
      <c r="D100" s="15">
        <v>0.05</v>
      </c>
      <c r="E100" s="16">
        <v>4.7500000000000001E-2</v>
      </c>
      <c r="F100" s="19">
        <v>0.05</v>
      </c>
      <c r="G100" s="15">
        <v>4.4999999999999998E-2</v>
      </c>
      <c r="H100" s="15">
        <v>4.4999999999999998E-2</v>
      </c>
      <c r="I100" s="29">
        <v>0.04</v>
      </c>
      <c r="J100" s="33">
        <v>0.04</v>
      </c>
      <c r="K100" s="20">
        <v>0.03</v>
      </c>
      <c r="L100" s="17"/>
      <c r="M100" s="17"/>
      <c r="N100" s="17"/>
      <c r="O100" s="15"/>
      <c r="P100" s="17"/>
      <c r="Q100" s="17"/>
      <c r="R100" s="17"/>
      <c r="S100" s="17"/>
      <c r="T100" s="17"/>
      <c r="U100" s="17"/>
      <c r="V100" s="17"/>
      <c r="W100" s="12">
        <f t="shared" si="25"/>
        <v>4.2777777777777769E-2</v>
      </c>
    </row>
    <row r="101" spans="1:23" hidden="1" outlineLevel="2">
      <c r="A101" s="2" t="s">
        <v>17</v>
      </c>
      <c r="B101" s="18">
        <v>7.0000000000000007E-2</v>
      </c>
      <c r="C101" s="14">
        <v>7.0000000000000007E-2</v>
      </c>
      <c r="D101" s="15">
        <v>7.0000000000000007E-2</v>
      </c>
      <c r="E101" s="16">
        <v>7.0000000000000007E-2</v>
      </c>
      <c r="F101" s="19">
        <v>7.0000000000000007E-2</v>
      </c>
      <c r="G101" s="15">
        <v>7.0000000000000007E-2</v>
      </c>
      <c r="H101" s="15">
        <v>7.0000000000000007E-2</v>
      </c>
      <c r="I101" s="29">
        <v>7.0000000000000007E-2</v>
      </c>
      <c r="J101" s="33">
        <v>7.0000000000000007E-2</v>
      </c>
      <c r="K101" s="20">
        <v>7.0000000000000007E-2</v>
      </c>
      <c r="L101" s="17"/>
      <c r="M101" s="17"/>
      <c r="N101" s="17"/>
      <c r="O101" s="15"/>
      <c r="P101" s="17"/>
      <c r="Q101" s="17"/>
      <c r="R101" s="17"/>
      <c r="S101" s="17"/>
      <c r="T101" s="17"/>
      <c r="U101" s="17"/>
      <c r="V101" s="17"/>
      <c r="W101" s="12">
        <f t="shared" si="25"/>
        <v>7.0000000000000007E-2</v>
      </c>
    </row>
    <row r="102" spans="1:23" hidden="1" outlineLevel="2">
      <c r="A102" s="2" t="s">
        <v>18</v>
      </c>
      <c r="B102" s="18">
        <v>7.0000000000000007E-2</v>
      </c>
      <c r="C102" s="14">
        <v>5.2499999999999998E-2</v>
      </c>
      <c r="D102" s="15">
        <v>5.2500000000000005E-2</v>
      </c>
      <c r="E102" s="16">
        <v>6.6500000000000004E-2</v>
      </c>
      <c r="F102" s="19">
        <v>0.05</v>
      </c>
      <c r="G102" s="15">
        <v>3.5000000000000003E-2</v>
      </c>
      <c r="H102" s="15">
        <v>5.6000000000000001E-2</v>
      </c>
      <c r="I102" s="29">
        <v>0.05</v>
      </c>
      <c r="J102" s="33">
        <v>0.04</v>
      </c>
      <c r="K102" s="20">
        <v>5.2499999999999998E-2</v>
      </c>
      <c r="L102" s="17"/>
      <c r="M102" s="17"/>
      <c r="N102" s="17"/>
      <c r="O102" s="15"/>
      <c r="P102" s="17"/>
      <c r="Q102" s="17"/>
      <c r="R102" s="17"/>
      <c r="S102" s="17"/>
      <c r="T102" s="17"/>
      <c r="U102" s="17"/>
      <c r="V102" s="17"/>
      <c r="W102" s="12">
        <f t="shared" si="25"/>
        <v>5.0555555555555555E-2</v>
      </c>
    </row>
    <row r="103" spans="1:23" hidden="1" outlineLevel="2">
      <c r="A103" s="2" t="s">
        <v>19</v>
      </c>
      <c r="B103" s="18">
        <v>0.18</v>
      </c>
      <c r="C103" s="14">
        <v>0.18</v>
      </c>
      <c r="D103" s="15">
        <v>0.18</v>
      </c>
      <c r="E103" s="16">
        <v>0.18</v>
      </c>
      <c r="F103" s="20">
        <v>0.18</v>
      </c>
      <c r="G103" s="15">
        <v>0.18</v>
      </c>
      <c r="H103" s="15">
        <v>0.18</v>
      </c>
      <c r="I103" s="29">
        <v>0.18</v>
      </c>
      <c r="J103" s="33">
        <v>0.12</v>
      </c>
      <c r="K103" s="20">
        <v>0.13500000000000001</v>
      </c>
      <c r="L103" s="17"/>
      <c r="M103" s="17"/>
      <c r="N103" s="17"/>
      <c r="O103" s="15"/>
      <c r="P103" s="17"/>
      <c r="Q103" s="17"/>
      <c r="R103" s="17"/>
      <c r="S103" s="17"/>
      <c r="T103" s="17"/>
      <c r="U103" s="17"/>
      <c r="V103" s="17"/>
      <c r="W103" s="12">
        <f t="shared" si="25"/>
        <v>0.16833333333333333</v>
      </c>
    </row>
    <row r="104" spans="1:23" s="5" customFormat="1" hidden="1" outlineLevel="1">
      <c r="A104" s="3" t="s">
        <v>20</v>
      </c>
      <c r="B104" s="13">
        <f>SUM(B94:B103)</f>
        <v>1</v>
      </c>
      <c r="C104" s="13">
        <f t="shared" ref="C104:W104" si="26">SUM(C94:C103)</f>
        <v>0.92499999999999982</v>
      </c>
      <c r="D104" s="13">
        <f t="shared" si="26"/>
        <v>0.9375</v>
      </c>
      <c r="E104" s="13">
        <f t="shared" si="26"/>
        <v>0.96100000000000008</v>
      </c>
      <c r="F104" s="13">
        <f t="shared" si="26"/>
        <v>0.91500000000000004</v>
      </c>
      <c r="G104" s="13">
        <f t="shared" si="26"/>
        <v>0.79500000000000015</v>
      </c>
      <c r="H104" s="13">
        <f t="shared" si="26"/>
        <v>0.93400000000000016</v>
      </c>
      <c r="I104" s="13">
        <f t="shared" si="26"/>
        <v>0.90000000000000013</v>
      </c>
      <c r="J104" s="13">
        <f t="shared" si="26"/>
        <v>0.76999999999999991</v>
      </c>
      <c r="K104" s="13">
        <f t="shared" si="26"/>
        <v>0.83950000000000014</v>
      </c>
      <c r="L104" s="13">
        <f t="shared" si="26"/>
        <v>0</v>
      </c>
      <c r="M104" s="13">
        <f t="shared" si="26"/>
        <v>0</v>
      </c>
      <c r="N104" s="13">
        <f t="shared" si="26"/>
        <v>0</v>
      </c>
      <c r="O104" s="13">
        <f t="shared" si="26"/>
        <v>0</v>
      </c>
      <c r="P104" s="13">
        <f t="shared" si="26"/>
        <v>0</v>
      </c>
      <c r="Q104" s="13">
        <f t="shared" si="26"/>
        <v>0</v>
      </c>
      <c r="R104" s="13">
        <f t="shared" si="26"/>
        <v>0</v>
      </c>
      <c r="S104" s="13">
        <f t="shared" si="26"/>
        <v>0</v>
      </c>
      <c r="T104" s="13">
        <f t="shared" si="26"/>
        <v>0</v>
      </c>
      <c r="U104" s="13">
        <f t="shared" si="26"/>
        <v>0</v>
      </c>
      <c r="V104" s="13">
        <f t="shared" si="26"/>
        <v>0</v>
      </c>
      <c r="W104" s="13">
        <f t="shared" si="26"/>
        <v>0.88633333333333342</v>
      </c>
    </row>
    <row r="105" spans="1:23" collapsed="1">
      <c r="A105" s="3" t="s">
        <v>43</v>
      </c>
      <c r="B105" s="13">
        <f>0.5*B93+0.5*B104</f>
        <v>1</v>
      </c>
      <c r="C105" s="13">
        <f t="shared" ref="C105:W105" si="27">0.5*C93+0.5*C104</f>
        <v>0.96249999999999991</v>
      </c>
      <c r="D105" s="13">
        <f t="shared" si="27"/>
        <v>0.96875</v>
      </c>
      <c r="E105" s="13">
        <f t="shared" si="27"/>
        <v>0.98050000000000004</v>
      </c>
      <c r="F105" s="13">
        <f t="shared" si="27"/>
        <v>0.95750000000000002</v>
      </c>
      <c r="G105" s="13">
        <f t="shared" si="27"/>
        <v>0.89750000000000008</v>
      </c>
      <c r="H105" s="13">
        <f t="shared" si="27"/>
        <v>0.96700000000000008</v>
      </c>
      <c r="I105" s="13">
        <f t="shared" si="27"/>
        <v>0.95000000000000007</v>
      </c>
      <c r="J105" s="13">
        <f t="shared" si="27"/>
        <v>0.88500000000000001</v>
      </c>
      <c r="K105" s="13">
        <f t="shared" si="27"/>
        <v>0.91975000000000007</v>
      </c>
      <c r="L105" s="13">
        <f t="shared" si="27"/>
        <v>0</v>
      </c>
      <c r="M105" s="13">
        <f t="shared" si="27"/>
        <v>0</v>
      </c>
      <c r="N105" s="13">
        <f t="shared" si="27"/>
        <v>0</v>
      </c>
      <c r="O105" s="13">
        <f t="shared" si="27"/>
        <v>0</v>
      </c>
      <c r="P105" s="13">
        <f t="shared" si="27"/>
        <v>0</v>
      </c>
      <c r="Q105" s="13">
        <f t="shared" si="27"/>
        <v>0</v>
      </c>
      <c r="R105" s="13">
        <f t="shared" si="27"/>
        <v>0</v>
      </c>
      <c r="S105" s="13">
        <f t="shared" si="27"/>
        <v>0</v>
      </c>
      <c r="T105" s="13">
        <f t="shared" si="27"/>
        <v>0</v>
      </c>
      <c r="U105" s="13">
        <f t="shared" si="27"/>
        <v>0</v>
      </c>
      <c r="V105" s="13">
        <f t="shared" si="27"/>
        <v>0</v>
      </c>
      <c r="W105" s="13">
        <f t="shared" si="27"/>
        <v>0.94316666666666671</v>
      </c>
    </row>
    <row r="106" spans="1:23" s="11" customFormat="1">
      <c r="A106" s="3" t="s">
        <v>46</v>
      </c>
      <c r="B106" s="4"/>
      <c r="C106" s="10" t="s">
        <v>50</v>
      </c>
      <c r="D106" s="10" t="s">
        <v>50</v>
      </c>
      <c r="E106" s="10" t="s">
        <v>50</v>
      </c>
      <c r="F106" s="10" t="s">
        <v>54</v>
      </c>
      <c r="G106" s="10" t="s">
        <v>54</v>
      </c>
      <c r="H106" s="10" t="s">
        <v>73</v>
      </c>
      <c r="I106" s="10" t="s">
        <v>54</v>
      </c>
      <c r="J106" s="10" t="s">
        <v>54</v>
      </c>
      <c r="K106" s="39" t="s">
        <v>90</v>
      </c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3">
        <f>COUNTIF(C106:V106,"Y")/COUNTA(C106:V106)</f>
        <v>0</v>
      </c>
    </row>
    <row r="108" spans="1:23">
      <c r="A108" s="9" t="s">
        <v>34</v>
      </c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</row>
    <row r="109" spans="1:23" hidden="1" outlineLevel="2">
      <c r="A109" s="2" t="s">
        <v>44</v>
      </c>
      <c r="B109" s="18">
        <v>0.33</v>
      </c>
      <c r="C109" s="14">
        <v>0.33</v>
      </c>
      <c r="D109" s="15">
        <v>0.33</v>
      </c>
      <c r="E109" s="16">
        <v>0.33</v>
      </c>
      <c r="F109" s="19">
        <v>0.33</v>
      </c>
      <c r="G109" s="16">
        <v>0.33</v>
      </c>
      <c r="H109" s="15">
        <v>0.33</v>
      </c>
      <c r="I109" s="27">
        <v>0.33</v>
      </c>
      <c r="J109" s="33">
        <v>0.33</v>
      </c>
      <c r="K109" s="20">
        <v>0.33</v>
      </c>
      <c r="L109" s="17"/>
      <c r="M109" s="17"/>
      <c r="N109" s="17"/>
      <c r="O109" s="15"/>
      <c r="P109" s="17"/>
      <c r="Q109" s="17"/>
      <c r="R109" s="17"/>
      <c r="S109" s="17"/>
      <c r="T109" s="17"/>
      <c r="U109" s="17"/>
      <c r="V109" s="17"/>
      <c r="W109" s="12">
        <f>AVERAGE(C109:V109)</f>
        <v>0.33</v>
      </c>
    </row>
    <row r="110" spans="1:23" hidden="1" outlineLevel="2">
      <c r="A110" s="2" t="s">
        <v>5</v>
      </c>
      <c r="B110" s="18">
        <v>0.18</v>
      </c>
      <c r="C110" s="14">
        <v>0.18</v>
      </c>
      <c r="D110" s="15">
        <v>0.18</v>
      </c>
      <c r="E110" s="16">
        <v>0.18</v>
      </c>
      <c r="F110" s="20">
        <v>0.18</v>
      </c>
      <c r="G110" s="16">
        <v>0.18</v>
      </c>
      <c r="H110" s="15">
        <v>0.18</v>
      </c>
      <c r="I110" s="27">
        <v>0.18</v>
      </c>
      <c r="J110" s="33">
        <v>0.12</v>
      </c>
      <c r="K110" s="20">
        <v>0.18</v>
      </c>
      <c r="L110" s="17"/>
      <c r="M110" s="17"/>
      <c r="N110" s="17"/>
      <c r="O110" s="15"/>
      <c r="P110" s="17"/>
      <c r="Q110" s="17"/>
      <c r="R110" s="17"/>
      <c r="S110" s="17"/>
      <c r="T110" s="17"/>
      <c r="U110" s="17"/>
      <c r="V110" s="17"/>
      <c r="W110" s="12">
        <f t="shared" ref="W110:W113" si="28">AVERAGE(C110:V110)</f>
        <v>0.17333333333333331</v>
      </c>
    </row>
    <row r="111" spans="1:23" hidden="1" outlineLevel="2">
      <c r="A111" s="2" t="s">
        <v>6</v>
      </c>
      <c r="B111" s="18">
        <v>0.08</v>
      </c>
      <c r="C111" s="14">
        <v>0.08</v>
      </c>
      <c r="D111" s="15">
        <v>0.08</v>
      </c>
      <c r="E111" s="16">
        <v>0.08</v>
      </c>
      <c r="F111" s="20">
        <v>0.08</v>
      </c>
      <c r="G111" s="16">
        <v>0.08</v>
      </c>
      <c r="H111" s="15">
        <v>0.08</v>
      </c>
      <c r="I111" s="27">
        <v>0.08</v>
      </c>
      <c r="J111" s="33">
        <v>0.08</v>
      </c>
      <c r="K111" s="20">
        <v>0.08</v>
      </c>
      <c r="L111" s="17"/>
      <c r="M111" s="17"/>
      <c r="N111" s="17"/>
      <c r="O111" s="15"/>
      <c r="P111" s="17"/>
      <c r="Q111" s="17"/>
      <c r="R111" s="17"/>
      <c r="S111" s="17"/>
      <c r="T111" s="17"/>
      <c r="U111" s="17"/>
      <c r="V111" s="17"/>
      <c r="W111" s="12">
        <f t="shared" si="28"/>
        <v>0.08</v>
      </c>
    </row>
    <row r="112" spans="1:23" hidden="1" outlineLevel="2">
      <c r="A112" s="2" t="s">
        <v>7</v>
      </c>
      <c r="B112" s="18">
        <v>0.41</v>
      </c>
      <c r="C112" s="14">
        <v>0.38950000000000001</v>
      </c>
      <c r="D112" s="15">
        <v>0.41</v>
      </c>
      <c r="E112" s="16">
        <v>0.38949999999999996</v>
      </c>
      <c r="F112" s="19">
        <v>0.36</v>
      </c>
      <c r="G112" s="16">
        <v>0.38950000000000001</v>
      </c>
      <c r="H112" s="15">
        <v>0.39</v>
      </c>
      <c r="I112" s="27">
        <v>0.39</v>
      </c>
      <c r="J112" s="33">
        <v>0.41</v>
      </c>
      <c r="K112" s="20">
        <v>0.39</v>
      </c>
      <c r="L112" s="17"/>
      <c r="M112" s="17"/>
      <c r="N112" s="17"/>
      <c r="O112" s="15"/>
      <c r="P112" s="17"/>
      <c r="Q112" s="17"/>
      <c r="R112" s="17"/>
      <c r="S112" s="17"/>
      <c r="T112" s="17"/>
      <c r="U112" s="17"/>
      <c r="V112" s="17"/>
      <c r="W112" s="12">
        <f t="shared" si="28"/>
        <v>0.39094444444444448</v>
      </c>
    </row>
    <row r="113" spans="1:23" hidden="1" outlineLevel="2">
      <c r="A113" s="2" t="s">
        <v>8</v>
      </c>
      <c r="B113" s="18">
        <v>0</v>
      </c>
      <c r="C113" s="14">
        <v>0</v>
      </c>
      <c r="D113" s="15">
        <v>0</v>
      </c>
      <c r="E113" s="16">
        <v>0</v>
      </c>
      <c r="F113" s="20">
        <v>0</v>
      </c>
      <c r="G113" s="16">
        <v>0</v>
      </c>
      <c r="H113" s="15">
        <v>0</v>
      </c>
      <c r="I113" s="27">
        <v>0</v>
      </c>
      <c r="J113" s="33">
        <v>0</v>
      </c>
      <c r="K113" s="20">
        <v>0</v>
      </c>
      <c r="L113" s="17"/>
      <c r="M113" s="17"/>
      <c r="N113" s="17"/>
      <c r="O113" s="15"/>
      <c r="P113" s="17"/>
      <c r="Q113" s="17"/>
      <c r="R113" s="17"/>
      <c r="S113" s="17"/>
      <c r="T113" s="17"/>
      <c r="U113" s="17"/>
      <c r="V113" s="17"/>
      <c r="W113" s="12">
        <f t="shared" si="28"/>
        <v>0</v>
      </c>
    </row>
    <row r="114" spans="1:23" s="5" customFormat="1" hidden="1" outlineLevel="1">
      <c r="A114" s="3" t="s">
        <v>9</v>
      </c>
      <c r="B114" s="13">
        <f t="shared" ref="B114:W114" si="29">SUM(B109:B113)</f>
        <v>1</v>
      </c>
      <c r="C114" s="13">
        <f t="shared" si="29"/>
        <v>0.97950000000000004</v>
      </c>
      <c r="D114" s="13">
        <f t="shared" si="29"/>
        <v>1</v>
      </c>
      <c r="E114" s="13">
        <f t="shared" si="29"/>
        <v>0.97949999999999993</v>
      </c>
      <c r="F114" s="13">
        <f t="shared" si="29"/>
        <v>0.95</v>
      </c>
      <c r="G114" s="13">
        <f t="shared" si="29"/>
        <v>0.97950000000000004</v>
      </c>
      <c r="H114" s="13">
        <f t="shared" si="29"/>
        <v>0.98</v>
      </c>
      <c r="I114" s="13">
        <f t="shared" si="29"/>
        <v>0.98</v>
      </c>
      <c r="J114" s="13">
        <f t="shared" si="29"/>
        <v>0.94</v>
      </c>
      <c r="K114" s="4">
        <f t="shared" si="29"/>
        <v>0.98</v>
      </c>
      <c r="L114" s="13">
        <f t="shared" si="29"/>
        <v>0</v>
      </c>
      <c r="M114" s="13">
        <f t="shared" si="29"/>
        <v>0</v>
      </c>
      <c r="N114" s="13">
        <f t="shared" si="29"/>
        <v>0</v>
      </c>
      <c r="O114" s="13">
        <f t="shared" si="29"/>
        <v>0</v>
      </c>
      <c r="P114" s="13">
        <f t="shared" si="29"/>
        <v>0</v>
      </c>
      <c r="Q114" s="13">
        <f t="shared" si="29"/>
        <v>0</v>
      </c>
      <c r="R114" s="13">
        <f t="shared" si="29"/>
        <v>0</v>
      </c>
      <c r="S114" s="13">
        <f t="shared" si="29"/>
        <v>0</v>
      </c>
      <c r="T114" s="13">
        <f t="shared" si="29"/>
        <v>0</v>
      </c>
      <c r="U114" s="13">
        <f t="shared" si="29"/>
        <v>0</v>
      </c>
      <c r="V114" s="13">
        <f t="shared" si="29"/>
        <v>0</v>
      </c>
      <c r="W114" s="13">
        <f t="shared" si="29"/>
        <v>0.9742777777777778</v>
      </c>
    </row>
    <row r="115" spans="1:23" hidden="1" outlineLevel="2">
      <c r="A115" s="2" t="s">
        <v>10</v>
      </c>
      <c r="B115" s="18">
        <v>0.04</v>
      </c>
      <c r="C115" s="14">
        <v>3.2000000000000001E-2</v>
      </c>
      <c r="D115" s="15">
        <v>3.2000000000000001E-2</v>
      </c>
      <c r="E115" s="16">
        <v>3.4000000000000002E-2</v>
      </c>
      <c r="F115" s="20">
        <v>0.04</v>
      </c>
      <c r="G115" s="15">
        <v>3.5999999999999997E-2</v>
      </c>
      <c r="H115" s="15">
        <v>3.5999999999999997E-2</v>
      </c>
      <c r="I115" s="27">
        <v>3.5999999999999997E-2</v>
      </c>
      <c r="J115" s="33">
        <v>0.04</v>
      </c>
      <c r="K115" s="20">
        <v>0.03</v>
      </c>
      <c r="L115" s="17"/>
      <c r="M115" s="17"/>
      <c r="N115" s="17"/>
      <c r="O115" s="15"/>
      <c r="P115" s="17"/>
      <c r="Q115" s="17"/>
      <c r="R115" s="17"/>
      <c r="S115" s="17"/>
      <c r="T115" s="17"/>
      <c r="U115" s="17"/>
      <c r="V115" s="17"/>
      <c r="W115" s="12">
        <f t="shared" ref="W115:W124" si="30">AVERAGE(C115:V115)</f>
        <v>3.5111111111111121E-2</v>
      </c>
    </row>
    <row r="116" spans="1:23" hidden="1" outlineLevel="2">
      <c r="A116" s="2" t="s">
        <v>11</v>
      </c>
      <c r="B116" s="18">
        <v>0.04</v>
      </c>
      <c r="C116" s="14">
        <v>0.04</v>
      </c>
      <c r="D116" s="15">
        <v>0.04</v>
      </c>
      <c r="E116" s="16">
        <v>0.04</v>
      </c>
      <c r="F116" s="20">
        <v>0.04</v>
      </c>
      <c r="G116" s="15">
        <v>0.04</v>
      </c>
      <c r="H116" s="15">
        <v>0.04</v>
      </c>
      <c r="I116" s="27">
        <v>0.04</v>
      </c>
      <c r="J116" s="33">
        <v>0.04</v>
      </c>
      <c r="K116" s="20">
        <v>0.04</v>
      </c>
      <c r="L116" s="17"/>
      <c r="M116" s="17"/>
      <c r="N116" s="17"/>
      <c r="O116" s="15"/>
      <c r="P116" s="17"/>
      <c r="Q116" s="17"/>
      <c r="R116" s="17"/>
      <c r="S116" s="17"/>
      <c r="T116" s="17"/>
      <c r="U116" s="17"/>
      <c r="V116" s="17"/>
      <c r="W116" s="12">
        <f t="shared" si="30"/>
        <v>0.04</v>
      </c>
    </row>
    <row r="117" spans="1:23" hidden="1" outlineLevel="2">
      <c r="A117" s="2" t="s">
        <v>12</v>
      </c>
      <c r="B117" s="18">
        <v>0.11</v>
      </c>
      <c r="C117" s="14">
        <v>0.11</v>
      </c>
      <c r="D117" s="15">
        <v>0.11</v>
      </c>
      <c r="E117" s="16">
        <v>9.35E-2</v>
      </c>
      <c r="F117" s="20">
        <v>0.11</v>
      </c>
      <c r="G117" s="15">
        <v>8.2500000000000004E-2</v>
      </c>
      <c r="H117" s="15">
        <v>0.11</v>
      </c>
      <c r="I117" s="27">
        <v>0.11</v>
      </c>
      <c r="J117" s="33">
        <v>0.08</v>
      </c>
      <c r="K117" s="20">
        <v>0.11</v>
      </c>
      <c r="L117" s="17"/>
      <c r="M117" s="17"/>
      <c r="N117" s="17"/>
      <c r="O117" s="15"/>
      <c r="P117" s="17"/>
      <c r="Q117" s="17"/>
      <c r="R117" s="17"/>
      <c r="S117" s="17"/>
      <c r="T117" s="17"/>
      <c r="U117" s="17"/>
      <c r="V117" s="17"/>
      <c r="W117" s="12">
        <f t="shared" si="30"/>
        <v>0.10177777777777777</v>
      </c>
    </row>
    <row r="118" spans="1:23" hidden="1" outlineLevel="2">
      <c r="A118" s="2" t="s">
        <v>13</v>
      </c>
      <c r="B118" s="18">
        <v>0.24</v>
      </c>
      <c r="C118" s="14">
        <v>0.24</v>
      </c>
      <c r="D118" s="15">
        <v>0.216</v>
      </c>
      <c r="E118" s="16">
        <v>0.22799999999999998</v>
      </c>
      <c r="F118" s="20">
        <v>0.24</v>
      </c>
      <c r="G118" s="15">
        <v>0.24</v>
      </c>
      <c r="H118" s="15">
        <v>0.22800000000000001</v>
      </c>
      <c r="I118" s="27">
        <v>0.24</v>
      </c>
      <c r="J118" s="33">
        <v>0.24</v>
      </c>
      <c r="K118" s="20">
        <v>0.24</v>
      </c>
      <c r="L118" s="17"/>
      <c r="M118" s="17"/>
      <c r="N118" s="17"/>
      <c r="O118" s="15"/>
      <c r="P118" s="17"/>
      <c r="Q118" s="17"/>
      <c r="R118" s="17"/>
      <c r="S118" s="17"/>
      <c r="T118" s="17"/>
      <c r="U118" s="17"/>
      <c r="V118" s="17"/>
      <c r="W118" s="12">
        <f t="shared" si="30"/>
        <v>0.23466666666666669</v>
      </c>
    </row>
    <row r="119" spans="1:23" hidden="1" outlineLevel="2">
      <c r="A119" s="2" t="s">
        <v>14</v>
      </c>
      <c r="B119" s="18">
        <v>0.09</v>
      </c>
      <c r="C119" s="14">
        <v>6.0299999999999999E-2</v>
      </c>
      <c r="D119" s="15">
        <v>6.3E-2</v>
      </c>
      <c r="E119" s="16">
        <v>6.0299999999999992E-2</v>
      </c>
      <c r="F119" s="19">
        <v>4.4999999999999998E-2</v>
      </c>
      <c r="G119" s="15">
        <v>6.7500000000000004E-2</v>
      </c>
      <c r="H119" s="15">
        <v>0.06</v>
      </c>
      <c r="I119" s="27">
        <v>0.06</v>
      </c>
      <c r="J119" s="33">
        <v>0.06</v>
      </c>
      <c r="K119" s="20">
        <v>7.0000000000000007E-2</v>
      </c>
      <c r="L119" s="17"/>
      <c r="M119" s="17"/>
      <c r="N119" s="17"/>
      <c r="O119" s="15"/>
      <c r="P119" s="17"/>
      <c r="Q119" s="17"/>
      <c r="R119" s="17"/>
      <c r="S119" s="17"/>
      <c r="T119" s="17"/>
      <c r="U119" s="17"/>
      <c r="V119" s="17"/>
      <c r="W119" s="12">
        <f t="shared" si="30"/>
        <v>6.0677777777777782E-2</v>
      </c>
    </row>
    <row r="120" spans="1:23" hidden="1" outlineLevel="2">
      <c r="A120" s="2" t="s">
        <v>15</v>
      </c>
      <c r="B120" s="18">
        <v>0.11</v>
      </c>
      <c r="C120" s="14">
        <v>7.3700000000000002E-2</v>
      </c>
      <c r="D120" s="15">
        <v>8.4699999999999998E-2</v>
      </c>
      <c r="E120" s="16">
        <v>7.3699999999999988E-2</v>
      </c>
      <c r="F120" s="19">
        <v>5.5E-2</v>
      </c>
      <c r="G120" s="15">
        <v>8.2500000000000004E-2</v>
      </c>
      <c r="H120" s="15">
        <v>7.3999999999999996E-2</v>
      </c>
      <c r="I120" s="27">
        <v>7.2999999999999995E-2</v>
      </c>
      <c r="J120" s="33">
        <v>0.08</v>
      </c>
      <c r="K120" s="20">
        <v>0.08</v>
      </c>
      <c r="L120" s="17"/>
      <c r="M120" s="17"/>
      <c r="N120" s="17"/>
      <c r="O120" s="15"/>
      <c r="P120" s="17"/>
      <c r="Q120" s="17"/>
      <c r="R120" s="17"/>
      <c r="S120" s="17"/>
      <c r="T120" s="17"/>
      <c r="U120" s="17"/>
      <c r="V120" s="17"/>
      <c r="W120" s="12">
        <f t="shared" si="30"/>
        <v>7.517777777777776E-2</v>
      </c>
    </row>
    <row r="121" spans="1:23" hidden="1" outlineLevel="2">
      <c r="A121" s="2" t="s">
        <v>16</v>
      </c>
      <c r="B121" s="18">
        <v>0.05</v>
      </c>
      <c r="C121" s="14">
        <v>0.05</v>
      </c>
      <c r="D121" s="15">
        <v>0.05</v>
      </c>
      <c r="E121" s="16">
        <v>0.05</v>
      </c>
      <c r="F121" s="20">
        <v>0.05</v>
      </c>
      <c r="G121" s="20">
        <v>0.05</v>
      </c>
      <c r="H121" s="15">
        <v>0.05</v>
      </c>
      <c r="I121" s="27">
        <v>0.05</v>
      </c>
      <c r="J121" s="33">
        <v>0.05</v>
      </c>
      <c r="K121" s="20">
        <v>0.05</v>
      </c>
      <c r="L121" s="17"/>
      <c r="M121" s="17"/>
      <c r="N121" s="17"/>
      <c r="O121" s="15"/>
      <c r="P121" s="17"/>
      <c r="Q121" s="17"/>
      <c r="R121" s="17"/>
      <c r="S121" s="17"/>
      <c r="T121" s="17"/>
      <c r="U121" s="17"/>
      <c r="V121" s="17"/>
      <c r="W121" s="12">
        <f t="shared" si="30"/>
        <v>4.9999999999999996E-2</v>
      </c>
    </row>
    <row r="122" spans="1:23" hidden="1" outlineLevel="2">
      <c r="A122" s="2" t="s">
        <v>17</v>
      </c>
      <c r="B122" s="18">
        <v>7.0000000000000007E-2</v>
      </c>
      <c r="C122" s="14">
        <v>7.0000000000000007E-2</v>
      </c>
      <c r="D122" s="15">
        <v>7.0000000000000007E-2</v>
      </c>
      <c r="E122" s="16">
        <v>7.0000000000000007E-2</v>
      </c>
      <c r="F122" s="20">
        <v>7.0000000000000007E-2</v>
      </c>
      <c r="G122" s="20">
        <v>7.0000000000000007E-2</v>
      </c>
      <c r="H122" s="15">
        <v>7.0000000000000007E-2</v>
      </c>
      <c r="I122" s="27">
        <v>7.0000000000000007E-2</v>
      </c>
      <c r="J122" s="33">
        <v>7.0000000000000007E-2</v>
      </c>
      <c r="K122" s="20">
        <v>7.0000000000000007E-2</v>
      </c>
      <c r="L122" s="17"/>
      <c r="M122" s="17"/>
      <c r="N122" s="17"/>
      <c r="O122" s="15"/>
      <c r="P122" s="17"/>
      <c r="Q122" s="17"/>
      <c r="R122" s="17"/>
      <c r="S122" s="17"/>
      <c r="T122" s="17"/>
      <c r="U122" s="17"/>
      <c r="V122" s="17"/>
      <c r="W122" s="12">
        <f t="shared" si="30"/>
        <v>7.0000000000000007E-2</v>
      </c>
    </row>
    <row r="123" spans="1:23" hidden="1" outlineLevel="2">
      <c r="A123" s="2" t="s">
        <v>18</v>
      </c>
      <c r="B123" s="18">
        <v>7.0000000000000007E-2</v>
      </c>
      <c r="C123" s="14">
        <v>7.0000000000000007E-2</v>
      </c>
      <c r="D123" s="15">
        <v>7.0000000000000007E-2</v>
      </c>
      <c r="E123" s="16">
        <v>7.0000000000000007E-2</v>
      </c>
      <c r="F123" s="20">
        <v>7.0000000000000007E-2</v>
      </c>
      <c r="G123" s="20">
        <v>7.0000000000000007E-2</v>
      </c>
      <c r="H123" s="15">
        <v>7.0000000000000007E-2</v>
      </c>
      <c r="I123" s="27">
        <v>7.0000000000000007E-2</v>
      </c>
      <c r="J123" s="33">
        <v>7.0000000000000007E-2</v>
      </c>
      <c r="K123" s="20">
        <v>7.0000000000000007E-2</v>
      </c>
      <c r="L123" s="17"/>
      <c r="M123" s="17"/>
      <c r="N123" s="17"/>
      <c r="O123" s="15"/>
      <c r="P123" s="17"/>
      <c r="Q123" s="17"/>
      <c r="R123" s="17"/>
      <c r="S123" s="17"/>
      <c r="T123" s="17"/>
      <c r="U123" s="17"/>
      <c r="V123" s="17"/>
      <c r="W123" s="12">
        <f t="shared" si="30"/>
        <v>7.0000000000000007E-2</v>
      </c>
    </row>
    <row r="124" spans="1:23" hidden="1" outlineLevel="2">
      <c r="A124" s="2" t="s">
        <v>19</v>
      </c>
      <c r="B124" s="18">
        <v>0.18</v>
      </c>
      <c r="C124" s="14">
        <v>0.18</v>
      </c>
      <c r="D124" s="15">
        <v>0.18</v>
      </c>
      <c r="E124" s="16">
        <v>0.18</v>
      </c>
      <c r="F124" s="20">
        <v>0.18</v>
      </c>
      <c r="G124" s="20">
        <v>0.18</v>
      </c>
      <c r="H124" s="15">
        <v>0.18</v>
      </c>
      <c r="I124" s="27">
        <v>0.18</v>
      </c>
      <c r="J124" s="33">
        <v>0.18</v>
      </c>
      <c r="K124" s="20">
        <v>0.09</v>
      </c>
      <c r="L124" s="17"/>
      <c r="M124" s="17"/>
      <c r="N124" s="17"/>
      <c r="O124" s="15"/>
      <c r="P124" s="17"/>
      <c r="Q124" s="17"/>
      <c r="R124" s="17"/>
      <c r="S124" s="17"/>
      <c r="T124" s="17"/>
      <c r="U124" s="17"/>
      <c r="V124" s="17"/>
      <c r="W124" s="12">
        <f t="shared" si="30"/>
        <v>0.16999999999999998</v>
      </c>
    </row>
    <row r="125" spans="1:23" s="5" customFormat="1" hidden="1" outlineLevel="1">
      <c r="A125" s="3" t="s">
        <v>20</v>
      </c>
      <c r="B125" s="13">
        <f>SUM(B115:B124)</f>
        <v>1</v>
      </c>
      <c r="C125" s="13">
        <f t="shared" ref="C125:W125" si="31">SUM(C115:C124)</f>
        <v>0.92600000000000016</v>
      </c>
      <c r="D125" s="13">
        <f t="shared" si="31"/>
        <v>0.91570000000000018</v>
      </c>
      <c r="E125" s="13">
        <f t="shared" si="31"/>
        <v>0.89949999999999997</v>
      </c>
      <c r="F125" s="13">
        <f t="shared" si="31"/>
        <v>0.90000000000000013</v>
      </c>
      <c r="G125" s="13">
        <f t="shared" si="31"/>
        <v>0.91850000000000009</v>
      </c>
      <c r="H125" s="13">
        <f t="shared" ref="H125:J125" si="32">SUM(H115:H124)</f>
        <v>0.91800000000000015</v>
      </c>
      <c r="I125" s="13">
        <f t="shared" si="32"/>
        <v>0.92900000000000005</v>
      </c>
      <c r="J125" s="13">
        <f t="shared" si="32"/>
        <v>0.91000000000000014</v>
      </c>
      <c r="K125" s="13">
        <f t="shared" si="31"/>
        <v>0.85</v>
      </c>
      <c r="L125" s="13">
        <f t="shared" si="31"/>
        <v>0</v>
      </c>
      <c r="M125" s="13">
        <f t="shared" si="31"/>
        <v>0</v>
      </c>
      <c r="N125" s="13">
        <f t="shared" si="31"/>
        <v>0</v>
      </c>
      <c r="O125" s="13">
        <f t="shared" si="31"/>
        <v>0</v>
      </c>
      <c r="P125" s="13">
        <f t="shared" si="31"/>
        <v>0</v>
      </c>
      <c r="Q125" s="13">
        <f t="shared" si="31"/>
        <v>0</v>
      </c>
      <c r="R125" s="13">
        <f t="shared" si="31"/>
        <v>0</v>
      </c>
      <c r="S125" s="13">
        <f t="shared" si="31"/>
        <v>0</v>
      </c>
      <c r="T125" s="13">
        <f t="shared" si="31"/>
        <v>0</v>
      </c>
      <c r="U125" s="13">
        <f t="shared" si="31"/>
        <v>0</v>
      </c>
      <c r="V125" s="13">
        <f t="shared" si="31"/>
        <v>0</v>
      </c>
      <c r="W125" s="13">
        <f t="shared" si="31"/>
        <v>0.90741111111111117</v>
      </c>
    </row>
    <row r="126" spans="1:23" collapsed="1">
      <c r="A126" s="3" t="s">
        <v>43</v>
      </c>
      <c r="B126" s="13">
        <f>0.5*B114+0.5*B125</f>
        <v>1</v>
      </c>
      <c r="C126" s="13">
        <f t="shared" ref="C126:W126" si="33">0.5*C114+0.5*C125</f>
        <v>0.9527500000000001</v>
      </c>
      <c r="D126" s="13">
        <f t="shared" si="33"/>
        <v>0.95785000000000009</v>
      </c>
      <c r="E126" s="13">
        <f t="shared" si="33"/>
        <v>0.9395</v>
      </c>
      <c r="F126" s="13">
        <f t="shared" si="33"/>
        <v>0.92500000000000004</v>
      </c>
      <c r="G126" s="13">
        <f t="shared" si="33"/>
        <v>0.94900000000000007</v>
      </c>
      <c r="H126" s="13">
        <f t="shared" si="33"/>
        <v>0.94900000000000007</v>
      </c>
      <c r="I126" s="13">
        <f t="shared" si="33"/>
        <v>0.95450000000000002</v>
      </c>
      <c r="J126" s="13">
        <f t="shared" si="33"/>
        <v>0.92500000000000004</v>
      </c>
      <c r="K126" s="13">
        <f t="shared" si="33"/>
        <v>0.91500000000000004</v>
      </c>
      <c r="L126" s="13">
        <f t="shared" si="33"/>
        <v>0</v>
      </c>
      <c r="M126" s="13">
        <f t="shared" si="33"/>
        <v>0</v>
      </c>
      <c r="N126" s="13">
        <f t="shared" si="33"/>
        <v>0</v>
      </c>
      <c r="O126" s="13">
        <f t="shared" si="33"/>
        <v>0</v>
      </c>
      <c r="P126" s="13">
        <f t="shared" si="33"/>
        <v>0</v>
      </c>
      <c r="Q126" s="13">
        <f t="shared" si="33"/>
        <v>0</v>
      </c>
      <c r="R126" s="13">
        <f t="shared" si="33"/>
        <v>0</v>
      </c>
      <c r="S126" s="13">
        <f t="shared" si="33"/>
        <v>0</v>
      </c>
      <c r="T126" s="13">
        <f t="shared" si="33"/>
        <v>0</v>
      </c>
      <c r="U126" s="13">
        <f t="shared" si="33"/>
        <v>0</v>
      </c>
      <c r="V126" s="13">
        <f t="shared" si="33"/>
        <v>0</v>
      </c>
      <c r="W126" s="13">
        <f t="shared" si="33"/>
        <v>0.94084444444444448</v>
      </c>
    </row>
    <row r="127" spans="1:23" s="11" customFormat="1">
      <c r="A127" s="3" t="s">
        <v>46</v>
      </c>
      <c r="B127" s="4"/>
      <c r="C127" s="10" t="s">
        <v>50</v>
      </c>
      <c r="D127" s="10" t="s">
        <v>50</v>
      </c>
      <c r="E127" s="10" t="s">
        <v>50</v>
      </c>
      <c r="F127" s="10" t="s">
        <v>54</v>
      </c>
      <c r="G127" s="10" t="s">
        <v>68</v>
      </c>
      <c r="H127" s="10" t="s">
        <v>73</v>
      </c>
      <c r="I127" s="10" t="s">
        <v>54</v>
      </c>
      <c r="J127" s="10" t="s">
        <v>55</v>
      </c>
      <c r="K127" s="39" t="s">
        <v>90</v>
      </c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3">
        <f>COUNTIF(C127:V127,"Y")/COUNTA(C127:V127)</f>
        <v>0.22222222222222221</v>
      </c>
    </row>
    <row r="129" spans="1:23">
      <c r="A129" s="9" t="s">
        <v>24</v>
      </c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</row>
    <row r="130" spans="1:23" hidden="1" outlineLevel="2">
      <c r="A130" s="2" t="s">
        <v>44</v>
      </c>
      <c r="B130" s="18">
        <v>0.33</v>
      </c>
      <c r="C130" s="14">
        <v>0.33</v>
      </c>
      <c r="D130" s="15">
        <v>0.33</v>
      </c>
      <c r="E130" s="16">
        <v>0.33</v>
      </c>
      <c r="F130" s="19">
        <v>0.33</v>
      </c>
      <c r="G130" s="15">
        <v>0.33</v>
      </c>
      <c r="H130" s="15">
        <v>0.33</v>
      </c>
      <c r="I130" s="27">
        <v>0.33</v>
      </c>
      <c r="J130" s="33">
        <v>0.33</v>
      </c>
      <c r="K130" s="20">
        <v>0.33</v>
      </c>
      <c r="L130" s="17"/>
      <c r="M130" s="17"/>
      <c r="N130" s="17"/>
      <c r="O130" s="15"/>
      <c r="P130" s="17"/>
      <c r="Q130" s="17"/>
      <c r="R130" s="17"/>
      <c r="S130" s="17"/>
      <c r="T130" s="17"/>
      <c r="U130" s="17"/>
      <c r="V130" s="17"/>
      <c r="W130" s="12">
        <f>AVERAGE(C130:V130)</f>
        <v>0.33</v>
      </c>
    </row>
    <row r="131" spans="1:23" hidden="1" outlineLevel="2">
      <c r="A131" s="2" t="s">
        <v>5</v>
      </c>
      <c r="B131" s="18">
        <v>0.18</v>
      </c>
      <c r="C131" s="14">
        <v>0.16200000000000001</v>
      </c>
      <c r="D131" s="15">
        <v>0.18</v>
      </c>
      <c r="E131" s="16">
        <v>0.14399999999999999</v>
      </c>
      <c r="F131" s="19">
        <v>0.15</v>
      </c>
      <c r="G131" s="15">
        <v>0.17100000000000001</v>
      </c>
      <c r="H131" s="15">
        <v>0.16500000000000001</v>
      </c>
      <c r="I131" s="27">
        <v>0.17</v>
      </c>
      <c r="J131" s="33">
        <v>0.12</v>
      </c>
      <c r="K131" s="20">
        <v>0.16</v>
      </c>
      <c r="L131" s="17"/>
      <c r="M131" s="17"/>
      <c r="N131" s="17"/>
      <c r="O131" s="15"/>
      <c r="P131" s="17"/>
      <c r="Q131" s="17"/>
      <c r="R131" s="17"/>
      <c r="S131" s="17"/>
      <c r="T131" s="17"/>
      <c r="U131" s="17"/>
      <c r="V131" s="17"/>
      <c r="W131" s="12">
        <f t="shared" ref="W131:W134" si="34">AVERAGE(C131:V131)</f>
        <v>0.158</v>
      </c>
    </row>
    <row r="132" spans="1:23" hidden="1" outlineLevel="2">
      <c r="A132" s="2" t="s">
        <v>6</v>
      </c>
      <c r="B132" s="18">
        <v>0.08</v>
      </c>
      <c r="C132" s="14">
        <v>0.08</v>
      </c>
      <c r="D132" s="15">
        <v>0.08</v>
      </c>
      <c r="E132" s="16">
        <v>0.08</v>
      </c>
      <c r="F132" s="20">
        <v>0.08</v>
      </c>
      <c r="G132" s="15">
        <v>0.08</v>
      </c>
      <c r="H132" s="15">
        <v>0.08</v>
      </c>
      <c r="I132" s="27">
        <v>0.08</v>
      </c>
      <c r="J132" s="33">
        <v>0.08</v>
      </c>
      <c r="K132" s="20">
        <v>0.08</v>
      </c>
      <c r="L132" s="17"/>
      <c r="M132" s="17"/>
      <c r="N132" s="17"/>
      <c r="O132" s="15"/>
      <c r="P132" s="17"/>
      <c r="Q132" s="17"/>
      <c r="R132" s="17"/>
      <c r="S132" s="17"/>
      <c r="T132" s="17"/>
      <c r="U132" s="17"/>
      <c r="V132" s="17"/>
      <c r="W132" s="12">
        <f t="shared" si="34"/>
        <v>0.08</v>
      </c>
    </row>
    <row r="133" spans="1:23" hidden="1" outlineLevel="2">
      <c r="A133" s="2" t="s">
        <v>7</v>
      </c>
      <c r="B133" s="18">
        <v>0.41</v>
      </c>
      <c r="C133" s="14">
        <v>0.41</v>
      </c>
      <c r="D133" s="15">
        <v>0.41</v>
      </c>
      <c r="E133" s="16">
        <v>0.39769999999999994</v>
      </c>
      <c r="F133" s="20">
        <v>0.41</v>
      </c>
      <c r="G133" s="15">
        <v>0.38950000000000001</v>
      </c>
      <c r="H133" s="15">
        <v>0.41</v>
      </c>
      <c r="I133" s="27">
        <v>0.41</v>
      </c>
      <c r="J133" s="33">
        <v>0.41</v>
      </c>
      <c r="K133" s="20">
        <v>0.39</v>
      </c>
      <c r="L133" s="17"/>
      <c r="M133" s="17"/>
      <c r="N133" s="17"/>
      <c r="O133" s="15"/>
      <c r="P133" s="17"/>
      <c r="Q133" s="17"/>
      <c r="R133" s="17"/>
      <c r="S133" s="17"/>
      <c r="T133" s="17"/>
      <c r="U133" s="17"/>
      <c r="V133" s="17"/>
      <c r="W133" s="12">
        <f t="shared" si="34"/>
        <v>0.4041333333333334</v>
      </c>
    </row>
    <row r="134" spans="1:23" hidden="1" outlineLevel="2">
      <c r="A134" s="2" t="s">
        <v>8</v>
      </c>
      <c r="B134" s="18">
        <v>0</v>
      </c>
      <c r="C134" s="14">
        <v>0</v>
      </c>
      <c r="D134" s="15">
        <v>0</v>
      </c>
      <c r="E134" s="16">
        <v>0</v>
      </c>
      <c r="F134" s="20">
        <v>0</v>
      </c>
      <c r="G134" s="15">
        <v>0</v>
      </c>
      <c r="H134" s="15">
        <v>0</v>
      </c>
      <c r="I134" s="27">
        <v>0</v>
      </c>
      <c r="J134" s="33">
        <v>0</v>
      </c>
      <c r="K134" s="20">
        <v>0</v>
      </c>
      <c r="L134" s="17"/>
      <c r="M134" s="17"/>
      <c r="N134" s="17"/>
      <c r="O134" s="15"/>
      <c r="P134" s="17"/>
      <c r="Q134" s="17"/>
      <c r="R134" s="17"/>
      <c r="S134" s="17"/>
      <c r="T134" s="17"/>
      <c r="U134" s="17"/>
      <c r="V134" s="17"/>
      <c r="W134" s="12">
        <f t="shared" si="34"/>
        <v>0</v>
      </c>
    </row>
    <row r="135" spans="1:23" s="5" customFormat="1" hidden="1" outlineLevel="1">
      <c r="A135" s="3" t="s">
        <v>9</v>
      </c>
      <c r="B135" s="13">
        <f t="shared" ref="B135:W135" si="35">SUM(B130:B134)</f>
        <v>1</v>
      </c>
      <c r="C135" s="13">
        <f t="shared" si="35"/>
        <v>0.98199999999999998</v>
      </c>
      <c r="D135" s="13">
        <f t="shared" si="35"/>
        <v>1</v>
      </c>
      <c r="E135" s="13">
        <f t="shared" si="35"/>
        <v>0.95169999999999988</v>
      </c>
      <c r="F135" s="13">
        <f t="shared" si="35"/>
        <v>0.97</v>
      </c>
      <c r="G135" s="13">
        <f t="shared" si="35"/>
        <v>0.97049999999999992</v>
      </c>
      <c r="H135" s="13">
        <f t="shared" si="35"/>
        <v>0.98499999999999988</v>
      </c>
      <c r="I135" s="13">
        <f t="shared" si="35"/>
        <v>0.99</v>
      </c>
      <c r="J135" s="13">
        <f t="shared" si="35"/>
        <v>0.94</v>
      </c>
      <c r="K135" s="4">
        <f t="shared" si="35"/>
        <v>0.96</v>
      </c>
      <c r="L135" s="13">
        <f t="shared" si="35"/>
        <v>0</v>
      </c>
      <c r="M135" s="13">
        <f t="shared" si="35"/>
        <v>0</v>
      </c>
      <c r="N135" s="13">
        <f t="shared" si="35"/>
        <v>0</v>
      </c>
      <c r="O135" s="13">
        <f t="shared" si="35"/>
        <v>0</v>
      </c>
      <c r="P135" s="13">
        <f t="shared" si="35"/>
        <v>0</v>
      </c>
      <c r="Q135" s="13">
        <f t="shared" si="35"/>
        <v>0</v>
      </c>
      <c r="R135" s="13">
        <f t="shared" si="35"/>
        <v>0</v>
      </c>
      <c r="S135" s="13">
        <f t="shared" si="35"/>
        <v>0</v>
      </c>
      <c r="T135" s="13">
        <f t="shared" si="35"/>
        <v>0</v>
      </c>
      <c r="U135" s="13">
        <f t="shared" si="35"/>
        <v>0</v>
      </c>
      <c r="V135" s="13">
        <f t="shared" si="35"/>
        <v>0</v>
      </c>
      <c r="W135" s="13">
        <f t="shared" si="35"/>
        <v>0.97213333333333329</v>
      </c>
    </row>
    <row r="136" spans="1:23" hidden="1" outlineLevel="2">
      <c r="A136" s="2" t="s">
        <v>10</v>
      </c>
      <c r="B136" s="18">
        <v>0.04</v>
      </c>
      <c r="C136" s="14">
        <v>3.7999999999999999E-2</v>
      </c>
      <c r="D136" s="15">
        <v>3.56E-2</v>
      </c>
      <c r="E136" s="17">
        <v>3.4000000000000002E-2</v>
      </c>
      <c r="F136" s="20">
        <v>0.04</v>
      </c>
      <c r="G136" s="15">
        <v>3.56E-2</v>
      </c>
      <c r="H136" s="15">
        <v>3.5999999999999997E-2</v>
      </c>
      <c r="I136" s="27">
        <v>3.5999999999999997E-2</v>
      </c>
      <c r="J136" s="33">
        <v>0.04</v>
      </c>
      <c r="K136" s="20">
        <v>0.03</v>
      </c>
      <c r="L136" s="17"/>
      <c r="M136" s="17"/>
      <c r="N136" s="17"/>
      <c r="O136" s="15"/>
      <c r="P136" s="17"/>
      <c r="Q136" s="17"/>
      <c r="R136" s="17"/>
      <c r="S136" s="17"/>
      <c r="T136" s="17"/>
      <c r="U136" s="17"/>
      <c r="V136" s="17"/>
      <c r="W136" s="12">
        <f t="shared" ref="W136:W145" si="36">AVERAGE(C136:V136)</f>
        <v>3.6133333333333323E-2</v>
      </c>
    </row>
    <row r="137" spans="1:23" hidden="1" outlineLevel="2">
      <c r="A137" s="2" t="s">
        <v>11</v>
      </c>
      <c r="B137" s="18">
        <v>0.04</v>
      </c>
      <c r="C137" s="14">
        <v>0.04</v>
      </c>
      <c r="D137" s="15">
        <v>0.04</v>
      </c>
      <c r="E137" s="17">
        <v>0.04</v>
      </c>
      <c r="F137" s="20">
        <v>0.04</v>
      </c>
      <c r="G137" s="15">
        <v>0.04</v>
      </c>
      <c r="H137" s="15">
        <v>0.04</v>
      </c>
      <c r="I137" s="27">
        <v>0.04</v>
      </c>
      <c r="J137" s="33">
        <v>0.04</v>
      </c>
      <c r="K137" s="20">
        <v>0.04</v>
      </c>
      <c r="L137" s="17"/>
      <c r="M137" s="17"/>
      <c r="N137" s="17"/>
      <c r="O137" s="15"/>
      <c r="P137" s="17"/>
      <c r="Q137" s="17"/>
      <c r="R137" s="17"/>
      <c r="S137" s="17"/>
      <c r="T137" s="17"/>
      <c r="U137" s="17"/>
      <c r="V137" s="17"/>
      <c r="W137" s="12">
        <f t="shared" si="36"/>
        <v>0.04</v>
      </c>
    </row>
    <row r="138" spans="1:23" hidden="1" outlineLevel="2">
      <c r="A138" s="2" t="s">
        <v>12</v>
      </c>
      <c r="B138" s="18">
        <v>0.11</v>
      </c>
      <c r="C138" s="14">
        <v>0.11</v>
      </c>
      <c r="D138" s="15">
        <v>0.11</v>
      </c>
      <c r="E138" s="17">
        <v>0.11</v>
      </c>
      <c r="F138" s="20">
        <v>0.11</v>
      </c>
      <c r="G138" s="15">
        <v>0.11</v>
      </c>
      <c r="H138" s="15">
        <v>0.11</v>
      </c>
      <c r="I138" s="27">
        <v>0.11</v>
      </c>
      <c r="J138" s="33">
        <v>0.11</v>
      </c>
      <c r="K138" s="20">
        <v>0.11</v>
      </c>
      <c r="L138" s="17"/>
      <c r="M138" s="17"/>
      <c r="N138" s="17"/>
      <c r="O138" s="15"/>
      <c r="P138" s="17"/>
      <c r="Q138" s="17"/>
      <c r="R138" s="17"/>
      <c r="S138" s="17"/>
      <c r="T138" s="17"/>
      <c r="U138" s="17"/>
      <c r="V138" s="17"/>
      <c r="W138" s="12">
        <f t="shared" si="36"/>
        <v>0.11</v>
      </c>
    </row>
    <row r="139" spans="1:23" hidden="1" outlineLevel="2">
      <c r="A139" s="2" t="s">
        <v>13</v>
      </c>
      <c r="B139" s="18">
        <v>0.24</v>
      </c>
      <c r="C139" s="14">
        <v>0.24</v>
      </c>
      <c r="D139" s="15">
        <v>0.24</v>
      </c>
      <c r="E139" s="17">
        <v>0.24</v>
      </c>
      <c r="F139" s="20">
        <v>0.24</v>
      </c>
      <c r="G139" s="15">
        <v>0.24</v>
      </c>
      <c r="H139" s="15">
        <v>0.24</v>
      </c>
      <c r="I139" s="27">
        <v>0.24</v>
      </c>
      <c r="J139" s="33">
        <v>0.24</v>
      </c>
      <c r="K139" s="20">
        <v>0.24</v>
      </c>
      <c r="L139" s="17"/>
      <c r="M139" s="17"/>
      <c r="N139" s="17"/>
      <c r="O139" s="15"/>
      <c r="P139" s="17"/>
      <c r="Q139" s="17"/>
      <c r="R139" s="17"/>
      <c r="S139" s="17"/>
      <c r="T139" s="17"/>
      <c r="U139" s="17"/>
      <c r="V139" s="17"/>
      <c r="W139" s="12">
        <f t="shared" si="36"/>
        <v>0.24000000000000002</v>
      </c>
    </row>
    <row r="140" spans="1:23" hidden="1" outlineLevel="2">
      <c r="A140" s="2" t="s">
        <v>14</v>
      </c>
      <c r="B140" s="18">
        <v>0.09</v>
      </c>
      <c r="C140" s="14">
        <v>0.09</v>
      </c>
      <c r="D140" s="15">
        <v>0.09</v>
      </c>
      <c r="E140" s="17">
        <v>0.09</v>
      </c>
      <c r="F140" s="20">
        <v>0.09</v>
      </c>
      <c r="G140" s="15">
        <v>0.09</v>
      </c>
      <c r="H140" s="15">
        <v>0.09</v>
      </c>
      <c r="I140" s="27">
        <v>0.09</v>
      </c>
      <c r="J140" s="33">
        <v>0.09</v>
      </c>
      <c r="K140" s="20">
        <v>0.09</v>
      </c>
      <c r="L140" s="17"/>
      <c r="M140" s="17"/>
      <c r="N140" s="17"/>
      <c r="O140" s="15"/>
      <c r="P140" s="17"/>
      <c r="Q140" s="17"/>
      <c r="R140" s="17"/>
      <c r="S140" s="17"/>
      <c r="T140" s="17"/>
      <c r="U140" s="17"/>
      <c r="V140" s="17"/>
      <c r="W140" s="12">
        <f t="shared" si="36"/>
        <v>8.9999999999999983E-2</v>
      </c>
    </row>
    <row r="141" spans="1:23" hidden="1" outlineLevel="2">
      <c r="A141" s="2" t="s">
        <v>15</v>
      </c>
      <c r="B141" s="18">
        <v>0.11</v>
      </c>
      <c r="C141" s="14">
        <v>0.11</v>
      </c>
      <c r="D141" s="15">
        <v>9.7900000000000001E-2</v>
      </c>
      <c r="E141" s="17">
        <v>0.11</v>
      </c>
      <c r="F141" s="20">
        <v>0.11</v>
      </c>
      <c r="G141" s="15">
        <v>0.11</v>
      </c>
      <c r="H141" s="15">
        <v>0.11</v>
      </c>
      <c r="I141" s="27">
        <v>0.11</v>
      </c>
      <c r="J141" s="33">
        <v>0.11</v>
      </c>
      <c r="K141" s="20">
        <v>0.11</v>
      </c>
      <c r="L141" s="17"/>
      <c r="M141" s="17"/>
      <c r="N141" s="17"/>
      <c r="O141" s="15"/>
      <c r="P141" s="17"/>
      <c r="Q141" s="17"/>
      <c r="R141" s="17"/>
      <c r="S141" s="17"/>
      <c r="T141" s="17"/>
      <c r="U141" s="17"/>
      <c r="V141" s="17"/>
      <c r="W141" s="12">
        <f t="shared" si="36"/>
        <v>0.10865555555555556</v>
      </c>
    </row>
    <row r="142" spans="1:23" hidden="1" outlineLevel="2">
      <c r="A142" s="2" t="s">
        <v>16</v>
      </c>
      <c r="B142" s="18">
        <v>0.05</v>
      </c>
      <c r="C142" s="14">
        <v>0.05</v>
      </c>
      <c r="D142" s="15">
        <v>0.05</v>
      </c>
      <c r="E142" s="17">
        <v>0.05</v>
      </c>
      <c r="F142" s="20">
        <v>0.05</v>
      </c>
      <c r="G142" s="17">
        <v>0.05</v>
      </c>
      <c r="H142" s="15">
        <v>0.05</v>
      </c>
      <c r="I142" s="27">
        <v>0.05</v>
      </c>
      <c r="J142" s="33">
        <v>0.05</v>
      </c>
      <c r="K142" s="20">
        <v>0.05</v>
      </c>
      <c r="L142" s="17"/>
      <c r="M142" s="17"/>
      <c r="N142" s="17"/>
      <c r="O142" s="15"/>
      <c r="P142" s="17"/>
      <c r="Q142" s="17"/>
      <c r="R142" s="17"/>
      <c r="S142" s="17"/>
      <c r="T142" s="17"/>
      <c r="U142" s="17"/>
      <c r="V142" s="17"/>
      <c r="W142" s="12">
        <f t="shared" si="36"/>
        <v>4.9999999999999996E-2</v>
      </c>
    </row>
    <row r="143" spans="1:23" hidden="1" outlineLevel="2">
      <c r="A143" s="2" t="s">
        <v>17</v>
      </c>
      <c r="B143" s="18">
        <v>7.0000000000000007E-2</v>
      </c>
      <c r="C143" s="14">
        <v>7.0000000000000007E-2</v>
      </c>
      <c r="D143" s="15">
        <v>7.0000000000000007E-2</v>
      </c>
      <c r="E143" s="17">
        <v>7.0000000000000007E-2</v>
      </c>
      <c r="F143" s="20">
        <v>7.0000000000000007E-2</v>
      </c>
      <c r="G143" s="17">
        <v>7.0000000000000007E-2</v>
      </c>
      <c r="H143" s="15">
        <v>7.0000000000000007E-2</v>
      </c>
      <c r="I143" s="27">
        <v>7.0000000000000007E-2</v>
      </c>
      <c r="J143" s="33">
        <v>7.0000000000000007E-2</v>
      </c>
      <c r="K143" s="20">
        <v>7.0000000000000007E-2</v>
      </c>
      <c r="L143" s="17"/>
      <c r="M143" s="17"/>
      <c r="N143" s="17"/>
      <c r="O143" s="15"/>
      <c r="P143" s="17"/>
      <c r="Q143" s="17"/>
      <c r="R143" s="17"/>
      <c r="S143" s="17"/>
      <c r="T143" s="17"/>
      <c r="U143" s="17"/>
      <c r="V143" s="17"/>
      <c r="W143" s="12">
        <f t="shared" si="36"/>
        <v>7.0000000000000007E-2</v>
      </c>
    </row>
    <row r="144" spans="1:23" hidden="1" outlineLevel="2">
      <c r="A144" s="2" t="s">
        <v>18</v>
      </c>
      <c r="B144" s="18">
        <v>7.0000000000000007E-2</v>
      </c>
      <c r="C144" s="14">
        <v>5.9499999999999997E-2</v>
      </c>
      <c r="D144" s="15">
        <v>6.3000000000000014E-2</v>
      </c>
      <c r="E144" s="17">
        <v>6.3000000000000014E-2</v>
      </c>
      <c r="F144" s="19">
        <v>0.06</v>
      </c>
      <c r="G144" s="15">
        <v>4.9000000000000002E-2</v>
      </c>
      <c r="H144" s="15">
        <v>6.3E-2</v>
      </c>
      <c r="I144" s="27">
        <v>6.3E-2</v>
      </c>
      <c r="J144" s="33">
        <v>0.05</v>
      </c>
      <c r="K144" s="20">
        <v>0.05</v>
      </c>
      <c r="L144" s="17"/>
      <c r="M144" s="17"/>
      <c r="N144" s="17"/>
      <c r="O144" s="15"/>
      <c r="P144" s="17"/>
      <c r="Q144" s="17"/>
      <c r="R144" s="17"/>
      <c r="S144" s="17"/>
      <c r="T144" s="17"/>
      <c r="U144" s="17"/>
      <c r="V144" s="17"/>
      <c r="W144" s="12">
        <f t="shared" si="36"/>
        <v>5.7833333333333341E-2</v>
      </c>
    </row>
    <row r="145" spans="1:23" hidden="1" outlineLevel="2">
      <c r="A145" s="2" t="s">
        <v>19</v>
      </c>
      <c r="B145" s="18">
        <v>0.18</v>
      </c>
      <c r="C145" s="14">
        <v>0.18</v>
      </c>
      <c r="D145" s="15">
        <v>0.18</v>
      </c>
      <c r="E145" s="17">
        <v>0.18</v>
      </c>
      <c r="F145" s="20">
        <v>0.18</v>
      </c>
      <c r="G145" s="15">
        <v>0.18</v>
      </c>
      <c r="H145" s="15">
        <v>0.18</v>
      </c>
      <c r="I145" s="27">
        <v>0.18</v>
      </c>
      <c r="J145" s="33">
        <v>0.18</v>
      </c>
      <c r="K145" s="20">
        <v>0.18</v>
      </c>
      <c r="L145" s="17"/>
      <c r="M145" s="17"/>
      <c r="N145" s="17"/>
      <c r="O145" s="15"/>
      <c r="P145" s="17"/>
      <c r="Q145" s="17"/>
      <c r="R145" s="17"/>
      <c r="S145" s="17"/>
      <c r="T145" s="17"/>
      <c r="U145" s="17"/>
      <c r="V145" s="17"/>
      <c r="W145" s="12">
        <f t="shared" si="36"/>
        <v>0.17999999999999997</v>
      </c>
    </row>
    <row r="146" spans="1:23" s="5" customFormat="1" hidden="1" outlineLevel="1">
      <c r="A146" s="3" t="s">
        <v>20</v>
      </c>
      <c r="B146" s="13">
        <f>SUM(B136:B145)</f>
        <v>1</v>
      </c>
      <c r="C146" s="13">
        <f t="shared" ref="C146:W146" si="37">SUM(C136:C145)</f>
        <v>0.98750000000000004</v>
      </c>
      <c r="D146" s="13">
        <f t="shared" ref="D146" si="38">SUM(D136:D145)</f>
        <v>0.97650000000000015</v>
      </c>
      <c r="E146" s="13">
        <f t="shared" si="37"/>
        <v>0.9870000000000001</v>
      </c>
      <c r="F146" s="13">
        <f t="shared" si="37"/>
        <v>0.99</v>
      </c>
      <c r="G146" s="13">
        <f t="shared" si="37"/>
        <v>0.97460000000000013</v>
      </c>
      <c r="H146" s="13">
        <f t="shared" si="37"/>
        <v>0.98899999999999988</v>
      </c>
      <c r="I146" s="13">
        <f t="shared" si="37"/>
        <v>0.98899999999999988</v>
      </c>
      <c r="J146" s="13">
        <f t="shared" si="37"/>
        <v>0.98</v>
      </c>
      <c r="K146" s="13">
        <f t="shared" si="37"/>
        <v>0.97</v>
      </c>
      <c r="L146" s="13">
        <f t="shared" si="37"/>
        <v>0</v>
      </c>
      <c r="M146" s="13">
        <f t="shared" si="37"/>
        <v>0</v>
      </c>
      <c r="N146" s="13">
        <f t="shared" si="37"/>
        <v>0</v>
      </c>
      <c r="O146" s="13">
        <f t="shared" si="37"/>
        <v>0</v>
      </c>
      <c r="P146" s="13">
        <f t="shared" si="37"/>
        <v>0</v>
      </c>
      <c r="Q146" s="13">
        <f t="shared" si="37"/>
        <v>0</v>
      </c>
      <c r="R146" s="13">
        <f t="shared" si="37"/>
        <v>0</v>
      </c>
      <c r="S146" s="13">
        <f t="shared" si="37"/>
        <v>0</v>
      </c>
      <c r="T146" s="13">
        <f t="shared" si="37"/>
        <v>0</v>
      </c>
      <c r="U146" s="13">
        <f t="shared" si="37"/>
        <v>0</v>
      </c>
      <c r="V146" s="13">
        <f t="shared" si="37"/>
        <v>0</v>
      </c>
      <c r="W146" s="13">
        <f t="shared" si="37"/>
        <v>0.98262222222222217</v>
      </c>
    </row>
    <row r="147" spans="1:23" collapsed="1">
      <c r="A147" s="3" t="s">
        <v>43</v>
      </c>
      <c r="B147" s="13">
        <f>0.5*B135+0.5*B146</f>
        <v>1</v>
      </c>
      <c r="C147" s="13">
        <f t="shared" ref="C147:W147" si="39">0.5*C135+0.5*C146</f>
        <v>0.98475000000000001</v>
      </c>
      <c r="D147" s="13">
        <f t="shared" ref="D147" si="40">0.5*D135+0.5*D146</f>
        <v>0.98825000000000007</v>
      </c>
      <c r="E147" s="13">
        <f t="shared" si="39"/>
        <v>0.96934999999999993</v>
      </c>
      <c r="F147" s="13">
        <f t="shared" si="39"/>
        <v>0.98</v>
      </c>
      <c r="G147" s="13">
        <f t="shared" si="39"/>
        <v>0.97255000000000003</v>
      </c>
      <c r="H147" s="13">
        <f t="shared" si="39"/>
        <v>0.98699999999999988</v>
      </c>
      <c r="I147" s="13">
        <f t="shared" si="39"/>
        <v>0.98949999999999994</v>
      </c>
      <c r="J147" s="13">
        <f t="shared" si="39"/>
        <v>0.96</v>
      </c>
      <c r="K147" s="13">
        <f t="shared" si="39"/>
        <v>0.96499999999999997</v>
      </c>
      <c r="L147" s="13">
        <f t="shared" si="39"/>
        <v>0</v>
      </c>
      <c r="M147" s="13">
        <f t="shared" si="39"/>
        <v>0</v>
      </c>
      <c r="N147" s="13">
        <f t="shared" si="39"/>
        <v>0</v>
      </c>
      <c r="O147" s="13">
        <f t="shared" si="39"/>
        <v>0</v>
      </c>
      <c r="P147" s="13">
        <f t="shared" si="39"/>
        <v>0</v>
      </c>
      <c r="Q147" s="13">
        <f t="shared" si="39"/>
        <v>0</v>
      </c>
      <c r="R147" s="13">
        <f t="shared" si="39"/>
        <v>0</v>
      </c>
      <c r="S147" s="13">
        <f t="shared" si="39"/>
        <v>0</v>
      </c>
      <c r="T147" s="13">
        <f t="shared" si="39"/>
        <v>0</v>
      </c>
      <c r="U147" s="13">
        <f t="shared" si="39"/>
        <v>0</v>
      </c>
      <c r="V147" s="13">
        <f t="shared" si="39"/>
        <v>0</v>
      </c>
      <c r="W147" s="13">
        <f t="shared" si="39"/>
        <v>0.97737777777777768</v>
      </c>
    </row>
    <row r="148" spans="1:23" s="11" customFormat="1">
      <c r="A148" s="3" t="s">
        <v>46</v>
      </c>
      <c r="B148" s="4"/>
      <c r="C148" s="10" t="s">
        <v>49</v>
      </c>
      <c r="D148" s="10" t="s">
        <v>50</v>
      </c>
      <c r="E148" s="10" t="s">
        <v>50</v>
      </c>
      <c r="F148" s="10" t="s">
        <v>54</v>
      </c>
      <c r="G148" s="10" t="s">
        <v>68</v>
      </c>
      <c r="H148" s="10" t="s">
        <v>73</v>
      </c>
      <c r="I148" s="10" t="s">
        <v>55</v>
      </c>
      <c r="J148" s="10" t="s">
        <v>55</v>
      </c>
      <c r="K148" s="10" t="s">
        <v>55</v>
      </c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3">
        <f>COUNTIF(C148:V148,"Y")/COUNTA(C148:V148)</f>
        <v>0.55555555555555558</v>
      </c>
    </row>
  </sheetData>
  <phoneticPr fontId="7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9551B3FDDA24EBF0A209BAAD637CA" ma:contentTypeVersion="14" ma:contentTypeDescription="Create a new document." ma:contentTypeScope="" ma:versionID="4657363b426412f99c90575c569fa0bf">
  <xsd:schema xmlns:xsd="http://www.w3.org/2001/XMLSchema" xmlns:xs="http://www.w3.org/2001/XMLSchema" xmlns:p="http://schemas.microsoft.com/office/2006/metadata/properties" xmlns:ns2="2f282d3b-eb4a-4b09-b61f-b9593442e286" xmlns:ns3="9b239327-9e80-40e4-b1b7-4394fed77a33" targetNamespace="http://schemas.microsoft.com/office/2006/metadata/properties" ma:root="true" ma:fieldsID="1d137aa175c9de76dc3e16bb87d534cf" ns2:_="" ns3:_="">
    <xsd:import namespace="2f282d3b-eb4a-4b09-b61f-b9593442e286"/>
    <xsd:import namespace="9b239327-9e80-40e4-b1b7-4394fed77a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82d3b-eb4a-4b09-b61f-b9593442e2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8" nillable="true" ma:displayName="Sign-off status" ma:internalName="Sign_x002d_off_x0020_status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239327-9e80-40e4-b1b7-4394fed77a3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2f282d3b-eb4a-4b09-b61f-b9593442e286" xsi:nil="true"/>
  </documentManagement>
</p:properties>
</file>

<file path=customXml/itemProps1.xml><?xml version="1.0" encoding="utf-8"?>
<ds:datastoreItem xmlns:ds="http://schemas.openxmlformats.org/officeDocument/2006/customXml" ds:itemID="{2D5AD3ED-991A-41C2-9C87-401144FF1B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CF9F219-A2F8-4D32-80D0-A40DA42144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282d3b-eb4a-4b09-b61f-b9593442e286"/>
    <ds:schemaRef ds:uri="9b239327-9e80-40e4-b1b7-4394fed77a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F678B14-B885-43F4-A76F-C03FE8E210B9}">
  <ds:schemaRefs>
    <ds:schemaRef ds:uri="http://purl.org/dc/elements/1.1/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terms/"/>
    <ds:schemaRef ds:uri="2f282d3b-eb4a-4b09-b61f-b9593442e286"/>
    <ds:schemaRef ds:uri="http://schemas.microsoft.com/office/2006/metadata/properties"/>
    <ds:schemaRef ds:uri="http://schemas.openxmlformats.org/package/2006/metadata/core-properties"/>
    <ds:schemaRef ds:uri="9b239327-9e80-40e4-b1b7-4394fed77a3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FR1 FDD</vt:lpstr>
      <vt:lpstr>FR1 TDD</vt:lpstr>
      <vt:lpstr>FR2 TDD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Wang YP</dc:creator>
  <cp:lastModifiedBy>Spreadtrum Communications</cp:lastModifiedBy>
  <dcterms:created xsi:type="dcterms:W3CDTF">2020-09-01T18:13:12Z</dcterms:created>
  <dcterms:modified xsi:type="dcterms:W3CDTF">2020-10-21T08:32:48Z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0x010100F3E9551B3FDDA24EBF0A209BAAD637CA</vt:lpwstr>
  </property>
  <property fmtid="{D5CDD505-2E9C-101B-9397-08002B2CF9AE}" pid="3" name="_dlc_DocIdItemGuid">
    <vt:lpwstr>ef4b5a35-7d73-4b56-b4b5-22c91eb964ce</vt:lpwstr>
  </property>
  <property fmtid="{D5CDD505-2E9C-101B-9397-08002B2CF9AE}" pid="4" name="EriCOLLCategory">
    <vt:lpwstr/>
  </property>
  <property fmtid="{D5CDD505-2E9C-101B-9397-08002B2CF9AE}" pid="5" name="TaxKeyword">
    <vt:lpwstr/>
  </property>
  <property fmtid="{D5CDD505-2E9C-101B-9397-08002B2CF9AE}" pid="6" name="EriCOLLCountry">
    <vt:lpwstr/>
  </property>
  <property fmtid="{D5CDD505-2E9C-101B-9397-08002B2CF9AE}" pid="7" name="EriCOLLCompetence">
    <vt:lpwstr/>
  </property>
  <property fmtid="{D5CDD505-2E9C-101B-9397-08002B2CF9AE}" pid="8" name="EriCOLLProcess">
    <vt:lpwstr/>
  </property>
  <property fmtid="{D5CDD505-2E9C-101B-9397-08002B2CF9AE}" pid="9" name="EriCOLLOrganizationUnit">
    <vt:lpwstr/>
  </property>
  <property fmtid="{D5CDD505-2E9C-101B-9397-08002B2CF9AE}" pid="10" name="EriCOLLProducts">
    <vt:lpwstr/>
  </property>
  <property fmtid="{D5CDD505-2E9C-101B-9397-08002B2CF9AE}" pid="11" name="EriCOLLCustomer">
    <vt:lpwstr/>
  </property>
  <property fmtid="{D5CDD505-2E9C-101B-9397-08002B2CF9AE}" pid="12" name="EriCOLLProjects">
    <vt:lpwstr/>
  </property>
  <property fmtid="{D5CDD505-2E9C-101B-9397-08002B2CF9AE}" pid="13" name="NSCPROP_SA">
    <vt:lpwstr>C:\Users\feifei.sun\Desktop\Post meeting\RedCapCost-v004-Ericsson-FL.xlsx</vt:lpwstr>
  </property>
</Properties>
</file>