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ihaji\Downloads\"/>
    </mc:Choice>
  </mc:AlternateContent>
  <xr:revisionPtr revIDLastSave="0" documentId="13_ncr:1_{C07E5C38-30A4-4DB3-9801-77C0C7C197B9}" xr6:coauthVersionLast="47" xr6:coauthVersionMax="47" xr10:uidLastSave="{00000000-0000-0000-0000-000000000000}"/>
  <bookViews>
    <workbookView xWindow="-110" yWindow="-110" windowWidth="19420" windowHeight="1162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287" l="1"/>
  <c r="Y8" i="287" s="1"/>
  <c r="W6" i="287"/>
  <c r="Y6" i="287" s="1"/>
  <c r="W4" i="287"/>
  <c r="Y4" i="287" s="1"/>
  <c r="W3" i="287"/>
  <c r="Y3" i="287" s="1"/>
  <c r="W7" i="287"/>
  <c r="Y7" i="287" s="1"/>
  <c r="W5" i="287"/>
  <c r="Y5" i="287" s="1"/>
  <c r="W13" i="287"/>
  <c r="Y13" i="287" s="1"/>
  <c r="W12" i="287"/>
  <c r="Y12" i="287" s="1"/>
  <c r="AG26" i="288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R19" i="288"/>
  <c r="R20" i="288"/>
  <c r="R23" i="288"/>
  <c r="R24" i="288"/>
  <c r="R25" i="288"/>
  <c r="AS25" i="288" s="1"/>
  <c r="R26" i="288"/>
  <c r="R11" i="288"/>
  <c r="AS11" i="288" s="1"/>
  <c r="W11" i="287"/>
  <c r="Y11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P32" i="288" l="1"/>
  <c r="M32" i="288"/>
  <c r="AS18" i="288"/>
  <c r="AT26" i="288"/>
  <c r="Y44" i="288"/>
  <c r="Y52" i="288"/>
  <c r="AT15" i="288"/>
  <c r="AB47" i="288"/>
  <c r="AE36" i="288"/>
  <c r="Y51" i="288"/>
  <c r="Y43" i="288"/>
  <c r="AS19" i="288"/>
  <c r="AS20" i="288"/>
  <c r="P39" i="288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sharedStrings.xml><?xml version="1.0" encoding="utf-8"?>
<sst xmlns="http://schemas.openxmlformats.org/spreadsheetml/2006/main" count="291" uniqueCount="82">
  <si>
    <t>SPAN</t>
  </si>
  <si>
    <t>Duplex Mode and SCS</t>
    <phoneticPr fontId="10" type="noConversion"/>
  </si>
  <si>
    <t>CHBW</t>
    <phoneticPr fontId="10" type="noConversion"/>
  </si>
  <si>
    <t>MIMO</t>
    <phoneticPr fontId="10" type="noConversion"/>
  </si>
  <si>
    <t>Rank for target + Co-UE</t>
    <phoneticPr fontId="9" type="noConversion"/>
  </si>
  <si>
    <t>2+2</t>
    <phoneticPr fontId="9" type="noConversion"/>
  </si>
  <si>
    <t>Antenna correlation</t>
    <phoneticPr fontId="9" type="noConversion"/>
  </si>
  <si>
    <t>4T4R</t>
    <phoneticPr fontId="10" type="noConversion"/>
  </si>
  <si>
    <t>Precoder selection</t>
    <phoneticPr fontId="9" type="noConversion"/>
  </si>
  <si>
    <t>Orthogonal</t>
    <phoneticPr fontId="9" type="noConversion"/>
  </si>
  <si>
    <t>Channel Model</t>
    <phoneticPr fontId="9" type="noConversion"/>
  </si>
  <si>
    <t>ULA Low</t>
    <phoneticPr fontId="9" type="noConversion"/>
  </si>
  <si>
    <t>XP medium</t>
    <phoneticPr fontId="9" type="noConversion"/>
  </si>
  <si>
    <t>MCS for the target UE (MCS Table 1)</t>
    <phoneticPr fontId="11" type="noConversion"/>
  </si>
  <si>
    <t>Modulation order for the co-scheduled UE</t>
    <phoneticPr fontId="11" type="noConversion"/>
  </si>
  <si>
    <t>QPSK</t>
    <phoneticPr fontId="9" type="noConversion"/>
  </si>
  <si>
    <t>MCS 17</t>
    <phoneticPr fontId="10" type="noConversion"/>
  </si>
  <si>
    <t>16QAM</t>
    <phoneticPr fontId="9" type="noConversion"/>
  </si>
  <si>
    <t>MCS 13</t>
  </si>
  <si>
    <t>Alignment results (SNR [dB] @ 70% Max TP)</t>
    <phoneticPr fontId="10" type="noConversion"/>
  </si>
  <si>
    <t>Company 9</t>
  </si>
  <si>
    <t>Company 10</t>
  </si>
  <si>
    <t>AVE</t>
  </si>
  <si>
    <t>R-ML</t>
    <phoneticPr fontId="11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</si>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</sst>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>
      <alignment vertical="center"/>
    </xf>
    <xf numFmtId="0" fontId="4" fillId="0" borderId="0"/>
  </cellStyleXfs>
  <cellXfs count="70">
    <xf numFmtId="0" fontId="0" fillId="0" borderId="0" xfId="0"/>
    <xf numFmtId="0" fontId="5" fillId="2" borderId="1" xfId="19" applyFont="1" applyFill="1" applyBorder="1" applyAlignment="1">
      <alignment horizontal="center" vertical="center" wrapText="1"/>
    </xf>
    <xf numFmtId="0" fontId="4" fillId="0" borderId="0" xfId="19"/>
    <xf numFmtId="0" fontId="5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horizontal="center"/>
    </xf>
    <xf numFmtId="0" fontId="5" fillId="3" borderId="1" xfId="19" applyFont="1" applyFill="1" applyBorder="1" applyAlignment="1">
      <alignment horizontal="center" vertical="center" wrapText="1"/>
    </xf>
    <xf numFmtId="0" fontId="5" fillId="4" borderId="1" xfId="19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/>
    </xf>
    <xf numFmtId="0" fontId="3" fillId="0" borderId="1" xfId="19" applyFont="1" applyBorder="1" applyAlignment="1">
      <alignment horizontal="center"/>
    </xf>
    <xf numFmtId="0" fontId="13" fillId="0" borderId="1" xfId="19" applyFont="1" applyBorder="1" applyAlignment="1">
      <alignment horizontal="center" vertical="center" wrapText="1"/>
    </xf>
    <xf numFmtId="164" fontId="14" fillId="0" borderId="1" xfId="19" applyNumberFormat="1" applyFont="1" applyBorder="1" applyAlignment="1">
      <alignment horizontal="center"/>
    </xf>
    <xf numFmtId="0" fontId="15" fillId="0" borderId="1" xfId="19" applyFont="1" applyBorder="1" applyAlignment="1">
      <alignment horizontal="center" vertical="center" wrapText="1"/>
    </xf>
    <xf numFmtId="164" fontId="4" fillId="0" borderId="0" xfId="19" applyNumberFormat="1"/>
    <xf numFmtId="0" fontId="5" fillId="3" borderId="2" xfId="19" applyFont="1" applyFill="1" applyBorder="1" applyAlignment="1">
      <alignment horizontal="center" vertical="center" wrapText="1"/>
    </xf>
    <xf numFmtId="0" fontId="5" fillId="4" borderId="2" xfId="19" applyFont="1" applyFill="1" applyBorder="1" applyAlignment="1">
      <alignment horizontal="center" vertical="center" wrapText="1"/>
    </xf>
    <xf numFmtId="0" fontId="4" fillId="0" borderId="1" xfId="19" applyBorder="1"/>
    <xf numFmtId="164" fontId="2" fillId="0" borderId="1" xfId="19" applyNumberFormat="1" applyFont="1" applyBorder="1" applyAlignment="1">
      <alignment horizontal="center"/>
    </xf>
    <xf numFmtId="0" fontId="15" fillId="0" borderId="0" xfId="19" applyFont="1" applyAlignment="1">
      <alignment horizontal="center" vertical="center" wrapText="1"/>
    </xf>
    <xf numFmtId="0" fontId="13" fillId="0" borderId="0" xfId="19" applyFont="1" applyAlignment="1">
      <alignment horizontal="center" vertical="center" wrapText="1"/>
    </xf>
    <xf numFmtId="0" fontId="3" fillId="5" borderId="1" xfId="19" applyFont="1" applyFill="1" applyBorder="1" applyAlignment="1">
      <alignment horizontal="center"/>
    </xf>
    <xf numFmtId="0" fontId="4" fillId="5" borderId="1" xfId="19" applyFill="1" applyBorder="1" applyAlignment="1">
      <alignment horizontal="center"/>
    </xf>
    <xf numFmtId="164" fontId="4" fillId="0" borderId="1" xfId="19" applyNumberFormat="1" applyBorder="1" applyAlignment="1">
      <alignment horizontal="center"/>
    </xf>
    <xf numFmtId="164" fontId="4" fillId="0" borderId="0" xfId="19" applyNumberFormat="1" applyAlignment="1">
      <alignment horizontal="center"/>
    </xf>
    <xf numFmtId="0" fontId="4" fillId="0" borderId="0" xfId="19" applyAlignment="1">
      <alignment horizontal="center"/>
    </xf>
    <xf numFmtId="0" fontId="2" fillId="0" borderId="1" xfId="19" applyFont="1" applyBorder="1" applyAlignment="1">
      <alignment horizontal="center"/>
    </xf>
    <xf numFmtId="164" fontId="12" fillId="0" borderId="1" xfId="19" applyNumberFormat="1" applyFont="1" applyBorder="1" applyAlignment="1">
      <alignment horizontal="center"/>
    </xf>
    <xf numFmtId="164" fontId="17" fillId="0" borderId="1" xfId="19" applyNumberFormat="1" applyFont="1" applyBorder="1" applyAlignment="1">
      <alignment horizontal="center"/>
    </xf>
    <xf numFmtId="0" fontId="17" fillId="0" borderId="1" xfId="19" applyFont="1" applyBorder="1" applyAlignment="1">
      <alignment horizontal="center"/>
    </xf>
    <xf numFmtId="0" fontId="17" fillId="0" borderId="0" xfId="19" applyFont="1"/>
    <xf numFmtId="0" fontId="12" fillId="0" borderId="0" xfId="19" applyFont="1"/>
    <xf numFmtId="164" fontId="18" fillId="0" borderId="1" xfId="19" applyNumberFormat="1" applyFont="1" applyBorder="1" applyAlignment="1">
      <alignment horizontal="center"/>
    </xf>
    <xf numFmtId="0" fontId="13" fillId="0" borderId="1" xfId="19" applyFont="1" applyBorder="1" applyAlignment="1">
      <alignment vertical="center" wrapText="1"/>
    </xf>
    <xf numFmtId="0" fontId="2" fillId="6" borderId="1" xfId="19" applyFont="1" applyFill="1" applyBorder="1" applyAlignment="1">
      <alignment horizontal="center"/>
    </xf>
    <xf numFmtId="0" fontId="4" fillId="6" borderId="1" xfId="19" applyFill="1" applyBorder="1" applyAlignment="1">
      <alignment horizontal="center"/>
    </xf>
    <xf numFmtId="164" fontId="12" fillId="6" borderId="1" xfId="19" applyNumberFormat="1" applyFont="1" applyFill="1" applyBorder="1" applyAlignment="1">
      <alignment horizontal="center"/>
    </xf>
    <xf numFmtId="0" fontId="12" fillId="6" borderId="1" xfId="19" applyFont="1" applyFill="1" applyBorder="1" applyAlignment="1">
      <alignment horizontal="center"/>
    </xf>
    <xf numFmtId="0" fontId="15" fillId="0" borderId="1" xfId="19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164" fontId="4" fillId="0" borderId="1" xfId="19" applyNumberFormat="1" applyFill="1" applyBorder="1" applyAlignment="1">
      <alignment horizontal="center"/>
    </xf>
    <xf numFmtId="0" fontId="4" fillId="0" borderId="1" xfId="19" applyFill="1" applyBorder="1" applyAlignment="1">
      <alignment horizontal="center"/>
    </xf>
    <xf numFmtId="0" fontId="4" fillId="0" borderId="1" xfId="19" applyFill="1" applyBorder="1"/>
    <xf numFmtId="164" fontId="14" fillId="0" borderId="1" xfId="19" applyNumberFormat="1" applyFont="1" applyFill="1" applyBorder="1" applyAlignment="1">
      <alignment horizontal="center"/>
    </xf>
    <xf numFmtId="0" fontId="4" fillId="0" borderId="0" xfId="19" applyFill="1"/>
    <xf numFmtId="0" fontId="5" fillId="0" borderId="2" xfId="19" applyFont="1" applyBorder="1" applyAlignment="1">
      <alignment horizontal="center" vertical="center" wrapText="1"/>
    </xf>
    <xf numFmtId="0" fontId="5" fillId="0" borderId="3" xfId="19" applyFont="1" applyBorder="1" applyAlignment="1">
      <alignment horizontal="center" vertical="center" wrapText="1"/>
    </xf>
    <xf numFmtId="0" fontId="5" fillId="0" borderId="4" xfId="19" applyFont="1" applyBorder="1" applyAlignment="1">
      <alignment horizontal="center" vertical="center" wrapText="1"/>
    </xf>
    <xf numFmtId="0" fontId="3" fillId="0" borderId="2" xfId="19" applyFont="1" applyBorder="1" applyAlignment="1">
      <alignment horizontal="center"/>
    </xf>
    <xf numFmtId="0" fontId="3" fillId="0" borderId="3" xfId="19" applyFont="1" applyBorder="1" applyAlignment="1">
      <alignment horizontal="center"/>
    </xf>
    <xf numFmtId="0" fontId="3" fillId="0" borderId="4" xfId="19" applyFont="1" applyBorder="1" applyAlignment="1">
      <alignment horizontal="center"/>
    </xf>
    <xf numFmtId="0" fontId="5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/>
    </xf>
    <xf numFmtId="0" fontId="4" fillId="0" borderId="1" xfId="19" applyBorder="1" applyAlignment="1">
      <alignment horizontal="center" vertical="center"/>
    </xf>
    <xf numFmtId="0" fontId="15" fillId="0" borderId="1" xfId="19" applyFont="1" applyBorder="1" applyAlignment="1">
      <alignment horizontal="center" vertical="center" wrapText="1"/>
    </xf>
    <xf numFmtId="0" fontId="13" fillId="0" borderId="1" xfId="19" applyFont="1" applyBorder="1" applyAlignment="1">
      <alignment horizontal="center" vertical="center" wrapText="1"/>
    </xf>
    <xf numFmtId="0" fontId="5" fillId="0" borderId="5" xfId="19" applyFont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5" fillId="3" borderId="2" xfId="19" applyFont="1" applyFill="1" applyBorder="1" applyAlignment="1">
      <alignment horizontal="center" vertical="center" wrapText="1"/>
    </xf>
    <xf numFmtId="0" fontId="5" fillId="3" borderId="3" xfId="19" applyFont="1" applyFill="1" applyBorder="1" applyAlignment="1">
      <alignment horizontal="center" vertical="center" wrapText="1"/>
    </xf>
    <xf numFmtId="0" fontId="5" fillId="3" borderId="4" xfId="19" applyFont="1" applyFill="1" applyBorder="1" applyAlignment="1">
      <alignment horizontal="center" vertical="center" wrapText="1"/>
    </xf>
    <xf numFmtId="0" fontId="5" fillId="4" borderId="2" xfId="19" applyFont="1" applyFill="1" applyBorder="1" applyAlignment="1">
      <alignment horizontal="center" vertical="center" wrapText="1"/>
    </xf>
    <xf numFmtId="0" fontId="5" fillId="4" borderId="4" xfId="19" applyFont="1" applyFill="1" applyBorder="1" applyAlignment="1">
      <alignment horizontal="center" vertical="center" wrapText="1"/>
    </xf>
    <xf numFmtId="16" fontId="5" fillId="0" borderId="1" xfId="19" applyNumberFormat="1" applyFont="1" applyBorder="1" applyAlignment="1">
      <alignment horizontal="center" vertical="center" wrapText="1"/>
    </xf>
    <xf numFmtId="0" fontId="4" fillId="0" borderId="2" xfId="19" applyBorder="1" applyAlignment="1">
      <alignment horizontal="center"/>
    </xf>
    <xf numFmtId="0" fontId="4" fillId="0" borderId="3" xfId="19" applyBorder="1" applyAlignment="1">
      <alignment horizontal="center"/>
    </xf>
    <xf numFmtId="0" fontId="4" fillId="0" borderId="4" xfId="19" applyBorder="1" applyAlignment="1">
      <alignment horizontal="center"/>
    </xf>
    <xf numFmtId="0" fontId="13" fillId="0" borderId="7" xfId="19" applyFont="1" applyBorder="1" applyAlignment="1">
      <alignment horizontal="center" vertical="center" wrapText="1"/>
    </xf>
    <xf numFmtId="0" fontId="13" fillId="0" borderId="8" xfId="19" applyFont="1" applyBorder="1" applyAlignment="1">
      <alignment horizontal="center" vertical="center" wrapText="1"/>
    </xf>
    <xf numFmtId="0" fontId="13" fillId="0" borderId="9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/>
    </xf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defaultColWidth="9" defaultRowHeight="12.5"/>
  <cols>
    <col min="11" max="14" width="9.1796875" customWidth="1"/>
    <col min="16" max="16" width="9.1796875" customWidth="1"/>
  </cols>
  <sheetData/>
  <phoneticPr fontId="9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topLeftCell="O1" zoomScaleNormal="100" workbookViewId="0">
      <selection activeCell="Y30" sqref="Y30"/>
    </sheetView>
  </sheetViews>
  <sheetFormatPr defaultColWidth="9.6328125" defaultRowHeight="14.5"/>
  <cols>
    <col min="1" max="3" width="6.81640625" style="2" customWidth="1"/>
    <col min="4" max="4" width="6" style="2" customWidth="1"/>
    <col min="5" max="5" width="5.6328125" style="2" customWidth="1"/>
    <col min="6" max="6" width="6" style="2" customWidth="1"/>
    <col min="7" max="7" width="8.6328125" style="2" customWidth="1"/>
    <col min="8" max="9" width="10.36328125" style="2" customWidth="1"/>
    <col min="10" max="10" width="6.1796875" style="2" customWidth="1"/>
    <col min="11" max="11" width="7.36328125" style="2" customWidth="1"/>
    <col min="12" max="12" width="7.453125" style="2" customWidth="1"/>
    <col min="13" max="21" width="9.6328125" style="23"/>
    <col min="22" max="22" width="9.36328125" style="23" customWidth="1"/>
    <col min="23" max="30" width="9.6328125" style="23"/>
    <col min="31" max="31" width="9.6328125" style="23" customWidth="1"/>
    <col min="32" max="32" width="9.36328125" style="23" customWidth="1"/>
    <col min="33" max="34" width="9.6328125" style="23" customWidth="1"/>
    <col min="35" max="36" width="9.6328125" style="2" customWidth="1"/>
    <col min="37" max="42" width="9.6328125" style="2" hidden="1" customWidth="1"/>
    <col min="43" max="16384" width="9.6328125" style="2"/>
  </cols>
  <sheetData>
    <row r="1" spans="1:48" ht="23.5" customHeight="1">
      <c r="B1" s="44"/>
      <c r="C1" s="45"/>
      <c r="D1" s="45"/>
      <c r="E1" s="45"/>
      <c r="F1" s="45"/>
      <c r="G1" s="45"/>
      <c r="H1" s="45"/>
      <c r="I1" s="45"/>
      <c r="J1" s="45"/>
      <c r="K1" s="45"/>
      <c r="L1" s="46"/>
      <c r="M1" s="55" t="s">
        <v>19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8" ht="91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57" t="s">
        <v>64</v>
      </c>
      <c r="N2" s="58"/>
      <c r="O2" s="59"/>
      <c r="P2" s="57" t="s">
        <v>65</v>
      </c>
      <c r="Q2" s="58"/>
      <c r="R2" s="59"/>
      <c r="S2" s="57" t="s">
        <v>68</v>
      </c>
      <c r="T2" s="58"/>
      <c r="U2" s="59"/>
      <c r="V2" s="57" t="s">
        <v>74</v>
      </c>
      <c r="W2" s="58"/>
      <c r="X2" s="59"/>
      <c r="Y2" s="57" t="s">
        <v>75</v>
      </c>
      <c r="Z2" s="58"/>
      <c r="AA2" s="59"/>
      <c r="AB2" s="57" t="s">
        <v>76</v>
      </c>
      <c r="AC2" s="58"/>
      <c r="AD2" s="59"/>
      <c r="AE2" s="57" t="s">
        <v>72</v>
      </c>
      <c r="AF2" s="58"/>
      <c r="AG2" s="59"/>
      <c r="AH2" s="57" t="s">
        <v>81</v>
      </c>
      <c r="AI2" s="58"/>
      <c r="AJ2" s="59"/>
      <c r="AK2" s="57" t="s">
        <v>20</v>
      </c>
      <c r="AL2" s="58"/>
      <c r="AM2" s="59"/>
      <c r="AN2" s="57" t="s">
        <v>21</v>
      </c>
      <c r="AO2" s="58"/>
      <c r="AP2" s="59"/>
      <c r="AQ2" s="60" t="s">
        <v>25</v>
      </c>
      <c r="AR2" s="61"/>
      <c r="AS2" s="60" t="s">
        <v>24</v>
      </c>
      <c r="AT2" s="61"/>
      <c r="AU2" s="60" t="s">
        <v>26</v>
      </c>
      <c r="AV2" s="61"/>
    </row>
    <row r="3" spans="1:48" ht="26">
      <c r="B3" s="63"/>
      <c r="C3" s="64"/>
      <c r="D3" s="64"/>
      <c r="E3" s="64"/>
      <c r="F3" s="64"/>
      <c r="G3" s="64"/>
      <c r="H3" s="64"/>
      <c r="I3" s="64"/>
      <c r="J3" s="64"/>
      <c r="K3" s="64"/>
      <c r="L3" s="65"/>
      <c r="M3" s="5" t="s">
        <v>23</v>
      </c>
      <c r="N3" s="5" t="s">
        <v>29</v>
      </c>
      <c r="O3" s="5" t="s">
        <v>24</v>
      </c>
      <c r="P3" s="5" t="s">
        <v>23</v>
      </c>
      <c r="Q3" s="5" t="s">
        <v>29</v>
      </c>
      <c r="R3" s="5" t="s">
        <v>24</v>
      </c>
      <c r="S3" s="5" t="s">
        <v>23</v>
      </c>
      <c r="T3" s="5" t="s">
        <v>29</v>
      </c>
      <c r="U3" s="5" t="s">
        <v>24</v>
      </c>
      <c r="V3" s="5" t="s">
        <v>23</v>
      </c>
      <c r="W3" s="5" t="s">
        <v>30</v>
      </c>
      <c r="X3" s="5" t="s">
        <v>24</v>
      </c>
      <c r="Y3" s="5" t="s">
        <v>23</v>
      </c>
      <c r="Z3" s="5" t="s">
        <v>29</v>
      </c>
      <c r="AA3" s="5" t="s">
        <v>24</v>
      </c>
      <c r="AB3" s="5" t="s">
        <v>23</v>
      </c>
      <c r="AC3" s="5" t="s">
        <v>29</v>
      </c>
      <c r="AD3" s="5" t="s">
        <v>24</v>
      </c>
      <c r="AE3" s="5" t="s">
        <v>23</v>
      </c>
      <c r="AF3" s="5" t="s">
        <v>29</v>
      </c>
      <c r="AG3" s="5" t="s">
        <v>24</v>
      </c>
      <c r="AH3" s="5" t="s">
        <v>23</v>
      </c>
      <c r="AI3" s="5" t="s">
        <v>29</v>
      </c>
      <c r="AJ3" s="5" t="s">
        <v>24</v>
      </c>
      <c r="AK3" s="5" t="s">
        <v>23</v>
      </c>
      <c r="AL3" s="5" t="s">
        <v>29</v>
      </c>
      <c r="AM3" s="5" t="s">
        <v>24</v>
      </c>
      <c r="AN3" s="5" t="s">
        <v>23</v>
      </c>
      <c r="AO3" s="5" t="s">
        <v>29</v>
      </c>
      <c r="AP3" s="5" t="s">
        <v>24</v>
      </c>
      <c r="AQ3" s="6" t="s">
        <v>0</v>
      </c>
      <c r="AR3" s="6" t="s">
        <v>22</v>
      </c>
      <c r="AS3" s="6" t="s">
        <v>0</v>
      </c>
      <c r="AT3" s="6" t="s">
        <v>22</v>
      </c>
      <c r="AU3" s="6" t="s">
        <v>0</v>
      </c>
      <c r="AV3" s="6" t="s">
        <v>22</v>
      </c>
    </row>
    <row r="4" spans="1:48" ht="13" customHeight="1">
      <c r="A4" s="3">
        <v>1</v>
      </c>
      <c r="B4" s="3">
        <v>2</v>
      </c>
      <c r="C4" s="50" t="s">
        <v>53</v>
      </c>
      <c r="D4" s="50" t="s">
        <v>54</v>
      </c>
      <c r="E4" s="50" t="s">
        <v>43</v>
      </c>
      <c r="F4" s="3" t="s">
        <v>48</v>
      </c>
      <c r="G4" s="50" t="s">
        <v>27</v>
      </c>
      <c r="H4" s="50" t="s">
        <v>33</v>
      </c>
      <c r="I4" s="50" t="s">
        <v>52</v>
      </c>
      <c r="J4" s="50" t="s">
        <v>18</v>
      </c>
      <c r="K4" s="50" t="s">
        <v>28</v>
      </c>
      <c r="L4" s="62" t="s">
        <v>57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69">
        <v>13</v>
      </c>
      <c r="W4" s="19"/>
      <c r="X4" s="19"/>
      <c r="Y4" s="8">
        <v>13</v>
      </c>
      <c r="Z4" s="19"/>
      <c r="AA4" s="19"/>
      <c r="AB4" s="32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13.925000000000001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50"/>
      <c r="D5" s="50"/>
      <c r="E5" s="50"/>
      <c r="F5" s="3" t="s">
        <v>49</v>
      </c>
      <c r="G5" s="50"/>
      <c r="H5" s="50"/>
      <c r="I5" s="50"/>
      <c r="J5" s="50"/>
      <c r="K5" s="50"/>
      <c r="L5" s="50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69">
        <v>12.3</v>
      </c>
      <c r="W5" s="19"/>
      <c r="X5" s="19"/>
      <c r="Y5" s="8">
        <v>12.1</v>
      </c>
      <c r="Z5" s="19"/>
      <c r="AA5" s="19"/>
      <c r="AB5" s="32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12.842857142857143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50"/>
      <c r="D6" s="50"/>
      <c r="E6" s="3" t="s">
        <v>50</v>
      </c>
      <c r="F6" s="3" t="s">
        <v>51</v>
      </c>
      <c r="G6" s="50"/>
      <c r="H6" s="3" t="s">
        <v>40</v>
      </c>
      <c r="I6" s="3" t="s">
        <v>11</v>
      </c>
      <c r="J6" s="3" t="s">
        <v>16</v>
      </c>
      <c r="K6" s="3" t="s">
        <v>17</v>
      </c>
      <c r="L6" s="50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69">
        <v>16.7</v>
      </c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16.349999999999998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50" t="s">
        <v>55</v>
      </c>
      <c r="D7" s="50" t="s">
        <v>45</v>
      </c>
      <c r="E7" s="50" t="s">
        <v>43</v>
      </c>
      <c r="F7" s="3" t="s">
        <v>48</v>
      </c>
      <c r="G7" s="50"/>
      <c r="H7" s="50" t="s">
        <v>33</v>
      </c>
      <c r="I7" s="50" t="s">
        <v>52</v>
      </c>
      <c r="J7" s="50" t="s">
        <v>18</v>
      </c>
      <c r="K7" s="50" t="s">
        <v>28</v>
      </c>
      <c r="L7" s="50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>
        <v>13.6</v>
      </c>
      <c r="W7" s="19"/>
      <c r="X7" s="19"/>
      <c r="Y7" s="8">
        <v>13.4</v>
      </c>
      <c r="Z7" s="19"/>
      <c r="AA7" s="19"/>
      <c r="AB7" s="32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14.814285714285713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50"/>
      <c r="D8" s="50"/>
      <c r="E8" s="50"/>
      <c r="F8" s="3" t="s">
        <v>49</v>
      </c>
      <c r="G8" s="50"/>
      <c r="H8" s="50"/>
      <c r="I8" s="50"/>
      <c r="J8" s="50"/>
      <c r="K8" s="50"/>
      <c r="L8" s="50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>
        <v>12.9</v>
      </c>
      <c r="W8" s="19"/>
      <c r="X8" s="19"/>
      <c r="Y8" s="8">
        <v>12.5</v>
      </c>
      <c r="Z8" s="19"/>
      <c r="AA8" s="19"/>
      <c r="AB8" s="32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13.599999999999998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50"/>
      <c r="D9" s="50"/>
      <c r="E9" s="3" t="s">
        <v>50</v>
      </c>
      <c r="F9" s="3" t="s">
        <v>51</v>
      </c>
      <c r="G9" s="50"/>
      <c r="H9" s="3" t="s">
        <v>40</v>
      </c>
      <c r="I9" s="3" t="s">
        <v>11</v>
      </c>
      <c r="J9" s="3" t="s">
        <v>16</v>
      </c>
      <c r="K9" s="3" t="s">
        <v>17</v>
      </c>
      <c r="L9" s="50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>
        <v>17.100000000000001</v>
      </c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16.600000000000001</v>
      </c>
      <c r="AS9" s="10"/>
      <c r="AT9" s="10"/>
      <c r="AU9" s="10"/>
      <c r="AV9" s="10"/>
    </row>
    <row r="10" spans="1:48" ht="13.5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9"/>
    </row>
    <row r="11" spans="1:48" hidden="1">
      <c r="A11" s="11">
        <v>7</v>
      </c>
      <c r="B11" s="11">
        <v>20</v>
      </c>
      <c r="C11" s="54" t="s">
        <v>41</v>
      </c>
      <c r="D11" s="50" t="s">
        <v>42</v>
      </c>
      <c r="E11" s="50" t="s">
        <v>43</v>
      </c>
      <c r="F11" s="3" t="s">
        <v>31</v>
      </c>
      <c r="G11" s="53" t="s">
        <v>9</v>
      </c>
      <c r="H11" s="50" t="s">
        <v>33</v>
      </c>
      <c r="I11" s="50" t="s">
        <v>34</v>
      </c>
      <c r="J11" s="50" t="s">
        <v>18</v>
      </c>
      <c r="K11" s="50" t="s">
        <v>15</v>
      </c>
      <c r="L11" s="51" t="s">
        <v>58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 hidden="1">
      <c r="A12" s="11">
        <v>8</v>
      </c>
      <c r="B12" s="11">
        <v>23</v>
      </c>
      <c r="C12" s="54"/>
      <c r="D12" s="50"/>
      <c r="E12" s="50"/>
      <c r="F12" s="3" t="s">
        <v>32</v>
      </c>
      <c r="G12" s="53"/>
      <c r="H12" s="50"/>
      <c r="I12" s="50"/>
      <c r="J12" s="50"/>
      <c r="K12" s="50"/>
      <c r="L12" s="52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54"/>
      <c r="D13" s="50"/>
      <c r="E13" s="50"/>
      <c r="F13" s="3" t="s">
        <v>31</v>
      </c>
      <c r="G13" s="53"/>
      <c r="H13" s="50"/>
      <c r="I13" s="50"/>
      <c r="J13" s="50" t="s">
        <v>35</v>
      </c>
      <c r="K13" s="50" t="s">
        <v>36</v>
      </c>
      <c r="L13" s="52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66</v>
      </c>
      <c r="R13" s="24" t="s">
        <v>67</v>
      </c>
      <c r="S13" s="21">
        <v>21.9</v>
      </c>
      <c r="T13" s="4">
        <v>26.7</v>
      </c>
      <c r="U13" s="4">
        <v>4.8</v>
      </c>
      <c r="V13" s="4">
        <v>21.1</v>
      </c>
      <c r="W13" s="4" t="s">
        <v>66</v>
      </c>
      <c r="X13" s="4" t="s">
        <v>67</v>
      </c>
      <c r="Y13" s="33">
        <v>20.9</v>
      </c>
      <c r="Z13" s="4">
        <v>26.1</v>
      </c>
      <c r="AA13" s="4">
        <v>5.2</v>
      </c>
      <c r="AB13" s="33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54"/>
      <c r="D14" s="50"/>
      <c r="E14" s="50"/>
      <c r="F14" s="3" t="s">
        <v>32</v>
      </c>
      <c r="G14" s="53"/>
      <c r="H14" s="50"/>
      <c r="I14" s="50"/>
      <c r="J14" s="50"/>
      <c r="K14" s="50"/>
      <c r="L14" s="52"/>
      <c r="M14" s="25">
        <v>18.3</v>
      </c>
      <c r="N14" s="4">
        <v>25.9</v>
      </c>
      <c r="O14" s="4">
        <v>7.6</v>
      </c>
      <c r="P14" s="4">
        <v>21.7</v>
      </c>
      <c r="Q14" s="4" t="s">
        <v>66</v>
      </c>
      <c r="R14" s="24" t="s">
        <v>67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33">
        <v>20.9</v>
      </c>
      <c r="Z14" s="4">
        <v>27.9</v>
      </c>
      <c r="AA14" s="4">
        <v>7</v>
      </c>
      <c r="AB14" s="34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 hidden="1">
      <c r="A15" s="11">
        <v>11</v>
      </c>
      <c r="B15" s="11" t="s">
        <v>38</v>
      </c>
      <c r="C15" s="54"/>
      <c r="D15" s="50"/>
      <c r="E15" s="50"/>
      <c r="F15" s="3" t="s">
        <v>31</v>
      </c>
      <c r="G15" s="53"/>
      <c r="H15" s="50"/>
      <c r="I15" s="50" t="s">
        <v>37</v>
      </c>
      <c r="J15" s="50" t="s">
        <v>18</v>
      </c>
      <c r="K15" s="50" t="s">
        <v>15</v>
      </c>
      <c r="L15" s="52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69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 hidden="1">
      <c r="A16" s="11">
        <v>12</v>
      </c>
      <c r="B16" s="11" t="s">
        <v>39</v>
      </c>
      <c r="C16" s="54"/>
      <c r="D16" s="50"/>
      <c r="E16" s="50"/>
      <c r="F16" s="3" t="s">
        <v>32</v>
      </c>
      <c r="G16" s="53"/>
      <c r="H16" s="50"/>
      <c r="I16" s="50"/>
      <c r="J16" s="50"/>
      <c r="K16" s="50"/>
      <c r="L16" s="52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70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 s="43" customFormat="1">
      <c r="A17" s="36">
        <v>13</v>
      </c>
      <c r="B17" s="37">
        <v>31</v>
      </c>
      <c r="C17" s="54"/>
      <c r="D17" s="50"/>
      <c r="E17" s="50" t="s">
        <v>5</v>
      </c>
      <c r="F17" s="50" t="s">
        <v>7</v>
      </c>
      <c r="G17" s="53"/>
      <c r="H17" s="50" t="s">
        <v>40</v>
      </c>
      <c r="I17" s="38" t="s">
        <v>37</v>
      </c>
      <c r="J17" s="50" t="s">
        <v>18</v>
      </c>
      <c r="K17" s="50" t="s">
        <v>15</v>
      </c>
      <c r="L17" s="52"/>
      <c r="M17" s="39">
        <v>10.6</v>
      </c>
      <c r="N17" s="40">
        <v>13.5</v>
      </c>
      <c r="O17" s="40">
        <v>2.9</v>
      </c>
      <c r="P17" s="40">
        <v>12.4</v>
      </c>
      <c r="Q17" s="40">
        <v>12.9</v>
      </c>
      <c r="R17" s="40">
        <f t="shared" si="8"/>
        <v>0.5</v>
      </c>
      <c r="S17" s="39"/>
      <c r="T17" s="40"/>
      <c r="U17" s="40"/>
      <c r="V17" s="40">
        <v>10.3</v>
      </c>
      <c r="W17" s="40">
        <v>11.7</v>
      </c>
      <c r="X17" s="40">
        <v>1.1000000000000001</v>
      </c>
      <c r="Y17" s="40">
        <v>12.6</v>
      </c>
      <c r="Z17" s="40">
        <v>14.1</v>
      </c>
      <c r="AA17" s="40">
        <v>1.5</v>
      </c>
      <c r="AB17" s="40"/>
      <c r="AC17" s="40"/>
      <c r="AD17" s="40"/>
      <c r="AE17" s="39">
        <v>11.8</v>
      </c>
      <c r="AF17" s="40">
        <v>12.8</v>
      </c>
      <c r="AG17" s="40">
        <f t="shared" ref="AG17:AG26" si="10">AF17-AE17</f>
        <v>1</v>
      </c>
      <c r="AH17" s="40"/>
      <c r="AI17" s="41"/>
      <c r="AJ17" s="41"/>
      <c r="AK17" s="41"/>
      <c r="AL17" s="41"/>
      <c r="AM17" s="41"/>
      <c r="AN17" s="41"/>
      <c r="AO17" s="41"/>
      <c r="AP17" s="41"/>
      <c r="AQ17" s="42">
        <f t="shared" si="2"/>
        <v>2.2999999999999989</v>
      </c>
      <c r="AR17" s="42">
        <f t="shared" si="3"/>
        <v>11.540000000000001</v>
      </c>
      <c r="AS17" s="42">
        <f t="shared" si="4"/>
        <v>2.4</v>
      </c>
      <c r="AT17" s="42">
        <f t="shared" si="5"/>
        <v>1.4</v>
      </c>
      <c r="AU17" s="42">
        <f t="shared" si="6"/>
        <v>2.4000000000000004</v>
      </c>
      <c r="AV17" s="42">
        <f t="shared" si="7"/>
        <v>13</v>
      </c>
    </row>
    <row r="18" spans="1:48" ht="16" hidden="1" customHeight="1">
      <c r="A18" s="11">
        <v>14</v>
      </c>
      <c r="B18" s="9">
        <v>32</v>
      </c>
      <c r="C18" s="54"/>
      <c r="D18" s="50"/>
      <c r="E18" s="50"/>
      <c r="F18" s="50"/>
      <c r="G18" s="53"/>
      <c r="H18" s="50"/>
      <c r="I18" s="3" t="s">
        <v>12</v>
      </c>
      <c r="J18" s="50"/>
      <c r="K18" s="50"/>
      <c r="L18" s="52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 hidden="1">
      <c r="A19" s="11">
        <v>15</v>
      </c>
      <c r="B19" s="11">
        <v>34</v>
      </c>
      <c r="C19" s="54" t="s">
        <v>44</v>
      </c>
      <c r="D19" s="50" t="s">
        <v>45</v>
      </c>
      <c r="E19" s="50" t="s">
        <v>43</v>
      </c>
      <c r="F19" s="3" t="s">
        <v>31</v>
      </c>
      <c r="G19" s="53" t="s">
        <v>9</v>
      </c>
      <c r="H19" s="50" t="s">
        <v>33</v>
      </c>
      <c r="I19" s="50" t="s">
        <v>34</v>
      </c>
      <c r="J19" s="50" t="s">
        <v>18</v>
      </c>
      <c r="K19" s="50" t="s">
        <v>15</v>
      </c>
      <c r="L19" s="52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 hidden="1">
      <c r="A20" s="11">
        <v>16</v>
      </c>
      <c r="B20" s="11">
        <v>37</v>
      </c>
      <c r="C20" s="54"/>
      <c r="D20" s="50"/>
      <c r="E20" s="50"/>
      <c r="F20" s="3" t="s">
        <v>32</v>
      </c>
      <c r="G20" s="53"/>
      <c r="H20" s="50"/>
      <c r="I20" s="50"/>
      <c r="J20" s="50"/>
      <c r="K20" s="50"/>
      <c r="L20" s="52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54"/>
      <c r="D21" s="50"/>
      <c r="E21" s="50"/>
      <c r="F21" s="3" t="s">
        <v>31</v>
      </c>
      <c r="G21" s="53"/>
      <c r="H21" s="50"/>
      <c r="I21" s="50"/>
      <c r="J21" s="50" t="s">
        <v>35</v>
      </c>
      <c r="K21" s="50" t="s">
        <v>36</v>
      </c>
      <c r="L21" s="52"/>
      <c r="M21" s="4">
        <v>22.2</v>
      </c>
      <c r="N21" s="4"/>
      <c r="O21" s="4"/>
      <c r="P21" s="4">
        <v>22.6</v>
      </c>
      <c r="Q21" s="4" t="s">
        <v>66</v>
      </c>
      <c r="R21" s="24" t="s">
        <v>67</v>
      </c>
      <c r="S21" s="4">
        <v>24.1</v>
      </c>
      <c r="T21" s="4" t="s">
        <v>71</v>
      </c>
      <c r="U21" s="4" t="s">
        <v>67</v>
      </c>
      <c r="V21" s="4">
        <v>22.7</v>
      </c>
      <c r="W21" s="4" t="s">
        <v>66</v>
      </c>
      <c r="X21" s="4" t="s">
        <v>67</v>
      </c>
      <c r="Y21" s="33">
        <v>22.1</v>
      </c>
      <c r="Z21" s="4">
        <v>28.8</v>
      </c>
      <c r="AA21" s="4">
        <v>6.7</v>
      </c>
      <c r="AB21" s="33">
        <v>22.8</v>
      </c>
      <c r="AC21" s="4">
        <v>27.1</v>
      </c>
      <c r="AD21" s="4">
        <v>4.3</v>
      </c>
      <c r="AE21" s="33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54"/>
      <c r="D22" s="50"/>
      <c r="E22" s="50"/>
      <c r="F22" s="3" t="s">
        <v>32</v>
      </c>
      <c r="G22" s="53"/>
      <c r="H22" s="50"/>
      <c r="I22" s="50"/>
      <c r="J22" s="50"/>
      <c r="K22" s="50"/>
      <c r="L22" s="52"/>
      <c r="M22" s="4">
        <v>21.9</v>
      </c>
      <c r="N22" s="4"/>
      <c r="O22" s="4"/>
      <c r="P22" s="4">
        <v>22</v>
      </c>
      <c r="Q22" s="4" t="s">
        <v>66</v>
      </c>
      <c r="R22" s="24" t="s">
        <v>67</v>
      </c>
      <c r="S22" s="4">
        <v>22.6</v>
      </c>
      <c r="T22" s="4">
        <v>30.5</v>
      </c>
      <c r="U22" s="4">
        <v>7.9</v>
      </c>
      <c r="V22" s="4">
        <v>22.4</v>
      </c>
      <c r="W22" s="4" t="s">
        <v>66</v>
      </c>
      <c r="X22" s="4" t="s">
        <v>67</v>
      </c>
      <c r="Y22" s="33">
        <v>22.5</v>
      </c>
      <c r="Z22" s="4">
        <v>32.4</v>
      </c>
      <c r="AA22" s="4">
        <v>9.9</v>
      </c>
      <c r="AB22" s="35">
        <v>25.6</v>
      </c>
      <c r="AC22" s="4">
        <v>35.299999999999997</v>
      </c>
      <c r="AD22" s="4">
        <v>9.6999999999999993</v>
      </c>
      <c r="AE22" s="33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 hidden="1">
      <c r="A23" s="11">
        <v>19</v>
      </c>
      <c r="B23" s="11" t="s">
        <v>46</v>
      </c>
      <c r="C23" s="54"/>
      <c r="D23" s="50"/>
      <c r="E23" s="50"/>
      <c r="F23" s="3" t="s">
        <v>31</v>
      </c>
      <c r="G23" s="53"/>
      <c r="H23" s="50"/>
      <c r="I23" s="50" t="s">
        <v>37</v>
      </c>
      <c r="J23" s="50" t="s">
        <v>18</v>
      </c>
      <c r="K23" s="50" t="s">
        <v>15</v>
      </c>
      <c r="L23" s="52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 hidden="1">
      <c r="A24" s="11">
        <v>20</v>
      </c>
      <c r="B24" s="11" t="s">
        <v>47</v>
      </c>
      <c r="C24" s="54"/>
      <c r="D24" s="50"/>
      <c r="E24" s="50"/>
      <c r="F24" s="3" t="s">
        <v>32</v>
      </c>
      <c r="G24" s="53"/>
      <c r="H24" s="50"/>
      <c r="I24" s="50"/>
      <c r="J24" s="50"/>
      <c r="K24" s="50"/>
      <c r="L24" s="52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 s="43" customFormat="1">
      <c r="A25" s="36">
        <v>21</v>
      </c>
      <c r="B25" s="37">
        <v>45</v>
      </c>
      <c r="C25" s="54"/>
      <c r="D25" s="50"/>
      <c r="E25" s="50" t="s">
        <v>5</v>
      </c>
      <c r="F25" s="50" t="s">
        <v>7</v>
      </c>
      <c r="G25" s="53"/>
      <c r="H25" s="50" t="s">
        <v>40</v>
      </c>
      <c r="I25" s="38" t="s">
        <v>37</v>
      </c>
      <c r="J25" s="50" t="s">
        <v>18</v>
      </c>
      <c r="K25" s="50" t="s">
        <v>15</v>
      </c>
      <c r="L25" s="52"/>
      <c r="M25" s="40">
        <v>10.6</v>
      </c>
      <c r="N25" s="40"/>
      <c r="O25" s="40"/>
      <c r="P25" s="40">
        <v>12.3</v>
      </c>
      <c r="Q25" s="40">
        <v>12.9</v>
      </c>
      <c r="R25" s="40">
        <f t="shared" si="8"/>
        <v>0.59999999999999964</v>
      </c>
      <c r="S25" s="40"/>
      <c r="T25" s="40"/>
      <c r="U25" s="40"/>
      <c r="V25" s="40">
        <v>12.6</v>
      </c>
      <c r="W25" s="40">
        <v>13.9</v>
      </c>
      <c r="X25" s="40">
        <v>1.1000000000000001</v>
      </c>
      <c r="Y25" s="40">
        <v>13</v>
      </c>
      <c r="Z25" s="40">
        <v>14.7</v>
      </c>
      <c r="AA25" s="40">
        <v>1.7</v>
      </c>
      <c r="AB25" s="40"/>
      <c r="AC25" s="40"/>
      <c r="AD25" s="40"/>
      <c r="AE25" s="40">
        <v>12</v>
      </c>
      <c r="AF25" s="40">
        <v>13.1</v>
      </c>
      <c r="AG25" s="40">
        <f t="shared" si="10"/>
        <v>1.0999999999999996</v>
      </c>
      <c r="AH25" s="40"/>
      <c r="AI25" s="41"/>
      <c r="AJ25" s="41"/>
      <c r="AK25" s="41"/>
      <c r="AL25" s="41"/>
      <c r="AM25" s="41"/>
      <c r="AN25" s="41"/>
      <c r="AO25" s="41"/>
      <c r="AP25" s="41"/>
      <c r="AQ25" s="42">
        <f t="shared" si="2"/>
        <v>2.4000000000000004</v>
      </c>
      <c r="AR25" s="42">
        <f t="shared" si="3"/>
        <v>12.1</v>
      </c>
      <c r="AS25" s="42">
        <f t="shared" si="4"/>
        <v>1.1000000000000003</v>
      </c>
      <c r="AT25" s="42">
        <f t="shared" si="5"/>
        <v>1.1249999999999998</v>
      </c>
      <c r="AU25" s="42">
        <f t="shared" si="6"/>
        <v>1.7999999999999989</v>
      </c>
      <c r="AV25" s="42">
        <f t="shared" si="7"/>
        <v>13.65</v>
      </c>
    </row>
    <row r="26" spans="1:48" hidden="1">
      <c r="A26" s="11">
        <v>22</v>
      </c>
      <c r="B26" s="9">
        <v>46</v>
      </c>
      <c r="C26" s="54"/>
      <c r="D26" s="50"/>
      <c r="E26" s="50"/>
      <c r="F26" s="50"/>
      <c r="G26" s="53"/>
      <c r="H26" s="50"/>
      <c r="I26" s="3" t="s">
        <v>12</v>
      </c>
      <c r="J26" s="50"/>
      <c r="K26" s="50"/>
      <c r="L26" s="52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79</v>
      </c>
      <c r="M28" s="22"/>
    </row>
    <row r="29" spans="1:48">
      <c r="B29" s="28" t="s">
        <v>80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2.0749999999999993</v>
      </c>
      <c r="P31" s="22">
        <f>ABS($AR4-P4)</f>
        <v>7.4999999999999289E-2</v>
      </c>
      <c r="S31" s="22">
        <f>ABS($AR4-S4)</f>
        <v>0.47499999999999964</v>
      </c>
      <c r="V31" s="22"/>
      <c r="Y31" s="22">
        <f>ABS($AR4-Y4)</f>
        <v>0.92500000000000071</v>
      </c>
      <c r="AB31" s="22">
        <f>ABS($AR4-AB4)</f>
        <v>0.72500000000000142</v>
      </c>
      <c r="AE31" s="22">
        <f>ABS($AR4-AE4)</f>
        <v>0.32500000000000107</v>
      </c>
    </row>
    <row r="32" spans="1:48" hidden="1">
      <c r="A32" s="3">
        <v>2</v>
      </c>
      <c r="B32" s="3">
        <v>4</v>
      </c>
      <c r="M32" s="22">
        <f t="shared" ref="M32:M36" si="11">ABS($AR5-M5)</f>
        <v>1.0571428571428569</v>
      </c>
      <c r="P32" s="22">
        <f t="shared" ref="P32:P36" si="12">ABS($AR5-P5)</f>
        <v>0.75714285714285623</v>
      </c>
      <c r="S32" s="22">
        <f t="shared" ref="S32:S36" si="13">ABS($AR5-S5)</f>
        <v>0.74285714285714377</v>
      </c>
      <c r="V32" s="22"/>
      <c r="Y32" s="22">
        <f t="shared" ref="Y32:Y36" si="14">ABS($AR5-Y5)</f>
        <v>0.74285714285714377</v>
      </c>
      <c r="AB32" s="22">
        <f t="shared" ref="AB32:AB36" si="15">ABS($AR5-AB5)</f>
        <v>0.85714285714285587</v>
      </c>
      <c r="AE32" s="22">
        <f t="shared" ref="AE32:AE36" si="16">ABS($AR5-AE5)</f>
        <v>0.64285714285714413</v>
      </c>
    </row>
    <row r="33" spans="1:31" hidden="1">
      <c r="A33" s="3">
        <v>3</v>
      </c>
      <c r="B33" s="3">
        <v>7</v>
      </c>
      <c r="M33" s="22">
        <f t="shared" si="11"/>
        <v>0.74999999999999822</v>
      </c>
      <c r="P33" s="22">
        <f t="shared" si="12"/>
        <v>0.45000000000000284</v>
      </c>
      <c r="S33" s="22">
        <f t="shared" si="13"/>
        <v>0.65000000000000213</v>
      </c>
      <c r="V33" s="22"/>
      <c r="Y33" s="22">
        <f t="shared" si="14"/>
        <v>1.2499999999999982</v>
      </c>
      <c r="AB33" s="22">
        <f t="shared" si="15"/>
        <v>4.9999999999997158E-2</v>
      </c>
      <c r="AE33" s="22">
        <f t="shared" si="16"/>
        <v>0.55000000000000071</v>
      </c>
    </row>
    <row r="34" spans="1:31" hidden="1">
      <c r="A34" s="3">
        <v>4</v>
      </c>
      <c r="B34" s="3">
        <v>11</v>
      </c>
      <c r="M34" s="22">
        <f t="shared" si="11"/>
        <v>3.5857142857142854</v>
      </c>
      <c r="P34" s="22">
        <f t="shared" si="12"/>
        <v>0.81428571428571317</v>
      </c>
      <c r="S34" s="22">
        <f t="shared" si="13"/>
        <v>0.58571428571428719</v>
      </c>
      <c r="V34" s="22"/>
      <c r="Y34" s="22">
        <f t="shared" si="14"/>
        <v>1.4142857142857128</v>
      </c>
      <c r="AB34" s="22">
        <f t="shared" si="15"/>
        <v>0.21428571428571352</v>
      </c>
      <c r="AE34" s="22">
        <f t="shared" si="16"/>
        <v>0.51428571428571246</v>
      </c>
    </row>
    <row r="35" spans="1:31" hidden="1">
      <c r="A35" s="3">
        <v>5</v>
      </c>
      <c r="B35" s="3">
        <v>13</v>
      </c>
      <c r="M35" s="22">
        <f t="shared" si="11"/>
        <v>1.8000000000000025</v>
      </c>
      <c r="P35" s="22">
        <f t="shared" si="12"/>
        <v>9.9999999999997868E-2</v>
      </c>
      <c r="S35" s="22">
        <f t="shared" si="13"/>
        <v>0.69999999999999751</v>
      </c>
      <c r="V35" s="22"/>
      <c r="Y35" s="22">
        <f t="shared" si="14"/>
        <v>1.0999999999999979</v>
      </c>
      <c r="AB35" s="22">
        <f t="shared" si="15"/>
        <v>1.3000000000000025</v>
      </c>
      <c r="AE35" s="22">
        <f t="shared" si="16"/>
        <v>0.49999999999999822</v>
      </c>
    </row>
    <row r="36" spans="1:31" hidden="1">
      <c r="A36" s="3">
        <v>6</v>
      </c>
      <c r="B36" s="3">
        <v>16</v>
      </c>
      <c r="M36" s="22">
        <f t="shared" si="11"/>
        <v>1.0000000000000018</v>
      </c>
      <c r="P36" s="22">
        <f t="shared" si="12"/>
        <v>9.9999999999997868E-2</v>
      </c>
      <c r="S36" s="22">
        <f t="shared" si="13"/>
        <v>0.5</v>
      </c>
      <c r="V36" s="22"/>
      <c r="Y36" s="22">
        <f t="shared" si="14"/>
        <v>1.2000000000000011</v>
      </c>
      <c r="AB36" s="22">
        <f t="shared" si="15"/>
        <v>0.5</v>
      </c>
      <c r="AE36" s="22">
        <f t="shared" si="16"/>
        <v>0.59999999999999787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38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39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0.94000000000000128</v>
      </c>
      <c r="P43" s="22">
        <f t="shared" si="20"/>
        <v>0.85999999999999943</v>
      </c>
      <c r="S43" s="22"/>
      <c r="V43" s="22">
        <f t="shared" si="21"/>
        <v>1.2400000000000002</v>
      </c>
      <c r="Y43" s="22">
        <f t="shared" si="22"/>
        <v>1.0599999999999987</v>
      </c>
      <c r="AB43" s="22"/>
      <c r="AE43" s="22">
        <f t="shared" si="23"/>
        <v>0.25999999999999979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46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47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1.5</v>
      </c>
      <c r="P51" s="22">
        <f>ABS($AR25-P25)</f>
        <v>0.20000000000000107</v>
      </c>
      <c r="S51" s="22"/>
      <c r="V51" s="22">
        <f>ABS($AR25-V25)</f>
        <v>0.5</v>
      </c>
      <c r="Y51" s="22">
        <f>ABS($AR25-Y25)</f>
        <v>0.90000000000000036</v>
      </c>
      <c r="AB51" s="22"/>
      <c r="AE51" s="22">
        <f>ABS($AR25-AE25)</f>
        <v>9.9999999999999645E-2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AQ2:AR2"/>
    <mergeCell ref="AS2:AT2"/>
    <mergeCell ref="AU2:AV2"/>
    <mergeCell ref="L4:L9"/>
    <mergeCell ref="J7:J8"/>
    <mergeCell ref="K7:K8"/>
    <mergeCell ref="J4:J5"/>
    <mergeCell ref="K4:K5"/>
    <mergeCell ref="B3:L3"/>
    <mergeCell ref="C4:C6"/>
    <mergeCell ref="D4:D6"/>
    <mergeCell ref="E4:E5"/>
    <mergeCell ref="H4:H5"/>
    <mergeCell ref="G4:G9"/>
    <mergeCell ref="C7:C9"/>
    <mergeCell ref="D7:D9"/>
    <mergeCell ref="E7:E8"/>
    <mergeCell ref="H7:H8"/>
    <mergeCell ref="B1:L1"/>
    <mergeCell ref="I7:I8"/>
    <mergeCell ref="I4:I5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C11:C18"/>
    <mergeCell ref="D11:D18"/>
    <mergeCell ref="C19:C26"/>
    <mergeCell ref="D19:D26"/>
    <mergeCell ref="E11:E16"/>
    <mergeCell ref="E17:E18"/>
    <mergeCell ref="E25:E26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J21:J22"/>
    <mergeCell ref="K21:K22"/>
    <mergeCell ref="I23:I24"/>
    <mergeCell ref="J23:J24"/>
    <mergeCell ref="K23:K24"/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</mergeCells>
  <phoneticPr fontId="16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tabSelected="1" topLeftCell="F1" zoomScale="107" zoomScaleNormal="70" workbookViewId="0">
      <selection activeCell="P26" sqref="P26"/>
    </sheetView>
  </sheetViews>
  <sheetFormatPr defaultColWidth="9.6328125" defaultRowHeight="14.5"/>
  <cols>
    <col min="1" max="1" width="6.6328125" style="2" customWidth="1"/>
    <col min="2" max="2" width="7.36328125" style="2" customWidth="1"/>
    <col min="3" max="3" width="5.81640625" style="2" customWidth="1"/>
    <col min="4" max="4" width="5" style="2" customWidth="1"/>
    <col min="5" max="5" width="4.453125" style="2" customWidth="1"/>
    <col min="6" max="6" width="5.6328125" style="2" customWidth="1"/>
    <col min="7" max="7" width="9.6328125" style="2"/>
    <col min="8" max="8" width="12" style="2" customWidth="1"/>
    <col min="9" max="9" width="10.453125" style="2" customWidth="1"/>
    <col min="10" max="10" width="6.1796875" style="2" customWidth="1"/>
    <col min="11" max="11" width="6.81640625" style="2" customWidth="1"/>
    <col min="12" max="12" width="9.6328125" style="2" customWidth="1"/>
    <col min="13" max="21" width="9.6328125" style="23" customWidth="1"/>
    <col min="22" max="22" width="9.81640625" style="23" bestFit="1" customWidth="1"/>
    <col min="23" max="25" width="10.6328125" style="2" bestFit="1" customWidth="1"/>
    <col min="26" max="16384" width="9.6328125" style="2"/>
  </cols>
  <sheetData>
    <row r="1" spans="1:25" ht="23.5" customHeight="1">
      <c r="B1" s="44"/>
      <c r="C1" s="45"/>
      <c r="D1" s="45"/>
      <c r="E1" s="45"/>
      <c r="F1" s="45"/>
      <c r="G1" s="45"/>
      <c r="H1" s="45"/>
      <c r="I1" s="45"/>
      <c r="J1" s="45"/>
      <c r="K1" s="45"/>
      <c r="L1" s="46"/>
      <c r="M1" s="55" t="s">
        <v>61</v>
      </c>
      <c r="N1" s="56"/>
      <c r="O1" s="56"/>
      <c r="P1" s="56"/>
      <c r="Q1" s="56"/>
      <c r="R1" s="56"/>
      <c r="S1" s="56"/>
      <c r="T1" s="56"/>
      <c r="U1" s="56"/>
      <c r="V1" s="56"/>
    </row>
    <row r="2" spans="1:25" ht="91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13" t="s">
        <v>64</v>
      </c>
      <c r="N2" s="13" t="s">
        <v>65</v>
      </c>
      <c r="O2" s="13" t="s">
        <v>68</v>
      </c>
      <c r="P2" s="13" t="s">
        <v>77</v>
      </c>
      <c r="Q2" s="13" t="s">
        <v>75</v>
      </c>
      <c r="R2" s="13" t="s">
        <v>73</v>
      </c>
      <c r="S2" s="13" t="s">
        <v>78</v>
      </c>
      <c r="T2" s="13" t="s">
        <v>81</v>
      </c>
      <c r="U2" s="13" t="s">
        <v>20</v>
      </c>
      <c r="V2" s="13" t="s">
        <v>21</v>
      </c>
      <c r="W2" s="6" t="s">
        <v>22</v>
      </c>
      <c r="X2" s="6" t="s">
        <v>62</v>
      </c>
      <c r="Y2" s="14" t="s">
        <v>63</v>
      </c>
    </row>
    <row r="3" spans="1:25" ht="13" customHeight="1">
      <c r="A3" s="3">
        <v>1</v>
      </c>
      <c r="B3" s="3">
        <v>2</v>
      </c>
      <c r="C3" s="50" t="s">
        <v>53</v>
      </c>
      <c r="D3" s="50" t="s">
        <v>54</v>
      </c>
      <c r="E3" s="50" t="s">
        <v>43</v>
      </c>
      <c r="F3" s="3" t="s">
        <v>48</v>
      </c>
      <c r="G3" s="50" t="s">
        <v>27</v>
      </c>
      <c r="H3" s="50" t="s">
        <v>33</v>
      </c>
      <c r="I3" s="50" t="s">
        <v>52</v>
      </c>
      <c r="J3" s="50" t="s">
        <v>18</v>
      </c>
      <c r="K3" s="50" t="s">
        <v>28</v>
      </c>
      <c r="L3" s="62" t="s">
        <v>57</v>
      </c>
      <c r="M3" s="7">
        <v>18</v>
      </c>
      <c r="N3" s="8">
        <v>16</v>
      </c>
      <c r="O3" s="8">
        <v>16.899999999999999</v>
      </c>
      <c r="P3" s="8">
        <v>15</v>
      </c>
      <c r="Q3" s="8">
        <v>14.5</v>
      </c>
      <c r="R3" s="8"/>
      <c r="S3" s="8">
        <v>15.6</v>
      </c>
      <c r="T3" s="8"/>
      <c r="U3" s="4"/>
      <c r="V3" s="4"/>
      <c r="W3" s="10">
        <f>AVERAGE(N3:V3)</f>
        <v>15.6</v>
      </c>
      <c r="X3" s="10">
        <v>0.5</v>
      </c>
      <c r="Y3" s="10">
        <f>W3+X3</f>
        <v>16.100000000000001</v>
      </c>
    </row>
    <row r="4" spans="1:25" ht="13.5" customHeight="1">
      <c r="A4" s="3">
        <v>2</v>
      </c>
      <c r="B4" s="3">
        <v>4</v>
      </c>
      <c r="C4" s="50"/>
      <c r="D4" s="50"/>
      <c r="E4" s="50"/>
      <c r="F4" s="3" t="s">
        <v>49</v>
      </c>
      <c r="G4" s="50"/>
      <c r="H4" s="50"/>
      <c r="I4" s="50"/>
      <c r="J4" s="50"/>
      <c r="K4" s="50"/>
      <c r="L4" s="50"/>
      <c r="M4" s="8">
        <v>15.9</v>
      </c>
      <c r="N4" s="8">
        <v>15.6</v>
      </c>
      <c r="O4" s="8">
        <v>14.6</v>
      </c>
      <c r="P4" s="8">
        <v>14.3</v>
      </c>
      <c r="Q4" s="8">
        <v>13.6</v>
      </c>
      <c r="R4" s="7"/>
      <c r="S4" s="8">
        <v>14.2</v>
      </c>
      <c r="T4" s="8"/>
      <c r="U4" s="4"/>
      <c r="V4" s="4"/>
      <c r="W4" s="10">
        <f t="shared" ref="W4:W25" si="0">AVERAGE(M4:V4)</f>
        <v>14.700000000000001</v>
      </c>
      <c r="X4" s="10">
        <v>0.5</v>
      </c>
      <c r="Y4" s="10">
        <f t="shared" ref="Y4:Y8" si="1">W4+X4</f>
        <v>15.200000000000001</v>
      </c>
    </row>
    <row r="5" spans="1:25" ht="13.5" customHeight="1">
      <c r="A5" s="3">
        <v>3</v>
      </c>
      <c r="B5" s="3">
        <v>7</v>
      </c>
      <c r="C5" s="50"/>
      <c r="D5" s="50"/>
      <c r="E5" s="3" t="s">
        <v>50</v>
      </c>
      <c r="F5" s="3" t="s">
        <v>51</v>
      </c>
      <c r="G5" s="50"/>
      <c r="H5" s="3" t="s">
        <v>40</v>
      </c>
      <c r="I5" s="3" t="s">
        <v>11</v>
      </c>
      <c r="J5" s="3" t="s">
        <v>16</v>
      </c>
      <c r="K5" s="3" t="s">
        <v>17</v>
      </c>
      <c r="L5" s="50"/>
      <c r="M5" s="8">
        <v>17.600000000000001</v>
      </c>
      <c r="N5" s="8">
        <v>19.100000000000001</v>
      </c>
      <c r="O5" s="8">
        <v>19.5</v>
      </c>
      <c r="P5" s="8">
        <v>18.7</v>
      </c>
      <c r="Q5" s="8">
        <v>16.600000000000001</v>
      </c>
      <c r="R5" s="8"/>
      <c r="S5" s="8">
        <v>18.899999999999999</v>
      </c>
      <c r="T5" s="8"/>
      <c r="U5" s="4"/>
      <c r="V5" s="4"/>
      <c r="W5" s="10">
        <f t="shared" si="0"/>
        <v>18.400000000000002</v>
      </c>
      <c r="X5" s="16">
        <v>0.8</v>
      </c>
      <c r="Y5" s="10">
        <f t="shared" si="1"/>
        <v>19.200000000000003</v>
      </c>
    </row>
    <row r="6" spans="1:25" ht="13.5" customHeight="1">
      <c r="A6" s="3">
        <v>4</v>
      </c>
      <c r="B6" s="3">
        <v>11</v>
      </c>
      <c r="C6" s="50" t="s">
        <v>55</v>
      </c>
      <c r="D6" s="50" t="s">
        <v>45</v>
      </c>
      <c r="E6" s="50" t="s">
        <v>43</v>
      </c>
      <c r="F6" s="3" t="s">
        <v>48</v>
      </c>
      <c r="G6" s="50"/>
      <c r="H6" s="50" t="s">
        <v>33</v>
      </c>
      <c r="I6" s="50" t="s">
        <v>52</v>
      </c>
      <c r="J6" s="50" t="s">
        <v>18</v>
      </c>
      <c r="K6" s="50" t="s">
        <v>28</v>
      </c>
      <c r="L6" s="50"/>
      <c r="M6" s="7">
        <v>20.399999999999999</v>
      </c>
      <c r="N6" s="8">
        <v>16</v>
      </c>
      <c r="O6" s="8">
        <v>17.899999999999999</v>
      </c>
      <c r="P6" s="8">
        <v>15.6</v>
      </c>
      <c r="Q6" s="8">
        <v>14.9</v>
      </c>
      <c r="R6" s="8"/>
      <c r="S6" s="8">
        <v>16.3</v>
      </c>
      <c r="T6" s="8"/>
      <c r="U6" s="4"/>
      <c r="V6" s="4"/>
      <c r="W6" s="10">
        <f>AVERAGE(N6:V6)</f>
        <v>16.14</v>
      </c>
      <c r="X6" s="10">
        <v>0.5</v>
      </c>
      <c r="Y6" s="10">
        <f t="shared" si="1"/>
        <v>16.64</v>
      </c>
    </row>
    <row r="7" spans="1:25" ht="13.5" customHeight="1">
      <c r="A7" s="3">
        <v>5</v>
      </c>
      <c r="B7" s="3">
        <v>13</v>
      </c>
      <c r="C7" s="50"/>
      <c r="D7" s="50"/>
      <c r="E7" s="50"/>
      <c r="F7" s="3" t="s">
        <v>49</v>
      </c>
      <c r="G7" s="50"/>
      <c r="H7" s="50"/>
      <c r="I7" s="50"/>
      <c r="J7" s="50"/>
      <c r="K7" s="50"/>
      <c r="L7" s="50"/>
      <c r="M7" s="7">
        <v>17.399999999999999</v>
      </c>
      <c r="N7" s="8">
        <v>15.5</v>
      </c>
      <c r="O7" s="8">
        <v>15.4</v>
      </c>
      <c r="P7" s="8">
        <v>14.9</v>
      </c>
      <c r="Q7" s="8">
        <v>14</v>
      </c>
      <c r="R7" s="7"/>
      <c r="S7" s="8">
        <v>15.1</v>
      </c>
      <c r="T7" s="8"/>
      <c r="U7" s="4"/>
      <c r="V7" s="4"/>
      <c r="W7" s="10">
        <f>AVERAGE(N7:V7)</f>
        <v>14.979999999999999</v>
      </c>
      <c r="X7" s="10">
        <v>0.5</v>
      </c>
      <c r="Y7" s="10">
        <f t="shared" si="1"/>
        <v>15.479999999999999</v>
      </c>
    </row>
    <row r="8" spans="1:25" ht="13.5" customHeight="1">
      <c r="A8" s="3">
        <v>6</v>
      </c>
      <c r="B8" s="3">
        <v>16</v>
      </c>
      <c r="C8" s="50"/>
      <c r="D8" s="50"/>
      <c r="E8" s="3" t="s">
        <v>50</v>
      </c>
      <c r="F8" s="3" t="s">
        <v>51</v>
      </c>
      <c r="G8" s="50"/>
      <c r="H8" s="3" t="s">
        <v>40</v>
      </c>
      <c r="I8" s="3" t="s">
        <v>11</v>
      </c>
      <c r="J8" s="3" t="s">
        <v>16</v>
      </c>
      <c r="K8" s="3" t="s">
        <v>17</v>
      </c>
      <c r="L8" s="50"/>
      <c r="M8" s="8">
        <v>17.600000000000001</v>
      </c>
      <c r="N8" s="8">
        <v>19</v>
      </c>
      <c r="O8" s="8">
        <v>19.600000000000001</v>
      </c>
      <c r="P8" s="8">
        <v>19.100000000000001</v>
      </c>
      <c r="Q8" s="8">
        <v>16.899999999999999</v>
      </c>
      <c r="R8" s="8"/>
      <c r="S8" s="8">
        <v>19.2</v>
      </c>
      <c r="T8" s="8"/>
      <c r="U8" s="4"/>
      <c r="V8" s="4"/>
      <c r="W8" s="10">
        <f t="shared" si="0"/>
        <v>18.56666666666667</v>
      </c>
      <c r="X8" s="10">
        <v>0.8</v>
      </c>
      <c r="Y8" s="10">
        <f t="shared" si="1"/>
        <v>19.366666666666671</v>
      </c>
    </row>
    <row r="9" spans="1:25" ht="13.5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6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5" hidden="1" customHeight="1">
      <c r="A10" s="11">
        <v>7</v>
      </c>
      <c r="B10" s="11">
        <v>20</v>
      </c>
      <c r="C10" s="31" t="s">
        <v>41</v>
      </c>
      <c r="D10" s="50" t="s">
        <v>42</v>
      </c>
      <c r="E10" s="50" t="s">
        <v>43</v>
      </c>
      <c r="F10" s="3" t="s">
        <v>31</v>
      </c>
      <c r="G10" s="53" t="s">
        <v>9</v>
      </c>
      <c r="H10" s="50" t="s">
        <v>33</v>
      </c>
      <c r="I10" s="50" t="s">
        <v>34</v>
      </c>
      <c r="J10" s="50" t="s">
        <v>18</v>
      </c>
      <c r="K10" s="50" t="s">
        <v>15</v>
      </c>
      <c r="L10" s="51" t="s">
        <v>58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>
        <v>17.5</v>
      </c>
      <c r="T10" s="4"/>
      <c r="U10" s="4"/>
      <c r="V10" s="4"/>
      <c r="W10" s="10">
        <f t="shared" si="0"/>
        <v>18.225000000000001</v>
      </c>
      <c r="X10" s="10"/>
      <c r="Y10" s="10">
        <f>W10+X10</f>
        <v>18.225000000000001</v>
      </c>
    </row>
    <row r="11" spans="1:25" hidden="1">
      <c r="A11" s="11">
        <v>8</v>
      </c>
      <c r="B11" s="11">
        <v>23</v>
      </c>
      <c r="C11" s="31"/>
      <c r="D11" s="50"/>
      <c r="E11" s="50"/>
      <c r="F11" s="3" t="s">
        <v>32</v>
      </c>
      <c r="G11" s="53"/>
      <c r="H11" s="50"/>
      <c r="I11" s="50"/>
      <c r="J11" s="50"/>
      <c r="K11" s="50"/>
      <c r="L11" s="52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>
        <v>17.100000000000001</v>
      </c>
      <c r="T11" s="4"/>
      <c r="U11" s="4"/>
      <c r="V11" s="4"/>
      <c r="W11" s="10">
        <f t="shared" si="0"/>
        <v>17.275000000000002</v>
      </c>
      <c r="X11" s="10"/>
      <c r="Y11" s="10">
        <f t="shared" ref="Y11:Y25" si="2">W11+X11</f>
        <v>17.275000000000002</v>
      </c>
    </row>
    <row r="12" spans="1:25">
      <c r="A12" s="11">
        <v>9</v>
      </c>
      <c r="B12" s="11">
        <v>26</v>
      </c>
      <c r="C12" s="66" t="s">
        <v>53</v>
      </c>
      <c r="D12" s="50"/>
      <c r="E12" s="50"/>
      <c r="F12" s="3" t="s">
        <v>31</v>
      </c>
      <c r="G12" s="53"/>
      <c r="H12" s="50"/>
      <c r="I12" s="50"/>
      <c r="J12" s="50" t="s">
        <v>35</v>
      </c>
      <c r="K12" s="50" t="s">
        <v>36</v>
      </c>
      <c r="L12" s="52"/>
      <c r="M12" s="25">
        <v>21.4</v>
      </c>
      <c r="N12" s="21">
        <v>24.8</v>
      </c>
      <c r="O12" s="21">
        <v>24.4</v>
      </c>
      <c r="P12" s="21">
        <v>22.1</v>
      </c>
      <c r="Q12" s="21"/>
      <c r="R12" s="21"/>
      <c r="S12" s="21">
        <v>24</v>
      </c>
      <c r="T12" s="4"/>
      <c r="U12" s="4"/>
      <c r="V12" s="4"/>
      <c r="W12" s="10">
        <f>AVERAGE(N12:V12)</f>
        <v>23.825000000000003</v>
      </c>
      <c r="X12" s="10">
        <v>0.8</v>
      </c>
      <c r="Y12" s="10">
        <f t="shared" si="2"/>
        <v>24.625000000000004</v>
      </c>
    </row>
    <row r="13" spans="1:25">
      <c r="A13" s="11">
        <v>10</v>
      </c>
      <c r="B13" s="11">
        <v>29</v>
      </c>
      <c r="C13" s="67"/>
      <c r="D13" s="50"/>
      <c r="E13" s="50"/>
      <c r="F13" s="3" t="s">
        <v>32</v>
      </c>
      <c r="G13" s="53"/>
      <c r="H13" s="50"/>
      <c r="I13" s="50"/>
      <c r="J13" s="50"/>
      <c r="K13" s="50"/>
      <c r="L13" s="52"/>
      <c r="M13" s="25">
        <v>20.3</v>
      </c>
      <c r="N13" s="21">
        <v>24.2</v>
      </c>
      <c r="O13" s="21">
        <v>22.3</v>
      </c>
      <c r="P13" s="21">
        <v>23.6</v>
      </c>
      <c r="Q13" s="21"/>
      <c r="R13" s="21"/>
      <c r="S13" s="21">
        <v>23.7</v>
      </c>
      <c r="T13" s="4"/>
      <c r="U13" s="4"/>
      <c r="V13" s="4"/>
      <c r="W13" s="10">
        <f>AVERAGE(N13:V13)</f>
        <v>23.45</v>
      </c>
      <c r="X13" s="10">
        <v>0.8</v>
      </c>
      <c r="Y13" s="10">
        <f t="shared" si="2"/>
        <v>24.25</v>
      </c>
    </row>
    <row r="14" spans="1:25" ht="15" hidden="1" customHeight="1">
      <c r="A14" s="11">
        <v>11</v>
      </c>
      <c r="B14" s="11" t="s">
        <v>38</v>
      </c>
      <c r="C14" s="67"/>
      <c r="D14" s="50"/>
      <c r="E14" s="50"/>
      <c r="F14" s="3" t="s">
        <v>31</v>
      </c>
      <c r="G14" s="53"/>
      <c r="H14" s="50"/>
      <c r="I14" s="50" t="s">
        <v>37</v>
      </c>
      <c r="J14" s="50" t="s">
        <v>18</v>
      </c>
      <c r="K14" s="50" t="s">
        <v>15</v>
      </c>
      <c r="L14" s="52"/>
      <c r="M14" s="21">
        <v>12.2</v>
      </c>
      <c r="N14" s="21">
        <v>14.6</v>
      </c>
      <c r="O14" s="21">
        <v>14.1</v>
      </c>
      <c r="P14" s="21"/>
      <c r="Q14" s="21"/>
      <c r="R14" s="21"/>
      <c r="S14" s="21">
        <v>14.5</v>
      </c>
      <c r="T14" s="4"/>
      <c r="U14" s="4"/>
      <c r="V14" s="4"/>
      <c r="W14" s="10">
        <f t="shared" si="0"/>
        <v>13.85</v>
      </c>
      <c r="X14" s="10"/>
      <c r="Y14" s="10">
        <f t="shared" si="2"/>
        <v>13.85</v>
      </c>
    </row>
    <row r="15" spans="1:25" ht="15" hidden="1" customHeight="1">
      <c r="A15" s="11">
        <v>12</v>
      </c>
      <c r="B15" s="11" t="s">
        <v>39</v>
      </c>
      <c r="C15" s="67"/>
      <c r="D15" s="50"/>
      <c r="E15" s="50"/>
      <c r="F15" s="3" t="s">
        <v>32</v>
      </c>
      <c r="G15" s="53"/>
      <c r="H15" s="50"/>
      <c r="I15" s="50"/>
      <c r="J15" s="50"/>
      <c r="K15" s="50"/>
      <c r="L15" s="52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30">
        <v>9.4</v>
      </c>
      <c r="T15" s="4"/>
      <c r="U15" s="4"/>
      <c r="V15" s="4"/>
      <c r="W15" s="10">
        <f t="shared" si="0"/>
        <v>8.6750000000000007</v>
      </c>
      <c r="X15" s="10"/>
      <c r="Y15" s="10">
        <f t="shared" si="2"/>
        <v>8.6750000000000007</v>
      </c>
    </row>
    <row r="16" spans="1:25" s="43" customFormat="1">
      <c r="A16" s="36">
        <v>13</v>
      </c>
      <c r="B16" s="37">
        <v>31</v>
      </c>
      <c r="C16" s="67"/>
      <c r="D16" s="50"/>
      <c r="E16" s="50" t="s">
        <v>5</v>
      </c>
      <c r="F16" s="50" t="s">
        <v>7</v>
      </c>
      <c r="G16" s="53"/>
      <c r="H16" s="50" t="s">
        <v>40</v>
      </c>
      <c r="I16" s="38" t="s">
        <v>37</v>
      </c>
      <c r="J16" s="50" t="s">
        <v>18</v>
      </c>
      <c r="K16" s="50" t="s">
        <v>15</v>
      </c>
      <c r="L16" s="52"/>
      <c r="M16" s="39">
        <v>12.6</v>
      </c>
      <c r="N16" s="39">
        <v>14.9</v>
      </c>
      <c r="O16" s="39"/>
      <c r="P16" s="39">
        <v>12.3</v>
      </c>
      <c r="Q16" s="39">
        <v>15.1</v>
      </c>
      <c r="R16" s="39"/>
      <c r="S16" s="39">
        <v>13.8</v>
      </c>
      <c r="T16" s="40"/>
      <c r="U16" s="40"/>
      <c r="V16" s="40"/>
      <c r="W16" s="42">
        <f t="shared" si="0"/>
        <v>13.74</v>
      </c>
      <c r="X16" s="42">
        <v>0.5</v>
      </c>
      <c r="Y16" s="42">
        <f t="shared" si="2"/>
        <v>14.24</v>
      </c>
    </row>
    <row r="17" spans="1:25" hidden="1">
      <c r="A17" s="11">
        <v>14</v>
      </c>
      <c r="B17" s="9">
        <v>32</v>
      </c>
      <c r="C17" s="68"/>
      <c r="D17" s="50"/>
      <c r="E17" s="50"/>
      <c r="F17" s="50"/>
      <c r="G17" s="53"/>
      <c r="H17" s="50"/>
      <c r="I17" s="3" t="s">
        <v>12</v>
      </c>
      <c r="J17" s="50"/>
      <c r="K17" s="50"/>
      <c r="L17" s="52"/>
      <c r="M17" s="21">
        <v>14</v>
      </c>
      <c r="N17" s="21">
        <v>16.5</v>
      </c>
      <c r="O17" s="21"/>
      <c r="P17" s="21"/>
      <c r="Q17" s="21"/>
      <c r="R17" s="21"/>
      <c r="S17" s="21">
        <v>15.3</v>
      </c>
      <c r="T17" s="4"/>
      <c r="U17" s="4"/>
      <c r="V17" s="4"/>
      <c r="W17" s="10">
        <f t="shared" si="0"/>
        <v>15.266666666666666</v>
      </c>
      <c r="X17" s="10">
        <v>0.5</v>
      </c>
      <c r="Y17" s="10">
        <f t="shared" si="2"/>
        <v>15.766666666666666</v>
      </c>
    </row>
    <row r="18" spans="1:25" hidden="1">
      <c r="A18" s="11">
        <v>15</v>
      </c>
      <c r="B18" s="11">
        <v>34</v>
      </c>
      <c r="C18" s="54" t="s">
        <v>44</v>
      </c>
      <c r="D18" s="50" t="s">
        <v>45</v>
      </c>
      <c r="E18" s="50" t="s">
        <v>43</v>
      </c>
      <c r="F18" s="3" t="s">
        <v>31</v>
      </c>
      <c r="G18" s="53" t="s">
        <v>9</v>
      </c>
      <c r="H18" s="50" t="s">
        <v>33</v>
      </c>
      <c r="I18" s="50" t="s">
        <v>34</v>
      </c>
      <c r="J18" s="50" t="s">
        <v>18</v>
      </c>
      <c r="K18" s="50" t="s">
        <v>15</v>
      </c>
      <c r="L18" s="52"/>
      <c r="M18" s="21">
        <v>20</v>
      </c>
      <c r="N18" s="21">
        <v>20.3</v>
      </c>
      <c r="O18" s="21">
        <v>18</v>
      </c>
      <c r="P18" s="21"/>
      <c r="Q18" s="21"/>
      <c r="R18" s="21"/>
      <c r="S18" s="21">
        <v>17.8</v>
      </c>
      <c r="T18" s="4"/>
      <c r="U18" s="4"/>
      <c r="V18" s="4"/>
      <c r="W18" s="10">
        <f t="shared" si="0"/>
        <v>19.024999999999999</v>
      </c>
      <c r="X18" s="10"/>
      <c r="Y18" s="10">
        <f t="shared" si="2"/>
        <v>19.024999999999999</v>
      </c>
    </row>
    <row r="19" spans="1:25" hidden="1">
      <c r="A19" s="11">
        <v>16</v>
      </c>
      <c r="B19" s="11">
        <v>37</v>
      </c>
      <c r="C19" s="54"/>
      <c r="D19" s="50"/>
      <c r="E19" s="50"/>
      <c r="F19" s="3" t="s">
        <v>32</v>
      </c>
      <c r="G19" s="53"/>
      <c r="H19" s="50"/>
      <c r="I19" s="50"/>
      <c r="J19" s="50"/>
      <c r="K19" s="50"/>
      <c r="L19" s="52"/>
      <c r="M19" s="21">
        <v>17.399999999999999</v>
      </c>
      <c r="N19" s="4">
        <v>20</v>
      </c>
      <c r="O19" s="4">
        <v>15.8</v>
      </c>
      <c r="P19" s="4"/>
      <c r="Q19" s="4"/>
      <c r="R19" s="4"/>
      <c r="S19" s="4">
        <v>17.2</v>
      </c>
      <c r="T19" s="4"/>
      <c r="U19" s="4"/>
      <c r="V19" s="4"/>
      <c r="W19" s="10">
        <f t="shared" si="0"/>
        <v>17.600000000000001</v>
      </c>
      <c r="X19" s="10"/>
      <c r="Y19" s="10">
        <f t="shared" si="2"/>
        <v>17.600000000000001</v>
      </c>
    </row>
    <row r="20" spans="1:25">
      <c r="A20" s="11">
        <v>17</v>
      </c>
      <c r="B20" s="11">
        <v>40</v>
      </c>
      <c r="C20" s="54"/>
      <c r="D20" s="50"/>
      <c r="E20" s="50"/>
      <c r="F20" s="3" t="s">
        <v>31</v>
      </c>
      <c r="G20" s="53"/>
      <c r="H20" s="50"/>
      <c r="I20" s="50"/>
      <c r="J20" s="50" t="s">
        <v>35</v>
      </c>
      <c r="K20" s="50" t="s">
        <v>36</v>
      </c>
      <c r="L20" s="52"/>
      <c r="M20" s="4">
        <v>24.2</v>
      </c>
      <c r="N20" s="4">
        <v>25.1</v>
      </c>
      <c r="O20" s="4">
        <v>26.6</v>
      </c>
      <c r="P20" s="4">
        <v>24.7</v>
      </c>
      <c r="Q20" s="4"/>
      <c r="R20" s="4"/>
      <c r="S20" s="4">
        <v>24.3</v>
      </c>
      <c r="T20" s="4"/>
      <c r="U20" s="4"/>
      <c r="V20" s="4"/>
      <c r="W20" s="10">
        <f t="shared" si="0"/>
        <v>24.98</v>
      </c>
      <c r="X20" s="10">
        <v>0.8</v>
      </c>
      <c r="Y20" s="10">
        <f t="shared" si="2"/>
        <v>25.78</v>
      </c>
    </row>
    <row r="21" spans="1:25">
      <c r="A21" s="11">
        <v>18</v>
      </c>
      <c r="B21" s="11">
        <v>43</v>
      </c>
      <c r="C21" s="54"/>
      <c r="D21" s="50"/>
      <c r="E21" s="50"/>
      <c r="F21" s="3" t="s">
        <v>32</v>
      </c>
      <c r="G21" s="53"/>
      <c r="H21" s="50"/>
      <c r="I21" s="50"/>
      <c r="J21" s="50"/>
      <c r="K21" s="50"/>
      <c r="L21" s="52"/>
      <c r="M21" s="4">
        <v>23.9</v>
      </c>
      <c r="N21" s="4">
        <v>24.5</v>
      </c>
      <c r="O21" s="4">
        <v>25.1</v>
      </c>
      <c r="P21" s="4">
        <v>24.4</v>
      </c>
      <c r="Q21" s="4"/>
      <c r="R21" s="4"/>
      <c r="S21" s="4">
        <v>24.6</v>
      </c>
      <c r="T21" s="4"/>
      <c r="U21" s="4"/>
      <c r="V21" s="4"/>
      <c r="W21" s="10">
        <f t="shared" si="0"/>
        <v>24.5</v>
      </c>
      <c r="X21" s="10">
        <v>0.8</v>
      </c>
      <c r="Y21" s="10">
        <f t="shared" si="2"/>
        <v>25.3</v>
      </c>
    </row>
    <row r="22" spans="1:25" hidden="1">
      <c r="A22" s="11">
        <v>19</v>
      </c>
      <c r="B22" s="11" t="s">
        <v>46</v>
      </c>
      <c r="C22" s="54"/>
      <c r="D22" s="50"/>
      <c r="E22" s="50"/>
      <c r="F22" s="3" t="s">
        <v>31</v>
      </c>
      <c r="G22" s="53"/>
      <c r="H22" s="50"/>
      <c r="I22" s="50" t="s">
        <v>37</v>
      </c>
      <c r="J22" s="50" t="s">
        <v>18</v>
      </c>
      <c r="K22" s="50" t="s">
        <v>15</v>
      </c>
      <c r="L22" s="52"/>
      <c r="M22" s="4">
        <v>12.9</v>
      </c>
      <c r="N22" s="4">
        <v>14.8</v>
      </c>
      <c r="O22" s="4">
        <v>14.8</v>
      </c>
      <c r="P22" s="4"/>
      <c r="Q22" s="4"/>
      <c r="R22" s="4"/>
      <c r="S22" s="4">
        <v>14.6</v>
      </c>
      <c r="T22" s="4"/>
      <c r="U22" s="4"/>
      <c r="V22" s="4"/>
      <c r="W22" s="10">
        <f t="shared" si="0"/>
        <v>14.275</v>
      </c>
      <c r="X22" s="10"/>
      <c r="Y22" s="10">
        <f t="shared" si="2"/>
        <v>14.275</v>
      </c>
    </row>
    <row r="23" spans="1:25" hidden="1">
      <c r="A23" s="11">
        <v>20</v>
      </c>
      <c r="B23" s="11" t="s">
        <v>47</v>
      </c>
      <c r="C23" s="54"/>
      <c r="D23" s="50"/>
      <c r="E23" s="50"/>
      <c r="F23" s="3" t="s">
        <v>32</v>
      </c>
      <c r="G23" s="53"/>
      <c r="H23" s="50"/>
      <c r="I23" s="50"/>
      <c r="J23" s="50"/>
      <c r="K23" s="50"/>
      <c r="L23" s="52"/>
      <c r="M23" s="4">
        <v>7.7</v>
      </c>
      <c r="N23" s="4">
        <v>8.6</v>
      </c>
      <c r="O23" s="4">
        <v>10</v>
      </c>
      <c r="P23" s="4"/>
      <c r="Q23" s="4"/>
      <c r="R23" s="4"/>
      <c r="S23" s="4">
        <v>9.5</v>
      </c>
      <c r="T23" s="4"/>
      <c r="U23" s="4"/>
      <c r="V23" s="4"/>
      <c r="W23" s="10">
        <f t="shared" si="0"/>
        <v>8.9499999999999993</v>
      </c>
      <c r="X23" s="10"/>
      <c r="Y23" s="10">
        <f t="shared" si="2"/>
        <v>8.9499999999999993</v>
      </c>
    </row>
    <row r="24" spans="1:25" s="43" customFormat="1">
      <c r="A24" s="36">
        <v>21</v>
      </c>
      <c r="B24" s="37">
        <v>45</v>
      </c>
      <c r="C24" s="54"/>
      <c r="D24" s="50"/>
      <c r="E24" s="50" t="s">
        <v>5</v>
      </c>
      <c r="F24" s="50" t="s">
        <v>7</v>
      </c>
      <c r="G24" s="53"/>
      <c r="H24" s="50" t="s">
        <v>40</v>
      </c>
      <c r="I24" s="38" t="s">
        <v>37</v>
      </c>
      <c r="J24" s="50" t="s">
        <v>18</v>
      </c>
      <c r="K24" s="50" t="s">
        <v>15</v>
      </c>
      <c r="L24" s="52"/>
      <c r="M24" s="40">
        <v>12.6</v>
      </c>
      <c r="N24" s="40">
        <v>14.8</v>
      </c>
      <c r="O24" s="40"/>
      <c r="P24" s="40">
        <v>14.6</v>
      </c>
      <c r="Q24" s="40">
        <v>15.5</v>
      </c>
      <c r="R24" s="40"/>
      <c r="S24" s="40">
        <v>14</v>
      </c>
      <c r="T24" s="40"/>
      <c r="U24" s="40"/>
      <c r="V24" s="40"/>
      <c r="W24" s="42">
        <f t="shared" si="0"/>
        <v>14.3</v>
      </c>
      <c r="X24" s="42">
        <v>0.5</v>
      </c>
      <c r="Y24" s="42">
        <f t="shared" si="2"/>
        <v>14.8</v>
      </c>
    </row>
    <row r="25" spans="1:25" hidden="1">
      <c r="A25" s="11">
        <v>22</v>
      </c>
      <c r="B25" s="9">
        <v>46</v>
      </c>
      <c r="C25" s="54"/>
      <c r="D25" s="50"/>
      <c r="E25" s="50"/>
      <c r="F25" s="50"/>
      <c r="G25" s="53"/>
      <c r="H25" s="50"/>
      <c r="I25" s="3" t="s">
        <v>12</v>
      </c>
      <c r="J25" s="50"/>
      <c r="K25" s="50"/>
      <c r="L25" s="52"/>
      <c r="M25" s="4">
        <v>14.2</v>
      </c>
      <c r="N25" s="4">
        <v>16.399999999999999</v>
      </c>
      <c r="O25" s="4"/>
      <c r="P25" s="4"/>
      <c r="Q25" s="4"/>
      <c r="R25" s="4"/>
      <c r="S25" s="4">
        <v>15.5</v>
      </c>
      <c r="T25" s="4"/>
      <c r="U25" s="4"/>
      <c r="V25" s="4"/>
      <c r="W25" s="10">
        <f t="shared" si="0"/>
        <v>15.366666666666665</v>
      </c>
      <c r="X25" s="10">
        <v>0.5</v>
      </c>
      <c r="Y25" s="10">
        <f t="shared" si="2"/>
        <v>15.866666666666665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J18:J19"/>
    <mergeCell ref="K18:K19"/>
    <mergeCell ref="J20:J21"/>
    <mergeCell ref="K20:K21"/>
    <mergeCell ref="E3:E4"/>
    <mergeCell ref="G3:G8"/>
    <mergeCell ref="F16:F17"/>
    <mergeCell ref="H16:H17"/>
    <mergeCell ref="J16:J17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C3:C5"/>
    <mergeCell ref="D3:D5"/>
    <mergeCell ref="M9:Y9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9:L9"/>
    <mergeCell ref="C12:C17"/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K16:K17"/>
    <mergeCell ref="I18:I21"/>
  </mergeCells>
  <phoneticPr fontId="1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4c87397-5fc1-491e-85e7-d6110dbe9cbd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C2AD8B-A866-4CA2-B613-72530B5BABCC}">
  <ds:schemaRefs/>
</ds:datastoreItem>
</file>

<file path=customXml/itemProps2.xml><?xml version="1.0" encoding="utf-8"?>
<ds:datastoreItem xmlns:ds="http://schemas.openxmlformats.org/officeDocument/2006/customXml" ds:itemID="{BB0B9012-4DFE-4BDF-8559-6B3228D0F26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c5aaf6-e6ce-465b-b873-5148d2a4c105"/>
    <ds:schemaRef ds:uri="0b6aed8e-0313-4d17-80ff-d0e5da4931c5"/>
    <ds:schemaRef ds:uri="3b34c8f0-1ef5-4d1e-bb66-517ce7fe735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E35375B-1D28-4D0B-8912-FD4B10ECDF14}">
  <ds:schemaRefs/>
</ds:datastoreItem>
</file>

<file path=customXml/itemProps5.xml><?xml version="1.0" encoding="utf-8"?>
<ds:datastoreItem xmlns:ds="http://schemas.openxmlformats.org/officeDocument/2006/customXml" ds:itemID="{1FF30384-6CEF-452E-B0C9-3ED79C587644}">
  <ds:schemaRefs/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Ericsson</cp:lastModifiedBy>
  <dcterms:created xsi:type="dcterms:W3CDTF">2007-12-10T15:13:00Z</dcterms:created>
  <dcterms:modified xsi:type="dcterms:W3CDTF">2024-05-23T06:49:15Z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
zQGXFi+/nTPmB0PR3PwJqLtEuhB8eOllBoIhoIhLdxSLJUIMDYfNaOuzR1TZWFS8Dop1NQOw
yAwOFAGzX11BaWYIW/RkLXZ9TNehMxdxNiC8L4+360D2kY80iVe2qT/TFpUsVmwlvcUs+CpF
qRSja1RC9hMuzW+mgT</vt:lpwstr>
  </property>
  <property fmtid="{D5CDD505-2E9C-101B-9397-08002B2CF9AE}" pid="13" name="_2015_ms_pID_7253431">
    <vt:lpwstr>Z7mGBcJ5wNIobqXPkI1Ki429CQZnwq53Llg3rHee+3qeOLiWotzk9y
GUKm/j8xkstxOFYMaoBK0MQFKMa7JXhAGJzH+oZUKiTSp/01JRUM/hlABW3MhSyfD6tP6QAt
Y0ksXAGjX7CerGY9+GXG01/jrFy3m2fieqjyacShsd6+6WYE9rb07sRfLg1SMRHZHkd9ZzKv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