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E:\Workspace\3GPP related\3GPP meeting\2021\2021.Q2\RAN1#105-e\Draft\XR\Draft summary\Final\"/>
    </mc:Choice>
  </mc:AlternateContent>
  <xr:revisionPtr revIDLastSave="0" documentId="13_ncr:1_{31B6EB5E-F5DB-4B17-B463-8D0A77803E9E}" xr6:coauthVersionLast="36" xr6:coauthVersionMax="46" xr10:uidLastSave="{00000000-0000-0000-0000-000000000000}"/>
  <bookViews>
    <workbookView xWindow="28680" yWindow="-180" windowWidth="29040" windowHeight="15840" activeTab="2" xr2:uid="{E86E9A73-E254-42F0-A550-99BA0092FD76}"/>
  </bookViews>
  <sheets>
    <sheet name="Change log" sheetId="15" r:id="rId1"/>
    <sheet name="Capacity" sheetId="18" r:id="rId2"/>
    <sheet name="Power" sheetId="20" r:id="rId3"/>
    <sheet name="data validation" sheetId="19" r:id="rId4"/>
  </sheets>
  <definedNames>
    <definedName name="_xlnm._FilterDatabase" localSheetId="1" hidden="1">Capacity!$A$6:$FG$6</definedName>
    <definedName name="_xlnm._FilterDatabase" localSheetId="2" hidden="1">Power!$A$6:$HE$6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32" i="20" l="1"/>
  <c r="DT31" i="20"/>
  <c r="DT30" i="20"/>
  <c r="DT29" i="20"/>
  <c r="DT28" i="20"/>
  <c r="DT27" i="20"/>
  <c r="DT26" i="20"/>
  <c r="DT25" i="20"/>
  <c r="DT24" i="20"/>
  <c r="DT23" i="20"/>
  <c r="DT22" i="20"/>
  <c r="DT21" i="20"/>
  <c r="DT20" i="20"/>
  <c r="DT19" i="20"/>
  <c r="DT18" i="20"/>
  <c r="DT17" i="20"/>
  <c r="DT16" i="20"/>
  <c r="DT15" i="20"/>
  <c r="DT14" i="20"/>
  <c r="DT13" i="20"/>
  <c r="DT12" i="20"/>
  <c r="DT11" i="20"/>
  <c r="DT10" i="20"/>
  <c r="DT9" i="20"/>
  <c r="DT8" i="20"/>
  <c r="DT7" i="20"/>
  <c r="DF32" i="20"/>
  <c r="DF31" i="20"/>
  <c r="DF30" i="20"/>
  <c r="DF29" i="20"/>
  <c r="DF28" i="20"/>
  <c r="DF27" i="20"/>
  <c r="DF26" i="20"/>
  <c r="DF25" i="20"/>
  <c r="DF24" i="20"/>
  <c r="DF23" i="20"/>
  <c r="DF22" i="20"/>
  <c r="DF21" i="20"/>
  <c r="DF20" i="20"/>
  <c r="DF19" i="20"/>
  <c r="DF18" i="20"/>
  <c r="DF17" i="20"/>
  <c r="DF16" i="20"/>
  <c r="DF15" i="20"/>
  <c r="DF14" i="20"/>
  <c r="DF13" i="20"/>
  <c r="DF12" i="20"/>
  <c r="DF11" i="20"/>
  <c r="DF10" i="20"/>
  <c r="DF9" i="20"/>
  <c r="DF8" i="20"/>
  <c r="DF7" i="20"/>
  <c r="CR32" i="20"/>
  <c r="CR31" i="20"/>
  <c r="CR30" i="20"/>
  <c r="CR29" i="20"/>
  <c r="CR28" i="20"/>
  <c r="CR27" i="20"/>
  <c r="CR26" i="20"/>
  <c r="CR25" i="20"/>
  <c r="CR24" i="20"/>
  <c r="CR23" i="20"/>
  <c r="CR22" i="20"/>
  <c r="CR21" i="20"/>
  <c r="CR20" i="20"/>
  <c r="CR19" i="20"/>
  <c r="CR18" i="20"/>
  <c r="CR17" i="20"/>
  <c r="CR16" i="20"/>
  <c r="CR15" i="20"/>
  <c r="CR14" i="20"/>
  <c r="CR13" i="20"/>
  <c r="CR12" i="20"/>
  <c r="CR11" i="20"/>
  <c r="CR10" i="20"/>
  <c r="CR9" i="20"/>
  <c r="CR8" i="20"/>
  <c r="CR7" i="20"/>
  <c r="DM26" i="20" l="1"/>
  <c r="DM25" i="20"/>
  <c r="DM24" i="20"/>
  <c r="DM23" i="20"/>
  <c r="DM22" i="20"/>
  <c r="DM21" i="20"/>
  <c r="DM20" i="20"/>
  <c r="DM19" i="20"/>
  <c r="DM18" i="20"/>
  <c r="DM17" i="20"/>
  <c r="DM16" i="20"/>
  <c r="DM15" i="20"/>
  <c r="DM14" i="20"/>
  <c r="DM13" i="20"/>
  <c r="DM12" i="20"/>
  <c r="DM11" i="20"/>
  <c r="DM10" i="20"/>
  <c r="DM9" i="20"/>
  <c r="DM8" i="20"/>
  <c r="DM7" i="20"/>
  <c r="CY15" i="20"/>
  <c r="CY14" i="20"/>
  <c r="CY13" i="20"/>
  <c r="CY12" i="20"/>
  <c r="CY11" i="20"/>
  <c r="CY10" i="20"/>
  <c r="CY9" i="20"/>
  <c r="CY7" i="20"/>
  <c r="CY8" i="20"/>
  <c r="BT7" i="20"/>
  <c r="BT29" i="20"/>
  <c r="BT28" i="20"/>
  <c r="BT27" i="20"/>
  <c r="BT26" i="20"/>
  <c r="BT25" i="20"/>
  <c r="BT24" i="20"/>
  <c r="BT23" i="20"/>
  <c r="BT22" i="20"/>
  <c r="BT21" i="20"/>
  <c r="BT20" i="20"/>
  <c r="BT19" i="20"/>
  <c r="BT18" i="20"/>
  <c r="BT17" i="20"/>
  <c r="BT16" i="20"/>
  <c r="BT15" i="20"/>
  <c r="BT14" i="20"/>
  <c r="BT13" i="20"/>
  <c r="BT12" i="20"/>
  <c r="BT11" i="20"/>
  <c r="BT9" i="20"/>
  <c r="BT8" i="20"/>
  <c r="BW8" i="18"/>
  <c r="BW16" i="18"/>
  <c r="BW18" i="18"/>
  <c r="BW19" i="18"/>
  <c r="BW20" i="18"/>
  <c r="BW21" i="18"/>
  <c r="BW22" i="18"/>
  <c r="BW23" i="18"/>
  <c r="BW24" i="18"/>
  <c r="BW25" i="18"/>
  <c r="BW26" i="18"/>
  <c r="BW27" i="18"/>
  <c r="BW28" i="18"/>
  <c r="BW29" i="18"/>
  <c r="BW30" i="18"/>
  <c r="BW31" i="18"/>
  <c r="BW32" i="18"/>
  <c r="BW7" i="18"/>
  <c r="CK8" i="18"/>
  <c r="CK9" i="18"/>
  <c r="CK10" i="18"/>
  <c r="CK11" i="18"/>
  <c r="CK12" i="18"/>
  <c r="CK13" i="18"/>
  <c r="CK14" i="18"/>
  <c r="CK15" i="18"/>
  <c r="CK16" i="18"/>
  <c r="CK18" i="18"/>
  <c r="CK19" i="18"/>
  <c r="CK20" i="18"/>
  <c r="CK21" i="18"/>
  <c r="CK22" i="18"/>
  <c r="CK23" i="18"/>
  <c r="CK24" i="18"/>
  <c r="CK25" i="18"/>
  <c r="CK26" i="18"/>
  <c r="CK27" i="18"/>
  <c r="CK28" i="18"/>
  <c r="CK29" i="18"/>
  <c r="CK30" i="18"/>
  <c r="CK31" i="18"/>
  <c r="CK32" i="18"/>
  <c r="CK7" i="18"/>
  <c r="BM32" i="20" l="1"/>
  <c r="BM31" i="20"/>
  <c r="BM30" i="20"/>
  <c r="BM29" i="20"/>
  <c r="BM28" i="20"/>
  <c r="BM27" i="20"/>
  <c r="BM26" i="20"/>
  <c r="BM25" i="20"/>
  <c r="BM24" i="20"/>
  <c r="BM23" i="20"/>
  <c r="BM22" i="20"/>
  <c r="BM21" i="20"/>
  <c r="BM20" i="20"/>
  <c r="BM19" i="20"/>
  <c r="BM18" i="20"/>
  <c r="BM17" i="20"/>
  <c r="BM16" i="20"/>
  <c r="BM15" i="20"/>
  <c r="BM14" i="20"/>
  <c r="BM13" i="20"/>
  <c r="BM12" i="20"/>
  <c r="BM11" i="20"/>
  <c r="BM10" i="20"/>
  <c r="BM9" i="20"/>
  <c r="BM8" i="20"/>
  <c r="BM7" i="20"/>
  <c r="CA32" i="20"/>
  <c r="CA31" i="20"/>
  <c r="CA30" i="20"/>
  <c r="CA29" i="20"/>
  <c r="CA28" i="20"/>
  <c r="CA27" i="20"/>
  <c r="CA26" i="20"/>
  <c r="CA25" i="20"/>
  <c r="CA24" i="20"/>
  <c r="CA23" i="20"/>
  <c r="CA22" i="20"/>
  <c r="CA21" i="20"/>
  <c r="CA20" i="20"/>
  <c r="CA19" i="20"/>
  <c r="CA18" i="20"/>
  <c r="CA17" i="20"/>
  <c r="CA16" i="20"/>
  <c r="CA15" i="20"/>
  <c r="CA14" i="20"/>
  <c r="CA13" i="20"/>
  <c r="CA12" i="20"/>
  <c r="CA11" i="20"/>
  <c r="CA10" i="20"/>
  <c r="CA9" i="20"/>
  <c r="CA8" i="20"/>
  <c r="CA7" i="20"/>
  <c r="CR7" i="18"/>
  <c r="DD7" i="18"/>
  <c r="CD32" i="18"/>
  <c r="CD31" i="18"/>
  <c r="CD30" i="18"/>
  <c r="CD29" i="18"/>
  <c r="CD28" i="18"/>
  <c r="CD27" i="18"/>
  <c r="CD26" i="18"/>
  <c r="CD25" i="18"/>
  <c r="CD24" i="18"/>
  <c r="CD23" i="18"/>
  <c r="CD22" i="18"/>
  <c r="CD21" i="18"/>
  <c r="CD20" i="18"/>
  <c r="CD19" i="18"/>
  <c r="CD18" i="18"/>
  <c r="CD17" i="18"/>
  <c r="CD16" i="18"/>
  <c r="CD15" i="18"/>
  <c r="CD14" i="18"/>
  <c r="CD13" i="18"/>
  <c r="CD12" i="18"/>
  <c r="CD11" i="18"/>
  <c r="CD10" i="18"/>
  <c r="CD9" i="18"/>
  <c r="CD8" i="18"/>
  <c r="CD7" i="18"/>
  <c r="BP32" i="18"/>
  <c r="BP31" i="18"/>
  <c r="BP30" i="18"/>
  <c r="BP29" i="18"/>
  <c r="BP28" i="18"/>
  <c r="BP27" i="18"/>
  <c r="BP26" i="18"/>
  <c r="BP25" i="18"/>
  <c r="BP24" i="18"/>
  <c r="BP23" i="18"/>
  <c r="BP22" i="18"/>
  <c r="BP21" i="18"/>
  <c r="BP20" i="18"/>
  <c r="BP19" i="18"/>
  <c r="BP18" i="18"/>
  <c r="BP17" i="18"/>
  <c r="BP16" i="18"/>
  <c r="BP15" i="18"/>
  <c r="BP14" i="18"/>
  <c r="BP13" i="18"/>
  <c r="BP12" i="18"/>
  <c r="BP11" i="18"/>
  <c r="BP10" i="18"/>
  <c r="BP9" i="18"/>
  <c r="BP8" i="18"/>
  <c r="BP7" i="18"/>
  <c r="CR32" i="18"/>
  <c r="CR31" i="18"/>
  <c r="CR30" i="18"/>
  <c r="CR29" i="18"/>
  <c r="CR28" i="18"/>
  <c r="CR27" i="18"/>
  <c r="CR26" i="18"/>
  <c r="CR25" i="18"/>
  <c r="CR24" i="18"/>
  <c r="CR23" i="18"/>
  <c r="CR22" i="18"/>
  <c r="CR21" i="18"/>
  <c r="CR20" i="18"/>
  <c r="CR19" i="18"/>
  <c r="CR18" i="18"/>
  <c r="CR17" i="18"/>
  <c r="CR16" i="18"/>
  <c r="CR15" i="18"/>
  <c r="CR14" i="18"/>
  <c r="CR13" i="18"/>
  <c r="CR12" i="18"/>
  <c r="CR11" i="18"/>
  <c r="CR10" i="18"/>
  <c r="CR9" i="18"/>
  <c r="CR8" i="18"/>
  <c r="DD32" i="18" l="1"/>
  <c r="DD31" i="18"/>
  <c r="DD30" i="18"/>
  <c r="DD29" i="18"/>
  <c r="DD28" i="18"/>
  <c r="DD27" i="18"/>
  <c r="DD26" i="18"/>
  <c r="DD25" i="18"/>
  <c r="DD24" i="18"/>
  <c r="DD23" i="18"/>
  <c r="DD22" i="18"/>
  <c r="DD21" i="18"/>
  <c r="DD20" i="18"/>
  <c r="DD19" i="18"/>
  <c r="DD18" i="18"/>
  <c r="DD17" i="18"/>
  <c r="DD16" i="18"/>
  <c r="DD15" i="18"/>
  <c r="DD14" i="18"/>
  <c r="DD13" i="18"/>
  <c r="DD12" i="18"/>
  <c r="DD11" i="18"/>
  <c r="DD10" i="18"/>
  <c r="DD9" i="18"/>
  <c r="DD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CHEN Xiaohang</author>
  </authors>
  <commentList>
    <comment ref="Q6" authorId="0" shapeId="0" xr:uid="{58A87A9A-93F8-4697-95D7-2CABB0CB0B52}">
      <text>
        <r>
          <rPr>
            <b/>
            <sz val="9"/>
            <color indexed="81"/>
            <rFont val="宋体"/>
            <family val="3"/>
            <charset val="134"/>
          </rPr>
          <t>CHEN Xiaohang:</t>
        </r>
        <r>
          <rPr>
            <sz val="9"/>
            <color indexed="81"/>
            <rFont val="宋体"/>
            <family val="3"/>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J6" authorId="0" shapeId="0" xr:uid="{52607CBC-644F-444A-AA4E-F696A68993B0}">
      <text>
        <r>
          <rPr>
            <b/>
            <sz val="9"/>
            <color indexed="81"/>
            <rFont val="宋体"/>
            <family val="3"/>
            <charset val="134"/>
          </rPr>
          <t>CHEN Xiaohang:</t>
        </r>
        <r>
          <rPr>
            <sz val="9"/>
            <color indexed="81"/>
            <rFont val="宋体"/>
            <family val="3"/>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CHEN Xiaohang</author>
  </authors>
  <commentList>
    <comment ref="P6" authorId="0" shapeId="0" xr:uid="{4D61DAD9-CAB0-4CB3-836D-C952A3E9C3D3}">
      <text>
        <r>
          <rPr>
            <b/>
            <sz val="9"/>
            <color indexed="81"/>
            <rFont val="宋体"/>
            <family val="3"/>
            <charset val="134"/>
          </rPr>
          <t>CHEN Xiaohang:</t>
        </r>
        <r>
          <rPr>
            <sz val="9"/>
            <color indexed="81"/>
            <rFont val="宋体"/>
            <family val="3"/>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I6" authorId="0" shapeId="0" xr:uid="{60B05D12-0A3F-44FA-9A73-98F29C59F710}">
      <text>
        <r>
          <rPr>
            <b/>
            <sz val="9"/>
            <color indexed="81"/>
            <rFont val="宋体"/>
            <family val="3"/>
            <charset val="134"/>
          </rPr>
          <t>CHEN Xiaohang:</t>
        </r>
        <r>
          <rPr>
            <sz val="9"/>
            <color indexed="81"/>
            <rFont val="宋体"/>
            <family val="3"/>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List>
</comments>
</file>

<file path=xl/sharedStrings.xml><?xml version="1.0" encoding="utf-8"?>
<sst xmlns="http://schemas.openxmlformats.org/spreadsheetml/2006/main" count="1963" uniqueCount="349">
  <si>
    <t>InH</t>
  </si>
  <si>
    <t>Change log</t>
    <phoneticPr fontId="10" type="noConversion"/>
  </si>
  <si>
    <t>version</t>
    <phoneticPr fontId="10" type="noConversion"/>
  </si>
  <si>
    <t>0.0.0</t>
    <phoneticPr fontId="10" type="noConversion"/>
  </si>
  <si>
    <t>Draft template</t>
    <phoneticPr fontId="10" type="noConversion"/>
  </si>
  <si>
    <t>Description</t>
    <phoneticPr fontId="10" type="noConversion"/>
  </si>
  <si>
    <t>Scenario</t>
  </si>
  <si>
    <t>source</t>
  </si>
  <si>
    <t>DL</t>
  </si>
  <si>
    <t>PDB (ms)</t>
  </si>
  <si>
    <t>SU-MIMO</t>
  </si>
  <si>
    <t>Huawei</t>
  </si>
  <si>
    <t>App</t>
  </si>
  <si>
    <t>CG</t>
  </si>
  <si>
    <t>MU-MIMO</t>
  </si>
  <si>
    <t>Oppo</t>
  </si>
  <si>
    <t>Jitter STD (ms)</t>
  </si>
  <si>
    <t>TDD format</t>
  </si>
  <si>
    <t>DDDSU</t>
  </si>
  <si>
    <t>vivo</t>
  </si>
  <si>
    <t>FR</t>
  </si>
  <si>
    <t>FR1</t>
  </si>
  <si>
    <t>SU/MU-MIMO</t>
  </si>
  <si>
    <t>Tdoc source</t>
  </si>
  <si>
    <t>QC</t>
  </si>
  <si>
    <t>E///</t>
  </si>
  <si>
    <t>FR2</t>
  </si>
  <si>
    <t>UL</t>
  </si>
  <si>
    <t>UMa</t>
  </si>
  <si>
    <t>DU</t>
  </si>
  <si>
    <t>DL+UL</t>
  </si>
  <si>
    <t>AR</t>
  </si>
  <si>
    <t>VR</t>
  </si>
  <si>
    <t>Simulation Assumptions</t>
  </si>
  <si>
    <t>Simulation Results</t>
  </si>
  <si>
    <t>DDDUU</t>
  </si>
  <si>
    <t>PS gain of 5%-tile UE in PSG CDF (%)</t>
  </si>
  <si>
    <t>PS gain of 50%-tile UE in PSG CDF (%)</t>
  </si>
  <si>
    <t>PS gain of 95%-tile UE in PSG CDF (%)</t>
  </si>
  <si>
    <t>Power saving scheme</t>
  </si>
  <si>
    <t>Genie</t>
  </si>
  <si>
    <t>CDRX On duration timer(ms)</t>
  </si>
  <si>
    <t>CDRX cycle (ms)</t>
  </si>
  <si>
    <t>CDRX inactivity timer (ms)</t>
  </si>
  <si>
    <t>AlwaysOn</t>
  </si>
  <si>
    <t>R15/16CDRX</t>
  </si>
  <si>
    <t>eCDRX</t>
  </si>
  <si>
    <t>UE antenna configuraiton</t>
  </si>
  <si>
    <t xml:space="preserve"> gNB antenna configuratin </t>
  </si>
  <si>
    <t>Scheduler</t>
    <phoneticPr fontId="10" type="noConversion"/>
  </si>
  <si>
    <t>Pose</t>
  </si>
  <si>
    <t>R1-xxxxxx</t>
  </si>
  <si>
    <t>256QAM</t>
  </si>
  <si>
    <t>channel estimation</t>
  </si>
  <si>
    <t>Real</t>
  </si>
  <si>
    <t>Ideal</t>
  </si>
  <si>
    <t>Delay-aware</t>
  </si>
  <si>
    <t>downtilt</t>
  </si>
  <si>
    <t>HARQ initial tx target BLER</t>
  </si>
  <si>
    <t>FR1,InH,32TxRU(4,4,2,1,1:4,4)</t>
  </si>
  <si>
    <t>FR2,InH,2TxRE(16,8,2,1,1:1,1)</t>
  </si>
  <si>
    <t>FR2,DU/UMa,2TxRU(4,8,2,2,2:1,1)</t>
  </si>
  <si>
    <t>FR1,DU/UMa,64TxRU,(8,8,2,1,1:4,8)</t>
  </si>
  <si>
    <t>FR1,DU/UMa,32TxRU,(8,2,2,1,1:8,2)</t>
  </si>
  <si>
    <t>Custom : specify directly</t>
  </si>
  <si>
    <t>Custom : specify directly in this cell</t>
  </si>
  <si>
    <t>scheduler options</t>
  </si>
  <si>
    <t>DA (delay aware)</t>
  </si>
  <si>
    <t>PF (proportional fair)</t>
  </si>
  <si>
    <t>Custom : specify here</t>
  </si>
  <si>
    <t>downtilt (degree)</t>
  </si>
  <si>
    <t>HARQ initialtx target BLER</t>
  </si>
  <si>
    <t>UE antenna options</t>
  </si>
  <si>
    <t>gNB Antenna options</t>
  </si>
  <si>
    <t>FR1,2T4R,(1,2,2,1,1,:1,2)</t>
  </si>
  <si>
    <t>FR1,4T4R</t>
  </si>
  <si>
    <t>FR1,1T2R</t>
  </si>
  <si>
    <t>FR1,2T2R</t>
  </si>
  <si>
    <t>FR2,3 Panels (1,4,2)</t>
  </si>
  <si>
    <t>FR2,4T4R,(2,4,2,1,2:1,2)</t>
  </si>
  <si>
    <t>bit rates</t>
  </si>
  <si>
    <t># of DL streams</t>
  </si>
  <si>
    <t>UL Traffic (Pose)</t>
  </si>
  <si>
    <t>packet size (Byte)</t>
  </si>
  <si>
    <t>Periodicity (ms)</t>
  </si>
  <si>
    <t>UL Traffic (Others)</t>
  </si>
  <si>
    <t>UE satisfied if DL packet success rate &gt; X (%)</t>
  </si>
  <si>
    <t># of CC</t>
  </si>
  <si>
    <t>UE config</t>
  </si>
  <si>
    <t xml:space="preserve">gNB config </t>
  </si>
  <si>
    <t>UE satisfaction ratio, Y, for deterrmining UL capacity (%)</t>
  </si>
  <si>
    <t>UE satisfaction ratio, Y,  for deterrmining DL capacity (%)</t>
  </si>
  <si>
    <t># of SRS tx per sec (Hz) if any</t>
  </si>
  <si>
    <t>Additional report (additional assumptions not explictly captured as parameters )</t>
  </si>
  <si>
    <t>mean Packet  size (byte)</t>
  </si>
  <si>
    <t>Description of streams</t>
  </si>
  <si>
    <t>Jitter range Max  (ms)</t>
  </si>
  <si>
    <t>Jitter range Min  (ms)</t>
  </si>
  <si>
    <t>Power Evaluation Assumpations</t>
  </si>
  <si>
    <t>Power Saving schemes</t>
  </si>
  <si>
    <t>BWP switching</t>
  </si>
  <si>
    <t>Cross slot scheduling</t>
  </si>
  <si>
    <t>R17 PDCCH skipping</t>
  </si>
  <si>
    <t>direction w/ active traffic (DL, UL indep./ joint eval)</t>
  </si>
  <si>
    <t xml:space="preserve">DL </t>
  </si>
  <si>
    <t>PS scheme 1: R15/16 CDRX parameters</t>
  </si>
  <si>
    <r>
      <t>Simulation Results (when #UE=</t>
    </r>
    <r>
      <rPr>
        <b/>
        <sz val="11"/>
        <color rgb="FFFF0000"/>
        <rFont val="等线"/>
        <family val="2"/>
        <scheme val="minor"/>
      </rPr>
      <t>N</t>
    </r>
    <r>
      <rPr>
        <b/>
        <sz val="11"/>
        <color theme="1"/>
        <rFont val="等线"/>
        <family val="2"/>
        <scheme val="minor"/>
      </rPr>
      <t>)</t>
    </r>
  </si>
  <si>
    <t>Method for UE power consumption estimation for tx power other than 0, 23dBm</t>
  </si>
  <si>
    <t>Option 2: Linear interpolation in linear domain</t>
  </si>
  <si>
    <t>Option 1:two-step Qauntization</t>
  </si>
  <si>
    <t>M (dBm) value for Option 1 if Option 1 is used</t>
  </si>
  <si>
    <t>power scaling factor for 4Tx, if evaluated with 4Tx</t>
  </si>
  <si>
    <t>DO NOT REMOVE THIS. This is used for data validation in Capaicty and Power tab.</t>
  </si>
  <si>
    <t>aggregated bit rates (Mbps)</t>
  </si>
  <si>
    <t>UL Stream 1</t>
  </si>
  <si>
    <t>video</t>
  </si>
  <si>
    <t>data</t>
  </si>
  <si>
    <t>voice</t>
  </si>
  <si>
    <t>video+data+voice</t>
  </si>
  <si>
    <t>n/a</t>
  </si>
  <si>
    <t>Mean Packet  size (byte)</t>
  </si>
  <si>
    <t>Max packet size / Mean</t>
  </si>
  <si>
    <t>Min packet size / Mean</t>
  </si>
  <si>
    <t>PDB (ms)
for stream</t>
  </si>
  <si>
    <t>DL Stream 1</t>
  </si>
  <si>
    <t xml:space="preserve">Stream description </t>
  </si>
  <si>
    <t xml:space="preserve">stream  description </t>
  </si>
  <si>
    <t>non-FOV</t>
  </si>
  <si>
    <t xml:space="preserve"> ratio : STD / mean of  Packet Size</t>
  </si>
  <si>
    <t xml:space="preserve"> ratio : STD / mean of  Packet Size </t>
  </si>
  <si>
    <t xml:space="preserve">ratio : STD / mean of  Packet Size </t>
  </si>
  <si>
    <t>computed bit rate (Mbps)</t>
  </si>
  <si>
    <t>computed stream bit rate (Mbps)</t>
  </si>
  <si>
    <t>Description of stream</t>
  </si>
  <si>
    <t>UE satisfied if stream packet success rate &gt; X (%)</t>
  </si>
  <si>
    <t># of UL streams</t>
  </si>
  <si>
    <t>DL Traffic Assumptions</t>
  </si>
  <si>
    <t>UL Traffic Assumptions</t>
  </si>
  <si>
    <t>K0 (slot)</t>
  </si>
  <si>
    <t>20, 100</t>
  </si>
  <si>
    <t>parameter</t>
  </si>
  <si>
    <t>Max MCS modulation</t>
  </si>
  <si>
    <t>Max MCS
Code rate</t>
  </si>
  <si>
    <t>PS scheme 4: (pls suggest)….</t>
  </si>
  <si>
    <t>Company specific additional results</t>
  </si>
  <si>
    <t>Stream 1</t>
  </si>
  <si>
    <t>Average PS gain (%)</t>
  </si>
  <si>
    <t>Power control :
alpha</t>
  </si>
  <si>
    <t>Power Control :
P0 (dBm)</t>
  </si>
  <si>
    <t>SRS</t>
  </si>
  <si>
    <t>SRS processing delay (ms)</t>
  </si>
  <si>
    <t>SRS processing gain (dB)</t>
  </si>
  <si>
    <t># of CSI per sec (Hz), if any</t>
  </si>
  <si>
    <t>CSI feedback delay (how soon can it be used by gNB) (slot)</t>
  </si>
  <si>
    <t>CSI</t>
  </si>
  <si>
    <t>Processing delay</t>
  </si>
  <si>
    <t>UE PDSCH processing capabilility</t>
  </si>
  <si>
    <t>DL NACK to retransmission delay (ms)</t>
  </si>
  <si>
    <t>UL previous transmission to current transmission delay (ms)</t>
  </si>
  <si>
    <t>Overhead</t>
  </si>
  <si>
    <t># of DMRS symbols per PDSCH</t>
  </si>
  <si>
    <t># of PDCCH symbols per slot</t>
  </si>
  <si>
    <t>HARQ</t>
  </si>
  <si>
    <t>Max HARQ transmission (including initial tx)</t>
  </si>
  <si>
    <t>Transmission scheme</t>
  </si>
  <si>
    <t>Max Modulation</t>
  </si>
  <si>
    <t>16QAM</t>
  </si>
  <si>
    <t>64QAM</t>
  </si>
  <si>
    <t>QPSK</t>
  </si>
  <si>
    <t>Power Control</t>
  </si>
  <si>
    <t>Antenna config</t>
  </si>
  <si>
    <t>Scheduling</t>
  </si>
  <si>
    <t xml:space="preserve">MIMO </t>
  </si>
  <si>
    <t>Yes</t>
  </si>
  <si>
    <t>No</t>
  </si>
  <si>
    <t>MIMO</t>
  </si>
  <si>
    <t>non-zero</t>
  </si>
  <si>
    <t>zero</t>
  </si>
  <si>
    <t>STD of Ues/per cell</t>
  </si>
  <si>
    <t>#UEs/cell drop</t>
  </si>
  <si>
    <t>Traffic arrival offset</t>
  </si>
  <si>
    <t>random</t>
  </si>
  <si>
    <t>Traffic arrival offset across UEs</t>
  </si>
  <si>
    <t>same</t>
  </si>
  <si>
    <t>evenly spaced</t>
  </si>
  <si>
    <t>transmission scheme</t>
  </si>
  <si>
    <t>codebook-based Type 1</t>
  </si>
  <si>
    <t>codebook-based Type 2</t>
  </si>
  <si>
    <t>reciprocity-based precoding</t>
  </si>
  <si>
    <t>PRG size</t>
  </si>
  <si>
    <t>Note</t>
  </si>
  <si>
    <t>MCS</t>
  </si>
  <si>
    <t>Additional Assumptions</t>
  </si>
  <si>
    <t>DO NOT ADD NEW COLUMNS IN RED ZONE. ALL COMPANIES SHOULD HAVE THE SAME COLUMNS UNDER RED ZONE FOR EFFICIENT DATA COLLECTION.</t>
  </si>
  <si>
    <t>COMPANIES ARE WELCOME TO ADD NEW COLUMNS IN GREEN ZONE, IF NECESSARY.</t>
  </si>
  <si>
    <t xml:space="preserve">Metric name   </t>
  </si>
  <si>
    <t xml:space="preserve">value  </t>
  </si>
  <si>
    <t xml:space="preserve">DL Mean 99% latency </t>
  </si>
  <si>
    <t>unit</t>
  </si>
  <si>
    <t>ms</t>
  </si>
  <si>
    <t>Metric 1</t>
  </si>
  <si>
    <t>Metric 2</t>
  </si>
  <si>
    <t>Metric 3</t>
  </si>
  <si>
    <t>bps/Hz</t>
  </si>
  <si>
    <t>cell center UEs Avg SE</t>
  </si>
  <si>
    <t>This metric relevant to capacity.</t>
  </si>
  <si>
    <t>vector of  BWP sizes
(e.g., 20, 100) MHz</t>
  </si>
  <si>
    <t>Max # of HARQ processes</t>
  </si>
  <si>
    <t>Zeroforcing</t>
  </si>
  <si>
    <t>WMMSE</t>
  </si>
  <si>
    <t>cooperative MIMO/precoding</t>
  </si>
  <si>
    <t>FR1,2T4R,(1,2,2,1,1,:1,2) - baseline</t>
  </si>
  <si>
    <t xml:space="preserve"> Bandwidth per CC (MHz) </t>
  </si>
  <si>
    <t>AlwaysOn - baseline</t>
  </si>
  <si>
    <t>90 - baseline</t>
  </si>
  <si>
    <t>DL SPS</t>
  </si>
  <si>
    <t>Is SPS used for DL scheduling?</t>
  </si>
  <si>
    <t>Is UL CG used?</t>
  </si>
  <si>
    <t>DL SPS periodicity, if used (ms)</t>
  </si>
  <si>
    <t>UL - Dynamic Scheduling</t>
  </si>
  <si>
    <t>DL - Dynamic Scheduling</t>
  </si>
  <si>
    <t>UL - CG (Configured Grant)</t>
  </si>
  <si>
    <t>DL Scheduler for Dynamic Grant based PDSCH scheduling</t>
  </si>
  <si>
    <t>Is SR used for UL Dynamic Grant based PUSCH tx?</t>
  </si>
  <si>
    <t>SR periodicity, if any (ms)</t>
  </si>
  <si>
    <t>CG periodicity, if any (ms)</t>
  </si>
  <si>
    <t>99 - baseline</t>
  </si>
  <si>
    <r>
      <t xml:space="preserve">PS scheme 3: R16 BWP switching
</t>
    </r>
    <r>
      <rPr>
        <b/>
        <sz val="8"/>
        <rFont val="等线"/>
        <family val="2"/>
        <scheme val="minor"/>
      </rPr>
      <t>(if enabled.)</t>
    </r>
  </si>
  <si>
    <r>
      <t xml:space="preserve">PS scheme 2: 
R16 X-slot scheduling </t>
    </r>
    <r>
      <rPr>
        <b/>
        <sz val="9"/>
        <rFont val="等线"/>
        <family val="2"/>
        <scheme val="minor"/>
      </rPr>
      <t>(if enabled)</t>
    </r>
  </si>
  <si>
    <t xml:space="preserve">Power Model </t>
  </si>
  <si>
    <t xml:space="preserve"> description of power consumption estimation model for FR2  (w/ tdoc source)</t>
  </si>
  <si>
    <t>Power consumption scaling  modeling based on # of tx antenna</t>
  </si>
  <si>
    <t>FR1 : Power Model for tx power other than 0 and 23dBm</t>
  </si>
  <si>
    <t>FR2 : Power Model for tx power other than 0 and 23dBm</t>
  </si>
  <si>
    <t>Additional 
Assumptions</t>
  </si>
  <si>
    <t xml:space="preserve"> </t>
  </si>
  <si>
    <t>Application frame rate, (fps or Hz)</t>
  </si>
  <si>
    <t># of stream 2 packets per video frame</t>
  </si>
  <si>
    <r>
      <t xml:space="preserve">PSG when only </t>
    </r>
    <r>
      <rPr>
        <b/>
        <sz val="11"/>
        <color rgb="FFFF0000"/>
        <rFont val="等线"/>
        <family val="2"/>
        <scheme val="minor"/>
      </rPr>
      <t>satisfied UEs</t>
    </r>
    <r>
      <rPr>
        <b/>
        <sz val="11"/>
        <color theme="1"/>
        <rFont val="等线"/>
        <family val="2"/>
        <scheme val="minor"/>
      </rPr>
      <t xml:space="preserve"> are considered</t>
    </r>
  </si>
  <si>
    <t>e.g., additional assumptions / note</t>
  </si>
  <si>
    <t>e.g., additional assumptions  / note</t>
  </si>
  <si>
    <r>
      <t xml:space="preserve">Average RU (%) 
when #UE </t>
    </r>
    <r>
      <rPr>
        <b/>
        <sz val="10"/>
        <rFont val="等线"/>
        <family val="2"/>
        <scheme val="minor"/>
      </rPr>
      <t>=</t>
    </r>
    <r>
      <rPr>
        <b/>
        <sz val="10"/>
        <color rgb="FFFF0000"/>
        <rFont val="等线"/>
        <family val="2"/>
        <scheme val="minor"/>
      </rPr>
      <t xml:space="preserve">C1 </t>
    </r>
  </si>
  <si>
    <t>Traffic Assumptions</t>
  </si>
  <si>
    <t># of packets for stream 1 per video frame</t>
  </si>
  <si>
    <t>Packet Size</t>
  </si>
  <si>
    <t>Jitter</t>
  </si>
  <si>
    <t>Stream 2</t>
  </si>
  <si>
    <t># of streams</t>
  </si>
  <si>
    <t># of stream 3 packets per video frame</t>
  </si>
  <si>
    <t>Stream 3</t>
  </si>
  <si>
    <t>UE/stream satisfied if DL packet success rate &gt; X (%)</t>
  </si>
  <si>
    <t>UE satisfaction ratio, Y,  for deterrmining  Capacity (%)</t>
  </si>
  <si>
    <t>stream packet generation rate, (fps or Hz)</t>
  </si>
  <si>
    <t>stream packet generation rate (Fps or Hz)</t>
  </si>
  <si>
    <t>DL Stream 2</t>
  </si>
  <si>
    <t>UL Stream 2</t>
  </si>
  <si>
    <t># of UL stream 1 packets per video frame</t>
  </si>
  <si>
    <t># of DL stream 2 packets per video frame</t>
  </si>
  <si>
    <t># of DL stream 1 packets per video frame</t>
  </si>
  <si>
    <t>Tx power &lt; 0 dBm modeling</t>
  </si>
  <si>
    <t>Option1-Extrapolation</t>
  </si>
  <si>
    <r>
      <t xml:space="preserve">PSG when </t>
    </r>
    <r>
      <rPr>
        <b/>
        <sz val="11"/>
        <color rgb="FFFF0000"/>
        <rFont val="等线"/>
        <family val="2"/>
        <scheme val="minor"/>
      </rPr>
      <t>All UEs</t>
    </r>
    <r>
      <rPr>
        <b/>
        <sz val="11"/>
        <color theme="1"/>
        <rFont val="等线"/>
        <family val="2"/>
        <scheme val="minor"/>
      </rPr>
      <t xml:space="preserve"> are considered</t>
    </r>
  </si>
  <si>
    <t>Power Saving Gain (%)</t>
  </si>
  <si>
    <t>DL/UL Traffic</t>
    <phoneticPr fontId="10" type="noConversion"/>
  </si>
  <si>
    <t>DL_P-frames</t>
  </si>
  <si>
    <t>DL_P-frames</t>
    <phoneticPr fontId="10" type="noConversion"/>
  </si>
  <si>
    <t>DL_I-frames</t>
  </si>
  <si>
    <t>DL_I-frames</t>
    <phoneticPr fontId="10" type="noConversion"/>
  </si>
  <si>
    <t>DL_video</t>
  </si>
  <si>
    <t>DL_video</t>
    <phoneticPr fontId="10" type="noConversion"/>
  </si>
  <si>
    <t>FOV</t>
    <phoneticPr fontId="10" type="noConversion"/>
  </si>
  <si>
    <t>UL_pose/control</t>
  </si>
  <si>
    <t>UL_pose/control</t>
    <phoneticPr fontId="10" type="noConversion"/>
  </si>
  <si>
    <t>UL_audio+data</t>
  </si>
  <si>
    <t>UL_audio+data</t>
    <phoneticPr fontId="10" type="noConversion"/>
  </si>
  <si>
    <t>UL_scene+video+data+voice</t>
  </si>
  <si>
    <t>UL_scene+video+data+voice</t>
    <phoneticPr fontId="10" type="noConversion"/>
  </si>
  <si>
    <t>UL_scene+video</t>
  </si>
  <si>
    <t>UL_scene+video</t>
    <phoneticPr fontId="10" type="noConversion"/>
  </si>
  <si>
    <t>Null</t>
    <phoneticPr fontId="10" type="noConversion"/>
  </si>
  <si>
    <t>UL Stream 3</t>
    <phoneticPr fontId="10" type="noConversion"/>
  </si>
  <si>
    <t>UL_I-frames</t>
  </si>
  <si>
    <t>UL_I-frames</t>
    <phoneticPr fontId="10" type="noConversion"/>
  </si>
  <si>
    <t>UL_P-frames</t>
  </si>
  <si>
    <t>UL_P-frames</t>
    <phoneticPr fontId="10" type="noConversion"/>
  </si>
  <si>
    <t>S - Slot modeling</t>
  </si>
  <si>
    <t>PS gain of 50%-tile UE in PSG CDF (%)</t>
    <phoneticPr fontId="10" type="noConversion"/>
  </si>
  <si>
    <t>PS gain of 5%-tile UE in PSG CDF (%)</t>
    <phoneticPr fontId="10" type="noConversion"/>
  </si>
  <si>
    <t>PER of 5%-tile UE in PER CDF (%)</t>
    <phoneticPr fontId="10" type="noConversion"/>
  </si>
  <si>
    <t>Average PER</t>
    <phoneticPr fontId="10" type="noConversion"/>
  </si>
  <si>
    <r>
      <t>PER when #UE=</t>
    </r>
    <r>
      <rPr>
        <b/>
        <sz val="11"/>
        <color rgb="FFFF0000"/>
        <rFont val="等线"/>
        <family val="2"/>
        <scheme val="minor"/>
      </rPr>
      <t xml:space="preserve">C1
</t>
    </r>
    <r>
      <rPr>
        <b/>
        <sz val="11"/>
        <rFont val="等线"/>
        <family val="3"/>
        <charset val="134"/>
        <scheme val="minor"/>
      </rPr>
      <t>(</t>
    </r>
    <r>
      <rPr>
        <b/>
        <sz val="11"/>
        <color rgb="FFFF0000"/>
        <rFont val="等线"/>
        <family val="3"/>
        <charset val="134"/>
        <scheme val="minor"/>
      </rPr>
      <t>all Ues</t>
    </r>
    <r>
      <rPr>
        <b/>
        <sz val="11"/>
        <rFont val="等线"/>
        <family val="3"/>
        <charset val="134"/>
        <scheme val="minor"/>
      </rPr>
      <t xml:space="preserve"> and </t>
    </r>
    <r>
      <rPr>
        <b/>
        <sz val="11"/>
        <color rgb="FFFF0000"/>
        <rFont val="等线"/>
        <family val="3"/>
        <charset val="134"/>
        <scheme val="minor"/>
      </rPr>
      <t>all packets</t>
    </r>
    <r>
      <rPr>
        <b/>
        <sz val="11"/>
        <rFont val="等线"/>
        <family val="3"/>
        <charset val="134"/>
        <scheme val="minor"/>
      </rPr>
      <t xml:space="preserve"> are counted)</t>
    </r>
    <phoneticPr fontId="10" type="noConversion"/>
  </si>
  <si>
    <r>
      <t>Packet Latency (ms) when #UE=</t>
    </r>
    <r>
      <rPr>
        <b/>
        <sz val="11"/>
        <color rgb="FFFF0000"/>
        <rFont val="等线"/>
        <family val="2"/>
        <scheme val="minor"/>
      </rPr>
      <t>C1</t>
    </r>
    <r>
      <rPr>
        <b/>
        <sz val="11"/>
        <color theme="1"/>
        <rFont val="等线"/>
        <family val="2"/>
        <scheme val="minor"/>
      </rPr>
      <t xml:space="preserve"> 
(</t>
    </r>
    <r>
      <rPr>
        <b/>
        <sz val="11"/>
        <color rgb="FFFF0000"/>
        <rFont val="等线"/>
        <family val="3"/>
        <charset val="134"/>
        <scheme val="minor"/>
      </rPr>
      <t>all Ues</t>
    </r>
    <r>
      <rPr>
        <b/>
        <sz val="11"/>
        <color theme="1"/>
        <rFont val="等线"/>
        <family val="2"/>
        <scheme val="minor"/>
      </rPr>
      <t xml:space="preserve"> and </t>
    </r>
    <r>
      <rPr>
        <b/>
        <sz val="11"/>
        <color rgb="FFFF0000"/>
        <rFont val="等线"/>
        <family val="3"/>
        <charset val="134"/>
        <scheme val="minor"/>
      </rPr>
      <t>only successfully delivered packets</t>
    </r>
    <r>
      <rPr>
        <b/>
        <sz val="11"/>
        <color theme="1"/>
        <rFont val="等线"/>
        <family val="2"/>
        <scheme val="minor"/>
      </rPr>
      <t xml:space="preserve"> are counted)</t>
    </r>
    <phoneticPr fontId="10" type="noConversion"/>
  </si>
  <si>
    <r>
      <t>User Perceived Throughput (Mbps)  when #UE=</t>
    </r>
    <r>
      <rPr>
        <b/>
        <sz val="11"/>
        <color rgb="FFFF0000"/>
        <rFont val="等线"/>
        <family val="2"/>
        <scheme val="minor"/>
      </rPr>
      <t>C1</t>
    </r>
    <r>
      <rPr>
        <b/>
        <sz val="11"/>
        <rFont val="等线"/>
        <family val="2"/>
        <scheme val="minor"/>
      </rPr>
      <t xml:space="preserve"> 
(</t>
    </r>
    <r>
      <rPr>
        <b/>
        <sz val="11"/>
        <color rgb="FFFF0000"/>
        <rFont val="等线"/>
        <family val="3"/>
        <charset val="134"/>
        <scheme val="minor"/>
      </rPr>
      <t>all Ues</t>
    </r>
    <r>
      <rPr>
        <b/>
        <sz val="11"/>
        <rFont val="等线"/>
        <family val="2"/>
        <scheme val="minor"/>
      </rPr>
      <t xml:space="preserve"> and </t>
    </r>
    <r>
      <rPr>
        <b/>
        <sz val="11"/>
        <color rgb="FFFF0000"/>
        <rFont val="等线"/>
        <family val="3"/>
        <charset val="134"/>
        <scheme val="minor"/>
      </rPr>
      <t>only successfully delivered packets</t>
    </r>
    <r>
      <rPr>
        <b/>
        <sz val="11"/>
        <rFont val="等线"/>
        <family val="2"/>
        <scheme val="minor"/>
      </rPr>
      <t xml:space="preserve"> are counted)</t>
    </r>
    <phoneticPr fontId="10" type="noConversion"/>
  </si>
  <si>
    <t>PER of 50%-tile UE in PER CDF (%)</t>
    <phoneticPr fontId="10" type="noConversion"/>
  </si>
  <si>
    <t>PER of 95%-tile UE in PER CDF (%)</t>
    <phoneticPr fontId="10" type="noConversion"/>
  </si>
  <si>
    <t>Average latency (ms)</t>
    <phoneticPr fontId="10" type="noConversion"/>
  </si>
  <si>
    <t>Average UPT (Mbps)</t>
    <phoneticPr fontId="10" type="noConversion"/>
  </si>
  <si>
    <t>UPT of 5%-tile UE in UPT CDF (%)</t>
    <phoneticPr fontId="10" type="noConversion"/>
  </si>
  <si>
    <t>Packet latency of 95%-tile UE in latency CDF (%)</t>
    <phoneticPr fontId="10" type="noConversion"/>
  </si>
  <si>
    <t>Packet latency of 50%-tile UE in latency CDF (%)</t>
    <phoneticPr fontId="10" type="noConversion"/>
  </si>
  <si>
    <t>Packet latency of 5%-tile UE in latency CDF (%)</t>
    <phoneticPr fontId="10" type="noConversion"/>
  </si>
  <si>
    <t>UPT of 50%-tile UE in UPT CDF (%)</t>
    <phoneticPr fontId="10" type="noConversion"/>
  </si>
  <si>
    <t>UPT of 95%-tile UE in UPT CDF (%)</t>
    <phoneticPr fontId="10" type="noConversion"/>
  </si>
  <si>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t>
    </r>
    <phoneticPr fontId="10" type="noConversion"/>
  </si>
  <si>
    <r>
      <t>Average packet latency (ms)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only successfully delivered packets</t>
    </r>
    <r>
      <rPr>
        <b/>
        <sz val="10"/>
        <color theme="1"/>
        <rFont val="等线"/>
        <family val="2"/>
        <scheme val="minor"/>
      </rPr>
      <t xml:space="preserve"> are counted)</t>
    </r>
    <phoneticPr fontId="10" type="noConversion"/>
  </si>
  <si>
    <r>
      <t>Average UPT (Mbps)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only successfully delivered packets</t>
    </r>
    <r>
      <rPr>
        <b/>
        <sz val="10"/>
        <color theme="1"/>
        <rFont val="等线"/>
        <family val="2"/>
        <scheme val="minor"/>
      </rPr>
      <t xml:space="preserve"> are counted)</t>
    </r>
    <phoneticPr fontId="10" type="noConversion"/>
  </si>
  <si>
    <t>Note</t>
    <phoneticPr fontId="10" type="noConversion"/>
  </si>
  <si>
    <t>AlwaysOn - baseline</t>
    <phoneticPr fontId="10" type="noConversion"/>
  </si>
  <si>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t>
    </r>
  </si>
  <si>
    <t>Traffic direction &amp; App</t>
  </si>
  <si>
    <t>DL-AR/VR</t>
  </si>
  <si>
    <t>DL-CG</t>
  </si>
  <si>
    <t>UL-VR/CG</t>
  </si>
  <si>
    <t>UL-AR</t>
  </si>
  <si>
    <t>cap-ar-45</t>
  </si>
  <si>
    <t>sim1</t>
  </si>
  <si>
    <t>Tag (put any text string to identify each simulation results. This is just for convenience.)</t>
  </si>
  <si>
    <t xml:space="preserve">Average PS gain (%) : Please make sure PSG number be followed by "%" sign  </t>
  </si>
  <si>
    <r>
      <t>average RU (%)</t>
    </r>
    <r>
      <rPr>
        <b/>
        <sz val="10"/>
        <color rgb="FFFF0000"/>
        <rFont val="等线"/>
        <family val="2"/>
        <scheme val="minor"/>
      </rPr>
      <t xml:space="preserve"> (please add % sign after RU number.)</t>
    </r>
  </si>
  <si>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
PER range : [0 - 1]</t>
    </r>
  </si>
  <si>
    <r>
      <rPr>
        <b/>
        <sz val="10"/>
        <color rgb="FFFF0000"/>
        <rFont val="等线"/>
        <family val="2"/>
        <scheme val="minor"/>
      </rPr>
      <t>C1</t>
    </r>
    <r>
      <rPr>
        <b/>
        <sz val="10"/>
        <color theme="1"/>
        <rFont val="等线"/>
        <family val="2"/>
        <scheme val="minor"/>
      </rPr>
      <t>=floor(Capacity)</t>
    </r>
  </si>
  <si>
    <r>
      <rPr>
        <b/>
        <sz val="10"/>
        <rFont val="等线"/>
        <family val="2"/>
        <scheme val="minor"/>
      </rPr>
      <t>% of satisfied UEs</t>
    </r>
    <r>
      <rPr>
        <b/>
        <sz val="10"/>
        <color rgb="FFFF0000"/>
        <rFont val="等线"/>
        <family val="2"/>
        <scheme val="minor"/>
      </rPr>
      <t xml:space="preserve"> when #UEs</t>
    </r>
    <r>
      <rPr>
        <b/>
        <sz val="10"/>
        <color rgb="FF7030A0"/>
        <rFont val="等线"/>
        <family val="3"/>
        <charset val="134"/>
        <scheme val="minor"/>
      </rPr>
      <t>/cell</t>
    </r>
    <r>
      <rPr>
        <b/>
        <sz val="10"/>
        <color rgb="FFFF0000"/>
        <rFont val="等线"/>
        <family val="2"/>
        <scheme val="minor"/>
      </rPr>
      <t xml:space="preserve"> =C1 </t>
    </r>
  </si>
  <si>
    <t>0.0.1</t>
    <phoneticPr fontId="10" type="noConversion"/>
  </si>
  <si>
    <t>updated template in RAN1 #105-e</t>
    <phoneticPr fontId="10" type="noConversion"/>
  </si>
  <si>
    <r>
      <t xml:space="preserve">Discard packet not meeting PDB
</t>
    </r>
    <r>
      <rPr>
        <b/>
        <sz val="10"/>
        <color rgb="FFFF0000"/>
        <rFont val="等线"/>
        <family val="3"/>
        <charset val="134"/>
        <scheme val="minor"/>
      </rPr>
      <t xml:space="preserve">(Yes: option 2
No: Option 1) </t>
    </r>
    <phoneticPr fontId="10" type="noConversion"/>
  </si>
  <si>
    <r>
      <t>Traffic arrival offset</t>
    </r>
    <r>
      <rPr>
        <b/>
        <sz val="10"/>
        <color rgb="FFFF0000"/>
        <rFont val="等线"/>
        <family val="3"/>
        <charset val="134"/>
        <scheme val="minor"/>
      </rPr>
      <t xml:space="preserve"> among different UEs</t>
    </r>
    <phoneticPr fontId="10" type="noConversion"/>
  </si>
  <si>
    <t xml:space="preserve">Capacity </t>
    <phoneticPr fontId="10" type="noConversion"/>
  </si>
  <si>
    <r>
      <t xml:space="preserve">avg # UEs/ cell = </t>
    </r>
    <r>
      <rPr>
        <b/>
        <sz val="10"/>
        <color rgb="FFFF0000"/>
        <rFont val="等线"/>
        <family val="2"/>
        <scheme val="minor"/>
      </rPr>
      <t>N1</t>
    </r>
    <r>
      <rPr>
        <b/>
        <sz val="10"/>
        <color rgb="FF7030A0"/>
        <rFont val="等线"/>
        <family val="3"/>
        <charset val="134"/>
        <scheme val="minor"/>
      </rPr>
      <t xml:space="preserve">
(Note: N1=C1 for evaluation of power saving gain (PSG) of the power saving scheme (PSS) in high load case. Optionally, </t>
    </r>
    <r>
      <rPr>
        <b/>
        <sz val="10"/>
        <color rgb="FFFF0000"/>
        <rFont val="等线"/>
        <family val="3"/>
        <charset val="134"/>
        <scheme val="minor"/>
      </rPr>
      <t>N1 &lt;&lt; C1</t>
    </r>
    <r>
      <rPr>
        <b/>
        <sz val="10"/>
        <color rgb="FF7030A0"/>
        <rFont val="等线"/>
        <family val="3"/>
        <charset val="134"/>
        <scheme val="minor"/>
      </rPr>
      <t xml:space="preserve"> for evaluation of PSG of the PSS in low load case)</t>
    </r>
    <phoneticPr fontId="10" type="noConversion"/>
  </si>
  <si>
    <r>
      <t xml:space="preserve">STD of # of UEs/cell
</t>
    </r>
    <r>
      <rPr>
        <b/>
        <sz val="10"/>
        <color rgb="FFFF0000"/>
        <rFont val="等线"/>
        <family val="3"/>
        <charset val="134"/>
        <scheme val="minor"/>
      </rPr>
      <t>(zero: even 
non-zero: uneven distribution of Ues)</t>
    </r>
    <phoneticPr fontId="10" type="noConversion"/>
  </si>
  <si>
    <r>
      <t xml:space="preserve">Capacity ( # UEs </t>
    </r>
    <r>
      <rPr>
        <b/>
        <sz val="10"/>
        <color theme="1"/>
        <rFont val="等线"/>
        <family val="2"/>
        <scheme val="minor"/>
      </rPr>
      <t>in real number</t>
    </r>
    <r>
      <rPr>
        <b/>
        <sz val="10"/>
        <color rgb="FFFF0000"/>
        <rFont val="等线"/>
        <family val="2"/>
        <scheme val="minor"/>
      </rPr>
      <t xml:space="preserve"> e.g. Y=90% crossing point) 
</t>
    </r>
    <r>
      <rPr>
        <b/>
        <sz val="10"/>
        <color rgb="FF7030A0"/>
        <rFont val="等线"/>
        <family val="3"/>
        <charset val="134"/>
        <scheme val="minor"/>
      </rPr>
      <t>(Note: assuming #UE/cell = K to achieve % of satisfied Ues &gt; 90%, and #UE/cell = K+</t>
    </r>
    <r>
      <rPr>
        <b/>
        <sz val="10"/>
        <color rgb="FF7030A0"/>
        <rFont val="Symbol"/>
        <family val="1"/>
        <charset val="2"/>
      </rPr>
      <t>D</t>
    </r>
    <r>
      <rPr>
        <b/>
        <sz val="10"/>
        <color rgb="FF7030A0"/>
        <rFont val="等线"/>
        <family val="3"/>
        <charset val="134"/>
        <scheme val="minor"/>
      </rPr>
      <t xml:space="preserve"> to achieve % of satisfied Ues &lt; 90%. Then the capacity is between K and K+</t>
    </r>
    <r>
      <rPr>
        <b/>
        <sz val="10"/>
        <color rgb="FF7030A0"/>
        <rFont val="Symbol"/>
        <family val="1"/>
        <charset val="2"/>
      </rPr>
      <t>D</t>
    </r>
    <r>
      <rPr>
        <b/>
        <sz val="10"/>
        <color rgb="FF7030A0"/>
        <rFont val="等线"/>
        <family val="3"/>
        <charset val="134"/>
        <scheme val="minor"/>
      </rPr>
      <t xml:space="preserve">.) </t>
    </r>
    <phoneticPr fontId="10" type="noConversion"/>
  </si>
  <si>
    <t>alpha (I/P-frame/slice size ratio)</t>
    <phoneticPr fontId="10" type="noConversion"/>
  </si>
  <si>
    <t>GOP size</t>
    <phoneticPr fontId="10" type="noConversion"/>
  </si>
  <si>
    <t>#of slice in each frame</t>
    <phoneticPr fontId="10" type="noConversion"/>
  </si>
  <si>
    <r>
      <rPr>
        <b/>
        <sz val="10"/>
        <color rgb="FF7030A0"/>
        <rFont val="等线"/>
        <family val="3"/>
        <charset val="134"/>
        <scheme val="minor"/>
      </rPr>
      <t>C1=floor(</t>
    </r>
    <r>
      <rPr>
        <b/>
        <sz val="10"/>
        <color theme="1"/>
        <rFont val="等线"/>
        <family val="2"/>
        <scheme val="minor"/>
      </rPr>
      <t>Capacity</t>
    </r>
    <r>
      <rPr>
        <b/>
        <sz val="10"/>
        <color rgb="FF7030A0"/>
        <rFont val="等线"/>
        <family val="3"/>
        <charset val="134"/>
        <scheme val="minor"/>
      </rPr>
      <t xml:space="preserve">)
(Note:This is the value of C1 in column of Capacity sheet, i.e., the baseline capacity, where UE is always ON.
</t>
    </r>
    <r>
      <rPr>
        <b/>
        <sz val="10"/>
        <color rgb="FFFF0000"/>
        <rFont val="等线"/>
        <family val="3"/>
        <charset val="134"/>
        <scheme val="minor"/>
      </rPr>
      <t xml:space="preserve">If a power saving scheme is used, this column should be the same as the baseline capacity. </t>
    </r>
    <r>
      <rPr>
        <b/>
        <sz val="10"/>
        <color rgb="FF7030A0"/>
        <rFont val="等线"/>
        <family val="3"/>
        <charset val="134"/>
        <scheme val="minor"/>
      </rPr>
      <t>Please see the description of column EY)</t>
    </r>
    <phoneticPr fontId="10" type="noConversion"/>
  </si>
  <si>
    <r>
      <t>D</t>
    </r>
    <r>
      <rPr>
        <sz val="11"/>
        <color theme="1"/>
        <rFont val="等线"/>
        <family val="3"/>
        <charset val="134"/>
        <scheme val="minor"/>
      </rPr>
      <t>L+UL-CG</t>
    </r>
    <phoneticPr fontId="10" type="noConversion"/>
  </si>
  <si>
    <r>
      <t>D</t>
    </r>
    <r>
      <rPr>
        <sz val="11"/>
        <color theme="1"/>
        <rFont val="等线"/>
        <family val="3"/>
        <charset val="134"/>
        <scheme val="minor"/>
      </rPr>
      <t>L+UL-VR</t>
    </r>
    <phoneticPr fontId="10" type="noConversion"/>
  </si>
  <si>
    <r>
      <t>D</t>
    </r>
    <r>
      <rPr>
        <sz val="11"/>
        <color theme="1"/>
        <rFont val="等线"/>
        <family val="3"/>
        <charset val="134"/>
        <scheme val="minor"/>
      </rPr>
      <t>L+UL-AR</t>
    </r>
    <phoneticPr fontId="10" type="noConversion"/>
  </si>
  <si>
    <t>% of satisfied UEs out of C1 in column DD for steam 1 (note: if single stream is used, this is the same as column DE)</t>
    <phoneticPr fontId="10" type="noConversion"/>
  </si>
  <si>
    <t>% of satisfied UEs out of C1 in column DD for steam 2 (note: if single stream is used, this is NULL)</t>
    <phoneticPr fontId="10" type="noConversion"/>
  </si>
  <si>
    <t>% of satisfied UEs out of C1 in column DD for steam 3 (note: if single stream is used, this is NULL)</t>
    <phoneticPr fontId="10" type="noConversion"/>
  </si>
  <si>
    <t>% of DL satisfied UEs out of N1 in column EY for steam 1 (note: if single stream is used, this is the same as column FD)</t>
    <phoneticPr fontId="10" type="noConversion"/>
  </si>
  <si>
    <t>% of DL satisfied UEs out of N1 in column EY for steam 2 (note: if single stream is used, this is NULL)</t>
    <phoneticPr fontId="10" type="noConversion"/>
  </si>
  <si>
    <t>% of UL satisfied UEs out of N1 in column EY for steam 1 (note: if single stream is used, this is the same as column FQ)</t>
    <phoneticPr fontId="10" type="noConversion"/>
  </si>
  <si>
    <t>% of UL satisfied UEs out of N1 in column EY for steam 2 (note: if single stream is used, this is NULL)</t>
    <phoneticPr fontId="10" type="noConversion"/>
  </si>
  <si>
    <t>% of UL satisfied UEs out of N1 in column EY for steam 3 (note: if single stream is used, this is NULL)</t>
    <phoneticPr fontId="10" type="noConversion"/>
  </si>
  <si>
    <t>% of satisfied UEs (DL+UL joint)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0" type="noConversion"/>
  </si>
  <si>
    <t xml:space="preserve"> % of DL satisfied UEs out of N1 in column FA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0" type="noConversion"/>
  </si>
  <si>
    <t>% of UL satisfied UEs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0" type="noConversion"/>
  </si>
  <si>
    <t>bit rates (Mbps)</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</si>
</sst>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9" x14ac:knownFonts="1">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9"/>
      <name val="等线"/>
      <family val="2"/>
      <charset val="134"/>
      <scheme val="minor"/>
    </font>
    <font>
      <sz val="11"/>
      <color theme="1"/>
      <name val="Arial"/>
      <family val="2"/>
    </font>
    <font>
      <b/>
      <sz val="11"/>
      <color theme="1"/>
      <name val="Arial"/>
      <family val="2"/>
    </font>
    <font>
      <b/>
      <sz val="11"/>
      <color theme="1"/>
      <name val="等线"/>
      <family val="2"/>
      <scheme val="minor"/>
    </font>
    <font>
      <sz val="11"/>
      <color rgb="FFFF0000"/>
      <name val="等线"/>
      <family val="2"/>
      <scheme val="minor"/>
    </font>
    <font>
      <sz val="11"/>
      <name val="等线"/>
      <family val="2"/>
      <scheme val="minor"/>
    </font>
    <font>
      <b/>
      <sz val="11"/>
      <name val="等线"/>
      <family val="2"/>
      <scheme val="minor"/>
    </font>
    <font>
      <b/>
      <sz val="11"/>
      <color rgb="FFFF0000"/>
      <name val="等线"/>
      <family val="2"/>
      <scheme val="minor"/>
    </font>
    <font>
      <b/>
      <sz val="8"/>
      <name val="等线"/>
      <family val="2"/>
      <scheme val="minor"/>
    </font>
    <font>
      <sz val="11"/>
      <color theme="1"/>
      <name val="Times New Roman"/>
      <family val="1"/>
    </font>
    <font>
      <sz val="10"/>
      <color theme="1"/>
      <name val="等线"/>
      <family val="2"/>
      <scheme val="minor"/>
    </font>
    <font>
      <b/>
      <sz val="10"/>
      <color rgb="FFFF0000"/>
      <name val="等线"/>
      <family val="2"/>
      <scheme val="minor"/>
    </font>
    <font>
      <b/>
      <sz val="10"/>
      <name val="等线"/>
      <family val="2"/>
      <scheme val="minor"/>
    </font>
    <font>
      <b/>
      <sz val="10"/>
      <color theme="1"/>
      <name val="等线"/>
      <family val="2"/>
      <scheme val="minor"/>
    </font>
    <font>
      <b/>
      <sz val="14"/>
      <name val="等线"/>
      <family val="2"/>
      <scheme val="minor"/>
    </font>
    <font>
      <b/>
      <sz val="14"/>
      <color theme="1"/>
      <name val="等线"/>
      <family val="2"/>
      <scheme val="minor"/>
    </font>
    <font>
      <b/>
      <sz val="18"/>
      <color rgb="FFFF0000"/>
      <name val="等线"/>
      <family val="2"/>
      <scheme val="minor"/>
    </font>
    <font>
      <b/>
      <sz val="18"/>
      <color theme="1"/>
      <name val="等线"/>
      <family val="2"/>
      <scheme val="minor"/>
    </font>
    <font>
      <b/>
      <sz val="9"/>
      <name val="等线"/>
      <family val="2"/>
      <scheme val="minor"/>
    </font>
    <font>
      <sz val="11"/>
      <color theme="1"/>
      <name val="等线"/>
      <family val="2"/>
      <charset val="134"/>
      <scheme val="minor"/>
    </font>
    <font>
      <b/>
      <sz val="11"/>
      <name val="等线"/>
      <family val="3"/>
      <charset val="134"/>
      <scheme val="minor"/>
    </font>
    <font>
      <b/>
      <sz val="11"/>
      <color rgb="FFFF0000"/>
      <name val="等线"/>
      <family val="3"/>
      <charset val="134"/>
      <scheme val="minor"/>
    </font>
    <font>
      <b/>
      <sz val="10"/>
      <color rgb="FFFF0000"/>
      <name val="等线"/>
      <family val="3"/>
      <charset val="134"/>
      <scheme val="minor"/>
    </font>
    <font>
      <b/>
      <sz val="10"/>
      <color rgb="FF7030A0"/>
      <name val="等线"/>
      <family val="3"/>
      <charset val="134"/>
      <scheme val="minor"/>
    </font>
    <font>
      <b/>
      <sz val="10"/>
      <color theme="1"/>
      <name val="等线"/>
      <family val="3"/>
      <charset val="134"/>
      <scheme val="minor"/>
    </font>
    <font>
      <sz val="9"/>
      <color indexed="81"/>
      <name val="宋体"/>
      <family val="3"/>
      <charset val="134"/>
    </font>
    <font>
      <b/>
      <sz val="9"/>
      <color indexed="81"/>
      <name val="宋体"/>
      <family val="3"/>
      <charset val="134"/>
    </font>
    <font>
      <b/>
      <sz val="10"/>
      <color rgb="FF7030A0"/>
      <name val="Symbol"/>
      <family val="1"/>
      <charset val="2"/>
    </font>
    <font>
      <sz val="11"/>
      <color theme="1"/>
      <name val="等线"/>
      <family val="3"/>
      <charset val="134"/>
      <scheme val="minor"/>
    </font>
  </fonts>
  <fills count="2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bgColor indexed="64"/>
      </patternFill>
    </fill>
    <fill>
      <patternFill patternType="solid">
        <fgColor theme="5"/>
        <bgColor indexed="64"/>
      </patternFill>
    </fill>
    <fill>
      <patternFill patternType="solid">
        <fgColor theme="5" tint="-0.249977111117893"/>
        <bgColor indexed="64"/>
      </patternFill>
    </fill>
    <fill>
      <patternFill patternType="solid">
        <fgColor rgb="FF00B0F0"/>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29" fillId="0" borderId="0" applyFont="0" applyFill="0" applyBorder="0" applyAlignment="0" applyProtection="0">
      <alignment vertical="center"/>
    </xf>
  </cellStyleXfs>
  <cellXfs count="135">
    <xf numFmtId="0" fontId="0" fillId="0" borderId="0" xfId="0">
      <alignment vertical="center"/>
    </xf>
    <xf numFmtId="0" fontId="11" fillId="0" borderId="1" xfId="0" applyFont="1" applyBorder="1">
      <alignment vertical="center"/>
    </xf>
    <xf numFmtId="0" fontId="11" fillId="0" borderId="1" xfId="0" applyFont="1" applyBorder="1" applyAlignment="1">
      <alignment horizontal="center" vertical="center"/>
    </xf>
    <xf numFmtId="0" fontId="12" fillId="3" borderId="1" xfId="0" applyFont="1" applyFill="1" applyBorder="1" applyAlignment="1">
      <alignment horizontal="center" vertical="center"/>
    </xf>
    <xf numFmtId="0" fontId="9" fillId="8" borderId="0" xfId="0" applyFont="1" applyFill="1" applyAlignment="1">
      <alignment horizontal="left" vertical="center"/>
    </xf>
    <xf numFmtId="0" fontId="13" fillId="11" borderId="0" xfId="0" applyFont="1" applyFill="1" applyBorder="1" applyAlignment="1">
      <alignment horizontal="left" vertical="center"/>
    </xf>
    <xf numFmtId="0" fontId="13" fillId="12" borderId="0" xfId="0" applyFont="1" applyFill="1" applyBorder="1" applyAlignment="1">
      <alignment horizontal="left" vertical="center"/>
    </xf>
    <xf numFmtId="0" fontId="19" fillId="0" borderId="0" xfId="0" applyFont="1" applyBorder="1" applyAlignment="1">
      <alignment horizontal="center" vertical="center"/>
    </xf>
    <xf numFmtId="0" fontId="6" fillId="13" borderId="1" xfId="0" applyFont="1" applyFill="1" applyBorder="1" applyAlignment="1">
      <alignment vertical="center" wrapText="1"/>
    </xf>
    <xf numFmtId="0" fontId="9" fillId="0" borderId="0" xfId="0" applyFont="1" applyFill="1" applyAlignment="1">
      <alignment horizontal="left" vertical="center"/>
    </xf>
    <xf numFmtId="0" fontId="9" fillId="0" borderId="0" xfId="0" applyFont="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Fill="1" applyAlignment="1">
      <alignment horizontal="center" vertical="center" wrapText="1"/>
    </xf>
    <xf numFmtId="176" fontId="14" fillId="17" borderId="0" xfId="0" applyNumberFormat="1" applyFont="1" applyFill="1" applyAlignment="1">
      <alignment horizontal="center" vertical="center"/>
    </xf>
    <xf numFmtId="2" fontId="14" fillId="17" borderId="0" xfId="0" applyNumberFormat="1" applyFont="1" applyFill="1" applyAlignment="1">
      <alignment horizontal="center" vertical="center"/>
    </xf>
    <xf numFmtId="0" fontId="9" fillId="17"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0" fillId="0" borderId="0" xfId="0" applyFill="1" applyAlignment="1">
      <alignment horizontal="center" vertical="center"/>
    </xf>
    <xf numFmtId="0" fontId="13" fillId="13" borderId="0" xfId="0" applyFont="1" applyFill="1" applyBorder="1" applyAlignment="1">
      <alignment horizontal="left" vertical="center"/>
    </xf>
    <xf numFmtId="0" fontId="13" fillId="8" borderId="0" xfId="0" applyFont="1" applyFill="1" applyAlignment="1">
      <alignment horizontal="left" vertical="center"/>
    </xf>
    <xf numFmtId="0" fontId="13" fillId="8" borderId="0" xfId="0" applyFont="1" applyFill="1" applyBorder="1" applyAlignment="1">
      <alignment horizontal="left" vertical="center"/>
    </xf>
    <xf numFmtId="0" fontId="13" fillId="15" borderId="0" xfId="0" applyFont="1" applyFill="1" applyBorder="1" applyAlignment="1">
      <alignment horizontal="left" vertical="center"/>
    </xf>
    <xf numFmtId="0" fontId="13" fillId="13" borderId="0" xfId="0" applyFont="1" applyFill="1" applyAlignment="1">
      <alignment horizontal="left" vertical="center"/>
    </xf>
    <xf numFmtId="0" fontId="9" fillId="8" borderId="0" xfId="0" applyFont="1" applyFill="1" applyBorder="1" applyAlignment="1">
      <alignment horizontal="left" vertical="center"/>
    </xf>
    <xf numFmtId="0" fontId="13" fillId="9" borderId="0" xfId="0" applyFont="1" applyFill="1" applyBorder="1" applyAlignment="1">
      <alignment horizontal="left" vertical="center"/>
    </xf>
    <xf numFmtId="0" fontId="9" fillId="9" borderId="0" xfId="0" applyFont="1" applyFill="1" applyAlignment="1">
      <alignment horizontal="left" vertical="center"/>
    </xf>
    <xf numFmtId="0" fontId="7" fillId="9" borderId="0" xfId="0" applyFont="1" applyFill="1" applyAlignment="1">
      <alignment horizontal="left" vertical="center"/>
    </xf>
    <xf numFmtId="0" fontId="13" fillId="0" borderId="0" xfId="0" applyFont="1" applyFill="1" applyAlignment="1">
      <alignment horizontal="left" vertical="center"/>
    </xf>
    <xf numFmtId="0" fontId="13" fillId="17" borderId="0" xfId="0" applyFont="1" applyFill="1" applyBorder="1" applyAlignment="1">
      <alignment horizontal="left" vertical="center"/>
    </xf>
    <xf numFmtId="0" fontId="13" fillId="10" borderId="0" xfId="0" applyFont="1" applyFill="1" applyBorder="1" applyAlignment="1">
      <alignment horizontal="left" vertical="center"/>
    </xf>
    <xf numFmtId="0" fontId="13" fillId="20" borderId="0" xfId="0" applyFont="1" applyFill="1" applyBorder="1" applyAlignment="1">
      <alignment horizontal="left" vertical="center"/>
    </xf>
    <xf numFmtId="0" fontId="13" fillId="21" borderId="0" xfId="0" applyFont="1" applyFill="1" applyBorder="1" applyAlignment="1">
      <alignment horizontal="left" vertical="center"/>
    </xf>
    <xf numFmtId="0" fontId="13" fillId="19" borderId="0" xfId="0" applyFont="1" applyFill="1" applyBorder="1" applyAlignment="1">
      <alignment horizontal="left" vertical="center"/>
    </xf>
    <xf numFmtId="0" fontId="16" fillId="15" borderId="0" xfId="0" applyFont="1" applyFill="1" applyBorder="1" applyAlignment="1">
      <alignment horizontal="left" vertical="center"/>
    </xf>
    <xf numFmtId="0" fontId="13" fillId="0" borderId="0" xfId="0" applyFont="1" applyAlignment="1">
      <alignment horizontal="left" vertical="center"/>
    </xf>
    <xf numFmtId="0" fontId="13" fillId="0" borderId="0" xfId="0" applyFont="1" applyFill="1" applyBorder="1" applyAlignment="1">
      <alignment horizontal="left" vertical="center"/>
    </xf>
    <xf numFmtId="0" fontId="13" fillId="9" borderId="0" xfId="0" applyFont="1" applyFill="1" applyAlignment="1">
      <alignment horizontal="left" vertical="center"/>
    </xf>
    <xf numFmtId="0" fontId="13" fillId="13" borderId="0" xfId="0" applyFont="1" applyFill="1" applyAlignment="1">
      <alignment horizontal="left" vertical="center" wrapText="1"/>
    </xf>
    <xf numFmtId="0" fontId="13" fillId="2" borderId="0" xfId="0" applyFont="1" applyFill="1" applyBorder="1" applyAlignment="1">
      <alignment horizontal="left" vertical="center"/>
    </xf>
    <xf numFmtId="0" fontId="13" fillId="14" borderId="0" xfId="0" applyFont="1" applyFill="1" applyBorder="1" applyAlignment="1">
      <alignment horizontal="left" vertical="center"/>
    </xf>
    <xf numFmtId="0" fontId="16" fillId="18" borderId="0" xfId="0" applyFont="1" applyFill="1" applyBorder="1" applyAlignment="1">
      <alignment horizontal="left" vertical="center"/>
    </xf>
    <xf numFmtId="0" fontId="16" fillId="2" borderId="0" xfId="0" applyFont="1" applyFill="1" applyBorder="1" applyAlignment="1">
      <alignment horizontal="left" vertical="center"/>
    </xf>
    <xf numFmtId="0" fontId="13" fillId="18" borderId="0" xfId="0" applyFont="1" applyFill="1" applyBorder="1" applyAlignment="1">
      <alignment horizontal="left" vertical="center"/>
    </xf>
    <xf numFmtId="0" fontId="16" fillId="4" borderId="0" xfId="0" applyFont="1" applyFill="1" applyBorder="1" applyAlignment="1">
      <alignment horizontal="left" vertical="center" wrapText="1"/>
    </xf>
    <xf numFmtId="0" fontId="16" fillId="18" borderId="0" xfId="0" applyFont="1" applyFill="1" applyBorder="1" applyAlignment="1">
      <alignment horizontal="left" vertical="center" wrapText="1"/>
    </xf>
    <xf numFmtId="0" fontId="16" fillId="13" borderId="0" xfId="0" applyFont="1" applyFill="1" applyBorder="1" applyAlignment="1">
      <alignment horizontal="left" vertical="center" wrapText="1"/>
    </xf>
    <xf numFmtId="0" fontId="16" fillId="13" borderId="0"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lignment vertical="center"/>
    </xf>
    <xf numFmtId="0" fontId="6" fillId="0" borderId="0" xfId="0" applyFont="1" applyFill="1" applyAlignment="1">
      <alignment horizontal="center" vertical="center" wrapText="1"/>
    </xf>
    <xf numFmtId="0" fontId="7" fillId="23" borderId="0" xfId="0" applyFont="1" applyFill="1" applyAlignment="1">
      <alignment horizontal="left" vertical="center"/>
    </xf>
    <xf numFmtId="0" fontId="7" fillId="17" borderId="0" xfId="0" applyFont="1" applyFill="1" applyAlignment="1">
      <alignment horizontal="left" vertical="center"/>
    </xf>
    <xf numFmtId="0" fontId="6" fillId="23" borderId="0" xfId="0" applyFont="1" applyFill="1" applyAlignment="1">
      <alignment horizontal="left" vertical="center"/>
    </xf>
    <xf numFmtId="0" fontId="6" fillId="17" borderId="0" xfId="0" applyFont="1" applyFill="1" applyAlignment="1">
      <alignment horizontal="left" vertical="center"/>
    </xf>
    <xf numFmtId="0" fontId="6" fillId="10" borderId="0" xfId="0" applyFont="1" applyFill="1" applyAlignment="1">
      <alignment horizontal="left" vertical="center"/>
    </xf>
    <xf numFmtId="0" fontId="7" fillId="10" borderId="0" xfId="0" applyFont="1" applyFill="1" applyAlignment="1">
      <alignment horizontal="left" vertical="center"/>
    </xf>
    <xf numFmtId="0" fontId="23" fillId="7"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21" fillId="5" borderId="1" xfId="0" applyFont="1" applyFill="1" applyBorder="1" applyAlignment="1">
      <alignment horizontal="center" vertical="center" wrapText="1"/>
    </xf>
    <xf numFmtId="0" fontId="24" fillId="22" borderId="0" xfId="0" applyFont="1" applyFill="1" applyAlignment="1">
      <alignment horizontal="left" vertical="center"/>
    </xf>
    <xf numFmtId="0" fontId="24" fillId="22" borderId="0" xfId="0" applyFont="1" applyFill="1" applyAlignment="1">
      <alignment horizontal="center" vertical="center"/>
    </xf>
    <xf numFmtId="0" fontId="25" fillId="18" borderId="0" xfId="0" applyFont="1" applyFill="1" applyAlignment="1">
      <alignment horizontal="left" vertical="center"/>
    </xf>
    <xf numFmtId="0" fontId="25" fillId="18" borderId="0" xfId="0" applyFont="1" applyFill="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6" fillId="0" borderId="1" xfId="0" applyFont="1" applyBorder="1">
      <alignment vertical="center"/>
    </xf>
    <xf numFmtId="0" fontId="13" fillId="8" borderId="1" xfId="0" applyFont="1" applyFill="1" applyBorder="1">
      <alignment vertical="center"/>
    </xf>
    <xf numFmtId="0" fontId="6" fillId="8" borderId="1" xfId="0" applyFont="1" applyFill="1" applyBorder="1" applyAlignment="1">
      <alignment horizontal="left" vertical="center"/>
    </xf>
    <xf numFmtId="0" fontId="13" fillId="12" borderId="1" xfId="0" applyFont="1" applyFill="1" applyBorder="1" applyAlignment="1">
      <alignment horizontal="left" vertical="center"/>
    </xf>
    <xf numFmtId="0" fontId="6" fillId="12" borderId="1" xfId="0" applyFont="1" applyFill="1" applyBorder="1" applyAlignment="1">
      <alignment horizontal="left" vertical="center"/>
    </xf>
    <xf numFmtId="0" fontId="6" fillId="16" borderId="1" xfId="0" applyFont="1" applyFill="1" applyBorder="1" applyAlignment="1">
      <alignment horizontal="left" vertical="center"/>
    </xf>
    <xf numFmtId="0" fontId="15" fillId="15"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0" borderId="1" xfId="0" applyFont="1" applyBorder="1" applyAlignment="1">
      <alignment vertical="center" wrapText="1"/>
    </xf>
    <xf numFmtId="0" fontId="20" fillId="15" borderId="1" xfId="0" applyFont="1" applyFill="1" applyBorder="1" applyAlignment="1">
      <alignment horizontal="left" vertical="center" wrapText="1"/>
    </xf>
    <xf numFmtId="0" fontId="6" fillId="15"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6" borderId="1" xfId="0" applyFont="1" applyFill="1" applyBorder="1" applyAlignment="1">
      <alignment horizontal="left" vertical="center" wrapText="1"/>
    </xf>
    <xf numFmtId="0" fontId="15" fillId="15" borderId="1"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Alignment="1">
      <alignment horizontal="right" vertical="center"/>
    </xf>
    <xf numFmtId="0" fontId="13" fillId="24" borderId="0" xfId="0" applyFont="1" applyFill="1" applyBorder="1" applyAlignment="1">
      <alignment horizontal="left" vertical="center"/>
    </xf>
    <xf numFmtId="0" fontId="13" fillId="10" borderId="1" xfId="0" applyFont="1" applyFill="1" applyBorder="1" applyAlignment="1">
      <alignment horizontal="left" vertical="center"/>
    </xf>
    <xf numFmtId="0" fontId="6" fillId="10" borderId="1" xfId="0" applyFont="1" applyFill="1" applyBorder="1" applyAlignment="1">
      <alignment horizontal="left" vertical="center"/>
    </xf>
    <xf numFmtId="0" fontId="6" fillId="10" borderId="1" xfId="0" applyFont="1" applyFill="1" applyBorder="1" applyAlignment="1">
      <alignment horizontal="left" vertical="center" wrapText="1"/>
    </xf>
    <xf numFmtId="0" fontId="20" fillId="10" borderId="1" xfId="0" applyFont="1" applyFill="1" applyBorder="1" applyAlignment="1">
      <alignment horizontal="center" vertical="center" wrapText="1"/>
    </xf>
    <xf numFmtId="0" fontId="13" fillId="2" borderId="0" xfId="0" applyFont="1" applyFill="1" applyAlignment="1">
      <alignment horizontal="left" vertical="center"/>
    </xf>
    <xf numFmtId="0" fontId="5" fillId="0" borderId="0" xfId="0" applyFont="1" applyFill="1" applyAlignment="1">
      <alignment horizontal="center" vertical="center"/>
    </xf>
    <xf numFmtId="0" fontId="13" fillId="4" borderId="0" xfId="0" applyFont="1" applyFill="1" applyBorder="1" applyAlignment="1">
      <alignment horizontal="left" vertical="center"/>
    </xf>
    <xf numFmtId="0" fontId="13" fillId="23" borderId="0" xfId="0" applyFont="1" applyFill="1" applyBorder="1" applyAlignment="1">
      <alignment horizontal="left" vertical="center"/>
    </xf>
    <xf numFmtId="0" fontId="13" fillId="25" borderId="0" xfId="0" applyFont="1" applyFill="1" applyBorder="1" applyAlignment="1">
      <alignment horizontal="left" vertical="center"/>
    </xf>
    <xf numFmtId="0" fontId="13" fillId="26" borderId="0" xfId="0" applyFont="1" applyFill="1" applyBorder="1" applyAlignment="1">
      <alignment horizontal="left" vertical="center"/>
    </xf>
    <xf numFmtId="0" fontId="23" fillId="12" borderId="1" xfId="0" applyFont="1" applyFill="1" applyBorder="1" applyAlignment="1">
      <alignment horizontal="center" vertical="center" wrapText="1"/>
    </xf>
    <xf numFmtId="0" fontId="4" fillId="0" borderId="0" xfId="0" applyFont="1" applyAlignment="1">
      <alignment horizontal="center" vertical="center"/>
    </xf>
    <xf numFmtId="0" fontId="13" fillId="18" borderId="0" xfId="0" applyFont="1" applyFill="1" applyAlignment="1">
      <alignment horizontal="left" vertical="center"/>
    </xf>
    <xf numFmtId="0" fontId="3" fillId="0" borderId="0" xfId="0" applyFont="1">
      <alignment vertical="center"/>
    </xf>
    <xf numFmtId="9" fontId="4" fillId="0" borderId="0" xfId="1" applyFont="1" applyFill="1" applyAlignment="1">
      <alignment horizontal="center" vertical="center"/>
    </xf>
    <xf numFmtId="0" fontId="22" fillId="6" borderId="1" xfId="0" applyFont="1" applyFill="1" applyBorder="1" applyAlignment="1">
      <alignment horizontal="center" vertical="center" wrapText="1"/>
    </xf>
    <xf numFmtId="9" fontId="9" fillId="0" borderId="0" xfId="1" applyFont="1" applyFill="1" applyAlignment="1">
      <alignment horizontal="center" vertical="center"/>
    </xf>
    <xf numFmtId="9" fontId="9" fillId="0" borderId="0" xfId="1" applyFont="1" applyAlignment="1">
      <alignment horizontal="center" vertical="center"/>
    </xf>
    <xf numFmtId="177" fontId="9" fillId="0" borderId="0" xfId="1" applyNumberFormat="1" applyFont="1" applyFill="1" applyAlignment="1">
      <alignment horizontal="center" vertical="center"/>
    </xf>
    <xf numFmtId="0" fontId="34" fillId="6" borderId="1" xfId="0" applyFont="1" applyFill="1" applyBorder="1" applyAlignment="1">
      <alignment horizontal="center" vertical="center" wrapText="1"/>
    </xf>
    <xf numFmtId="0" fontId="16" fillId="19" borderId="2" xfId="0" applyFont="1" applyFill="1" applyBorder="1" applyAlignment="1">
      <alignment horizontal="left" vertical="center" wrapText="1"/>
    </xf>
    <xf numFmtId="0" fontId="13" fillId="10" borderId="0" xfId="0" applyFont="1" applyFill="1" applyBorder="1" applyAlignment="1">
      <alignment horizontal="left" vertical="center"/>
    </xf>
    <xf numFmtId="0" fontId="13" fillId="18"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Fill="1" applyAlignment="1">
      <alignment horizontal="left" vertical="center"/>
    </xf>
    <xf numFmtId="0" fontId="2" fillId="10"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10" fontId="9" fillId="0" borderId="0" xfId="0" applyNumberFormat="1" applyFont="1" applyAlignment="1">
      <alignment horizontal="center" vertical="center"/>
    </xf>
    <xf numFmtId="10" fontId="9" fillId="0" borderId="0" xfId="0" applyNumberFormat="1" applyFont="1" applyFill="1" applyAlignment="1">
      <alignment horizontal="center" vertical="center"/>
    </xf>
    <xf numFmtId="0" fontId="16" fillId="19" borderId="0"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1" fillId="0" borderId="0" xfId="0" applyFont="1" applyFill="1" applyBorder="1">
      <alignment vertical="center"/>
    </xf>
    <xf numFmtId="0" fontId="11" fillId="2" borderId="1" xfId="0" applyFont="1" applyFill="1" applyBorder="1" applyAlignment="1">
      <alignment horizontal="center" vertical="center"/>
    </xf>
    <xf numFmtId="0" fontId="13" fillId="6"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6" fillId="19" borderId="2" xfId="0" applyFont="1" applyFill="1" applyBorder="1" applyAlignment="1">
      <alignment horizontal="left" vertical="center" wrapText="1"/>
    </xf>
    <xf numFmtId="0" fontId="13" fillId="10" borderId="0" xfId="0" applyFont="1" applyFill="1" applyBorder="1" applyAlignment="1">
      <alignment horizontal="left" vertical="center"/>
    </xf>
    <xf numFmtId="0" fontId="13" fillId="10" borderId="2" xfId="0" applyFont="1" applyFill="1" applyBorder="1" applyAlignment="1">
      <alignment horizontal="left" vertical="center"/>
    </xf>
    <xf numFmtId="0" fontId="13" fillId="13" borderId="0" xfId="0" applyFont="1" applyFill="1" applyBorder="1" applyAlignment="1">
      <alignment horizontal="left" vertical="center"/>
    </xf>
    <xf numFmtId="0" fontId="13" fillId="13" borderId="2" xfId="0" applyFont="1" applyFill="1" applyBorder="1" applyAlignment="1">
      <alignment horizontal="left" vertical="center"/>
    </xf>
    <xf numFmtId="0" fontId="13" fillId="18" borderId="0" xfId="0" applyFont="1" applyFill="1" applyBorder="1" applyAlignment="1">
      <alignment horizontal="left" vertical="center"/>
    </xf>
    <xf numFmtId="0" fontId="13" fillId="18" borderId="2" xfId="0" applyFont="1" applyFill="1" applyBorder="1" applyAlignment="1">
      <alignment horizontal="left" vertical="center"/>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74F2-CBD5-44B0-B7F7-9FA06FEAE969}">
  <dimension ref="A1:B16"/>
  <sheetViews>
    <sheetView workbookViewId="0">
      <selection activeCell="B5" sqref="B5"/>
    </sheetView>
  </sheetViews>
  <sheetFormatPr defaultRowHeight="14.25" x14ac:dyDescent="0.2"/>
  <cols>
    <col min="1" max="1" width="14.25" customWidth="1"/>
    <col min="2" max="2" width="62.75" customWidth="1"/>
  </cols>
  <sheetData>
    <row r="1" spans="1:2" x14ac:dyDescent="0.2">
      <c r="A1" s="125" t="s">
        <v>1</v>
      </c>
      <c r="B1" s="125"/>
    </row>
    <row r="2" spans="1:2" ht="15" x14ac:dyDescent="0.2">
      <c r="A2" s="3" t="s">
        <v>2</v>
      </c>
      <c r="B2" s="3" t="s">
        <v>5</v>
      </c>
    </row>
    <row r="3" spans="1:2" x14ac:dyDescent="0.2">
      <c r="A3" s="2" t="s">
        <v>3</v>
      </c>
      <c r="B3" s="1" t="s">
        <v>4</v>
      </c>
    </row>
    <row r="4" spans="1:2" x14ac:dyDescent="0.2">
      <c r="A4" s="2" t="s">
        <v>322</v>
      </c>
      <c r="B4" s="1" t="s">
        <v>323</v>
      </c>
    </row>
    <row r="5" spans="1:2" x14ac:dyDescent="0.2">
      <c r="A5" s="2"/>
      <c r="B5" s="1"/>
    </row>
    <row r="6" spans="1:2" x14ac:dyDescent="0.2">
      <c r="A6" s="2"/>
      <c r="B6" s="1"/>
    </row>
    <row r="7" spans="1:2" x14ac:dyDescent="0.2">
      <c r="A7" s="2"/>
      <c r="B7" s="1"/>
    </row>
    <row r="8" spans="1:2" x14ac:dyDescent="0.2">
      <c r="A8" s="2"/>
      <c r="B8" s="1"/>
    </row>
    <row r="9" spans="1:2" x14ac:dyDescent="0.2">
      <c r="A9" s="2"/>
      <c r="B9" s="1"/>
    </row>
    <row r="10" spans="1:2" x14ac:dyDescent="0.2">
      <c r="A10" s="2"/>
      <c r="B10" s="1"/>
    </row>
    <row r="11" spans="1:2" x14ac:dyDescent="0.2">
      <c r="A11" s="2"/>
      <c r="B11" s="1"/>
    </row>
    <row r="12" spans="1:2" x14ac:dyDescent="0.2">
      <c r="A12" s="2"/>
      <c r="B12" s="1"/>
    </row>
    <row r="13" spans="1:2" x14ac:dyDescent="0.2">
      <c r="A13" s="2"/>
      <c r="B13" s="1"/>
    </row>
    <row r="14" spans="1:2" x14ac:dyDescent="0.2">
      <c r="A14" s="2"/>
      <c r="B14" s="1"/>
    </row>
    <row r="15" spans="1:2" x14ac:dyDescent="0.2">
      <c r="A15" s="2"/>
      <c r="B15" s="1"/>
    </row>
    <row r="16" spans="1:2" x14ac:dyDescent="0.2">
      <c r="A16" s="2"/>
      <c r="B16" s="1"/>
    </row>
  </sheetData>
  <mergeCells count="1">
    <mergeCell ref="A1:B1"/>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3ED2-71A6-46EE-888C-62892E9E57E7}">
  <dimension ref="A1:GA41"/>
  <sheetViews>
    <sheetView topLeftCell="AH1" zoomScaleNormal="100" workbookViewId="0">
      <selection activeCell="AJ6" sqref="AJ6"/>
    </sheetView>
  </sheetViews>
  <sheetFormatPr defaultColWidth="9.125" defaultRowHeight="14.25" x14ac:dyDescent="0.2"/>
  <cols>
    <col min="1" max="2" width="16.25" style="14" customWidth="1"/>
    <col min="3" max="3" width="13.125" style="14" customWidth="1"/>
    <col min="4" max="5" width="9.125" style="14"/>
    <col min="6" max="6" width="14.75" style="14" customWidth="1"/>
    <col min="7" max="7" width="9.125" style="14"/>
    <col min="8" max="8" width="12.25" style="14" customWidth="1"/>
    <col min="9" max="9" width="11.875" style="14" customWidth="1"/>
    <col min="10" max="10" width="40" style="10" customWidth="1"/>
    <col min="11" max="11" width="12.875" style="14" customWidth="1"/>
    <col min="12" max="12" width="9.75" style="14" customWidth="1"/>
    <col min="13" max="13" width="12.875" style="14" customWidth="1"/>
    <col min="14" max="14" width="26.75" style="14" customWidth="1"/>
    <col min="15" max="15" width="13.25" style="14" customWidth="1"/>
    <col min="16" max="16" width="26.25" style="10" customWidth="1"/>
    <col min="17" max="17" width="19.875" style="14" customWidth="1"/>
    <col min="18" max="19" width="13.25" style="14" customWidth="1"/>
    <col min="20" max="21" width="12.25" style="14" customWidth="1"/>
    <col min="22" max="27" width="14.25" style="14" customWidth="1"/>
    <col min="28" max="32" width="12" style="14" customWidth="1"/>
    <col min="33" max="33" width="15.75" style="14" customWidth="1"/>
    <col min="34" max="34" width="11.25" style="14" customWidth="1"/>
    <col min="35" max="37" width="12" style="14" customWidth="1"/>
    <col min="38" max="38" width="11.25" style="14" customWidth="1"/>
    <col min="39" max="39" width="12" style="14" customWidth="1"/>
    <col min="40" max="40" width="16.75" style="14" customWidth="1"/>
    <col min="41" max="41" width="13.75" style="14" customWidth="1"/>
    <col min="42" max="43" width="16.75" style="14" customWidth="1"/>
    <col min="44" max="44" width="18.875" style="14" customWidth="1"/>
    <col min="45" max="45" width="13.75" style="14" customWidth="1"/>
    <col min="46" max="48" width="18.875" style="14" customWidth="1"/>
    <col min="49" max="49" width="27.125" style="10" customWidth="1"/>
    <col min="50" max="50" width="11.25" style="14" customWidth="1"/>
    <col min="51" max="51" width="11.75" style="14" customWidth="1"/>
    <col min="52" max="52" width="10.25" style="14" customWidth="1"/>
    <col min="53" max="53" width="10.875" style="14" customWidth="1"/>
    <col min="54" max="54" width="14.25" style="14" customWidth="1"/>
    <col min="55" max="55" width="13.875" style="14" customWidth="1"/>
    <col min="56" max="60" width="9.125" style="14"/>
    <col min="61" max="61" width="44.25" style="14" customWidth="1"/>
    <col min="62" max="62" width="12.75" style="14" customWidth="1"/>
    <col min="63" max="63" width="11.125" style="14" customWidth="1"/>
    <col min="64" max="67" width="11" style="14" customWidth="1"/>
    <col min="68" max="68" width="16.75" style="14" customWidth="1"/>
    <col min="69" max="69" width="9.125" style="14"/>
    <col min="70" max="71" width="9.25" style="14" customWidth="1"/>
    <col min="72" max="72" width="12.875" style="14" customWidth="1"/>
    <col min="73" max="74" width="13.25" style="14" customWidth="1"/>
    <col min="75" max="75" width="42.875" style="14" customWidth="1"/>
    <col min="76" max="76" width="12.75" style="14" customWidth="1"/>
    <col min="77" max="77" width="14.25" style="14" customWidth="1"/>
    <col min="78" max="82" width="11" style="14" customWidth="1"/>
    <col min="83" max="83" width="9.125" style="14"/>
    <col min="84" max="85" width="9.25" style="14" customWidth="1"/>
    <col min="86" max="86" width="12.875" style="14" customWidth="1"/>
    <col min="87" max="88" width="13.25" style="14" customWidth="1"/>
    <col min="89" max="89" width="45.25" style="14" customWidth="1"/>
    <col min="90" max="90" width="12.75" style="14" customWidth="1"/>
    <col min="91" max="91" width="14.25" style="14" customWidth="1"/>
    <col min="92" max="96" width="11" style="14" customWidth="1"/>
    <col min="97" max="97" width="9.125" style="14"/>
    <col min="98" max="99" width="9.25" style="14" customWidth="1"/>
    <col min="100" max="100" width="12.875" style="14" customWidth="1"/>
    <col min="101" max="102" width="13.25" style="14" customWidth="1"/>
    <col min="103" max="103" width="16.25" style="14" customWidth="1"/>
    <col min="104" max="104" width="13.75" style="14" customWidth="1"/>
    <col min="105" max="105" width="26.25" style="14" customWidth="1"/>
    <col min="106" max="106" width="12.25" style="14" customWidth="1"/>
    <col min="107" max="107" width="28.75" style="14" customWidth="1"/>
    <col min="108" max="113" width="15.25" style="14" customWidth="1"/>
    <col min="114" max="114" width="16.25" style="14" customWidth="1"/>
    <col min="115" max="115" width="14.375" style="14" customWidth="1"/>
    <col min="116" max="117" width="14.25" style="14" customWidth="1"/>
    <col min="118" max="118" width="12.75" style="14" customWidth="1"/>
    <col min="119" max="119" width="14.875" style="14" customWidth="1"/>
    <col min="120" max="120" width="14.25" style="14" customWidth="1"/>
    <col min="121" max="121" width="14.875" style="14" customWidth="1"/>
    <col min="122" max="122" width="18.625" style="14" customWidth="1"/>
    <col min="123" max="126" width="15.25" style="14" customWidth="1"/>
    <col min="127" max="127" width="16.25" style="14" customWidth="1"/>
    <col min="128" max="128" width="12.75" style="14" customWidth="1"/>
    <col min="129" max="130" width="17" style="14" bestFit="1" customWidth="1"/>
    <col min="131" max="134" width="12.75" style="14" customWidth="1"/>
    <col min="135" max="135" width="18" style="14" customWidth="1"/>
    <col min="136" max="139" width="15.25" style="14" customWidth="1"/>
    <col min="140" max="140" width="16.25" style="14" customWidth="1"/>
    <col min="141" max="141" width="14" style="14" customWidth="1"/>
    <col min="142" max="143" width="15.25" style="14" customWidth="1"/>
    <col min="144" max="144" width="12.75" style="14" customWidth="1"/>
    <col min="145" max="145" width="14.375" style="14" customWidth="1"/>
    <col min="146" max="146" width="15" style="14" customWidth="1"/>
    <col min="147" max="147" width="14.875" style="14" customWidth="1"/>
    <col min="148" max="148" width="19.75" style="14" customWidth="1"/>
    <col min="149" max="149" width="12.75" style="14" customWidth="1"/>
    <col min="150" max="150" width="18.25" style="14" customWidth="1"/>
    <col min="151" max="151" width="40.125" style="14" customWidth="1"/>
    <col min="152" max="152" width="26" style="14" customWidth="1"/>
    <col min="153" max="155" width="6.75" style="14" customWidth="1"/>
    <col min="156" max="156" width="22.125" style="14" customWidth="1"/>
    <col min="157" max="157" width="7" style="14" customWidth="1"/>
    <col min="158" max="159" width="9.25" style="14" customWidth="1"/>
    <col min="160" max="160" width="21.125" style="14" customWidth="1"/>
    <col min="161" max="161" width="5.875" style="14" customWidth="1"/>
    <col min="162" max="162" width="6.25" style="14" customWidth="1"/>
    <col min="163" max="16384" width="9.125" style="14"/>
  </cols>
  <sheetData>
    <row r="1" spans="1:183" s="70" customFormat="1" ht="24" customHeight="1" x14ac:dyDescent="0.2">
      <c r="A1" s="66" t="s">
        <v>193</v>
      </c>
      <c r="B1" s="66"/>
      <c r="C1" s="67"/>
      <c r="D1" s="67"/>
      <c r="E1" s="67"/>
      <c r="F1" s="67"/>
      <c r="G1" s="67"/>
      <c r="H1" s="66"/>
      <c r="I1" s="67"/>
      <c r="J1" s="66"/>
      <c r="K1" s="67"/>
      <c r="L1" s="67"/>
      <c r="M1" s="66"/>
      <c r="N1" s="67"/>
      <c r="O1" s="66"/>
      <c r="P1" s="66"/>
      <c r="Q1" s="66" t="s">
        <v>193</v>
      </c>
      <c r="R1" s="67"/>
      <c r="S1" s="66"/>
      <c r="T1" s="67"/>
      <c r="U1" s="67"/>
      <c r="V1" s="67"/>
      <c r="W1" s="67"/>
      <c r="X1" s="67"/>
      <c r="Y1" s="67"/>
      <c r="Z1" s="67"/>
      <c r="AA1" s="67"/>
      <c r="AB1" s="67"/>
      <c r="AC1" s="67"/>
      <c r="AD1" s="67"/>
      <c r="AE1" s="67"/>
      <c r="AF1" s="67"/>
      <c r="AG1" s="66"/>
      <c r="AH1" s="67"/>
      <c r="AI1" s="67"/>
      <c r="AJ1" s="67"/>
      <c r="AK1" s="67"/>
      <c r="AL1" s="67"/>
      <c r="AM1" s="66" t="s">
        <v>193</v>
      </c>
      <c r="AN1" s="67"/>
      <c r="AO1" s="67"/>
      <c r="AP1" s="67"/>
      <c r="AQ1" s="67"/>
      <c r="AR1" s="66"/>
      <c r="AS1" s="67"/>
      <c r="AT1" s="67"/>
      <c r="AU1" s="67"/>
      <c r="AV1" s="66"/>
      <c r="AW1" s="66"/>
      <c r="AX1" s="67"/>
      <c r="AY1" s="66"/>
      <c r="AZ1" s="67"/>
      <c r="BA1" s="66" t="s">
        <v>193</v>
      </c>
      <c r="BB1" s="67"/>
      <c r="BC1" s="67"/>
      <c r="BD1" s="67"/>
      <c r="BE1" s="66"/>
      <c r="BF1" s="66"/>
      <c r="BG1" s="66"/>
      <c r="BH1" s="66"/>
      <c r="BI1" s="67"/>
      <c r="BJ1" s="66"/>
      <c r="BK1" s="66"/>
      <c r="BL1" s="67"/>
      <c r="BM1" s="67"/>
      <c r="BN1" s="67"/>
      <c r="BO1" s="67"/>
      <c r="BP1" s="67"/>
      <c r="BQ1" s="66"/>
      <c r="BR1" s="67"/>
      <c r="BS1" s="67"/>
      <c r="BT1" s="67"/>
      <c r="BU1" s="67"/>
      <c r="BV1" s="67"/>
      <c r="BW1" s="66"/>
      <c r="BX1" s="66"/>
      <c r="BY1" s="66"/>
      <c r="BZ1" s="67"/>
      <c r="CA1" s="67"/>
      <c r="CB1" s="67"/>
      <c r="CC1" s="67"/>
      <c r="CD1" s="67"/>
      <c r="CE1" s="67"/>
      <c r="CF1" s="66" t="s">
        <v>193</v>
      </c>
      <c r="CG1" s="67"/>
      <c r="CH1" s="67"/>
      <c r="CI1" s="67"/>
      <c r="CJ1" s="67"/>
      <c r="CK1" s="66"/>
      <c r="CL1" s="66"/>
      <c r="CM1" s="66"/>
      <c r="CN1" s="67"/>
      <c r="CO1" s="67"/>
      <c r="CP1" s="67"/>
      <c r="CQ1" s="67"/>
      <c r="CR1" s="67"/>
      <c r="CS1" s="67"/>
      <c r="CT1" s="66" t="s">
        <v>193</v>
      </c>
      <c r="CU1" s="67"/>
      <c r="CV1" s="67"/>
      <c r="CW1" s="67"/>
      <c r="CX1" s="67"/>
      <c r="CY1" s="66"/>
      <c r="CZ1" s="67"/>
      <c r="DA1" s="66" t="s">
        <v>193</v>
      </c>
      <c r="DB1" s="67"/>
      <c r="DC1" s="67"/>
      <c r="DD1" s="67"/>
      <c r="DE1" s="67"/>
      <c r="DF1" s="67"/>
      <c r="DG1" s="67"/>
      <c r="DH1" s="67"/>
      <c r="DI1" s="67"/>
      <c r="DJ1" s="66"/>
      <c r="DK1" s="66"/>
      <c r="DL1" s="66"/>
      <c r="DM1" s="66"/>
      <c r="DN1" s="67"/>
      <c r="DO1" s="67"/>
      <c r="DP1" s="67"/>
      <c r="DQ1" s="67"/>
      <c r="DR1" s="67"/>
      <c r="DS1" s="67"/>
      <c r="DT1" s="67"/>
      <c r="DU1" s="67"/>
      <c r="DV1" s="67"/>
      <c r="DW1" s="66"/>
      <c r="DX1" s="66"/>
      <c r="DY1" s="66"/>
      <c r="DZ1" s="66"/>
      <c r="EA1" s="67"/>
      <c r="EB1" s="66" t="s">
        <v>193</v>
      </c>
      <c r="EC1" s="67"/>
      <c r="ED1" s="67"/>
      <c r="EE1" s="67"/>
      <c r="EF1" s="67"/>
      <c r="EG1" s="67"/>
      <c r="EH1" s="67"/>
      <c r="EI1" s="67"/>
      <c r="EJ1" s="66"/>
      <c r="EK1" s="66"/>
      <c r="EL1" s="66"/>
      <c r="EM1" s="66"/>
      <c r="EN1" s="67"/>
      <c r="EO1" s="67"/>
      <c r="EP1" s="67"/>
      <c r="EQ1" s="67"/>
      <c r="ER1" s="67"/>
      <c r="ES1" s="66"/>
      <c r="ET1" s="67"/>
      <c r="EU1" s="67"/>
      <c r="EV1" s="68" t="s">
        <v>194</v>
      </c>
      <c r="EW1" s="69"/>
      <c r="EX1" s="69"/>
      <c r="EY1" s="69"/>
      <c r="EZ1" s="69"/>
      <c r="FA1" s="69"/>
      <c r="FB1" s="69"/>
      <c r="FC1" s="69"/>
      <c r="FD1" s="69"/>
      <c r="FE1" s="69"/>
      <c r="FF1" s="69"/>
      <c r="FG1" s="69"/>
      <c r="FH1" s="69"/>
      <c r="FI1" s="69"/>
      <c r="FJ1" s="69"/>
      <c r="FK1" s="69"/>
    </row>
    <row r="2" spans="1:183" s="10" customFormat="1" x14ac:dyDescent="0.2">
      <c r="D2" s="24" t="s">
        <v>33</v>
      </c>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8" t="s">
        <v>34</v>
      </c>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row>
    <row r="3" spans="1:183" s="10" customFormat="1" x14ac:dyDescent="0.2">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5" t="s">
        <v>242</v>
      </c>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24"/>
      <c r="DB3" s="24"/>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row>
    <row r="4" spans="1:183" s="10" customFormat="1" x14ac:dyDescent="0.2">
      <c r="A4" s="9"/>
      <c r="B4" s="9"/>
      <c r="C4" s="9"/>
      <c r="D4" s="4"/>
      <c r="E4" s="4"/>
      <c r="F4" s="23"/>
      <c r="G4" s="24"/>
      <c r="H4" s="4"/>
      <c r="I4" s="25" t="s">
        <v>89</v>
      </c>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2" t="s">
        <v>88</v>
      </c>
      <c r="AX4" s="22"/>
      <c r="AY4" s="22"/>
      <c r="AZ4" s="22"/>
      <c r="BA4" s="22"/>
      <c r="BB4" s="5"/>
      <c r="BC4" s="5"/>
      <c r="BD4" s="5"/>
      <c r="BE4" s="5"/>
      <c r="BF4" s="5"/>
      <c r="BG4" s="5"/>
      <c r="BH4" s="5"/>
      <c r="BI4" s="129" t="s">
        <v>145</v>
      </c>
      <c r="BJ4" s="33"/>
      <c r="BK4" s="33"/>
      <c r="BL4" s="33"/>
      <c r="BM4" s="33"/>
      <c r="BN4" s="33"/>
      <c r="BO4" s="33"/>
      <c r="BP4" s="33"/>
      <c r="BQ4" s="33"/>
      <c r="BR4" s="33"/>
      <c r="BS4" s="33"/>
      <c r="BT4" s="33"/>
      <c r="BU4" s="33"/>
      <c r="BV4" s="33"/>
      <c r="BW4" s="131" t="s">
        <v>246</v>
      </c>
      <c r="BX4" s="22"/>
      <c r="BY4" s="22"/>
      <c r="BZ4" s="22"/>
      <c r="CA4" s="22"/>
      <c r="CB4" s="22"/>
      <c r="CC4" s="22"/>
      <c r="CD4" s="22"/>
      <c r="CE4" s="22"/>
      <c r="CF4" s="22"/>
      <c r="CG4" s="22"/>
      <c r="CH4" s="22"/>
      <c r="CI4" s="22"/>
      <c r="CJ4" s="22"/>
      <c r="CK4" s="133" t="s">
        <v>249</v>
      </c>
      <c r="CL4" s="46"/>
      <c r="CM4" s="46"/>
      <c r="CN4" s="46"/>
      <c r="CO4" s="46"/>
      <c r="CP4" s="46"/>
      <c r="CQ4" s="46"/>
      <c r="CR4" s="46"/>
      <c r="CS4" s="46"/>
      <c r="CT4" s="46"/>
      <c r="CU4" s="46"/>
      <c r="CV4" s="46"/>
      <c r="CW4" s="46"/>
      <c r="CX4" s="46"/>
      <c r="CY4" s="5"/>
      <c r="CZ4" s="5"/>
      <c r="DA4" s="27"/>
      <c r="DB4" s="27"/>
      <c r="DC4" s="29"/>
      <c r="DD4" s="29"/>
      <c r="DE4" s="29"/>
      <c r="DF4" s="97" t="s">
        <v>145</v>
      </c>
      <c r="DG4" s="97"/>
      <c r="DH4" s="97"/>
      <c r="DI4" s="97"/>
      <c r="DJ4" s="97"/>
      <c r="DK4" s="97"/>
      <c r="DL4" s="97"/>
      <c r="DM4" s="97"/>
      <c r="DN4" s="97"/>
      <c r="DO4" s="97"/>
      <c r="DP4" s="97"/>
      <c r="DQ4" s="97"/>
      <c r="DR4" s="97"/>
      <c r="DS4" s="46" t="s">
        <v>246</v>
      </c>
      <c r="DT4" s="46"/>
      <c r="DU4" s="46"/>
      <c r="DV4" s="46"/>
      <c r="DW4" s="46"/>
      <c r="DX4" s="46"/>
      <c r="DY4" s="46"/>
      <c r="DZ4" s="46"/>
      <c r="EA4" s="46"/>
      <c r="EB4" s="46"/>
      <c r="EC4" s="46"/>
      <c r="ED4" s="46"/>
      <c r="EE4" s="113"/>
      <c r="EF4" s="33" t="s">
        <v>249</v>
      </c>
      <c r="EG4" s="33"/>
      <c r="EH4" s="33"/>
      <c r="EI4" s="33"/>
      <c r="EJ4" s="33"/>
      <c r="EK4" s="33"/>
      <c r="EL4" s="33"/>
      <c r="EM4" s="33"/>
      <c r="EN4" s="33"/>
      <c r="EO4" s="33"/>
      <c r="EP4" s="33"/>
      <c r="EQ4" s="33"/>
      <c r="ER4" s="112"/>
      <c r="ES4" s="29"/>
      <c r="ET4" s="29"/>
      <c r="EV4" s="40" t="s">
        <v>144</v>
      </c>
      <c r="EW4" s="29"/>
      <c r="EX4" s="30"/>
      <c r="EY4" s="30"/>
      <c r="EZ4" s="30"/>
      <c r="FA4" s="30"/>
      <c r="FB4" s="30"/>
      <c r="FC4" s="30"/>
      <c r="FD4" s="30"/>
      <c r="FE4" s="30"/>
      <c r="FF4" s="30"/>
      <c r="FG4" s="30"/>
    </row>
    <row r="5" spans="1:183" s="38" customFormat="1" ht="41.25" customHeight="1" x14ac:dyDescent="0.2">
      <c r="A5" s="31" t="s">
        <v>235</v>
      </c>
      <c r="B5" s="31"/>
      <c r="C5" s="31"/>
      <c r="D5" s="23"/>
      <c r="E5" s="23"/>
      <c r="F5" s="23"/>
      <c r="G5" s="23"/>
      <c r="H5" s="23"/>
      <c r="I5" s="25"/>
      <c r="J5" s="32" t="s">
        <v>170</v>
      </c>
      <c r="K5" s="32"/>
      <c r="L5" s="32"/>
      <c r="M5" s="33" t="s">
        <v>172</v>
      </c>
      <c r="N5" s="33"/>
      <c r="O5" s="33"/>
      <c r="P5" s="22" t="s">
        <v>220</v>
      </c>
      <c r="Q5" s="22"/>
      <c r="R5" s="22"/>
      <c r="S5" s="90" t="s">
        <v>215</v>
      </c>
      <c r="T5" s="90"/>
      <c r="U5" s="90"/>
      <c r="V5" s="33" t="s">
        <v>219</v>
      </c>
      <c r="W5" s="33"/>
      <c r="X5" s="33"/>
      <c r="Y5" s="90" t="s">
        <v>221</v>
      </c>
      <c r="Z5" s="90"/>
      <c r="AA5" s="90"/>
      <c r="AB5" s="32" t="s">
        <v>191</v>
      </c>
      <c r="AC5" s="32"/>
      <c r="AD5" s="32"/>
      <c r="AE5" s="34" t="s">
        <v>162</v>
      </c>
      <c r="AF5" s="34"/>
      <c r="AG5" s="34"/>
      <c r="AH5" s="34"/>
      <c r="AI5" s="35" t="s">
        <v>149</v>
      </c>
      <c r="AJ5" s="35"/>
      <c r="AK5" s="35"/>
      <c r="AL5" s="35"/>
      <c r="AM5" s="6" t="s">
        <v>154</v>
      </c>
      <c r="AN5" s="6"/>
      <c r="AO5" s="6"/>
      <c r="AP5" s="33" t="s">
        <v>155</v>
      </c>
      <c r="AQ5" s="33"/>
      <c r="AR5" s="33"/>
      <c r="AS5" s="33"/>
      <c r="AT5" s="36" t="s">
        <v>159</v>
      </c>
      <c r="AU5" s="36"/>
      <c r="AV5" s="36"/>
      <c r="AW5" s="22"/>
      <c r="AX5" s="22"/>
      <c r="AY5" s="32" t="s">
        <v>169</v>
      </c>
      <c r="AZ5" s="32"/>
      <c r="BA5" s="22"/>
      <c r="BB5" s="5"/>
      <c r="BC5" s="5"/>
      <c r="BD5" s="5"/>
      <c r="BE5" s="5"/>
      <c r="BF5" s="5"/>
      <c r="BG5" s="5"/>
      <c r="BH5" s="5"/>
      <c r="BI5" s="130"/>
      <c r="BJ5" s="33"/>
      <c r="BK5" s="33"/>
      <c r="BL5" s="24" t="s">
        <v>244</v>
      </c>
      <c r="BM5" s="24"/>
      <c r="BN5" s="24"/>
      <c r="BO5" s="24"/>
      <c r="BP5" s="33"/>
      <c r="BQ5" s="24" t="s">
        <v>245</v>
      </c>
      <c r="BR5" s="24"/>
      <c r="BS5" s="24"/>
      <c r="BT5" s="33"/>
      <c r="BU5" s="33"/>
      <c r="BV5" s="33"/>
      <c r="BW5" s="132"/>
      <c r="BX5" s="22"/>
      <c r="BY5" s="22"/>
      <c r="BZ5" s="98" t="s">
        <v>244</v>
      </c>
      <c r="CA5" s="98"/>
      <c r="CB5" s="98"/>
      <c r="CC5" s="98"/>
      <c r="CD5" s="22"/>
      <c r="CE5" s="98" t="s">
        <v>245</v>
      </c>
      <c r="CF5" s="98"/>
      <c r="CG5" s="98"/>
      <c r="CH5" s="22"/>
      <c r="CI5" s="22"/>
      <c r="CJ5" s="22"/>
      <c r="CK5" s="134"/>
      <c r="CL5" s="46"/>
      <c r="CM5" s="46"/>
      <c r="CN5" s="90" t="s">
        <v>244</v>
      </c>
      <c r="CO5" s="90"/>
      <c r="CP5" s="90"/>
      <c r="CQ5" s="90"/>
      <c r="CR5" s="46"/>
      <c r="CS5" s="90" t="s">
        <v>245</v>
      </c>
      <c r="CT5" s="90"/>
      <c r="CU5" s="90"/>
      <c r="CV5" s="46"/>
      <c r="CW5" s="46"/>
      <c r="CX5" s="46"/>
      <c r="CY5" s="5"/>
      <c r="CZ5" s="5"/>
      <c r="DA5" s="37" t="s">
        <v>179</v>
      </c>
      <c r="DB5" s="37"/>
      <c r="DC5" s="29"/>
      <c r="DD5" s="29"/>
      <c r="DE5" s="29"/>
      <c r="DF5" s="126" t="s">
        <v>290</v>
      </c>
      <c r="DG5" s="126"/>
      <c r="DH5" s="126"/>
      <c r="DI5" s="126"/>
      <c r="DJ5" s="127" t="s">
        <v>291</v>
      </c>
      <c r="DK5" s="127"/>
      <c r="DL5" s="127"/>
      <c r="DM5" s="127"/>
      <c r="DN5" s="128" t="s">
        <v>292</v>
      </c>
      <c r="DO5" s="128"/>
      <c r="DP5" s="128"/>
      <c r="DQ5" s="128"/>
      <c r="DR5" s="111"/>
      <c r="DS5" s="126" t="s">
        <v>290</v>
      </c>
      <c r="DT5" s="126"/>
      <c r="DU5" s="126"/>
      <c r="DV5" s="126"/>
      <c r="DW5" s="127" t="s">
        <v>291</v>
      </c>
      <c r="DX5" s="127"/>
      <c r="DY5" s="127"/>
      <c r="DZ5" s="127"/>
      <c r="EA5" s="128" t="s">
        <v>292</v>
      </c>
      <c r="EB5" s="128"/>
      <c r="EC5" s="128"/>
      <c r="ED5" s="128"/>
      <c r="EE5" s="111"/>
      <c r="EF5" s="126" t="s">
        <v>290</v>
      </c>
      <c r="EG5" s="126"/>
      <c r="EH5" s="126"/>
      <c r="EI5" s="126"/>
      <c r="EJ5" s="127" t="s">
        <v>291</v>
      </c>
      <c r="EK5" s="127"/>
      <c r="EL5" s="127"/>
      <c r="EM5" s="127"/>
      <c r="EN5" s="128" t="s">
        <v>292</v>
      </c>
      <c r="EO5" s="128"/>
      <c r="EP5" s="128"/>
      <c r="EQ5" s="128"/>
      <c r="ER5" s="121"/>
      <c r="ES5" s="29"/>
      <c r="ET5" s="29"/>
      <c r="EV5" s="56" t="s">
        <v>200</v>
      </c>
      <c r="EW5" s="54"/>
      <c r="EX5" s="54"/>
      <c r="EY5" s="54"/>
      <c r="EZ5" s="57" t="s">
        <v>201</v>
      </c>
      <c r="FA5" s="55"/>
      <c r="FB5" s="55"/>
      <c r="FC5" s="55"/>
      <c r="FD5" s="58" t="s">
        <v>202</v>
      </c>
      <c r="FE5" s="59"/>
      <c r="FF5" s="59"/>
      <c r="FG5" s="59"/>
    </row>
    <row r="6" spans="1:183" s="64" customFormat="1" ht="97.5" customHeight="1" x14ac:dyDescent="0.2">
      <c r="A6" s="60" t="s">
        <v>7</v>
      </c>
      <c r="B6" s="60" t="s">
        <v>316</v>
      </c>
      <c r="C6" s="60" t="s">
        <v>23</v>
      </c>
      <c r="D6" s="61" t="s">
        <v>20</v>
      </c>
      <c r="E6" s="61" t="s">
        <v>6</v>
      </c>
      <c r="F6" s="61" t="s">
        <v>103</v>
      </c>
      <c r="G6" s="61" t="s">
        <v>87</v>
      </c>
      <c r="H6" s="61" t="s">
        <v>212</v>
      </c>
      <c r="I6" s="61" t="s">
        <v>17</v>
      </c>
      <c r="J6" s="61" t="s">
        <v>48</v>
      </c>
      <c r="K6" s="61" t="s">
        <v>57</v>
      </c>
      <c r="L6" s="61" t="s">
        <v>192</v>
      </c>
      <c r="M6" s="61" t="s">
        <v>22</v>
      </c>
      <c r="N6" s="61" t="s">
        <v>164</v>
      </c>
      <c r="O6" s="61" t="s">
        <v>192</v>
      </c>
      <c r="P6" s="61" t="s">
        <v>222</v>
      </c>
      <c r="Q6" s="61" t="s">
        <v>324</v>
      </c>
      <c r="R6" s="61" t="s">
        <v>192</v>
      </c>
      <c r="S6" s="61" t="s">
        <v>216</v>
      </c>
      <c r="T6" s="61" t="s">
        <v>218</v>
      </c>
      <c r="U6" s="61" t="s">
        <v>192</v>
      </c>
      <c r="V6" s="61" t="s">
        <v>223</v>
      </c>
      <c r="W6" s="61" t="s">
        <v>224</v>
      </c>
      <c r="X6" s="61" t="s">
        <v>192</v>
      </c>
      <c r="Y6" s="61" t="s">
        <v>217</v>
      </c>
      <c r="Z6" s="61" t="s">
        <v>225</v>
      </c>
      <c r="AA6" s="61" t="s">
        <v>192</v>
      </c>
      <c r="AB6" s="61" t="s">
        <v>141</v>
      </c>
      <c r="AC6" s="61" t="s">
        <v>142</v>
      </c>
      <c r="AD6" s="61" t="s">
        <v>192</v>
      </c>
      <c r="AE6" s="61" t="s">
        <v>207</v>
      </c>
      <c r="AF6" s="61" t="s">
        <v>58</v>
      </c>
      <c r="AG6" s="61" t="s">
        <v>163</v>
      </c>
      <c r="AH6" s="61" t="s">
        <v>192</v>
      </c>
      <c r="AI6" s="61" t="s">
        <v>92</v>
      </c>
      <c r="AJ6" s="61" t="s">
        <v>151</v>
      </c>
      <c r="AK6" s="61" t="s">
        <v>150</v>
      </c>
      <c r="AL6" s="61" t="s">
        <v>192</v>
      </c>
      <c r="AM6" s="61" t="s">
        <v>152</v>
      </c>
      <c r="AN6" s="61" t="s">
        <v>153</v>
      </c>
      <c r="AO6" s="61" t="s">
        <v>192</v>
      </c>
      <c r="AP6" s="61" t="s">
        <v>156</v>
      </c>
      <c r="AQ6" s="61" t="s">
        <v>157</v>
      </c>
      <c r="AR6" s="61" t="s">
        <v>158</v>
      </c>
      <c r="AS6" s="61" t="s">
        <v>192</v>
      </c>
      <c r="AT6" s="61" t="s">
        <v>161</v>
      </c>
      <c r="AU6" s="61" t="s">
        <v>160</v>
      </c>
      <c r="AV6" s="61" t="s">
        <v>192</v>
      </c>
      <c r="AW6" s="61" t="s">
        <v>47</v>
      </c>
      <c r="AX6" s="61" t="s">
        <v>53</v>
      </c>
      <c r="AY6" s="61" t="s">
        <v>148</v>
      </c>
      <c r="AZ6" s="61" t="s">
        <v>147</v>
      </c>
      <c r="BA6" s="61" t="s">
        <v>192</v>
      </c>
      <c r="BB6" s="61" t="s">
        <v>325</v>
      </c>
      <c r="BC6" s="118" t="s">
        <v>309</v>
      </c>
      <c r="BD6" s="61" t="s">
        <v>113</v>
      </c>
      <c r="BE6" s="61" t="s">
        <v>247</v>
      </c>
      <c r="BF6" s="122" t="s">
        <v>330</v>
      </c>
      <c r="BG6" s="122" t="s">
        <v>331</v>
      </c>
      <c r="BH6" s="123" t="s">
        <v>332</v>
      </c>
      <c r="BI6" s="61" t="s">
        <v>95</v>
      </c>
      <c r="BJ6" s="61" t="s">
        <v>253</v>
      </c>
      <c r="BK6" s="106" t="s">
        <v>243</v>
      </c>
      <c r="BL6" s="61" t="s">
        <v>120</v>
      </c>
      <c r="BM6" s="61" t="s">
        <v>128</v>
      </c>
      <c r="BN6" s="61" t="s">
        <v>121</v>
      </c>
      <c r="BO6" s="61" t="s">
        <v>122</v>
      </c>
      <c r="BP6" s="61" t="s">
        <v>132</v>
      </c>
      <c r="BQ6" s="61" t="s">
        <v>16</v>
      </c>
      <c r="BR6" s="61" t="s">
        <v>97</v>
      </c>
      <c r="BS6" s="61" t="s">
        <v>96</v>
      </c>
      <c r="BT6" s="61" t="s">
        <v>123</v>
      </c>
      <c r="BU6" s="61" t="s">
        <v>250</v>
      </c>
      <c r="BV6" s="61" t="s">
        <v>192</v>
      </c>
      <c r="BW6" s="61" t="s">
        <v>95</v>
      </c>
      <c r="BX6" s="61" t="s">
        <v>253</v>
      </c>
      <c r="BY6" s="61" t="s">
        <v>237</v>
      </c>
      <c r="BZ6" s="61" t="s">
        <v>120</v>
      </c>
      <c r="CA6" s="61" t="s">
        <v>129</v>
      </c>
      <c r="CB6" s="61" t="s">
        <v>121</v>
      </c>
      <c r="CC6" s="61" t="s">
        <v>122</v>
      </c>
      <c r="CD6" s="61" t="s">
        <v>132</v>
      </c>
      <c r="CE6" s="61" t="s">
        <v>16</v>
      </c>
      <c r="CF6" s="61" t="s">
        <v>97</v>
      </c>
      <c r="CG6" s="61" t="s">
        <v>96</v>
      </c>
      <c r="CH6" s="61" t="s">
        <v>123</v>
      </c>
      <c r="CI6" s="61" t="s">
        <v>250</v>
      </c>
      <c r="CJ6" s="61" t="s">
        <v>192</v>
      </c>
      <c r="CK6" s="61" t="s">
        <v>95</v>
      </c>
      <c r="CL6" s="61" t="s">
        <v>253</v>
      </c>
      <c r="CM6" s="61" t="s">
        <v>248</v>
      </c>
      <c r="CN6" s="61" t="s">
        <v>120</v>
      </c>
      <c r="CO6" s="61" t="s">
        <v>129</v>
      </c>
      <c r="CP6" s="61" t="s">
        <v>121</v>
      </c>
      <c r="CQ6" s="61" t="s">
        <v>122</v>
      </c>
      <c r="CR6" s="61" t="s">
        <v>132</v>
      </c>
      <c r="CS6" s="61" t="s">
        <v>16</v>
      </c>
      <c r="CT6" s="61" t="s">
        <v>97</v>
      </c>
      <c r="CU6" s="61" t="s">
        <v>96</v>
      </c>
      <c r="CV6" s="61" t="s">
        <v>123</v>
      </c>
      <c r="CW6" s="61" t="s">
        <v>250</v>
      </c>
      <c r="CX6" s="61" t="s">
        <v>192</v>
      </c>
      <c r="CY6" s="61" t="s">
        <v>251</v>
      </c>
      <c r="CZ6" s="61" t="s">
        <v>192</v>
      </c>
      <c r="DA6" s="61" t="s">
        <v>328</v>
      </c>
      <c r="DB6" s="61" t="s">
        <v>192</v>
      </c>
      <c r="DC6" s="65" t="s">
        <v>329</v>
      </c>
      <c r="DD6" s="62" t="s">
        <v>320</v>
      </c>
      <c r="DE6" s="65" t="s">
        <v>321</v>
      </c>
      <c r="DF6" s="62" t="s">
        <v>289</v>
      </c>
      <c r="DG6" s="62" t="s">
        <v>288</v>
      </c>
      <c r="DH6" s="62" t="s">
        <v>293</v>
      </c>
      <c r="DI6" s="62" t="s">
        <v>294</v>
      </c>
      <c r="DJ6" s="62" t="s">
        <v>295</v>
      </c>
      <c r="DK6" s="62" t="s">
        <v>300</v>
      </c>
      <c r="DL6" s="62" t="s">
        <v>299</v>
      </c>
      <c r="DM6" s="62" t="s">
        <v>298</v>
      </c>
      <c r="DN6" s="62" t="s">
        <v>296</v>
      </c>
      <c r="DO6" s="62" t="s">
        <v>297</v>
      </c>
      <c r="DP6" s="62" t="s">
        <v>301</v>
      </c>
      <c r="DQ6" s="62" t="s">
        <v>302</v>
      </c>
      <c r="DR6" s="65" t="s">
        <v>337</v>
      </c>
      <c r="DS6" s="62" t="s">
        <v>289</v>
      </c>
      <c r="DT6" s="62" t="s">
        <v>288</v>
      </c>
      <c r="DU6" s="62" t="s">
        <v>293</v>
      </c>
      <c r="DV6" s="62" t="s">
        <v>294</v>
      </c>
      <c r="DW6" s="62" t="s">
        <v>295</v>
      </c>
      <c r="DX6" s="62" t="s">
        <v>300</v>
      </c>
      <c r="DY6" s="62" t="s">
        <v>299</v>
      </c>
      <c r="DZ6" s="62" t="s">
        <v>298</v>
      </c>
      <c r="EA6" s="62" t="s">
        <v>296</v>
      </c>
      <c r="EB6" s="62" t="s">
        <v>297</v>
      </c>
      <c r="EC6" s="62" t="s">
        <v>301</v>
      </c>
      <c r="ED6" s="62" t="s">
        <v>302</v>
      </c>
      <c r="EE6" s="65" t="s">
        <v>338</v>
      </c>
      <c r="EF6" s="62" t="s">
        <v>289</v>
      </c>
      <c r="EG6" s="62" t="s">
        <v>288</v>
      </c>
      <c r="EH6" s="62" t="s">
        <v>293</v>
      </c>
      <c r="EI6" s="62" t="s">
        <v>294</v>
      </c>
      <c r="EJ6" s="62" t="s">
        <v>295</v>
      </c>
      <c r="EK6" s="62" t="s">
        <v>300</v>
      </c>
      <c r="EL6" s="62" t="s">
        <v>299</v>
      </c>
      <c r="EM6" s="62" t="s">
        <v>298</v>
      </c>
      <c r="EN6" s="62" t="s">
        <v>296</v>
      </c>
      <c r="EO6" s="62" t="s">
        <v>297</v>
      </c>
      <c r="EP6" s="62" t="s">
        <v>301</v>
      </c>
      <c r="EQ6" s="62" t="s">
        <v>302</v>
      </c>
      <c r="ER6" s="65" t="s">
        <v>339</v>
      </c>
      <c r="ES6" s="62" t="s">
        <v>241</v>
      </c>
      <c r="ET6" s="62" t="s">
        <v>190</v>
      </c>
      <c r="EU6" s="61" t="s">
        <v>192</v>
      </c>
      <c r="EV6" s="62" t="s">
        <v>195</v>
      </c>
      <c r="EW6" s="62" t="s">
        <v>196</v>
      </c>
      <c r="EX6" s="62" t="s">
        <v>198</v>
      </c>
      <c r="EY6" s="62" t="s">
        <v>190</v>
      </c>
      <c r="EZ6" s="62" t="s">
        <v>195</v>
      </c>
      <c r="FA6" s="62" t="s">
        <v>196</v>
      </c>
      <c r="FB6" s="62" t="s">
        <v>198</v>
      </c>
      <c r="FC6" s="62" t="s">
        <v>190</v>
      </c>
      <c r="FD6" s="62" t="s">
        <v>195</v>
      </c>
      <c r="FE6" s="62" t="s">
        <v>196</v>
      </c>
      <c r="FF6" s="62" t="s">
        <v>198</v>
      </c>
      <c r="FG6" s="62" t="s">
        <v>190</v>
      </c>
      <c r="FH6" s="38"/>
      <c r="FI6" s="38"/>
      <c r="FJ6" s="38"/>
      <c r="FK6" s="38"/>
      <c r="FL6" s="38"/>
      <c r="FM6" s="38"/>
      <c r="FN6" s="38"/>
      <c r="FO6" s="38"/>
      <c r="FP6" s="38"/>
      <c r="FQ6" s="38"/>
      <c r="FR6" s="38"/>
      <c r="FS6" s="38"/>
      <c r="FT6" s="38"/>
      <c r="FU6" s="38"/>
      <c r="FV6" s="38"/>
      <c r="FW6" s="38"/>
      <c r="FX6" s="38"/>
      <c r="FY6" s="38"/>
      <c r="FZ6" s="38"/>
      <c r="GA6" s="38"/>
    </row>
    <row r="7" spans="1:183" s="12" customFormat="1" ht="15" customHeight="1" x14ac:dyDescent="0.2">
      <c r="A7" s="12" t="s">
        <v>24</v>
      </c>
      <c r="B7" s="114" t="s">
        <v>314</v>
      </c>
      <c r="C7" s="12" t="s">
        <v>51</v>
      </c>
      <c r="D7" s="12" t="s">
        <v>21</v>
      </c>
      <c r="E7" s="12" t="s">
        <v>29</v>
      </c>
      <c r="F7" s="12" t="s">
        <v>8</v>
      </c>
      <c r="G7" s="12">
        <v>1</v>
      </c>
      <c r="H7" s="12">
        <v>100</v>
      </c>
      <c r="I7" s="12" t="s">
        <v>18</v>
      </c>
      <c r="J7" s="116" t="s">
        <v>63</v>
      </c>
      <c r="K7" s="12">
        <v>6</v>
      </c>
      <c r="L7" s="14"/>
      <c r="M7" s="12" t="s">
        <v>10</v>
      </c>
      <c r="N7" s="14" t="s">
        <v>186</v>
      </c>
      <c r="O7" s="14"/>
      <c r="P7" s="9" t="s">
        <v>68</v>
      </c>
      <c r="Q7" s="12" t="s">
        <v>173</v>
      </c>
      <c r="R7" s="14"/>
      <c r="S7" s="14" t="s">
        <v>174</v>
      </c>
      <c r="T7" s="14"/>
      <c r="U7" s="14"/>
      <c r="V7" s="14" t="s">
        <v>174</v>
      </c>
      <c r="W7" s="14"/>
      <c r="X7" s="14"/>
      <c r="Y7" s="14" t="s">
        <v>174</v>
      </c>
      <c r="Z7" s="14"/>
      <c r="AA7" s="14"/>
      <c r="AB7" s="13" t="s">
        <v>168</v>
      </c>
      <c r="AC7" s="13">
        <v>0.9</v>
      </c>
      <c r="AD7" s="13"/>
      <c r="AE7" s="13"/>
      <c r="AF7" s="12">
        <v>0.1</v>
      </c>
      <c r="AG7" s="14">
        <v>4</v>
      </c>
      <c r="AH7" s="14"/>
      <c r="AI7" s="12">
        <v>50</v>
      </c>
      <c r="AJ7" s="12">
        <v>3</v>
      </c>
      <c r="AK7" s="12">
        <v>1</v>
      </c>
      <c r="AM7" s="12">
        <v>0</v>
      </c>
      <c r="AN7" s="12">
        <v>1</v>
      </c>
      <c r="AP7" s="12">
        <v>1</v>
      </c>
      <c r="AQ7" s="12">
        <v>3</v>
      </c>
      <c r="AR7" s="12">
        <v>4</v>
      </c>
      <c r="AT7" s="12">
        <v>2</v>
      </c>
      <c r="AU7" s="12">
        <v>1</v>
      </c>
      <c r="AW7" s="9" t="s">
        <v>211</v>
      </c>
      <c r="AX7" s="12" t="s">
        <v>54</v>
      </c>
      <c r="AY7" s="12">
        <v>-90</v>
      </c>
      <c r="AZ7" s="12">
        <v>0.4</v>
      </c>
      <c r="BB7" s="14" t="s">
        <v>181</v>
      </c>
      <c r="BC7" s="12" t="s">
        <v>310</v>
      </c>
      <c r="BD7" s="12">
        <v>45</v>
      </c>
      <c r="BE7" s="12">
        <v>1</v>
      </c>
      <c r="BI7" s="12" t="s">
        <v>268</v>
      </c>
      <c r="BJ7" s="12">
        <v>60</v>
      </c>
      <c r="BK7" s="14">
        <v>1</v>
      </c>
      <c r="BL7" s="12">
        <v>93750</v>
      </c>
      <c r="BM7" s="12">
        <v>0.01</v>
      </c>
      <c r="BN7" s="12">
        <v>1.5</v>
      </c>
      <c r="BO7" s="12">
        <v>0.5</v>
      </c>
      <c r="BP7" s="16">
        <f>BJ7*BL7*8*BK7/1000000</f>
        <v>45</v>
      </c>
      <c r="BQ7" s="12">
        <v>0</v>
      </c>
      <c r="BR7" s="12">
        <v>0</v>
      </c>
      <c r="BS7" s="12">
        <v>0</v>
      </c>
      <c r="BT7" s="12">
        <v>10</v>
      </c>
      <c r="BU7" s="12">
        <v>99</v>
      </c>
      <c r="BV7" s="14"/>
      <c r="BW7" s="12" t="str">
        <f>IF($BE7&lt;2,"Null","")</f>
        <v>Null</v>
      </c>
      <c r="BX7" s="12">
        <v>60</v>
      </c>
      <c r="BY7" s="14">
        <v>1</v>
      </c>
      <c r="BZ7" s="14">
        <v>57051</v>
      </c>
      <c r="CA7" s="14">
        <v>0.13</v>
      </c>
      <c r="CB7" s="14">
        <v>1.5</v>
      </c>
      <c r="CC7" s="14">
        <v>0.5</v>
      </c>
      <c r="CD7" s="16">
        <f>BX7*BZ7*8*BY7/1000000</f>
        <v>27.38448</v>
      </c>
      <c r="CE7" s="12">
        <v>0</v>
      </c>
      <c r="CF7" s="19">
        <v>0</v>
      </c>
      <c r="CG7" s="19">
        <v>0</v>
      </c>
      <c r="CH7" s="12">
        <v>10</v>
      </c>
      <c r="CI7" s="12" t="s">
        <v>226</v>
      </c>
      <c r="CK7" s="12" t="str">
        <f>IF($BE7&lt;3,"Null","")</f>
        <v>Null</v>
      </c>
      <c r="CL7" s="12">
        <v>60</v>
      </c>
      <c r="CM7" s="14">
        <v>1</v>
      </c>
      <c r="CR7" s="16">
        <f t="shared" ref="CR7:CR32" si="0">CN7*8*CM7/1000000</f>
        <v>0</v>
      </c>
      <c r="CY7" s="15" t="s">
        <v>214</v>
      </c>
      <c r="DA7" s="12" t="s">
        <v>177</v>
      </c>
      <c r="DC7" s="12">
        <v>7.2</v>
      </c>
      <c r="DD7" s="18">
        <f t="shared" ref="DD7:DD32" si="1">FLOOR(DC7,1)</f>
        <v>7</v>
      </c>
      <c r="DE7" s="105">
        <v>0.91</v>
      </c>
      <c r="DJ7" s="12">
        <v>3</v>
      </c>
      <c r="DN7" s="12">
        <v>240</v>
      </c>
      <c r="DW7" s="12">
        <v>3</v>
      </c>
      <c r="EA7" s="12">
        <v>240</v>
      </c>
      <c r="EJ7" s="12">
        <v>3</v>
      </c>
      <c r="EN7" s="12">
        <v>240</v>
      </c>
      <c r="ES7" s="109">
        <v>0.5</v>
      </c>
      <c r="EU7" s="96" t="s">
        <v>239</v>
      </c>
      <c r="EV7" s="53" t="s">
        <v>197</v>
      </c>
      <c r="EW7" s="51">
        <v>11</v>
      </c>
      <c r="EX7" s="51" t="s">
        <v>199</v>
      </c>
      <c r="EY7" s="51"/>
      <c r="EZ7" s="51" t="s">
        <v>204</v>
      </c>
      <c r="FA7" s="12">
        <v>10</v>
      </c>
      <c r="FB7" s="51" t="s">
        <v>203</v>
      </c>
      <c r="FC7" s="51"/>
    </row>
    <row r="8" spans="1:183" x14ac:dyDescent="0.2">
      <c r="A8" s="12" t="s">
        <v>25</v>
      </c>
      <c r="B8" s="114" t="s">
        <v>315</v>
      </c>
      <c r="C8" s="12" t="s">
        <v>51</v>
      </c>
      <c r="D8" s="12" t="s">
        <v>26</v>
      </c>
      <c r="E8" s="12" t="s">
        <v>0</v>
      </c>
      <c r="F8" s="12" t="s">
        <v>27</v>
      </c>
      <c r="G8" s="12">
        <v>1</v>
      </c>
      <c r="H8" s="12">
        <v>100</v>
      </c>
      <c r="I8" s="12" t="s">
        <v>18</v>
      </c>
      <c r="J8" s="9" t="s">
        <v>69</v>
      </c>
      <c r="K8" s="12">
        <v>12</v>
      </c>
      <c r="M8" s="12" t="s">
        <v>14</v>
      </c>
      <c r="N8" s="14" t="s">
        <v>187</v>
      </c>
      <c r="P8" s="9" t="s">
        <v>67</v>
      </c>
      <c r="Q8" s="12" t="s">
        <v>173</v>
      </c>
      <c r="S8" s="14" t="s">
        <v>174</v>
      </c>
      <c r="V8" s="14" t="s">
        <v>174</v>
      </c>
      <c r="Y8" s="14" t="s">
        <v>174</v>
      </c>
      <c r="AB8" s="13" t="s">
        <v>168</v>
      </c>
      <c r="AC8" s="13">
        <v>0.9</v>
      </c>
      <c r="AD8" s="13"/>
      <c r="AE8" s="13"/>
      <c r="AF8" s="12">
        <v>0.1</v>
      </c>
      <c r="AG8" s="14">
        <v>4</v>
      </c>
      <c r="AI8" s="14">
        <v>50</v>
      </c>
      <c r="AJ8" s="14">
        <v>3</v>
      </c>
      <c r="AK8" s="12">
        <v>1</v>
      </c>
      <c r="AL8" s="12"/>
      <c r="AM8" s="14">
        <v>50</v>
      </c>
      <c r="AN8" s="14">
        <v>1</v>
      </c>
      <c r="AP8" s="12">
        <v>1</v>
      </c>
      <c r="AQ8" s="12">
        <v>3</v>
      </c>
      <c r="AR8" s="12">
        <v>4</v>
      </c>
      <c r="AT8" s="12">
        <v>2</v>
      </c>
      <c r="AU8" s="12">
        <v>1</v>
      </c>
      <c r="AW8" s="9" t="s">
        <v>75</v>
      </c>
      <c r="AX8" s="12" t="s">
        <v>54</v>
      </c>
      <c r="AY8" s="12">
        <v>-90</v>
      </c>
      <c r="AZ8" s="12">
        <v>0.4</v>
      </c>
      <c r="BA8" s="12"/>
      <c r="BB8" s="14" t="s">
        <v>184</v>
      </c>
      <c r="BC8" s="12" t="s">
        <v>311</v>
      </c>
      <c r="BD8" s="12">
        <v>30</v>
      </c>
      <c r="BE8" s="12">
        <v>1</v>
      </c>
      <c r="BF8" s="12"/>
      <c r="BG8" s="12"/>
      <c r="BH8" s="12"/>
      <c r="BI8" s="12" t="s">
        <v>271</v>
      </c>
      <c r="BJ8" s="12">
        <v>250</v>
      </c>
      <c r="BK8" s="14">
        <v>1</v>
      </c>
      <c r="BL8" s="12">
        <v>100</v>
      </c>
      <c r="BM8" s="14">
        <v>1</v>
      </c>
      <c r="BN8" s="14">
        <v>1</v>
      </c>
      <c r="BO8" s="14">
        <v>1</v>
      </c>
      <c r="BP8" s="16">
        <f t="shared" ref="BP8:BP32" si="2">BJ8*BL8*8*BK8/1000000</f>
        <v>0.2</v>
      </c>
      <c r="BQ8" s="12">
        <v>0</v>
      </c>
      <c r="BR8" s="12">
        <v>0</v>
      </c>
      <c r="BS8" s="12">
        <v>0</v>
      </c>
      <c r="BT8" s="12">
        <v>10</v>
      </c>
      <c r="BU8" s="12">
        <v>99</v>
      </c>
      <c r="BW8" s="12" t="str">
        <f t="shared" ref="BW8:BW32" si="3">IF($BE8&lt;2,"Null","")</f>
        <v>Null</v>
      </c>
      <c r="BX8" s="12">
        <v>60</v>
      </c>
      <c r="BY8" s="14">
        <v>1</v>
      </c>
      <c r="BZ8" s="14">
        <v>57051</v>
      </c>
      <c r="CA8" s="14">
        <v>0.13</v>
      </c>
      <c r="CB8" s="14">
        <v>1.5</v>
      </c>
      <c r="CC8" s="14">
        <v>0.5</v>
      </c>
      <c r="CD8" s="16">
        <f t="shared" ref="CD8:CD32" si="4">BX8*BZ8*8*BY8/1000000</f>
        <v>27.38448</v>
      </c>
      <c r="CE8" s="12">
        <v>0</v>
      </c>
      <c r="CF8" s="19">
        <v>0</v>
      </c>
      <c r="CG8" s="19">
        <v>0</v>
      </c>
      <c r="CH8" s="12">
        <v>10</v>
      </c>
      <c r="CI8" s="12" t="s">
        <v>226</v>
      </c>
      <c r="CJ8" s="12"/>
      <c r="CK8" s="12" t="str">
        <f t="shared" ref="CK8:CK32" si="5">IF($BE8&lt;3,"Null","")</f>
        <v>Null</v>
      </c>
      <c r="CL8" s="12">
        <v>60</v>
      </c>
      <c r="CM8" s="14">
        <v>1</v>
      </c>
      <c r="CR8" s="16">
        <f t="shared" si="0"/>
        <v>0</v>
      </c>
      <c r="CS8" s="12"/>
      <c r="CT8" s="12"/>
      <c r="CU8" s="12"/>
      <c r="CV8" s="12"/>
      <c r="CW8" s="12"/>
      <c r="CX8" s="12"/>
      <c r="CY8" s="15" t="s">
        <v>214</v>
      </c>
      <c r="CZ8" s="12"/>
      <c r="DA8" s="12" t="s">
        <v>177</v>
      </c>
      <c r="DB8" s="12"/>
      <c r="DC8" s="12">
        <v>6.3</v>
      </c>
      <c r="DD8" s="18">
        <f t="shared" si="1"/>
        <v>6</v>
      </c>
      <c r="DE8" s="105">
        <v>0.92</v>
      </c>
      <c r="DF8" s="12"/>
      <c r="DG8" s="12"/>
      <c r="DH8" s="12"/>
      <c r="DI8" s="12"/>
      <c r="DJ8" s="12">
        <v>4.5</v>
      </c>
      <c r="DK8" s="12"/>
      <c r="DL8" s="12"/>
      <c r="DM8" s="12"/>
      <c r="DN8" s="12">
        <v>34</v>
      </c>
      <c r="DO8" s="12"/>
      <c r="DP8" s="12"/>
      <c r="DQ8" s="12"/>
      <c r="DR8" s="12"/>
      <c r="DS8" s="12"/>
      <c r="DT8" s="12"/>
      <c r="DU8" s="12"/>
      <c r="DV8" s="12"/>
      <c r="DW8" s="12">
        <v>4.5</v>
      </c>
      <c r="DX8" s="12"/>
      <c r="DY8" s="12"/>
      <c r="DZ8" s="12"/>
      <c r="EA8" s="12">
        <v>34</v>
      </c>
      <c r="EB8" s="12"/>
      <c r="EC8" s="12"/>
      <c r="ED8" s="12"/>
      <c r="EE8" s="12"/>
      <c r="EF8" s="12"/>
      <c r="EG8" s="12"/>
      <c r="EH8" s="12"/>
      <c r="EI8" s="12"/>
      <c r="EJ8" s="12">
        <v>4.5</v>
      </c>
      <c r="EK8" s="12"/>
      <c r="EL8" s="12"/>
      <c r="EM8" s="12"/>
      <c r="EN8" s="12">
        <v>34</v>
      </c>
      <c r="EO8" s="12"/>
      <c r="EP8" s="12"/>
      <c r="EQ8" s="12"/>
      <c r="ER8" s="12"/>
      <c r="ES8" s="107"/>
      <c r="ET8" s="12"/>
      <c r="EU8" s="12"/>
    </row>
    <row r="9" spans="1:183" x14ac:dyDescent="0.2">
      <c r="A9" s="12" t="s">
        <v>25</v>
      </c>
      <c r="B9" s="12"/>
      <c r="C9" s="12" t="s">
        <v>51</v>
      </c>
      <c r="D9" s="12" t="s">
        <v>26</v>
      </c>
      <c r="E9" s="12" t="s">
        <v>0</v>
      </c>
      <c r="F9" s="12" t="s">
        <v>30</v>
      </c>
      <c r="G9" s="12">
        <v>2</v>
      </c>
      <c r="H9" s="12">
        <v>100</v>
      </c>
      <c r="I9" s="12" t="s">
        <v>35</v>
      </c>
      <c r="J9" s="9" t="s">
        <v>62</v>
      </c>
      <c r="K9" s="14">
        <v>12</v>
      </c>
      <c r="M9" s="12" t="s">
        <v>10</v>
      </c>
      <c r="N9" s="14" t="s">
        <v>188</v>
      </c>
      <c r="P9" s="9" t="s">
        <v>69</v>
      </c>
      <c r="Q9" s="12" t="s">
        <v>173</v>
      </c>
      <c r="S9" s="14" t="s">
        <v>174</v>
      </c>
      <c r="V9" s="14" t="s">
        <v>174</v>
      </c>
      <c r="Y9" s="14" t="s">
        <v>174</v>
      </c>
      <c r="AB9" s="13" t="s">
        <v>168</v>
      </c>
      <c r="AC9" s="13">
        <v>0.9</v>
      </c>
      <c r="AD9" s="13"/>
      <c r="AE9" s="13"/>
      <c r="AF9" s="12">
        <v>0.1</v>
      </c>
      <c r="AG9" s="14">
        <v>4</v>
      </c>
      <c r="AI9" s="14">
        <v>50</v>
      </c>
      <c r="AJ9" s="14">
        <v>3</v>
      </c>
      <c r="AK9" s="12">
        <v>1</v>
      </c>
      <c r="AL9" s="12"/>
      <c r="AM9" s="14">
        <v>50</v>
      </c>
      <c r="AN9" s="14">
        <v>1</v>
      </c>
      <c r="AP9" s="12">
        <v>1</v>
      </c>
      <c r="AQ9" s="12">
        <v>3</v>
      </c>
      <c r="AR9" s="12">
        <v>4</v>
      </c>
      <c r="AT9" s="12">
        <v>2</v>
      </c>
      <c r="AU9" s="12">
        <v>1</v>
      </c>
      <c r="AW9" s="9" t="s">
        <v>77</v>
      </c>
      <c r="AX9" s="12" t="s">
        <v>55</v>
      </c>
      <c r="AY9" s="12">
        <v>-90</v>
      </c>
      <c r="AZ9" s="12">
        <v>0.4</v>
      </c>
      <c r="BA9" s="12"/>
      <c r="BB9" s="14" t="s">
        <v>184</v>
      </c>
      <c r="BC9" s="12" t="s">
        <v>311</v>
      </c>
      <c r="BD9" s="12">
        <v>30</v>
      </c>
      <c r="BE9" s="12">
        <v>2</v>
      </c>
      <c r="BF9" s="12"/>
      <c r="BG9" s="12"/>
      <c r="BH9" s="12"/>
      <c r="BI9" s="12" t="s">
        <v>266</v>
      </c>
      <c r="BJ9" s="12">
        <v>60</v>
      </c>
      <c r="BK9" s="14">
        <v>1</v>
      </c>
      <c r="BL9" s="12">
        <v>93750</v>
      </c>
      <c r="BM9" s="14">
        <v>0.01</v>
      </c>
      <c r="BN9" s="14">
        <v>1.5</v>
      </c>
      <c r="BO9" s="14">
        <v>0.5</v>
      </c>
      <c r="BP9" s="16">
        <f t="shared" si="2"/>
        <v>45</v>
      </c>
      <c r="BQ9" s="12">
        <v>0</v>
      </c>
      <c r="BR9" s="12">
        <v>0</v>
      </c>
      <c r="BS9" s="12">
        <v>0</v>
      </c>
      <c r="BT9" s="12">
        <v>10</v>
      </c>
      <c r="BU9" s="12">
        <v>99</v>
      </c>
      <c r="BW9" s="12" t="s">
        <v>264</v>
      </c>
      <c r="BX9" s="12">
        <v>60</v>
      </c>
      <c r="BY9" s="14">
        <v>1</v>
      </c>
      <c r="BZ9" s="14">
        <v>57051</v>
      </c>
      <c r="CA9" s="14">
        <v>0.13</v>
      </c>
      <c r="CB9" s="14">
        <v>1.5</v>
      </c>
      <c r="CC9" s="14">
        <v>0.5</v>
      </c>
      <c r="CD9" s="16">
        <f t="shared" si="4"/>
        <v>27.38448</v>
      </c>
      <c r="CE9" s="12">
        <v>0</v>
      </c>
      <c r="CF9" s="19">
        <v>0</v>
      </c>
      <c r="CG9" s="19">
        <v>0</v>
      </c>
      <c r="CH9" s="12">
        <v>10</v>
      </c>
      <c r="CI9" s="12" t="s">
        <v>226</v>
      </c>
      <c r="CJ9" s="12"/>
      <c r="CK9" s="12" t="str">
        <f t="shared" si="5"/>
        <v>Null</v>
      </c>
      <c r="CL9" s="12">
        <v>60</v>
      </c>
      <c r="CM9" s="14">
        <v>1</v>
      </c>
      <c r="CR9" s="16">
        <f t="shared" si="0"/>
        <v>0</v>
      </c>
      <c r="CS9" s="12"/>
      <c r="CT9" s="12"/>
      <c r="CU9" s="12"/>
      <c r="CV9" s="12"/>
      <c r="CW9" s="12"/>
      <c r="CX9" s="12"/>
      <c r="CY9" s="15" t="s">
        <v>214</v>
      </c>
      <c r="CZ9" s="12"/>
      <c r="DA9" s="12" t="s">
        <v>177</v>
      </c>
      <c r="DB9" s="12"/>
      <c r="DC9" s="12">
        <v>7.5</v>
      </c>
      <c r="DD9" s="18">
        <f t="shared" si="1"/>
        <v>7</v>
      </c>
      <c r="DE9" s="105">
        <v>0.9</v>
      </c>
      <c r="DF9" s="12"/>
      <c r="DG9" s="12"/>
      <c r="DH9" s="12"/>
      <c r="DI9" s="12"/>
      <c r="DJ9" s="12">
        <v>2.1</v>
      </c>
      <c r="DK9" s="12"/>
      <c r="DL9" s="12"/>
      <c r="DM9" s="12"/>
      <c r="DN9" s="12">
        <v>392</v>
      </c>
      <c r="DO9" s="12"/>
      <c r="DP9" s="12"/>
      <c r="DQ9" s="12"/>
      <c r="DR9" s="12"/>
      <c r="DS9" s="12"/>
      <c r="DT9" s="12"/>
      <c r="DU9" s="12"/>
      <c r="DV9" s="12"/>
      <c r="DW9" s="12">
        <v>2.1</v>
      </c>
      <c r="DX9" s="12"/>
      <c r="DY9" s="12"/>
      <c r="DZ9" s="12"/>
      <c r="EA9" s="12">
        <v>392</v>
      </c>
      <c r="EB9" s="12"/>
      <c r="EC9" s="12"/>
      <c r="ED9" s="12"/>
      <c r="EE9" s="12"/>
      <c r="EF9" s="12"/>
      <c r="EG9" s="12"/>
      <c r="EH9" s="12"/>
      <c r="EI9" s="12"/>
      <c r="EJ9" s="12">
        <v>2.1</v>
      </c>
      <c r="EK9" s="12"/>
      <c r="EL9" s="12"/>
      <c r="EM9" s="12"/>
      <c r="EN9" s="12">
        <v>392</v>
      </c>
      <c r="EO9" s="12"/>
      <c r="EP9" s="12"/>
      <c r="EQ9" s="12"/>
      <c r="ER9" s="12"/>
      <c r="ES9" s="107"/>
      <c r="ET9" s="12"/>
      <c r="EU9" s="12"/>
    </row>
    <row r="10" spans="1:183" x14ac:dyDescent="0.2">
      <c r="A10" s="51" t="s">
        <v>25</v>
      </c>
      <c r="B10" s="51"/>
      <c r="C10" s="12" t="s">
        <v>51</v>
      </c>
      <c r="D10" s="12" t="s">
        <v>26</v>
      </c>
      <c r="E10" s="12" t="s">
        <v>28</v>
      </c>
      <c r="F10" s="12" t="s">
        <v>8</v>
      </c>
      <c r="G10" s="12">
        <v>2</v>
      </c>
      <c r="H10" s="12">
        <v>400</v>
      </c>
      <c r="I10" s="12" t="s">
        <v>18</v>
      </c>
      <c r="J10" s="9" t="s">
        <v>65</v>
      </c>
      <c r="K10" s="14">
        <v>6</v>
      </c>
      <c r="M10" s="12" t="s">
        <v>10</v>
      </c>
      <c r="N10" s="14" t="s">
        <v>209</v>
      </c>
      <c r="P10" s="9" t="s">
        <v>56</v>
      </c>
      <c r="Q10" s="12" t="s">
        <v>173</v>
      </c>
      <c r="S10" s="14" t="s">
        <v>173</v>
      </c>
      <c r="V10" s="14" t="s">
        <v>174</v>
      </c>
      <c r="Y10" s="14" t="s">
        <v>174</v>
      </c>
      <c r="AB10" s="13" t="s">
        <v>168</v>
      </c>
      <c r="AC10" s="13">
        <v>0.9</v>
      </c>
      <c r="AD10" s="13"/>
      <c r="AE10" s="13"/>
      <c r="AF10" s="12">
        <v>0.1</v>
      </c>
      <c r="AG10" s="14">
        <v>6</v>
      </c>
      <c r="AI10" s="14">
        <v>50</v>
      </c>
      <c r="AJ10" s="14">
        <v>3</v>
      </c>
      <c r="AK10" s="12">
        <v>1</v>
      </c>
      <c r="AL10" s="12"/>
      <c r="AM10" s="14">
        <v>50</v>
      </c>
      <c r="AN10" s="14">
        <v>1</v>
      </c>
      <c r="AP10" s="12">
        <v>1</v>
      </c>
      <c r="AQ10" s="12">
        <v>3</v>
      </c>
      <c r="AR10" s="12">
        <v>4</v>
      </c>
      <c r="AT10" s="12">
        <v>2</v>
      </c>
      <c r="AU10" s="12">
        <v>1</v>
      </c>
      <c r="AW10" s="9" t="s">
        <v>211</v>
      </c>
      <c r="AX10" s="12" t="s">
        <v>55</v>
      </c>
      <c r="AY10" s="12">
        <v>-90</v>
      </c>
      <c r="AZ10" s="12">
        <v>0.4</v>
      </c>
      <c r="BA10" s="12"/>
      <c r="BB10" s="14" t="s">
        <v>184</v>
      </c>
      <c r="BC10" s="12" t="s">
        <v>310</v>
      </c>
      <c r="BD10" s="12">
        <v>8</v>
      </c>
      <c r="BE10" s="12">
        <v>2</v>
      </c>
      <c r="BF10" s="12"/>
      <c r="BG10" s="12"/>
      <c r="BH10" s="12"/>
      <c r="BI10" s="12" t="s">
        <v>266</v>
      </c>
      <c r="BJ10" s="12">
        <v>60</v>
      </c>
      <c r="BK10" s="14">
        <v>1</v>
      </c>
      <c r="BL10" s="12">
        <v>93750</v>
      </c>
      <c r="BM10" s="14">
        <v>0.13</v>
      </c>
      <c r="BN10" s="14">
        <v>1.5</v>
      </c>
      <c r="BO10" s="14">
        <v>0.5</v>
      </c>
      <c r="BP10" s="16">
        <f t="shared" si="2"/>
        <v>45</v>
      </c>
      <c r="BQ10" s="12">
        <v>0</v>
      </c>
      <c r="BR10" s="19">
        <v>0</v>
      </c>
      <c r="BS10" s="19">
        <v>0</v>
      </c>
      <c r="BT10" s="12">
        <v>10</v>
      </c>
      <c r="BU10" s="12">
        <v>99</v>
      </c>
      <c r="BW10" s="12" t="s">
        <v>264</v>
      </c>
      <c r="BX10" s="12">
        <v>60</v>
      </c>
      <c r="BY10" s="14">
        <v>1</v>
      </c>
      <c r="BZ10" s="14">
        <v>57051</v>
      </c>
      <c r="CA10" s="14">
        <v>0.13</v>
      </c>
      <c r="CB10" s="14">
        <v>1.5</v>
      </c>
      <c r="CC10" s="14">
        <v>0.5</v>
      </c>
      <c r="CD10" s="16">
        <f t="shared" si="4"/>
        <v>27.38448</v>
      </c>
      <c r="CE10" s="12">
        <v>0</v>
      </c>
      <c r="CF10" s="19">
        <v>0</v>
      </c>
      <c r="CG10" s="19">
        <v>0</v>
      </c>
      <c r="CH10" s="12">
        <v>10</v>
      </c>
      <c r="CI10" s="12" t="s">
        <v>226</v>
      </c>
      <c r="CJ10" s="12"/>
      <c r="CK10" s="12" t="str">
        <f t="shared" si="5"/>
        <v>Null</v>
      </c>
      <c r="CL10" s="12">
        <v>60</v>
      </c>
      <c r="CM10" s="14">
        <v>1</v>
      </c>
      <c r="CR10" s="16">
        <f t="shared" si="0"/>
        <v>0</v>
      </c>
      <c r="CS10" s="12"/>
      <c r="CT10" s="19"/>
      <c r="CU10" s="19"/>
      <c r="CV10" s="12"/>
      <c r="CW10" s="12"/>
      <c r="CX10" s="12"/>
      <c r="CY10" s="15" t="s">
        <v>214</v>
      </c>
      <c r="CZ10" s="12"/>
      <c r="DA10" s="12" t="s">
        <v>177</v>
      </c>
      <c r="DB10" s="12"/>
      <c r="DC10" s="19">
        <v>8.1999999999999993</v>
      </c>
      <c r="DD10" s="18">
        <f t="shared" si="1"/>
        <v>8</v>
      </c>
      <c r="DE10" s="105">
        <v>0.91</v>
      </c>
      <c r="DF10" s="12"/>
      <c r="DG10" s="12"/>
      <c r="DH10" s="12"/>
      <c r="DI10" s="12"/>
      <c r="DJ10" s="12">
        <v>3</v>
      </c>
      <c r="DK10" s="12"/>
      <c r="DL10" s="12"/>
      <c r="DM10" s="12"/>
      <c r="DN10" s="12">
        <v>100</v>
      </c>
      <c r="DO10" s="12"/>
      <c r="DP10" s="12"/>
      <c r="DQ10" s="12"/>
      <c r="DR10" s="12"/>
      <c r="DS10" s="12"/>
      <c r="DT10" s="12"/>
      <c r="DU10" s="12"/>
      <c r="DV10" s="12"/>
      <c r="DW10" s="12">
        <v>3</v>
      </c>
      <c r="DX10" s="12"/>
      <c r="DY10" s="12"/>
      <c r="DZ10" s="12"/>
      <c r="EA10" s="12">
        <v>100</v>
      </c>
      <c r="EB10" s="12"/>
      <c r="EC10" s="12"/>
      <c r="ED10" s="12"/>
      <c r="EE10" s="12"/>
      <c r="EF10" s="12"/>
      <c r="EG10" s="12"/>
      <c r="EH10" s="12"/>
      <c r="EI10" s="12"/>
      <c r="EJ10" s="12">
        <v>3</v>
      </c>
      <c r="EK10" s="12"/>
      <c r="EL10" s="12"/>
      <c r="EM10" s="12"/>
      <c r="EN10" s="12">
        <v>100</v>
      </c>
      <c r="EO10" s="12"/>
      <c r="EP10" s="12"/>
      <c r="EQ10" s="12"/>
      <c r="ER10" s="12"/>
      <c r="ES10" s="107"/>
      <c r="ET10" s="12"/>
      <c r="EU10" s="12"/>
    </row>
    <row r="11" spans="1:183" x14ac:dyDescent="0.2">
      <c r="A11" s="12" t="s">
        <v>24</v>
      </c>
      <c r="B11" s="12"/>
      <c r="C11" s="12" t="s">
        <v>51</v>
      </c>
      <c r="D11" s="12" t="s">
        <v>21</v>
      </c>
      <c r="E11" s="12" t="s">
        <v>28</v>
      </c>
      <c r="F11" s="12" t="s">
        <v>8</v>
      </c>
      <c r="G11" s="12">
        <v>1</v>
      </c>
      <c r="H11" s="12">
        <v>100</v>
      </c>
      <c r="I11" s="12" t="s">
        <v>18</v>
      </c>
      <c r="J11" s="9" t="s">
        <v>60</v>
      </c>
      <c r="K11" s="14">
        <v>12</v>
      </c>
      <c r="M11" s="12" t="s">
        <v>10</v>
      </c>
      <c r="N11" s="14" t="s">
        <v>69</v>
      </c>
      <c r="P11" s="9" t="s">
        <v>68</v>
      </c>
      <c r="Q11" s="12" t="s">
        <v>173</v>
      </c>
      <c r="S11" s="14" t="s">
        <v>173</v>
      </c>
      <c r="V11" s="14" t="s">
        <v>174</v>
      </c>
      <c r="Y11" s="14" t="s">
        <v>174</v>
      </c>
      <c r="AB11" s="13" t="s">
        <v>168</v>
      </c>
      <c r="AC11" s="13">
        <v>0.9</v>
      </c>
      <c r="AD11" s="13"/>
      <c r="AE11" s="13"/>
      <c r="AF11" s="12">
        <v>0.1</v>
      </c>
      <c r="AG11" s="14">
        <v>6</v>
      </c>
      <c r="AI11" s="14">
        <v>50</v>
      </c>
      <c r="AJ11" s="14">
        <v>3</v>
      </c>
      <c r="AK11" s="12">
        <v>1</v>
      </c>
      <c r="AL11" s="12"/>
      <c r="AM11" s="14">
        <v>50</v>
      </c>
      <c r="AN11" s="14">
        <v>2</v>
      </c>
      <c r="AP11" s="12">
        <v>1</v>
      </c>
      <c r="AQ11" s="12">
        <v>3</v>
      </c>
      <c r="AR11" s="12">
        <v>4</v>
      </c>
      <c r="AT11" s="12">
        <v>2</v>
      </c>
      <c r="AU11" s="12">
        <v>1</v>
      </c>
      <c r="AW11" s="9" t="s">
        <v>211</v>
      </c>
      <c r="AX11" s="12" t="s">
        <v>54</v>
      </c>
      <c r="AY11" s="12">
        <v>-90</v>
      </c>
      <c r="AZ11" s="12">
        <v>0.6</v>
      </c>
      <c r="BA11" s="12"/>
      <c r="BB11" s="14" t="s">
        <v>184</v>
      </c>
      <c r="BC11" s="12" t="s">
        <v>310</v>
      </c>
      <c r="BD11" s="12">
        <v>45</v>
      </c>
      <c r="BE11" s="12">
        <v>2</v>
      </c>
      <c r="BF11" s="12"/>
      <c r="BG11" s="12"/>
      <c r="BH11" s="12"/>
      <c r="BI11" s="12" t="s">
        <v>266</v>
      </c>
      <c r="BJ11" s="12">
        <v>60</v>
      </c>
      <c r="BK11" s="14">
        <v>1</v>
      </c>
      <c r="BL11" s="12">
        <v>93750</v>
      </c>
      <c r="BM11" s="14">
        <v>0.13</v>
      </c>
      <c r="BN11" s="14">
        <v>1.5</v>
      </c>
      <c r="BO11" s="14">
        <v>0.5</v>
      </c>
      <c r="BP11" s="16">
        <f t="shared" si="2"/>
        <v>45</v>
      </c>
      <c r="BQ11" s="12">
        <v>0</v>
      </c>
      <c r="BR11" s="19">
        <v>0</v>
      </c>
      <c r="BS11" s="19">
        <v>0</v>
      </c>
      <c r="BT11" s="12">
        <v>10</v>
      </c>
      <c r="BU11" s="12">
        <v>99</v>
      </c>
      <c r="BW11" s="12" t="s">
        <v>264</v>
      </c>
      <c r="BX11" s="12">
        <v>60</v>
      </c>
      <c r="BY11" s="14">
        <v>1</v>
      </c>
      <c r="BZ11" s="14">
        <v>57051</v>
      </c>
      <c r="CA11" s="14">
        <v>0.13</v>
      </c>
      <c r="CB11" s="14">
        <v>1.5</v>
      </c>
      <c r="CC11" s="14">
        <v>0.5</v>
      </c>
      <c r="CD11" s="16">
        <f t="shared" si="4"/>
        <v>27.38448</v>
      </c>
      <c r="CE11" s="12">
        <v>0</v>
      </c>
      <c r="CF11" s="19">
        <v>0</v>
      </c>
      <c r="CG11" s="19">
        <v>0</v>
      </c>
      <c r="CH11" s="12">
        <v>10</v>
      </c>
      <c r="CI11" s="12" t="s">
        <v>226</v>
      </c>
      <c r="CJ11" s="12"/>
      <c r="CK11" s="12" t="str">
        <f t="shared" si="5"/>
        <v>Null</v>
      </c>
      <c r="CL11" s="12">
        <v>60</v>
      </c>
      <c r="CM11" s="14">
        <v>1</v>
      </c>
      <c r="CR11" s="16">
        <f t="shared" si="0"/>
        <v>0</v>
      </c>
      <c r="CS11" s="12"/>
      <c r="CT11" s="19"/>
      <c r="CU11" s="19"/>
      <c r="CV11" s="12"/>
      <c r="CW11" s="12"/>
      <c r="CX11" s="12"/>
      <c r="CY11" s="15" t="s">
        <v>214</v>
      </c>
      <c r="CZ11" s="12"/>
      <c r="DA11" s="12" t="s">
        <v>177</v>
      </c>
      <c r="DB11" s="12"/>
      <c r="DC11" s="19">
        <v>6</v>
      </c>
      <c r="DD11" s="18">
        <f t="shared" si="1"/>
        <v>6</v>
      </c>
      <c r="DE11" s="105">
        <v>0.92</v>
      </c>
      <c r="DF11" s="12"/>
      <c r="DG11" s="12"/>
      <c r="DH11" s="12"/>
      <c r="DI11" s="12"/>
      <c r="DJ11" s="12">
        <v>4.5</v>
      </c>
      <c r="DK11" s="12"/>
      <c r="DL11" s="12"/>
      <c r="DM11" s="12"/>
      <c r="DN11" s="12">
        <v>3</v>
      </c>
      <c r="DO11" s="12"/>
      <c r="DP11" s="12"/>
      <c r="DQ11" s="12"/>
      <c r="DR11" s="12"/>
      <c r="DS11" s="12"/>
      <c r="DT11" s="12"/>
      <c r="DU11" s="12"/>
      <c r="DV11" s="12"/>
      <c r="DW11" s="12">
        <v>4.5</v>
      </c>
      <c r="DX11" s="12"/>
      <c r="DY11" s="12"/>
      <c r="DZ11" s="12"/>
      <c r="EA11" s="12">
        <v>3</v>
      </c>
      <c r="EB11" s="12"/>
      <c r="EC11" s="12"/>
      <c r="ED11" s="12"/>
      <c r="EE11" s="12"/>
      <c r="EF11" s="12"/>
      <c r="EG11" s="12"/>
      <c r="EH11" s="12"/>
      <c r="EI11" s="12"/>
      <c r="EJ11" s="12">
        <v>4.5</v>
      </c>
      <c r="EK11" s="12"/>
      <c r="EL11" s="12"/>
      <c r="EM11" s="12"/>
      <c r="EN11" s="12">
        <v>3</v>
      </c>
      <c r="EO11" s="12"/>
      <c r="EP11" s="12"/>
      <c r="EQ11" s="12"/>
      <c r="ER11" s="12"/>
      <c r="ES11" s="107"/>
      <c r="ET11" s="12"/>
      <c r="EU11" s="12"/>
    </row>
    <row r="12" spans="1:183" x14ac:dyDescent="0.2">
      <c r="A12" s="12" t="s">
        <v>24</v>
      </c>
      <c r="B12" s="12"/>
      <c r="C12" s="12" t="s">
        <v>51</v>
      </c>
      <c r="D12" s="12" t="s">
        <v>21</v>
      </c>
      <c r="E12" s="12" t="s">
        <v>0</v>
      </c>
      <c r="F12" s="12" t="s">
        <v>8</v>
      </c>
      <c r="G12" s="12">
        <v>1</v>
      </c>
      <c r="H12" s="12">
        <v>20</v>
      </c>
      <c r="I12" s="12" t="s">
        <v>18</v>
      </c>
      <c r="J12" s="9" t="s">
        <v>59</v>
      </c>
      <c r="K12" s="14">
        <v>6</v>
      </c>
      <c r="M12" s="12" t="s">
        <v>10</v>
      </c>
      <c r="N12" s="14" t="s">
        <v>210</v>
      </c>
      <c r="P12" s="9" t="s">
        <v>67</v>
      </c>
      <c r="Q12" s="12" t="s">
        <v>173</v>
      </c>
      <c r="S12" s="14" t="s">
        <v>173</v>
      </c>
      <c r="V12" s="14" t="s">
        <v>174</v>
      </c>
      <c r="Y12" s="14" t="s">
        <v>174</v>
      </c>
      <c r="AB12" s="13" t="s">
        <v>167</v>
      </c>
      <c r="AC12" s="13">
        <v>0.9</v>
      </c>
      <c r="AD12" s="13"/>
      <c r="AE12" s="13"/>
      <c r="AF12" s="12">
        <v>0.1</v>
      </c>
      <c r="AG12" s="14">
        <v>6</v>
      </c>
      <c r="AI12" s="14">
        <v>50</v>
      </c>
      <c r="AJ12" s="14">
        <v>3</v>
      </c>
      <c r="AK12" s="12">
        <v>1</v>
      </c>
      <c r="AL12" s="12"/>
      <c r="AM12" s="14">
        <v>50</v>
      </c>
      <c r="AN12" s="14">
        <v>2</v>
      </c>
      <c r="AP12" s="12">
        <v>1</v>
      </c>
      <c r="AQ12" s="12">
        <v>3</v>
      </c>
      <c r="AR12" s="12">
        <v>4</v>
      </c>
      <c r="AT12" s="12">
        <v>2</v>
      </c>
      <c r="AU12" s="12">
        <v>1</v>
      </c>
      <c r="AW12" s="9" t="s">
        <v>211</v>
      </c>
      <c r="AX12" s="12" t="s">
        <v>55</v>
      </c>
      <c r="AY12" s="12">
        <v>-90</v>
      </c>
      <c r="AZ12" s="12">
        <v>0.6</v>
      </c>
      <c r="BA12" s="12"/>
      <c r="BB12" s="14" t="s">
        <v>184</v>
      </c>
      <c r="BC12" s="12" t="s">
        <v>310</v>
      </c>
      <c r="BD12" s="12">
        <v>30</v>
      </c>
      <c r="BE12" s="12">
        <v>2</v>
      </c>
      <c r="BF12" s="12"/>
      <c r="BG12" s="12"/>
      <c r="BH12" s="12"/>
      <c r="BI12" s="12" t="s">
        <v>264</v>
      </c>
      <c r="BJ12" s="12">
        <v>60</v>
      </c>
      <c r="BK12" s="14">
        <v>1</v>
      </c>
      <c r="BL12" s="14">
        <v>57051</v>
      </c>
      <c r="BM12" s="14">
        <v>0.13</v>
      </c>
      <c r="BN12" s="14">
        <v>1.5</v>
      </c>
      <c r="BO12" s="14">
        <v>0.5</v>
      </c>
      <c r="BP12" s="16">
        <f t="shared" si="2"/>
        <v>27.38448</v>
      </c>
      <c r="BQ12" s="12">
        <v>0</v>
      </c>
      <c r="BR12" s="19">
        <v>0</v>
      </c>
      <c r="BS12" s="19">
        <v>0</v>
      </c>
      <c r="BT12" s="12">
        <v>10</v>
      </c>
      <c r="BU12" s="12">
        <v>99</v>
      </c>
      <c r="BW12" s="12" t="s">
        <v>266</v>
      </c>
      <c r="BX12" s="12">
        <v>60</v>
      </c>
      <c r="BY12" s="14">
        <v>1</v>
      </c>
      <c r="BZ12" s="14">
        <v>57051</v>
      </c>
      <c r="CA12" s="14">
        <v>0.13</v>
      </c>
      <c r="CB12" s="14">
        <v>1.5</v>
      </c>
      <c r="CC12" s="14">
        <v>0.5</v>
      </c>
      <c r="CD12" s="16">
        <f t="shared" si="4"/>
        <v>27.38448</v>
      </c>
      <c r="CE12" s="12">
        <v>0</v>
      </c>
      <c r="CF12" s="19">
        <v>0</v>
      </c>
      <c r="CG12" s="19">
        <v>0</v>
      </c>
      <c r="CH12" s="12">
        <v>10</v>
      </c>
      <c r="CI12" s="12" t="s">
        <v>226</v>
      </c>
      <c r="CJ12" s="12"/>
      <c r="CK12" s="12" t="str">
        <f t="shared" si="5"/>
        <v>Null</v>
      </c>
      <c r="CL12" s="12">
        <v>60</v>
      </c>
      <c r="CM12" s="14">
        <v>1</v>
      </c>
      <c r="CR12" s="16">
        <f t="shared" si="0"/>
        <v>0</v>
      </c>
      <c r="CS12" s="12"/>
      <c r="CT12" s="19"/>
      <c r="CU12" s="19"/>
      <c r="CV12" s="12"/>
      <c r="CW12" s="12"/>
      <c r="CX12" s="12"/>
      <c r="CY12" s="15" t="s">
        <v>214</v>
      </c>
      <c r="CZ12" s="12"/>
      <c r="DA12" s="12" t="s">
        <v>177</v>
      </c>
      <c r="DB12" s="12"/>
      <c r="DC12" s="19">
        <v>10</v>
      </c>
      <c r="DD12" s="18">
        <f t="shared" si="1"/>
        <v>10</v>
      </c>
      <c r="DE12" s="105">
        <v>0.9</v>
      </c>
      <c r="DF12" s="12"/>
      <c r="DG12" s="12"/>
      <c r="DH12" s="12"/>
      <c r="DI12" s="12"/>
      <c r="DJ12" s="12">
        <v>2.1</v>
      </c>
      <c r="DK12" s="12"/>
      <c r="DL12" s="12"/>
      <c r="DM12" s="12"/>
      <c r="DN12" s="12">
        <v>240</v>
      </c>
      <c r="DO12" s="12"/>
      <c r="DP12" s="12"/>
      <c r="DQ12" s="12"/>
      <c r="DR12" s="12"/>
      <c r="DS12" s="12"/>
      <c r="DT12" s="12"/>
      <c r="DU12" s="12"/>
      <c r="DV12" s="12"/>
      <c r="DW12" s="12">
        <v>2.1</v>
      </c>
      <c r="DX12" s="12"/>
      <c r="DY12" s="12"/>
      <c r="DZ12" s="12"/>
      <c r="EA12" s="12">
        <v>240</v>
      </c>
      <c r="EB12" s="12"/>
      <c r="EC12" s="12"/>
      <c r="ED12" s="12"/>
      <c r="EE12" s="12"/>
      <c r="EF12" s="12"/>
      <c r="EG12" s="12"/>
      <c r="EH12" s="12"/>
      <c r="EI12" s="12"/>
      <c r="EJ12" s="12">
        <v>2.1</v>
      </c>
      <c r="EK12" s="12"/>
      <c r="EL12" s="12"/>
      <c r="EM12" s="12"/>
      <c r="EN12" s="12">
        <v>240</v>
      </c>
      <c r="EO12" s="12"/>
      <c r="EP12" s="12"/>
      <c r="EQ12" s="12"/>
      <c r="ER12" s="12"/>
      <c r="ES12" s="107"/>
      <c r="ET12" s="12"/>
      <c r="EU12" s="12"/>
    </row>
    <row r="13" spans="1:183" x14ac:dyDescent="0.2">
      <c r="A13" s="12" t="s">
        <v>24</v>
      </c>
      <c r="B13" s="12"/>
      <c r="C13" s="12" t="s">
        <v>51</v>
      </c>
      <c r="D13" s="12" t="s">
        <v>21</v>
      </c>
      <c r="E13" s="12" t="s">
        <v>0</v>
      </c>
      <c r="F13" s="12" t="s">
        <v>8</v>
      </c>
      <c r="G13" s="12">
        <v>1</v>
      </c>
      <c r="H13" s="12">
        <v>100</v>
      </c>
      <c r="I13" s="12" t="s">
        <v>18</v>
      </c>
      <c r="J13" s="9" t="s">
        <v>62</v>
      </c>
      <c r="K13" s="14">
        <v>90</v>
      </c>
      <c r="M13" s="12" t="s">
        <v>14</v>
      </c>
      <c r="P13" s="9" t="s">
        <v>68</v>
      </c>
      <c r="Q13" s="12" t="s">
        <v>173</v>
      </c>
      <c r="S13" s="14" t="s">
        <v>173</v>
      </c>
      <c r="V13" s="14" t="s">
        <v>174</v>
      </c>
      <c r="Y13" s="14" t="s">
        <v>174</v>
      </c>
      <c r="AB13" s="13" t="s">
        <v>167</v>
      </c>
      <c r="AC13" s="13">
        <v>0.9</v>
      </c>
      <c r="AD13" s="13"/>
      <c r="AE13" s="13"/>
      <c r="AF13" s="12">
        <v>0.1</v>
      </c>
      <c r="AG13" s="14">
        <v>8</v>
      </c>
      <c r="AI13" s="14">
        <v>50</v>
      </c>
      <c r="AJ13" s="14">
        <v>3</v>
      </c>
      <c r="AK13" s="12">
        <v>1</v>
      </c>
      <c r="AL13" s="12"/>
      <c r="AM13" s="14">
        <v>50</v>
      </c>
      <c r="AN13" s="14">
        <v>2</v>
      </c>
      <c r="AP13" s="12">
        <v>1</v>
      </c>
      <c r="AQ13" s="12">
        <v>3</v>
      </c>
      <c r="AR13" s="12">
        <v>4</v>
      </c>
      <c r="AT13" s="12">
        <v>2</v>
      </c>
      <c r="AU13" s="12">
        <v>1</v>
      </c>
      <c r="AW13" s="9" t="s">
        <v>211</v>
      </c>
      <c r="AX13" s="12" t="s">
        <v>55</v>
      </c>
      <c r="AY13" s="12">
        <v>-90</v>
      </c>
      <c r="AZ13" s="12">
        <v>0.6</v>
      </c>
      <c r="BA13" s="12"/>
      <c r="BB13" s="14" t="s">
        <v>184</v>
      </c>
      <c r="BC13" s="12" t="s">
        <v>310</v>
      </c>
      <c r="BD13" s="12">
        <v>30</v>
      </c>
      <c r="BE13" s="12">
        <v>2</v>
      </c>
      <c r="BF13" s="12"/>
      <c r="BG13" s="12"/>
      <c r="BH13" s="12"/>
      <c r="BI13" s="12" t="s">
        <v>264</v>
      </c>
      <c r="BJ13" s="12">
        <v>60</v>
      </c>
      <c r="BK13" s="14">
        <v>1</v>
      </c>
      <c r="BL13" s="14">
        <v>57051</v>
      </c>
      <c r="BM13" s="14">
        <v>0.13</v>
      </c>
      <c r="BN13" s="14">
        <v>1.5</v>
      </c>
      <c r="BO13" s="14">
        <v>0.5</v>
      </c>
      <c r="BP13" s="16">
        <f t="shared" si="2"/>
        <v>27.38448</v>
      </c>
      <c r="BQ13" s="12">
        <v>0</v>
      </c>
      <c r="BR13" s="19">
        <v>0</v>
      </c>
      <c r="BS13" s="19">
        <v>0</v>
      </c>
      <c r="BT13" s="12">
        <v>10</v>
      </c>
      <c r="BU13" s="12">
        <v>99</v>
      </c>
      <c r="BW13" s="12" t="s">
        <v>266</v>
      </c>
      <c r="BX13" s="12">
        <v>60</v>
      </c>
      <c r="BY13" s="14">
        <v>1</v>
      </c>
      <c r="BZ13" s="14">
        <v>57051</v>
      </c>
      <c r="CA13" s="14">
        <v>0.13</v>
      </c>
      <c r="CB13" s="14">
        <v>1.5</v>
      </c>
      <c r="CC13" s="14">
        <v>0.5</v>
      </c>
      <c r="CD13" s="16">
        <f t="shared" si="4"/>
        <v>27.38448</v>
      </c>
      <c r="CE13" s="12">
        <v>0</v>
      </c>
      <c r="CF13" s="19">
        <v>0</v>
      </c>
      <c r="CG13" s="19">
        <v>0</v>
      </c>
      <c r="CH13" s="12">
        <v>10</v>
      </c>
      <c r="CI13" s="12" t="s">
        <v>226</v>
      </c>
      <c r="CJ13" s="12"/>
      <c r="CK13" s="12" t="str">
        <f t="shared" si="5"/>
        <v>Null</v>
      </c>
      <c r="CL13" s="12">
        <v>60</v>
      </c>
      <c r="CM13" s="14">
        <v>1</v>
      </c>
      <c r="CN13" s="14">
        <v>57051</v>
      </c>
      <c r="CO13" s="14">
        <v>0.13</v>
      </c>
      <c r="CP13" s="14">
        <v>1.5</v>
      </c>
      <c r="CQ13" s="14">
        <v>0.5</v>
      </c>
      <c r="CR13" s="16">
        <f t="shared" si="0"/>
        <v>0.45640799999999998</v>
      </c>
      <c r="CS13" s="12">
        <v>0</v>
      </c>
      <c r="CT13" s="19">
        <v>0</v>
      </c>
      <c r="CU13" s="19">
        <v>0</v>
      </c>
      <c r="CV13" s="12">
        <v>10</v>
      </c>
      <c r="CW13" s="12" t="s">
        <v>226</v>
      </c>
      <c r="CX13" s="12"/>
      <c r="CY13" s="15" t="s">
        <v>214</v>
      </c>
      <c r="CZ13" s="12"/>
      <c r="DA13" s="12" t="s">
        <v>177</v>
      </c>
      <c r="DB13" s="12"/>
      <c r="DC13" s="19">
        <v>10.3</v>
      </c>
      <c r="DD13" s="18">
        <f t="shared" si="1"/>
        <v>10</v>
      </c>
      <c r="DE13" s="105">
        <v>0.91</v>
      </c>
      <c r="DF13" s="12"/>
      <c r="DG13" s="12"/>
      <c r="DH13" s="12"/>
      <c r="DI13" s="12"/>
      <c r="DJ13" s="12">
        <v>3</v>
      </c>
      <c r="DK13" s="12"/>
      <c r="DL13" s="12"/>
      <c r="DM13" s="12"/>
      <c r="DN13" s="12">
        <v>34</v>
      </c>
      <c r="DO13" s="12"/>
      <c r="DP13" s="12"/>
      <c r="DQ13" s="12"/>
      <c r="DR13" s="12"/>
      <c r="DS13" s="12"/>
      <c r="DT13" s="12"/>
      <c r="DU13" s="12"/>
      <c r="DV13" s="12"/>
      <c r="DW13" s="12">
        <v>3</v>
      </c>
      <c r="DX13" s="12"/>
      <c r="DY13" s="12"/>
      <c r="DZ13" s="12"/>
      <c r="EA13" s="12">
        <v>34</v>
      </c>
      <c r="EB13" s="12"/>
      <c r="EC13" s="12"/>
      <c r="ED13" s="12"/>
      <c r="EE13" s="12"/>
      <c r="EF13" s="12"/>
      <c r="EG13" s="12"/>
      <c r="EH13" s="12"/>
      <c r="EI13" s="12"/>
      <c r="EJ13" s="12">
        <v>3</v>
      </c>
      <c r="EK13" s="12"/>
      <c r="EL13" s="12"/>
      <c r="EM13" s="12"/>
      <c r="EN13" s="12">
        <v>34</v>
      </c>
      <c r="EO13" s="12"/>
      <c r="EP13" s="12"/>
      <c r="EQ13" s="12"/>
      <c r="ER13" s="12"/>
      <c r="ES13" s="107"/>
      <c r="ET13" s="12"/>
      <c r="EU13" s="12"/>
    </row>
    <row r="14" spans="1:183" x14ac:dyDescent="0.2">
      <c r="A14" s="12" t="s">
        <v>24</v>
      </c>
      <c r="B14" s="12"/>
      <c r="C14" s="12" t="s">
        <v>51</v>
      </c>
      <c r="D14" s="12" t="s">
        <v>21</v>
      </c>
      <c r="E14" s="12" t="s">
        <v>28</v>
      </c>
      <c r="F14" s="12" t="s">
        <v>8</v>
      </c>
      <c r="G14" s="12">
        <v>1</v>
      </c>
      <c r="H14" s="12">
        <v>100</v>
      </c>
      <c r="I14" s="12" t="s">
        <v>35</v>
      </c>
      <c r="J14" s="9" t="s">
        <v>64</v>
      </c>
      <c r="K14" s="14">
        <v>12</v>
      </c>
      <c r="M14" s="12" t="s">
        <v>10</v>
      </c>
      <c r="P14" s="9" t="s">
        <v>67</v>
      </c>
      <c r="Q14" s="12" t="s">
        <v>173</v>
      </c>
      <c r="S14" s="14" t="s">
        <v>173</v>
      </c>
      <c r="V14" s="14" t="s">
        <v>174</v>
      </c>
      <c r="Y14" s="14" t="s">
        <v>174</v>
      </c>
      <c r="AB14" s="13" t="s">
        <v>167</v>
      </c>
      <c r="AC14" s="13">
        <v>0.9</v>
      </c>
      <c r="AD14" s="13"/>
      <c r="AE14" s="13"/>
      <c r="AF14" s="12">
        <v>0.1</v>
      </c>
      <c r="AG14" s="14">
        <v>8</v>
      </c>
      <c r="AI14" s="14">
        <v>50</v>
      </c>
      <c r="AJ14" s="14">
        <v>3</v>
      </c>
      <c r="AK14" s="12">
        <v>1</v>
      </c>
      <c r="AL14" s="12"/>
      <c r="AM14" s="14">
        <v>50</v>
      </c>
      <c r="AN14" s="14">
        <v>3</v>
      </c>
      <c r="AP14" s="12">
        <v>1</v>
      </c>
      <c r="AQ14" s="12">
        <v>3</v>
      </c>
      <c r="AR14" s="12">
        <v>4</v>
      </c>
      <c r="AT14" s="12">
        <v>2</v>
      </c>
      <c r="AU14" s="12">
        <v>1</v>
      </c>
      <c r="AW14" s="9" t="s">
        <v>211</v>
      </c>
      <c r="AX14" s="12" t="s">
        <v>54</v>
      </c>
      <c r="AY14" s="12">
        <v>-90</v>
      </c>
      <c r="AZ14" s="12">
        <v>0.6</v>
      </c>
      <c r="BA14" s="12"/>
      <c r="BB14" s="14" t="s">
        <v>184</v>
      </c>
      <c r="BC14" s="12" t="s">
        <v>311</v>
      </c>
      <c r="BD14" s="12">
        <v>8</v>
      </c>
      <c r="BE14" s="12">
        <v>2</v>
      </c>
      <c r="BF14" s="12"/>
      <c r="BG14" s="12"/>
      <c r="BH14" s="12"/>
      <c r="BI14" s="12" t="s">
        <v>264</v>
      </c>
      <c r="BJ14" s="12">
        <v>60</v>
      </c>
      <c r="BK14" s="14">
        <v>1</v>
      </c>
      <c r="BL14" s="14">
        <v>57051</v>
      </c>
      <c r="BM14" s="14">
        <v>0.01</v>
      </c>
      <c r="BN14" s="14">
        <v>1.5</v>
      </c>
      <c r="BO14" s="14">
        <v>0.5</v>
      </c>
      <c r="BP14" s="16">
        <f t="shared" si="2"/>
        <v>27.38448</v>
      </c>
      <c r="BQ14" s="12">
        <v>0</v>
      </c>
      <c r="BR14" s="19">
        <v>0</v>
      </c>
      <c r="BS14" s="19">
        <v>0</v>
      </c>
      <c r="BT14" s="12">
        <v>10</v>
      </c>
      <c r="BU14" s="12">
        <v>99</v>
      </c>
      <c r="BW14" s="12" t="s">
        <v>266</v>
      </c>
      <c r="BX14" s="12">
        <v>60</v>
      </c>
      <c r="BY14" s="14">
        <v>1</v>
      </c>
      <c r="BZ14" s="14">
        <v>57051</v>
      </c>
      <c r="CA14" s="14">
        <v>0.13</v>
      </c>
      <c r="CB14" s="14">
        <v>1.5</v>
      </c>
      <c r="CC14" s="14">
        <v>0.5</v>
      </c>
      <c r="CD14" s="16">
        <f t="shared" si="4"/>
        <v>27.38448</v>
      </c>
      <c r="CE14" s="12">
        <v>0</v>
      </c>
      <c r="CF14" s="19">
        <v>0</v>
      </c>
      <c r="CG14" s="19">
        <v>0</v>
      </c>
      <c r="CH14" s="12">
        <v>10</v>
      </c>
      <c r="CI14" s="12" t="s">
        <v>226</v>
      </c>
      <c r="CJ14" s="12"/>
      <c r="CK14" s="12" t="str">
        <f t="shared" si="5"/>
        <v>Null</v>
      </c>
      <c r="CL14" s="12">
        <v>60</v>
      </c>
      <c r="CM14" s="14">
        <v>1</v>
      </c>
      <c r="CN14" s="14">
        <v>57051</v>
      </c>
      <c r="CO14" s="14">
        <v>0.01</v>
      </c>
      <c r="CP14" s="14">
        <v>1.5</v>
      </c>
      <c r="CQ14" s="14">
        <v>0.5</v>
      </c>
      <c r="CR14" s="16">
        <f t="shared" si="0"/>
        <v>0.45640799999999998</v>
      </c>
      <c r="CS14" s="12">
        <v>0</v>
      </c>
      <c r="CT14" s="19">
        <v>0</v>
      </c>
      <c r="CU14" s="19">
        <v>0</v>
      </c>
      <c r="CV14" s="12">
        <v>10</v>
      </c>
      <c r="CW14" s="12" t="s">
        <v>226</v>
      </c>
      <c r="CX14" s="12"/>
      <c r="CY14" s="15" t="s">
        <v>214</v>
      </c>
      <c r="CZ14" s="12"/>
      <c r="DA14" s="12" t="s">
        <v>177</v>
      </c>
      <c r="DB14" s="12"/>
      <c r="DC14" s="19">
        <v>9</v>
      </c>
      <c r="DD14" s="18">
        <f t="shared" si="1"/>
        <v>9</v>
      </c>
      <c r="DE14" s="105">
        <v>0.92</v>
      </c>
      <c r="DF14" s="12"/>
      <c r="DG14" s="12"/>
      <c r="DH14" s="12"/>
      <c r="DI14" s="12"/>
      <c r="DJ14" s="12">
        <v>4.5</v>
      </c>
      <c r="DK14" s="12"/>
      <c r="DL14" s="12"/>
      <c r="DM14" s="12"/>
      <c r="DN14" s="12">
        <v>392</v>
      </c>
      <c r="DO14" s="12"/>
      <c r="DP14" s="12"/>
      <c r="DQ14" s="12"/>
      <c r="DR14" s="12"/>
      <c r="DS14" s="12"/>
      <c r="DT14" s="12"/>
      <c r="DU14" s="12"/>
      <c r="DV14" s="12"/>
      <c r="DW14" s="12">
        <v>4.5</v>
      </c>
      <c r="DX14" s="12"/>
      <c r="DY14" s="12"/>
      <c r="DZ14" s="12"/>
      <c r="EA14" s="12">
        <v>392</v>
      </c>
      <c r="EB14" s="12"/>
      <c r="EC14" s="12"/>
      <c r="ED14" s="12"/>
      <c r="EE14" s="12"/>
      <c r="EF14" s="12"/>
      <c r="EG14" s="12"/>
      <c r="EH14" s="12"/>
      <c r="EI14" s="12"/>
      <c r="EJ14" s="12">
        <v>4.5</v>
      </c>
      <c r="EK14" s="12"/>
      <c r="EL14" s="12"/>
      <c r="EM14" s="12"/>
      <c r="EN14" s="12">
        <v>392</v>
      </c>
      <c r="EO14" s="12"/>
      <c r="EP14" s="12"/>
      <c r="EQ14" s="12"/>
      <c r="ER14" s="12"/>
      <c r="ES14" s="107"/>
      <c r="ET14" s="12"/>
      <c r="EU14" s="12"/>
    </row>
    <row r="15" spans="1:183" x14ac:dyDescent="0.2">
      <c r="A15" s="12" t="s">
        <v>24</v>
      </c>
      <c r="B15" s="12"/>
      <c r="C15" s="12" t="s">
        <v>51</v>
      </c>
      <c r="D15" s="12" t="s">
        <v>21</v>
      </c>
      <c r="E15" s="12" t="s">
        <v>28</v>
      </c>
      <c r="F15" s="12" t="s">
        <v>8</v>
      </c>
      <c r="G15" s="12">
        <v>1</v>
      </c>
      <c r="H15" s="12">
        <v>20</v>
      </c>
      <c r="I15" s="12" t="s">
        <v>35</v>
      </c>
      <c r="J15" s="9" t="s">
        <v>60</v>
      </c>
      <c r="K15" s="14">
        <v>12</v>
      </c>
      <c r="M15" s="12" t="s">
        <v>10</v>
      </c>
      <c r="P15" s="9" t="s">
        <v>67</v>
      </c>
      <c r="Q15" s="12" t="s">
        <v>173</v>
      </c>
      <c r="S15" s="14" t="s">
        <v>173</v>
      </c>
      <c r="V15" s="14" t="s">
        <v>174</v>
      </c>
      <c r="Y15" s="14" t="s">
        <v>174</v>
      </c>
      <c r="AB15" s="13" t="s">
        <v>167</v>
      </c>
      <c r="AC15" s="13">
        <v>0.9</v>
      </c>
      <c r="AD15" s="13"/>
      <c r="AE15" s="13"/>
      <c r="AF15" s="12">
        <v>0.1</v>
      </c>
      <c r="AG15" s="14">
        <v>10</v>
      </c>
      <c r="AI15" s="14">
        <v>50</v>
      </c>
      <c r="AJ15" s="12">
        <v>3</v>
      </c>
      <c r="AK15" s="12">
        <v>1</v>
      </c>
      <c r="AL15" s="12"/>
      <c r="AM15" s="14">
        <v>50</v>
      </c>
      <c r="AN15" s="14">
        <v>3</v>
      </c>
      <c r="AP15" s="12">
        <v>1</v>
      </c>
      <c r="AQ15" s="12">
        <v>3</v>
      </c>
      <c r="AR15" s="12">
        <v>4</v>
      </c>
      <c r="AT15" s="12">
        <v>2</v>
      </c>
      <c r="AU15" s="12">
        <v>1</v>
      </c>
      <c r="AW15" s="9" t="s">
        <v>211</v>
      </c>
      <c r="AX15" s="12" t="s">
        <v>54</v>
      </c>
      <c r="AY15" s="12">
        <v>-90</v>
      </c>
      <c r="AZ15" s="12">
        <v>0.6</v>
      </c>
      <c r="BA15" s="12"/>
      <c r="BB15" s="14" t="s">
        <v>184</v>
      </c>
      <c r="BC15" s="12" t="s">
        <v>310</v>
      </c>
      <c r="BD15" s="12">
        <v>30</v>
      </c>
      <c r="BE15" s="12">
        <v>2</v>
      </c>
      <c r="BF15" s="12"/>
      <c r="BG15" s="12"/>
      <c r="BH15" s="12"/>
      <c r="BI15" s="12" t="s">
        <v>271</v>
      </c>
      <c r="BJ15" s="12">
        <v>250</v>
      </c>
      <c r="BK15" s="14">
        <v>1</v>
      </c>
      <c r="BL15" s="12">
        <v>100</v>
      </c>
      <c r="BM15" s="14">
        <v>1</v>
      </c>
      <c r="BN15" s="14">
        <v>1</v>
      </c>
      <c r="BO15" s="14">
        <v>1</v>
      </c>
      <c r="BP15" s="16">
        <f t="shared" si="2"/>
        <v>0.2</v>
      </c>
      <c r="BQ15" s="12">
        <v>0</v>
      </c>
      <c r="BR15" s="19">
        <v>0</v>
      </c>
      <c r="BS15" s="19">
        <v>0</v>
      </c>
      <c r="BT15" s="12">
        <v>10</v>
      </c>
      <c r="BU15" s="12">
        <v>99</v>
      </c>
      <c r="BW15" s="12" t="s">
        <v>275</v>
      </c>
      <c r="BX15" s="12">
        <v>60</v>
      </c>
      <c r="BY15" s="14">
        <v>1</v>
      </c>
      <c r="BZ15" s="14">
        <v>57051</v>
      </c>
      <c r="CA15" s="14">
        <v>0.13</v>
      </c>
      <c r="CB15" s="14">
        <v>1.5</v>
      </c>
      <c r="CC15" s="14">
        <v>0.5</v>
      </c>
      <c r="CD15" s="16">
        <f t="shared" si="4"/>
        <v>27.38448</v>
      </c>
      <c r="CE15" s="12">
        <v>0</v>
      </c>
      <c r="CF15" s="19">
        <v>0</v>
      </c>
      <c r="CG15" s="19">
        <v>0</v>
      </c>
      <c r="CH15" s="12">
        <v>10</v>
      </c>
      <c r="CI15" s="12" t="s">
        <v>226</v>
      </c>
      <c r="CJ15" s="12"/>
      <c r="CK15" s="12" t="str">
        <f t="shared" si="5"/>
        <v>Null</v>
      </c>
      <c r="CL15" s="12">
        <v>60</v>
      </c>
      <c r="CM15" s="14">
        <v>1</v>
      </c>
      <c r="CN15" s="14">
        <v>57051</v>
      </c>
      <c r="CO15" s="14">
        <v>0.13</v>
      </c>
      <c r="CP15" s="14">
        <v>1.5</v>
      </c>
      <c r="CQ15" s="14">
        <v>0.5</v>
      </c>
      <c r="CR15" s="16">
        <f t="shared" si="0"/>
        <v>0.45640799999999998</v>
      </c>
      <c r="CS15" s="12">
        <v>0</v>
      </c>
      <c r="CT15" s="19">
        <v>0</v>
      </c>
      <c r="CU15" s="19">
        <v>0</v>
      </c>
      <c r="CV15" s="12">
        <v>10</v>
      </c>
      <c r="CW15" s="12" t="s">
        <v>226</v>
      </c>
      <c r="CX15" s="12"/>
      <c r="CY15" s="15" t="s">
        <v>214</v>
      </c>
      <c r="CZ15" s="12"/>
      <c r="DA15" s="12" t="s">
        <v>177</v>
      </c>
      <c r="DB15" s="12"/>
      <c r="DC15" s="19">
        <v>10</v>
      </c>
      <c r="DD15" s="18">
        <f t="shared" si="1"/>
        <v>10</v>
      </c>
      <c r="DE15" s="105">
        <v>0.9</v>
      </c>
      <c r="DF15" s="12"/>
      <c r="DG15" s="12"/>
      <c r="DH15" s="12"/>
      <c r="DI15" s="12"/>
      <c r="DJ15" s="12">
        <v>2.1</v>
      </c>
      <c r="DK15" s="12"/>
      <c r="DL15" s="12"/>
      <c r="DM15" s="12"/>
      <c r="DN15" s="12">
        <v>100</v>
      </c>
      <c r="DO15" s="12"/>
      <c r="DP15" s="12"/>
      <c r="DQ15" s="12"/>
      <c r="DR15" s="12"/>
      <c r="DS15" s="12"/>
      <c r="DT15" s="12"/>
      <c r="DU15" s="12"/>
      <c r="DV15" s="12"/>
      <c r="DW15" s="12">
        <v>2.1</v>
      </c>
      <c r="DX15" s="12"/>
      <c r="DY15" s="12"/>
      <c r="DZ15" s="12"/>
      <c r="EA15" s="12">
        <v>100</v>
      </c>
      <c r="EB15" s="12"/>
      <c r="EC15" s="12"/>
      <c r="ED15" s="12"/>
      <c r="EE15" s="12"/>
      <c r="EF15" s="12"/>
      <c r="EG15" s="12"/>
      <c r="EH15" s="12"/>
      <c r="EI15" s="12"/>
      <c r="EJ15" s="12">
        <v>2.1</v>
      </c>
      <c r="EK15" s="12"/>
      <c r="EL15" s="12"/>
      <c r="EM15" s="12"/>
      <c r="EN15" s="12">
        <v>100</v>
      </c>
      <c r="EO15" s="12"/>
      <c r="EP15" s="12"/>
      <c r="EQ15" s="12"/>
      <c r="ER15" s="12"/>
      <c r="ES15" s="107"/>
      <c r="ET15" s="12"/>
      <c r="EU15" s="12"/>
    </row>
    <row r="16" spans="1:183" x14ac:dyDescent="0.2">
      <c r="A16" s="12" t="s">
        <v>24</v>
      </c>
      <c r="B16" s="12"/>
      <c r="C16" s="12" t="s">
        <v>51</v>
      </c>
      <c r="D16" s="12" t="s">
        <v>21</v>
      </c>
      <c r="E16" s="12" t="s">
        <v>28</v>
      </c>
      <c r="F16" s="12" t="s">
        <v>8</v>
      </c>
      <c r="G16" s="12">
        <v>1</v>
      </c>
      <c r="H16" s="12">
        <v>100</v>
      </c>
      <c r="I16" s="12" t="s">
        <v>35</v>
      </c>
      <c r="J16" s="9" t="s">
        <v>59</v>
      </c>
      <c r="K16" s="14">
        <v>6</v>
      </c>
      <c r="M16" s="12" t="s">
        <v>14</v>
      </c>
      <c r="P16" s="9" t="s">
        <v>69</v>
      </c>
      <c r="Q16" s="12" t="s">
        <v>173</v>
      </c>
      <c r="S16" s="14" t="s">
        <v>173</v>
      </c>
      <c r="V16" s="14" t="s">
        <v>174</v>
      </c>
      <c r="Y16" s="14" t="s">
        <v>174</v>
      </c>
      <c r="AB16" s="13" t="s">
        <v>167</v>
      </c>
      <c r="AC16" s="13">
        <v>0.9</v>
      </c>
      <c r="AD16" s="13"/>
      <c r="AE16" s="13"/>
      <c r="AF16" s="12">
        <v>0.1</v>
      </c>
      <c r="AG16" s="14">
        <v>4</v>
      </c>
      <c r="AI16" s="14">
        <v>50</v>
      </c>
      <c r="AJ16" s="14">
        <v>3</v>
      </c>
      <c r="AK16" s="12">
        <v>1</v>
      </c>
      <c r="AL16" s="12"/>
      <c r="AM16" s="14">
        <v>50</v>
      </c>
      <c r="AN16" s="14">
        <v>3</v>
      </c>
      <c r="AP16" s="12">
        <v>1</v>
      </c>
      <c r="AQ16" s="12">
        <v>3</v>
      </c>
      <c r="AR16" s="12">
        <v>4</v>
      </c>
      <c r="AT16" s="12">
        <v>2</v>
      </c>
      <c r="AU16" s="12">
        <v>1</v>
      </c>
      <c r="AW16" s="9" t="s">
        <v>211</v>
      </c>
      <c r="AX16" s="12" t="s">
        <v>54</v>
      </c>
      <c r="AY16" s="12">
        <v>-90</v>
      </c>
      <c r="AZ16" s="12">
        <v>0.4</v>
      </c>
      <c r="BA16" s="12"/>
      <c r="BB16" s="14" t="s">
        <v>184</v>
      </c>
      <c r="BC16" s="12" t="s">
        <v>310</v>
      </c>
      <c r="BD16" s="12">
        <v>45</v>
      </c>
      <c r="BE16" s="12">
        <v>1</v>
      </c>
      <c r="BF16" s="12"/>
      <c r="BG16" s="12"/>
      <c r="BH16" s="12"/>
      <c r="BI16" s="12" t="s">
        <v>275</v>
      </c>
      <c r="BJ16" s="12">
        <v>60</v>
      </c>
      <c r="BK16" s="14">
        <v>1</v>
      </c>
      <c r="BL16" s="14">
        <v>57051</v>
      </c>
      <c r="BM16" s="14">
        <v>0.01</v>
      </c>
      <c r="BN16" s="14">
        <v>1.5</v>
      </c>
      <c r="BO16" s="14">
        <v>0.5</v>
      </c>
      <c r="BP16" s="16">
        <f t="shared" si="2"/>
        <v>27.38448</v>
      </c>
      <c r="BQ16" s="12">
        <v>0</v>
      </c>
      <c r="BR16" s="19">
        <v>0</v>
      </c>
      <c r="BS16" s="19">
        <v>0</v>
      </c>
      <c r="BT16" s="12">
        <v>10</v>
      </c>
      <c r="BU16" s="12">
        <v>99</v>
      </c>
      <c r="BW16" s="12" t="str">
        <f t="shared" si="3"/>
        <v>Null</v>
      </c>
      <c r="BX16" s="12">
        <v>60</v>
      </c>
      <c r="BY16" s="14">
        <v>1</v>
      </c>
      <c r="BZ16" s="14">
        <v>57051</v>
      </c>
      <c r="CA16" s="14">
        <v>0.13</v>
      </c>
      <c r="CB16" s="14">
        <v>1.5</v>
      </c>
      <c r="CC16" s="14">
        <v>0.5</v>
      </c>
      <c r="CD16" s="16">
        <f t="shared" si="4"/>
        <v>27.38448</v>
      </c>
      <c r="CE16" s="12">
        <v>0</v>
      </c>
      <c r="CF16" s="19">
        <v>0</v>
      </c>
      <c r="CG16" s="19">
        <v>0</v>
      </c>
      <c r="CH16" s="12">
        <v>10</v>
      </c>
      <c r="CI16" s="12" t="s">
        <v>226</v>
      </c>
      <c r="CJ16" s="12"/>
      <c r="CK16" s="12" t="str">
        <f t="shared" si="5"/>
        <v>Null</v>
      </c>
      <c r="CL16" s="12">
        <v>60</v>
      </c>
      <c r="CM16" s="14">
        <v>1</v>
      </c>
      <c r="CN16" s="14">
        <v>57051</v>
      </c>
      <c r="CO16" s="14">
        <v>0.01</v>
      </c>
      <c r="CP16" s="14">
        <v>1.5</v>
      </c>
      <c r="CQ16" s="14">
        <v>0.5</v>
      </c>
      <c r="CR16" s="16">
        <f t="shared" si="0"/>
        <v>0.45640799999999998</v>
      </c>
      <c r="CS16" s="12">
        <v>0</v>
      </c>
      <c r="CT16" s="19">
        <v>0</v>
      </c>
      <c r="CU16" s="19">
        <v>0</v>
      </c>
      <c r="CV16" s="12">
        <v>10</v>
      </c>
      <c r="CW16" s="12" t="s">
        <v>226</v>
      </c>
      <c r="CX16" s="12"/>
      <c r="CY16" s="15" t="s">
        <v>214</v>
      </c>
      <c r="CZ16" s="12"/>
      <c r="DA16" s="12" t="s">
        <v>176</v>
      </c>
      <c r="DB16" s="12"/>
      <c r="DC16" s="19">
        <v>10</v>
      </c>
      <c r="DD16" s="18">
        <f t="shared" si="1"/>
        <v>10</v>
      </c>
      <c r="DE16" s="105">
        <v>0.91</v>
      </c>
      <c r="DF16" s="12"/>
      <c r="DG16" s="12"/>
      <c r="DH16" s="12"/>
      <c r="DI16" s="12"/>
      <c r="DJ16" s="12">
        <v>3</v>
      </c>
      <c r="DK16" s="12"/>
      <c r="DL16" s="12"/>
      <c r="DM16" s="12"/>
      <c r="DN16" s="14">
        <v>2</v>
      </c>
      <c r="DS16" s="12"/>
      <c r="DT16" s="12"/>
      <c r="DU16" s="12"/>
      <c r="DV16" s="12"/>
      <c r="DW16" s="12">
        <v>3</v>
      </c>
      <c r="DX16" s="12"/>
      <c r="DY16" s="12"/>
      <c r="DZ16" s="12"/>
      <c r="EA16" s="14">
        <v>2</v>
      </c>
      <c r="EF16" s="12"/>
      <c r="EG16" s="12"/>
      <c r="EH16" s="12"/>
      <c r="EI16" s="12"/>
      <c r="EJ16" s="12">
        <v>3</v>
      </c>
      <c r="EK16" s="12"/>
      <c r="EL16" s="12"/>
      <c r="EM16" s="12"/>
      <c r="EN16" s="14">
        <v>2</v>
      </c>
      <c r="ES16" s="108"/>
      <c r="EU16" s="12"/>
    </row>
    <row r="17" spans="1:151" x14ac:dyDescent="0.2">
      <c r="A17" s="12" t="s">
        <v>11</v>
      </c>
      <c r="B17" s="12"/>
      <c r="C17" s="12" t="s">
        <v>51</v>
      </c>
      <c r="D17" s="12" t="s">
        <v>21</v>
      </c>
      <c r="E17" s="12" t="s">
        <v>29</v>
      </c>
      <c r="F17" s="12" t="s">
        <v>30</v>
      </c>
      <c r="G17" s="12">
        <v>1</v>
      </c>
      <c r="H17" s="12">
        <v>100</v>
      </c>
      <c r="I17" s="12" t="s">
        <v>35</v>
      </c>
      <c r="J17" s="9" t="s">
        <v>62</v>
      </c>
      <c r="K17" s="14">
        <v>12</v>
      </c>
      <c r="M17" s="12" t="s">
        <v>14</v>
      </c>
      <c r="P17" s="9" t="s">
        <v>68</v>
      </c>
      <c r="Q17" s="12" t="s">
        <v>173</v>
      </c>
      <c r="S17" s="14" t="s">
        <v>173</v>
      </c>
      <c r="V17" s="14" t="s">
        <v>174</v>
      </c>
      <c r="Y17" s="14" t="s">
        <v>174</v>
      </c>
      <c r="AB17" s="13" t="s">
        <v>167</v>
      </c>
      <c r="AC17" s="13">
        <v>0.9</v>
      </c>
      <c r="AD17" s="13"/>
      <c r="AE17" s="13"/>
      <c r="AF17" s="12">
        <v>0.1</v>
      </c>
      <c r="AG17" s="14">
        <v>4</v>
      </c>
      <c r="AI17" s="14">
        <v>50</v>
      </c>
      <c r="AJ17" s="14">
        <v>3</v>
      </c>
      <c r="AK17" s="12">
        <v>1</v>
      </c>
      <c r="AL17" s="12"/>
      <c r="AM17" s="14">
        <v>50</v>
      </c>
      <c r="AN17" s="14">
        <v>3</v>
      </c>
      <c r="AP17" s="12">
        <v>1</v>
      </c>
      <c r="AQ17" s="12">
        <v>3</v>
      </c>
      <c r="AR17" s="12">
        <v>4</v>
      </c>
      <c r="AT17" s="12">
        <v>2</v>
      </c>
      <c r="AU17" s="12">
        <v>1</v>
      </c>
      <c r="AW17" s="9" t="s">
        <v>211</v>
      </c>
      <c r="AX17" s="12" t="s">
        <v>54</v>
      </c>
      <c r="AY17" s="12">
        <v>-90</v>
      </c>
      <c r="AZ17" s="12">
        <v>0.6</v>
      </c>
      <c r="BA17" s="12"/>
      <c r="BB17" s="14" t="s">
        <v>184</v>
      </c>
      <c r="BC17" s="12" t="s">
        <v>310</v>
      </c>
      <c r="BD17" s="12">
        <v>8</v>
      </c>
      <c r="BE17" s="12">
        <v>3</v>
      </c>
      <c r="BF17" s="12"/>
      <c r="BG17" s="12"/>
      <c r="BH17" s="12"/>
      <c r="BI17" s="12" t="s">
        <v>271</v>
      </c>
      <c r="BJ17" s="12">
        <v>250</v>
      </c>
      <c r="BK17" s="14">
        <v>1</v>
      </c>
      <c r="BL17" s="12">
        <v>100</v>
      </c>
      <c r="BM17" s="14">
        <v>1</v>
      </c>
      <c r="BN17" s="14">
        <v>1</v>
      </c>
      <c r="BO17" s="14">
        <v>1</v>
      </c>
      <c r="BP17" s="16">
        <f t="shared" si="2"/>
        <v>0.2</v>
      </c>
      <c r="BQ17" s="12">
        <v>0</v>
      </c>
      <c r="BR17" s="19">
        <v>0</v>
      </c>
      <c r="BS17" s="19">
        <v>0</v>
      </c>
      <c r="BT17" s="12">
        <v>10</v>
      </c>
      <c r="BU17" s="12">
        <v>99</v>
      </c>
      <c r="BW17" s="12" t="s">
        <v>277</v>
      </c>
      <c r="BX17" s="12">
        <v>60</v>
      </c>
      <c r="BY17" s="14">
        <v>1</v>
      </c>
      <c r="BZ17" s="14">
        <v>57051</v>
      </c>
      <c r="CA17" s="14">
        <v>0.01</v>
      </c>
      <c r="CB17" s="14">
        <v>1.5</v>
      </c>
      <c r="CC17" s="14">
        <v>0.5</v>
      </c>
      <c r="CD17" s="16">
        <f t="shared" si="4"/>
        <v>27.38448</v>
      </c>
      <c r="CE17" s="12">
        <v>0</v>
      </c>
      <c r="CF17" s="19">
        <v>0</v>
      </c>
      <c r="CG17" s="19">
        <v>0</v>
      </c>
      <c r="CH17" s="12">
        <v>10</v>
      </c>
      <c r="CI17" s="12" t="s">
        <v>226</v>
      </c>
      <c r="CJ17" s="12"/>
      <c r="CK17" s="12" t="s">
        <v>273</v>
      </c>
      <c r="CL17" s="12">
        <v>60</v>
      </c>
      <c r="CM17" s="14">
        <v>1</v>
      </c>
      <c r="CN17" s="14">
        <v>57051</v>
      </c>
      <c r="CO17" s="14">
        <v>0.01</v>
      </c>
      <c r="CP17" s="14">
        <v>1.5</v>
      </c>
      <c r="CQ17" s="14">
        <v>0.5</v>
      </c>
      <c r="CR17" s="16">
        <f t="shared" si="0"/>
        <v>0.45640799999999998</v>
      </c>
      <c r="CS17" s="12">
        <v>0</v>
      </c>
      <c r="CT17" s="19">
        <v>0</v>
      </c>
      <c r="CU17" s="19">
        <v>0</v>
      </c>
      <c r="CV17" s="12">
        <v>10</v>
      </c>
      <c r="CW17" s="12" t="s">
        <v>226</v>
      </c>
      <c r="CX17" s="12"/>
      <c r="CY17" s="15" t="s">
        <v>214</v>
      </c>
      <c r="CZ17" s="12"/>
      <c r="DA17" s="12" t="s">
        <v>176</v>
      </c>
      <c r="DB17" s="12"/>
      <c r="DC17" s="19">
        <v>10.4</v>
      </c>
      <c r="DD17" s="18">
        <f t="shared" si="1"/>
        <v>10</v>
      </c>
      <c r="DE17" s="105">
        <v>0.92</v>
      </c>
      <c r="DF17" s="12"/>
      <c r="DG17" s="12"/>
      <c r="DH17" s="12"/>
      <c r="DI17" s="12"/>
      <c r="DJ17" s="12">
        <v>4.5</v>
      </c>
      <c r="DK17" s="12"/>
      <c r="DL17" s="12"/>
      <c r="DM17" s="12"/>
      <c r="DN17" s="14">
        <v>244</v>
      </c>
      <c r="DS17" s="12"/>
      <c r="DT17" s="12"/>
      <c r="DU17" s="12"/>
      <c r="DV17" s="12"/>
      <c r="DW17" s="12">
        <v>4.5</v>
      </c>
      <c r="DX17" s="12"/>
      <c r="DY17" s="12"/>
      <c r="DZ17" s="12"/>
      <c r="EA17" s="14">
        <v>244</v>
      </c>
      <c r="EF17" s="12"/>
      <c r="EG17" s="12"/>
      <c r="EH17" s="12"/>
      <c r="EI17" s="12"/>
      <c r="EJ17" s="12">
        <v>4.5</v>
      </c>
      <c r="EK17" s="12"/>
      <c r="EL17" s="12"/>
      <c r="EM17" s="12"/>
      <c r="EN17" s="14">
        <v>244</v>
      </c>
      <c r="ES17" s="108"/>
      <c r="EU17" s="12"/>
    </row>
    <row r="18" spans="1:151" x14ac:dyDescent="0.2">
      <c r="A18" s="12" t="s">
        <v>11</v>
      </c>
      <c r="B18" s="12"/>
      <c r="C18" s="12" t="s">
        <v>51</v>
      </c>
      <c r="D18" s="12" t="s">
        <v>21</v>
      </c>
      <c r="E18" s="12" t="s">
        <v>28</v>
      </c>
      <c r="F18" s="12" t="s">
        <v>27</v>
      </c>
      <c r="G18" s="12">
        <v>1</v>
      </c>
      <c r="H18" s="12">
        <v>100</v>
      </c>
      <c r="I18" s="12" t="s">
        <v>35</v>
      </c>
      <c r="J18" s="9" t="s">
        <v>65</v>
      </c>
      <c r="K18" s="14">
        <v>6</v>
      </c>
      <c r="M18" s="12" t="s">
        <v>14</v>
      </c>
      <c r="P18" s="9" t="s">
        <v>67</v>
      </c>
      <c r="Q18" s="12" t="s">
        <v>173</v>
      </c>
      <c r="S18" s="14" t="s">
        <v>173</v>
      </c>
      <c r="V18" s="14" t="s">
        <v>174</v>
      </c>
      <c r="Y18" s="14" t="s">
        <v>174</v>
      </c>
      <c r="AB18" s="13" t="s">
        <v>167</v>
      </c>
      <c r="AC18" s="13">
        <v>0.9</v>
      </c>
      <c r="AD18" s="13"/>
      <c r="AE18" s="13"/>
      <c r="AF18" s="12">
        <v>0.1</v>
      </c>
      <c r="AG18" s="14">
        <v>4</v>
      </c>
      <c r="AI18" s="14">
        <v>50</v>
      </c>
      <c r="AJ18" s="14">
        <v>3</v>
      </c>
      <c r="AK18" s="12">
        <v>1</v>
      </c>
      <c r="AL18" s="12"/>
      <c r="AM18" s="14">
        <v>50</v>
      </c>
      <c r="AN18" s="14">
        <v>3</v>
      </c>
      <c r="AP18" s="12">
        <v>1</v>
      </c>
      <c r="AQ18" s="12">
        <v>3</v>
      </c>
      <c r="AR18" s="12">
        <v>4</v>
      </c>
      <c r="AT18" s="12">
        <v>2</v>
      </c>
      <c r="AU18" s="12">
        <v>1</v>
      </c>
      <c r="AW18" s="9" t="s">
        <v>211</v>
      </c>
      <c r="AX18" s="12" t="s">
        <v>54</v>
      </c>
      <c r="AY18" s="12">
        <v>-90</v>
      </c>
      <c r="AZ18" s="12">
        <v>0.9</v>
      </c>
      <c r="BA18" s="12"/>
      <c r="BB18" s="14" t="s">
        <v>184</v>
      </c>
      <c r="BC18" s="12" t="s">
        <v>310</v>
      </c>
      <c r="BD18" s="12">
        <v>30</v>
      </c>
      <c r="BE18" s="12">
        <v>1</v>
      </c>
      <c r="BF18" s="12"/>
      <c r="BG18" s="12"/>
      <c r="BH18" s="12"/>
      <c r="BI18" s="12" t="s">
        <v>268</v>
      </c>
      <c r="BJ18" s="12">
        <v>60</v>
      </c>
      <c r="BK18" s="14">
        <v>1</v>
      </c>
      <c r="BL18" s="14">
        <v>57051</v>
      </c>
      <c r="BM18" s="14">
        <v>0.01</v>
      </c>
      <c r="BN18" s="14">
        <v>1.5</v>
      </c>
      <c r="BO18" s="14">
        <v>0.5</v>
      </c>
      <c r="BP18" s="16">
        <f t="shared" si="2"/>
        <v>27.38448</v>
      </c>
      <c r="BQ18" s="12">
        <v>0</v>
      </c>
      <c r="BR18" s="19">
        <v>0</v>
      </c>
      <c r="BS18" s="19">
        <v>0</v>
      </c>
      <c r="BT18" s="12">
        <v>10</v>
      </c>
      <c r="BU18" s="12">
        <v>99</v>
      </c>
      <c r="BW18" s="12" t="str">
        <f t="shared" si="3"/>
        <v>Null</v>
      </c>
      <c r="BX18" s="12">
        <v>60</v>
      </c>
      <c r="BY18" s="14">
        <v>1</v>
      </c>
      <c r="BZ18" s="14">
        <v>57051</v>
      </c>
      <c r="CA18" s="14">
        <v>0.01</v>
      </c>
      <c r="CB18" s="14">
        <v>1.5</v>
      </c>
      <c r="CC18" s="14">
        <v>0.5</v>
      </c>
      <c r="CD18" s="16">
        <f t="shared" si="4"/>
        <v>27.38448</v>
      </c>
      <c r="CE18" s="12">
        <v>0</v>
      </c>
      <c r="CF18" s="19">
        <v>0</v>
      </c>
      <c r="CG18" s="19">
        <v>0</v>
      </c>
      <c r="CH18" s="12">
        <v>10</v>
      </c>
      <c r="CI18" s="12" t="s">
        <v>226</v>
      </c>
      <c r="CJ18" s="12"/>
      <c r="CK18" s="12" t="str">
        <f t="shared" si="5"/>
        <v>Null</v>
      </c>
      <c r="CL18" s="12">
        <v>60</v>
      </c>
      <c r="CM18" s="14">
        <v>1</v>
      </c>
      <c r="CN18" s="14">
        <v>57051</v>
      </c>
      <c r="CO18" s="14">
        <v>0.01</v>
      </c>
      <c r="CP18" s="14">
        <v>1.5</v>
      </c>
      <c r="CQ18" s="14">
        <v>0.5</v>
      </c>
      <c r="CR18" s="16">
        <f t="shared" si="0"/>
        <v>0.45640799999999998</v>
      </c>
      <c r="CS18" s="12">
        <v>0</v>
      </c>
      <c r="CT18" s="19">
        <v>0</v>
      </c>
      <c r="CU18" s="19">
        <v>0</v>
      </c>
      <c r="CV18" s="12">
        <v>10</v>
      </c>
      <c r="CW18" s="12" t="s">
        <v>226</v>
      </c>
      <c r="CX18" s="12"/>
      <c r="CY18" s="15" t="s">
        <v>214</v>
      </c>
      <c r="CZ18" s="12"/>
      <c r="DA18" s="12" t="s">
        <v>176</v>
      </c>
      <c r="DB18" s="12"/>
      <c r="DC18" s="19">
        <v>5.5</v>
      </c>
      <c r="DD18" s="18">
        <f t="shared" si="1"/>
        <v>5</v>
      </c>
      <c r="DE18" s="105">
        <v>0.9</v>
      </c>
      <c r="DF18" s="12"/>
      <c r="DG18" s="12"/>
      <c r="DH18" s="12"/>
      <c r="DI18" s="12"/>
      <c r="DJ18" s="12">
        <v>2.1</v>
      </c>
      <c r="DK18" s="12"/>
      <c r="DL18" s="12"/>
      <c r="DM18" s="12"/>
      <c r="DN18" s="12">
        <v>240</v>
      </c>
      <c r="DO18" s="12"/>
      <c r="DP18" s="12"/>
      <c r="DQ18" s="12"/>
      <c r="DR18" s="12"/>
      <c r="DS18" s="12"/>
      <c r="DT18" s="12"/>
      <c r="DU18" s="12"/>
      <c r="DV18" s="12"/>
      <c r="DW18" s="12">
        <v>2.1</v>
      </c>
      <c r="DX18" s="12"/>
      <c r="DY18" s="12"/>
      <c r="DZ18" s="12"/>
      <c r="EA18" s="12">
        <v>240</v>
      </c>
      <c r="EB18" s="12"/>
      <c r="EC18" s="12"/>
      <c r="ED18" s="12"/>
      <c r="EE18" s="12"/>
      <c r="EF18" s="12"/>
      <c r="EG18" s="12"/>
      <c r="EH18" s="12"/>
      <c r="EI18" s="12"/>
      <c r="EJ18" s="12">
        <v>2.1</v>
      </c>
      <c r="EK18" s="12"/>
      <c r="EL18" s="12"/>
      <c r="EM18" s="12"/>
      <c r="EN18" s="12">
        <v>240</v>
      </c>
      <c r="EO18" s="12"/>
      <c r="EP18" s="12"/>
      <c r="EQ18" s="12"/>
      <c r="ER18" s="12"/>
      <c r="ES18" s="107"/>
      <c r="ET18" s="12"/>
      <c r="EU18" s="12"/>
    </row>
    <row r="19" spans="1:151" x14ac:dyDescent="0.2">
      <c r="A19" s="12" t="s">
        <v>11</v>
      </c>
      <c r="B19" s="12"/>
      <c r="C19" s="12" t="s">
        <v>51</v>
      </c>
      <c r="D19" s="12" t="s">
        <v>21</v>
      </c>
      <c r="E19" s="12" t="s">
        <v>28</v>
      </c>
      <c r="F19" s="12" t="s">
        <v>8</v>
      </c>
      <c r="G19" s="12">
        <v>1</v>
      </c>
      <c r="H19" s="12">
        <v>100</v>
      </c>
      <c r="I19" s="12" t="s">
        <v>35</v>
      </c>
      <c r="J19" s="9" t="s">
        <v>60</v>
      </c>
      <c r="K19" s="14">
        <v>6</v>
      </c>
      <c r="M19" s="12" t="s">
        <v>14</v>
      </c>
      <c r="P19" s="9" t="s">
        <v>68</v>
      </c>
      <c r="Q19" s="12" t="s">
        <v>173</v>
      </c>
      <c r="S19" s="14" t="s">
        <v>173</v>
      </c>
      <c r="V19" s="14" t="s">
        <v>174</v>
      </c>
      <c r="Y19" s="14" t="s">
        <v>174</v>
      </c>
      <c r="AB19" s="13" t="s">
        <v>167</v>
      </c>
      <c r="AC19" s="13">
        <v>0.9</v>
      </c>
      <c r="AD19" s="13"/>
      <c r="AE19" s="13"/>
      <c r="AF19" s="12">
        <v>0.1</v>
      </c>
      <c r="AG19" s="14">
        <v>4</v>
      </c>
      <c r="AI19" s="14">
        <v>50</v>
      </c>
      <c r="AJ19" s="14">
        <v>3</v>
      </c>
      <c r="AK19" s="12">
        <v>1</v>
      </c>
      <c r="AL19" s="12"/>
      <c r="AM19" s="14">
        <v>50</v>
      </c>
      <c r="AN19" s="14">
        <v>2</v>
      </c>
      <c r="AP19" s="12">
        <v>1</v>
      </c>
      <c r="AQ19" s="12">
        <v>3</v>
      </c>
      <c r="AR19" s="12">
        <v>4</v>
      </c>
      <c r="AT19" s="12">
        <v>2</v>
      </c>
      <c r="AU19" s="12">
        <v>1</v>
      </c>
      <c r="AW19" s="9" t="s">
        <v>211</v>
      </c>
      <c r="AX19" s="12" t="s">
        <v>54</v>
      </c>
      <c r="AY19" s="12">
        <v>-90</v>
      </c>
      <c r="AZ19" s="12">
        <v>0.6</v>
      </c>
      <c r="BA19" s="12"/>
      <c r="BB19" s="14" t="s">
        <v>184</v>
      </c>
      <c r="BC19" s="12" t="s">
        <v>310</v>
      </c>
      <c r="BD19" s="12">
        <v>30</v>
      </c>
      <c r="BE19" s="12">
        <v>1</v>
      </c>
      <c r="BF19" s="12"/>
      <c r="BG19" s="12"/>
      <c r="BH19" s="12"/>
      <c r="BI19" s="12" t="s">
        <v>268</v>
      </c>
      <c r="BJ19" s="12">
        <v>60</v>
      </c>
      <c r="BK19" s="14">
        <v>1</v>
      </c>
      <c r="BL19" s="14">
        <v>66372</v>
      </c>
      <c r="BM19" s="14">
        <v>0.01</v>
      </c>
      <c r="BN19" s="14">
        <v>1.5</v>
      </c>
      <c r="BO19" s="14">
        <v>0.5</v>
      </c>
      <c r="BP19" s="16">
        <f t="shared" si="2"/>
        <v>31.858560000000001</v>
      </c>
      <c r="BQ19" s="12">
        <v>0</v>
      </c>
      <c r="BR19" s="19">
        <v>0</v>
      </c>
      <c r="BS19" s="19">
        <v>0</v>
      </c>
      <c r="BT19" s="12">
        <v>10</v>
      </c>
      <c r="BU19" s="12">
        <v>99</v>
      </c>
      <c r="BW19" s="12" t="str">
        <f t="shared" si="3"/>
        <v>Null</v>
      </c>
      <c r="BX19" s="12">
        <v>60</v>
      </c>
      <c r="BY19" s="14">
        <v>1</v>
      </c>
      <c r="BZ19" s="14">
        <v>57051</v>
      </c>
      <c r="CA19" s="14">
        <v>0.01</v>
      </c>
      <c r="CB19" s="14">
        <v>1.5</v>
      </c>
      <c r="CC19" s="14">
        <v>0.5</v>
      </c>
      <c r="CD19" s="16">
        <f t="shared" si="4"/>
        <v>27.38448</v>
      </c>
      <c r="CE19" s="12">
        <v>0</v>
      </c>
      <c r="CF19" s="19">
        <v>0</v>
      </c>
      <c r="CG19" s="19">
        <v>0</v>
      </c>
      <c r="CH19" s="12">
        <v>10</v>
      </c>
      <c r="CI19" s="12" t="s">
        <v>226</v>
      </c>
      <c r="CJ19" s="12"/>
      <c r="CK19" s="12" t="str">
        <f t="shared" si="5"/>
        <v>Null</v>
      </c>
      <c r="CL19" s="12">
        <v>60</v>
      </c>
      <c r="CM19" s="14">
        <v>1</v>
      </c>
      <c r="CN19" s="14">
        <v>66372</v>
      </c>
      <c r="CO19" s="14">
        <v>0.01</v>
      </c>
      <c r="CP19" s="14">
        <v>1.5</v>
      </c>
      <c r="CQ19" s="14">
        <v>0.5</v>
      </c>
      <c r="CR19" s="16">
        <f t="shared" si="0"/>
        <v>0.530976</v>
      </c>
      <c r="CS19" s="12">
        <v>0</v>
      </c>
      <c r="CT19" s="19">
        <v>0</v>
      </c>
      <c r="CU19" s="19">
        <v>0</v>
      </c>
      <c r="CV19" s="12">
        <v>10</v>
      </c>
      <c r="CW19" s="12" t="s">
        <v>226</v>
      </c>
      <c r="CX19" s="12"/>
      <c r="CY19" s="15" t="s">
        <v>214</v>
      </c>
      <c r="CZ19" s="12"/>
      <c r="DA19" s="12" t="s">
        <v>176</v>
      </c>
      <c r="DB19" s="12"/>
      <c r="DC19" s="19">
        <v>5.4</v>
      </c>
      <c r="DD19" s="18">
        <f t="shared" si="1"/>
        <v>5</v>
      </c>
      <c r="DE19" s="105">
        <v>0.91</v>
      </c>
      <c r="DF19" s="12"/>
      <c r="DG19" s="12"/>
      <c r="DH19" s="12"/>
      <c r="DI19" s="12"/>
      <c r="DJ19" s="12">
        <v>3</v>
      </c>
      <c r="DK19" s="12"/>
      <c r="DL19" s="12"/>
      <c r="DM19" s="12"/>
      <c r="DN19" s="12">
        <v>34</v>
      </c>
      <c r="DO19" s="12"/>
      <c r="DP19" s="12"/>
      <c r="DQ19" s="12"/>
      <c r="DR19" s="12"/>
      <c r="DS19" s="12"/>
      <c r="DT19" s="12"/>
      <c r="DU19" s="12"/>
      <c r="DV19" s="12"/>
      <c r="DW19" s="12">
        <v>3</v>
      </c>
      <c r="DX19" s="12"/>
      <c r="DY19" s="12"/>
      <c r="DZ19" s="12"/>
      <c r="EA19" s="12">
        <v>34</v>
      </c>
      <c r="EB19" s="12"/>
      <c r="EC19" s="12"/>
      <c r="ED19" s="12"/>
      <c r="EE19" s="12"/>
      <c r="EF19" s="12"/>
      <c r="EG19" s="12"/>
      <c r="EH19" s="12"/>
      <c r="EI19" s="12"/>
      <c r="EJ19" s="12">
        <v>3</v>
      </c>
      <c r="EK19" s="12"/>
      <c r="EL19" s="12"/>
      <c r="EM19" s="12"/>
      <c r="EN19" s="12">
        <v>34</v>
      </c>
      <c r="EO19" s="12"/>
      <c r="EP19" s="12"/>
      <c r="EQ19" s="12"/>
      <c r="ER19" s="12"/>
      <c r="ES19" s="107"/>
      <c r="ET19" s="12"/>
      <c r="EU19" s="12"/>
    </row>
    <row r="20" spans="1:151" x14ac:dyDescent="0.2">
      <c r="A20" s="12" t="s">
        <v>11</v>
      </c>
      <c r="B20" s="12"/>
      <c r="C20" s="12" t="s">
        <v>51</v>
      </c>
      <c r="D20" s="12" t="s">
        <v>21</v>
      </c>
      <c r="E20" s="12" t="s">
        <v>28</v>
      </c>
      <c r="F20" s="12" t="s">
        <v>8</v>
      </c>
      <c r="G20" s="12">
        <v>1</v>
      </c>
      <c r="H20" s="12">
        <v>100</v>
      </c>
      <c r="I20" s="12" t="s">
        <v>18</v>
      </c>
      <c r="J20" s="9" t="s">
        <v>59</v>
      </c>
      <c r="K20" s="14">
        <v>12</v>
      </c>
      <c r="M20" s="12" t="s">
        <v>14</v>
      </c>
      <c r="P20" s="9" t="s">
        <v>67</v>
      </c>
      <c r="Q20" s="12" t="s">
        <v>173</v>
      </c>
      <c r="S20" s="14" t="s">
        <v>174</v>
      </c>
      <c r="V20" s="14" t="s">
        <v>174</v>
      </c>
      <c r="Y20" s="14" t="s">
        <v>174</v>
      </c>
      <c r="AB20" s="13" t="s">
        <v>167</v>
      </c>
      <c r="AC20" s="13">
        <v>0.9</v>
      </c>
      <c r="AD20" s="13"/>
      <c r="AE20" s="13"/>
      <c r="AF20" s="12">
        <v>0.1</v>
      </c>
      <c r="AG20" s="14">
        <v>6</v>
      </c>
      <c r="AI20" s="14">
        <v>50</v>
      </c>
      <c r="AJ20" s="14">
        <v>3</v>
      </c>
      <c r="AK20" s="12">
        <v>1</v>
      </c>
      <c r="AL20" s="12"/>
      <c r="AM20" s="14">
        <v>50</v>
      </c>
      <c r="AN20" s="14">
        <v>2</v>
      </c>
      <c r="AP20" s="12">
        <v>1</v>
      </c>
      <c r="AQ20" s="12">
        <v>3</v>
      </c>
      <c r="AR20" s="12">
        <v>4</v>
      </c>
      <c r="AT20" s="12">
        <v>2</v>
      </c>
      <c r="AU20" s="12">
        <v>1</v>
      </c>
      <c r="AW20" s="9" t="s">
        <v>211</v>
      </c>
      <c r="AX20" s="12" t="s">
        <v>55</v>
      </c>
      <c r="AY20" s="12">
        <v>-90</v>
      </c>
      <c r="AZ20" s="12">
        <v>0.6</v>
      </c>
      <c r="BA20" s="12"/>
      <c r="BB20" s="14" t="s">
        <v>184</v>
      </c>
      <c r="BC20" s="12" t="s">
        <v>310</v>
      </c>
      <c r="BD20" s="12">
        <v>45</v>
      </c>
      <c r="BE20" s="12">
        <v>1</v>
      </c>
      <c r="BF20" s="12"/>
      <c r="BG20" s="12"/>
      <c r="BH20" s="12"/>
      <c r="BI20" s="12" t="s">
        <v>268</v>
      </c>
      <c r="BJ20" s="12">
        <v>60</v>
      </c>
      <c r="BK20" s="14">
        <v>1</v>
      </c>
      <c r="BL20" s="14">
        <v>57051</v>
      </c>
      <c r="BM20" s="14">
        <v>0.01</v>
      </c>
      <c r="BN20" s="14">
        <v>1.5</v>
      </c>
      <c r="BO20" s="14">
        <v>0.5</v>
      </c>
      <c r="BP20" s="16">
        <f t="shared" si="2"/>
        <v>27.38448</v>
      </c>
      <c r="BQ20" s="12">
        <v>0</v>
      </c>
      <c r="BR20" s="19">
        <v>0</v>
      </c>
      <c r="BS20" s="19">
        <v>0</v>
      </c>
      <c r="BT20" s="12">
        <v>10</v>
      </c>
      <c r="BU20" s="12">
        <v>99</v>
      </c>
      <c r="BW20" s="12" t="str">
        <f t="shared" si="3"/>
        <v>Null</v>
      </c>
      <c r="BX20" s="12">
        <v>60</v>
      </c>
      <c r="BY20" s="14">
        <v>1</v>
      </c>
      <c r="BZ20" s="14">
        <v>57051</v>
      </c>
      <c r="CA20" s="14">
        <v>0.01</v>
      </c>
      <c r="CB20" s="14">
        <v>1.5</v>
      </c>
      <c r="CC20" s="14">
        <v>0.5</v>
      </c>
      <c r="CD20" s="16">
        <f t="shared" si="4"/>
        <v>27.38448</v>
      </c>
      <c r="CE20" s="12">
        <v>0</v>
      </c>
      <c r="CF20" s="19">
        <v>0</v>
      </c>
      <c r="CG20" s="19">
        <v>0</v>
      </c>
      <c r="CH20" s="12">
        <v>10</v>
      </c>
      <c r="CI20" s="12" t="s">
        <v>226</v>
      </c>
      <c r="CJ20" s="12"/>
      <c r="CK20" s="12" t="str">
        <f t="shared" si="5"/>
        <v>Null</v>
      </c>
      <c r="CL20" s="12">
        <v>60</v>
      </c>
      <c r="CM20" s="14">
        <v>1</v>
      </c>
      <c r="CN20" s="14">
        <v>57051</v>
      </c>
      <c r="CO20" s="14">
        <v>0.01</v>
      </c>
      <c r="CP20" s="14">
        <v>1.5</v>
      </c>
      <c r="CQ20" s="14">
        <v>0.5</v>
      </c>
      <c r="CR20" s="16">
        <f t="shared" si="0"/>
        <v>0.45640799999999998</v>
      </c>
      <c r="CS20" s="12">
        <v>0</v>
      </c>
      <c r="CT20" s="19">
        <v>0</v>
      </c>
      <c r="CU20" s="19">
        <v>0</v>
      </c>
      <c r="CV20" s="12">
        <v>10</v>
      </c>
      <c r="CW20" s="12" t="s">
        <v>226</v>
      </c>
      <c r="CX20" s="12"/>
      <c r="CY20" s="15" t="s">
        <v>214</v>
      </c>
      <c r="CZ20" s="12"/>
      <c r="DA20" s="12" t="s">
        <v>176</v>
      </c>
      <c r="DB20" s="12"/>
      <c r="DC20" s="19">
        <v>5.6</v>
      </c>
      <c r="DD20" s="18">
        <f t="shared" si="1"/>
        <v>5</v>
      </c>
      <c r="DE20" s="105">
        <v>0.92</v>
      </c>
      <c r="DF20" s="12"/>
      <c r="DG20" s="12"/>
      <c r="DH20" s="12"/>
      <c r="DI20" s="12"/>
      <c r="DJ20" s="12">
        <v>4.5</v>
      </c>
      <c r="DK20" s="12"/>
      <c r="DL20" s="12"/>
      <c r="DM20" s="12"/>
      <c r="DN20" s="12">
        <v>392</v>
      </c>
      <c r="DO20" s="12"/>
      <c r="DP20" s="12"/>
      <c r="DQ20" s="12"/>
      <c r="DR20" s="12"/>
      <c r="DS20" s="12"/>
      <c r="DT20" s="12"/>
      <c r="DU20" s="12"/>
      <c r="DV20" s="12"/>
      <c r="DW20" s="12">
        <v>4.5</v>
      </c>
      <c r="DX20" s="12"/>
      <c r="DY20" s="12"/>
      <c r="DZ20" s="12"/>
      <c r="EA20" s="12">
        <v>392</v>
      </c>
      <c r="EB20" s="12"/>
      <c r="EC20" s="12"/>
      <c r="ED20" s="12"/>
      <c r="EE20" s="12"/>
      <c r="EF20" s="12"/>
      <c r="EG20" s="12"/>
      <c r="EH20" s="12"/>
      <c r="EI20" s="12"/>
      <c r="EJ20" s="12">
        <v>4.5</v>
      </c>
      <c r="EK20" s="12"/>
      <c r="EL20" s="12"/>
      <c r="EM20" s="12"/>
      <c r="EN20" s="12">
        <v>392</v>
      </c>
      <c r="EO20" s="12"/>
      <c r="EP20" s="12"/>
      <c r="EQ20" s="12"/>
      <c r="ER20" s="12"/>
      <c r="ES20" s="107"/>
      <c r="ET20" s="12"/>
      <c r="EU20" s="12"/>
    </row>
    <row r="21" spans="1:151" x14ac:dyDescent="0.2">
      <c r="A21" s="12" t="s">
        <v>11</v>
      </c>
      <c r="B21" s="12"/>
      <c r="C21" s="12" t="s">
        <v>51</v>
      </c>
      <c r="D21" s="12" t="s">
        <v>21</v>
      </c>
      <c r="E21" s="12" t="s">
        <v>28</v>
      </c>
      <c r="F21" s="12" t="s">
        <v>8</v>
      </c>
      <c r="G21" s="12">
        <v>1</v>
      </c>
      <c r="H21" s="12">
        <v>100</v>
      </c>
      <c r="I21" s="12" t="s">
        <v>18</v>
      </c>
      <c r="J21" s="9" t="s">
        <v>62</v>
      </c>
      <c r="K21" s="14">
        <v>6</v>
      </c>
      <c r="M21" s="12" t="s">
        <v>14</v>
      </c>
      <c r="P21" s="9" t="s">
        <v>68</v>
      </c>
      <c r="Q21" s="12" t="s">
        <v>174</v>
      </c>
      <c r="S21" s="14" t="s">
        <v>174</v>
      </c>
      <c r="V21" s="14" t="s">
        <v>174</v>
      </c>
      <c r="Y21" s="14" t="s">
        <v>174</v>
      </c>
      <c r="AB21" s="13" t="s">
        <v>167</v>
      </c>
      <c r="AC21" s="13">
        <v>0.9</v>
      </c>
      <c r="AD21" s="13"/>
      <c r="AE21" s="13"/>
      <c r="AF21" s="12">
        <v>0.1</v>
      </c>
      <c r="AG21" s="14">
        <v>6</v>
      </c>
      <c r="AI21" s="14">
        <v>50</v>
      </c>
      <c r="AJ21" s="14">
        <v>3</v>
      </c>
      <c r="AK21" s="12">
        <v>1</v>
      </c>
      <c r="AL21" s="12"/>
      <c r="AM21" s="14">
        <v>50</v>
      </c>
      <c r="AN21" s="14">
        <v>2</v>
      </c>
      <c r="AP21" s="12">
        <v>1</v>
      </c>
      <c r="AQ21" s="12">
        <v>3</v>
      </c>
      <c r="AR21" s="12">
        <v>4</v>
      </c>
      <c r="AT21" s="12">
        <v>2</v>
      </c>
      <c r="AU21" s="12">
        <v>1</v>
      </c>
      <c r="AW21" s="9" t="s">
        <v>211</v>
      </c>
      <c r="AX21" s="12" t="s">
        <v>55</v>
      </c>
      <c r="AY21" s="12">
        <v>-90</v>
      </c>
      <c r="AZ21" s="12">
        <v>0.6</v>
      </c>
      <c r="BA21" s="12"/>
      <c r="BB21" s="14" t="s">
        <v>184</v>
      </c>
      <c r="BC21" s="12" t="s">
        <v>310</v>
      </c>
      <c r="BD21" s="12">
        <v>8</v>
      </c>
      <c r="BE21" s="12">
        <v>1</v>
      </c>
      <c r="BF21" s="12"/>
      <c r="BG21" s="12"/>
      <c r="BH21" s="12"/>
      <c r="BI21" s="12" t="s">
        <v>268</v>
      </c>
      <c r="BJ21" s="12">
        <v>60</v>
      </c>
      <c r="BK21" s="14">
        <v>1</v>
      </c>
      <c r="BL21" s="14">
        <v>57051</v>
      </c>
      <c r="BM21" s="14">
        <v>0.01</v>
      </c>
      <c r="BN21" s="14">
        <v>1.5</v>
      </c>
      <c r="BO21" s="14">
        <v>0.5</v>
      </c>
      <c r="BP21" s="16">
        <f t="shared" si="2"/>
        <v>27.38448</v>
      </c>
      <c r="BQ21" s="12">
        <v>2</v>
      </c>
      <c r="BR21" s="12">
        <v>-4</v>
      </c>
      <c r="BS21" s="12">
        <v>4</v>
      </c>
      <c r="BT21" s="12">
        <v>10</v>
      </c>
      <c r="BU21" s="12">
        <v>99</v>
      </c>
      <c r="BW21" s="12" t="str">
        <f t="shared" si="3"/>
        <v>Null</v>
      </c>
      <c r="BX21" s="12">
        <v>60</v>
      </c>
      <c r="BY21" s="14">
        <v>1</v>
      </c>
      <c r="BZ21" s="14">
        <v>57051</v>
      </c>
      <c r="CA21" s="14">
        <v>0.01</v>
      </c>
      <c r="CB21" s="14">
        <v>1.5</v>
      </c>
      <c r="CC21" s="14">
        <v>0.5</v>
      </c>
      <c r="CD21" s="16">
        <f t="shared" si="4"/>
        <v>27.38448</v>
      </c>
      <c r="CE21" s="12">
        <v>2</v>
      </c>
      <c r="CF21" s="12">
        <v>-4</v>
      </c>
      <c r="CG21" s="12">
        <v>4</v>
      </c>
      <c r="CH21" s="12">
        <v>10</v>
      </c>
      <c r="CI21" s="12" t="s">
        <v>226</v>
      </c>
      <c r="CJ21" s="12"/>
      <c r="CK21" s="12" t="str">
        <f t="shared" si="5"/>
        <v>Null</v>
      </c>
      <c r="CL21" s="12">
        <v>60</v>
      </c>
      <c r="CM21" s="14">
        <v>1</v>
      </c>
      <c r="CN21" s="14">
        <v>57051</v>
      </c>
      <c r="CO21" s="14">
        <v>0.01</v>
      </c>
      <c r="CP21" s="14">
        <v>1.5</v>
      </c>
      <c r="CQ21" s="14">
        <v>0.5</v>
      </c>
      <c r="CR21" s="16">
        <f t="shared" si="0"/>
        <v>0.45640799999999998</v>
      </c>
      <c r="CS21" s="12">
        <v>2</v>
      </c>
      <c r="CT21" s="12">
        <v>-4</v>
      </c>
      <c r="CU21" s="12">
        <v>4</v>
      </c>
      <c r="CV21" s="12">
        <v>10</v>
      </c>
      <c r="CW21" s="12" t="s">
        <v>226</v>
      </c>
      <c r="CX21" s="12"/>
      <c r="CY21" s="15" t="s">
        <v>214</v>
      </c>
      <c r="CZ21" s="12"/>
      <c r="DA21" s="12" t="s">
        <v>176</v>
      </c>
      <c r="DB21" s="12"/>
      <c r="DC21" s="19">
        <v>7</v>
      </c>
      <c r="DD21" s="18">
        <f t="shared" si="1"/>
        <v>7</v>
      </c>
      <c r="DE21" s="105">
        <v>0.9</v>
      </c>
      <c r="DF21" s="12"/>
      <c r="DG21" s="12"/>
      <c r="DH21" s="12"/>
      <c r="DI21" s="12"/>
      <c r="DJ21" s="12">
        <v>2.1</v>
      </c>
      <c r="DK21" s="12"/>
      <c r="DL21" s="12"/>
      <c r="DM21" s="12"/>
      <c r="DN21" s="12">
        <v>100</v>
      </c>
      <c r="DO21" s="12"/>
      <c r="DP21" s="12"/>
      <c r="DQ21" s="12"/>
      <c r="DR21" s="12"/>
      <c r="DS21" s="12"/>
      <c r="DT21" s="12"/>
      <c r="DU21" s="12"/>
      <c r="DV21" s="12"/>
      <c r="DW21" s="12">
        <v>2.1</v>
      </c>
      <c r="DX21" s="12"/>
      <c r="DY21" s="12"/>
      <c r="DZ21" s="12"/>
      <c r="EA21" s="12">
        <v>100</v>
      </c>
      <c r="EB21" s="12"/>
      <c r="EC21" s="12"/>
      <c r="ED21" s="12"/>
      <c r="EE21" s="12"/>
      <c r="EF21" s="12"/>
      <c r="EG21" s="12"/>
      <c r="EH21" s="12"/>
      <c r="EI21" s="12"/>
      <c r="EJ21" s="12">
        <v>2.1</v>
      </c>
      <c r="EK21" s="12"/>
      <c r="EL21" s="12"/>
      <c r="EM21" s="12"/>
      <c r="EN21" s="12">
        <v>100</v>
      </c>
      <c r="EO21" s="12"/>
      <c r="EP21" s="12"/>
      <c r="EQ21" s="12"/>
      <c r="ER21" s="12"/>
      <c r="ES21" s="107"/>
      <c r="ET21" s="12"/>
      <c r="EU21" s="12"/>
    </row>
    <row r="22" spans="1:151" x14ac:dyDescent="0.2">
      <c r="A22" s="12" t="s">
        <v>11</v>
      </c>
      <c r="B22" s="12"/>
      <c r="C22" s="12" t="s">
        <v>51</v>
      </c>
      <c r="D22" s="12" t="s">
        <v>21</v>
      </c>
      <c r="E22" s="12" t="s">
        <v>28</v>
      </c>
      <c r="F22" s="12" t="s">
        <v>8</v>
      </c>
      <c r="G22" s="12">
        <v>1</v>
      </c>
      <c r="H22" s="12">
        <v>100</v>
      </c>
      <c r="I22" s="12" t="s">
        <v>18</v>
      </c>
      <c r="J22" s="9" t="s">
        <v>65</v>
      </c>
      <c r="K22" s="14">
        <v>6</v>
      </c>
      <c r="M22" s="12" t="s">
        <v>14</v>
      </c>
      <c r="P22" s="9" t="s">
        <v>67</v>
      </c>
      <c r="Q22" s="12" t="s">
        <v>174</v>
      </c>
      <c r="S22" s="14" t="s">
        <v>174</v>
      </c>
      <c r="V22" s="14" t="s">
        <v>174</v>
      </c>
      <c r="Y22" s="14" t="s">
        <v>174</v>
      </c>
      <c r="AB22" s="13" t="s">
        <v>167</v>
      </c>
      <c r="AC22" s="13">
        <v>0.9</v>
      </c>
      <c r="AD22" s="13"/>
      <c r="AE22" s="13"/>
      <c r="AF22" s="12">
        <v>0.1</v>
      </c>
      <c r="AG22" s="14">
        <v>4</v>
      </c>
      <c r="AI22" s="14">
        <v>50</v>
      </c>
      <c r="AJ22" s="14">
        <v>3</v>
      </c>
      <c r="AK22" s="12">
        <v>1</v>
      </c>
      <c r="AL22" s="12"/>
      <c r="AM22" s="14">
        <v>50</v>
      </c>
      <c r="AN22" s="14">
        <v>2</v>
      </c>
      <c r="AP22" s="12">
        <v>1</v>
      </c>
      <c r="AQ22" s="12">
        <v>3</v>
      </c>
      <c r="AR22" s="12">
        <v>4</v>
      </c>
      <c r="AT22" s="12">
        <v>2</v>
      </c>
      <c r="AU22" s="12">
        <v>1</v>
      </c>
      <c r="AW22" s="9" t="s">
        <v>211</v>
      </c>
      <c r="AX22" s="12" t="s">
        <v>55</v>
      </c>
      <c r="AY22" s="12">
        <v>-90</v>
      </c>
      <c r="AZ22" s="12">
        <v>0.6</v>
      </c>
      <c r="BA22" s="12"/>
      <c r="BB22" s="14" t="s">
        <v>184</v>
      </c>
      <c r="BC22" s="12" t="s">
        <v>310</v>
      </c>
      <c r="BD22" s="12">
        <v>30</v>
      </c>
      <c r="BE22" s="12">
        <v>1</v>
      </c>
      <c r="BF22" s="12"/>
      <c r="BG22" s="12"/>
      <c r="BH22" s="12"/>
      <c r="BI22" s="12" t="s">
        <v>268</v>
      </c>
      <c r="BJ22" s="12">
        <v>60</v>
      </c>
      <c r="BK22" s="14">
        <v>1</v>
      </c>
      <c r="BL22" s="14">
        <v>57051</v>
      </c>
      <c r="BM22" s="14">
        <v>0.01</v>
      </c>
      <c r="BN22" s="14">
        <v>1.5</v>
      </c>
      <c r="BO22" s="14">
        <v>0.5</v>
      </c>
      <c r="BP22" s="16">
        <f t="shared" si="2"/>
        <v>27.38448</v>
      </c>
      <c r="BQ22" s="12">
        <v>2</v>
      </c>
      <c r="BR22" s="12">
        <v>-4</v>
      </c>
      <c r="BS22" s="12">
        <v>4</v>
      </c>
      <c r="BT22" s="12">
        <v>10</v>
      </c>
      <c r="BU22" s="12">
        <v>99</v>
      </c>
      <c r="BW22" s="12" t="str">
        <f t="shared" si="3"/>
        <v>Null</v>
      </c>
      <c r="BX22" s="12">
        <v>60</v>
      </c>
      <c r="BY22" s="14">
        <v>1</v>
      </c>
      <c r="BZ22" s="14">
        <v>57051</v>
      </c>
      <c r="CA22" s="14">
        <v>0.01</v>
      </c>
      <c r="CB22" s="14">
        <v>1.5</v>
      </c>
      <c r="CC22" s="14">
        <v>0.5</v>
      </c>
      <c r="CD22" s="16">
        <f t="shared" si="4"/>
        <v>27.38448</v>
      </c>
      <c r="CE22" s="12">
        <v>2</v>
      </c>
      <c r="CF22" s="12">
        <v>-4</v>
      </c>
      <c r="CG22" s="12">
        <v>4</v>
      </c>
      <c r="CH22" s="12">
        <v>10</v>
      </c>
      <c r="CI22" s="12" t="s">
        <v>226</v>
      </c>
      <c r="CJ22" s="12"/>
      <c r="CK22" s="12" t="str">
        <f t="shared" si="5"/>
        <v>Null</v>
      </c>
      <c r="CL22" s="12">
        <v>60</v>
      </c>
      <c r="CM22" s="14">
        <v>1</v>
      </c>
      <c r="CN22" s="14">
        <v>57051</v>
      </c>
      <c r="CO22" s="14">
        <v>0.01</v>
      </c>
      <c r="CP22" s="14">
        <v>1.5</v>
      </c>
      <c r="CQ22" s="14">
        <v>0.5</v>
      </c>
      <c r="CR22" s="16">
        <f t="shared" si="0"/>
        <v>0.45640799999999998</v>
      </c>
      <c r="CS22" s="12">
        <v>2</v>
      </c>
      <c r="CT22" s="12">
        <v>-4</v>
      </c>
      <c r="CU22" s="12">
        <v>4</v>
      </c>
      <c r="CV22" s="12">
        <v>10</v>
      </c>
      <c r="CW22" s="12" t="s">
        <v>226</v>
      </c>
      <c r="CX22" s="12"/>
      <c r="CY22" s="15" t="s">
        <v>214</v>
      </c>
      <c r="CZ22" s="12"/>
      <c r="DA22" s="12" t="s">
        <v>176</v>
      </c>
      <c r="DB22" s="12"/>
      <c r="DC22" s="19">
        <v>7</v>
      </c>
      <c r="DD22" s="18">
        <f t="shared" si="1"/>
        <v>7</v>
      </c>
      <c r="DE22" s="105">
        <v>0.91</v>
      </c>
      <c r="DF22" s="12"/>
      <c r="DG22" s="12"/>
      <c r="DH22" s="12"/>
      <c r="DI22" s="12"/>
      <c r="DJ22" s="12">
        <v>3</v>
      </c>
      <c r="DK22" s="12"/>
      <c r="DL22" s="12"/>
      <c r="DM22" s="12"/>
      <c r="DN22" s="12">
        <v>240</v>
      </c>
      <c r="DO22" s="12"/>
      <c r="DP22" s="12"/>
      <c r="DQ22" s="12"/>
      <c r="DR22" s="12"/>
      <c r="DS22" s="12"/>
      <c r="DT22" s="12"/>
      <c r="DU22" s="12"/>
      <c r="DV22" s="12"/>
      <c r="DW22" s="12">
        <v>3</v>
      </c>
      <c r="DX22" s="12"/>
      <c r="DY22" s="12"/>
      <c r="DZ22" s="12"/>
      <c r="EA22" s="12">
        <v>240</v>
      </c>
      <c r="EB22" s="12"/>
      <c r="EC22" s="12"/>
      <c r="ED22" s="12"/>
      <c r="EE22" s="12"/>
      <c r="EF22" s="12"/>
      <c r="EG22" s="12"/>
      <c r="EH22" s="12"/>
      <c r="EI22" s="12"/>
      <c r="EJ22" s="12">
        <v>3</v>
      </c>
      <c r="EK22" s="12"/>
      <c r="EL22" s="12"/>
      <c r="EM22" s="12"/>
      <c r="EN22" s="12">
        <v>240</v>
      </c>
      <c r="EO22" s="12"/>
      <c r="EP22" s="12"/>
      <c r="EQ22" s="12"/>
      <c r="ER22" s="12"/>
      <c r="ES22" s="107"/>
      <c r="ET22" s="12"/>
      <c r="EU22" s="12"/>
    </row>
    <row r="23" spans="1:151" x14ac:dyDescent="0.2">
      <c r="A23" s="12" t="s">
        <v>15</v>
      </c>
      <c r="B23" s="12"/>
      <c r="C23" s="12" t="s">
        <v>51</v>
      </c>
      <c r="D23" s="12" t="s">
        <v>21</v>
      </c>
      <c r="E23" s="12" t="s">
        <v>28</v>
      </c>
      <c r="F23" s="12" t="s">
        <v>8</v>
      </c>
      <c r="G23" s="12">
        <v>1</v>
      </c>
      <c r="H23" s="12">
        <v>100</v>
      </c>
      <c r="I23" s="12" t="s">
        <v>35</v>
      </c>
      <c r="J23" s="9" t="s">
        <v>60</v>
      </c>
      <c r="K23" s="14">
        <v>12</v>
      </c>
      <c r="M23" s="12" t="s">
        <v>14</v>
      </c>
      <c r="P23" s="9" t="s">
        <v>69</v>
      </c>
      <c r="Q23" s="12" t="s">
        <v>174</v>
      </c>
      <c r="S23" s="14" t="s">
        <v>174</v>
      </c>
      <c r="V23" s="14" t="s">
        <v>174</v>
      </c>
      <c r="Y23" s="14" t="s">
        <v>174</v>
      </c>
      <c r="AB23" s="13" t="s">
        <v>167</v>
      </c>
      <c r="AC23" s="13">
        <v>0.9</v>
      </c>
      <c r="AD23" s="13"/>
      <c r="AE23" s="13"/>
      <c r="AF23" s="12">
        <v>0.1</v>
      </c>
      <c r="AG23" s="14">
        <v>4</v>
      </c>
      <c r="AI23" s="14">
        <v>50</v>
      </c>
      <c r="AJ23" s="12">
        <v>3</v>
      </c>
      <c r="AK23" s="12">
        <v>1</v>
      </c>
      <c r="AL23" s="12"/>
      <c r="AM23" s="14">
        <v>50</v>
      </c>
      <c r="AN23" s="14">
        <v>2</v>
      </c>
      <c r="AP23" s="12">
        <v>1</v>
      </c>
      <c r="AQ23" s="12">
        <v>3</v>
      </c>
      <c r="AR23" s="12">
        <v>4</v>
      </c>
      <c r="AT23" s="12">
        <v>2</v>
      </c>
      <c r="AU23" s="12">
        <v>1</v>
      </c>
      <c r="AW23" s="9" t="s">
        <v>76</v>
      </c>
      <c r="AX23" s="12" t="s">
        <v>55</v>
      </c>
      <c r="AY23" s="12">
        <v>-90</v>
      </c>
      <c r="AZ23" s="12">
        <v>0.6</v>
      </c>
      <c r="BA23" s="12"/>
      <c r="BB23" s="14" t="s">
        <v>181</v>
      </c>
      <c r="BC23" s="12" t="s">
        <v>310</v>
      </c>
      <c r="BD23" s="12">
        <v>60</v>
      </c>
      <c r="BE23" s="12">
        <v>1</v>
      </c>
      <c r="BF23" s="12"/>
      <c r="BG23" s="12"/>
      <c r="BH23" s="12"/>
      <c r="BI23" s="12" t="s">
        <v>268</v>
      </c>
      <c r="BJ23" s="12">
        <v>60</v>
      </c>
      <c r="BK23" s="14">
        <v>1</v>
      </c>
      <c r="BL23" s="14">
        <v>57051</v>
      </c>
      <c r="BM23" s="14">
        <v>0.13</v>
      </c>
      <c r="BN23" s="14">
        <v>1.5</v>
      </c>
      <c r="BO23" s="14">
        <v>0.5</v>
      </c>
      <c r="BP23" s="16">
        <f t="shared" si="2"/>
        <v>27.38448</v>
      </c>
      <c r="BQ23" s="12">
        <v>2</v>
      </c>
      <c r="BR23" s="12">
        <v>-4</v>
      </c>
      <c r="BS23" s="12">
        <v>4</v>
      </c>
      <c r="BT23" s="12">
        <v>10</v>
      </c>
      <c r="BU23" s="12">
        <v>99</v>
      </c>
      <c r="BW23" s="12" t="str">
        <f t="shared" si="3"/>
        <v>Null</v>
      </c>
      <c r="BX23" s="12">
        <v>60</v>
      </c>
      <c r="BY23" s="14">
        <v>1</v>
      </c>
      <c r="BZ23" s="14">
        <v>57051</v>
      </c>
      <c r="CA23" s="14">
        <v>0.13</v>
      </c>
      <c r="CB23" s="14">
        <v>1.5</v>
      </c>
      <c r="CC23" s="14">
        <v>0.5</v>
      </c>
      <c r="CD23" s="16">
        <f t="shared" si="4"/>
        <v>27.38448</v>
      </c>
      <c r="CE23" s="12">
        <v>2</v>
      </c>
      <c r="CF23" s="12">
        <v>-4</v>
      </c>
      <c r="CG23" s="12">
        <v>4</v>
      </c>
      <c r="CH23" s="12">
        <v>10</v>
      </c>
      <c r="CI23" s="12" t="s">
        <v>226</v>
      </c>
      <c r="CJ23" s="12"/>
      <c r="CK23" s="12" t="str">
        <f t="shared" si="5"/>
        <v>Null</v>
      </c>
      <c r="CL23" s="12">
        <v>60</v>
      </c>
      <c r="CM23" s="14">
        <v>1</v>
      </c>
      <c r="CN23" s="14">
        <v>57051</v>
      </c>
      <c r="CO23" s="14">
        <v>0.13</v>
      </c>
      <c r="CP23" s="14">
        <v>1.5</v>
      </c>
      <c r="CQ23" s="14">
        <v>0.5</v>
      </c>
      <c r="CR23" s="16">
        <f t="shared" si="0"/>
        <v>0.45640799999999998</v>
      </c>
      <c r="CS23" s="12">
        <v>2</v>
      </c>
      <c r="CT23" s="12">
        <v>-4</v>
      </c>
      <c r="CU23" s="12">
        <v>4</v>
      </c>
      <c r="CV23" s="12">
        <v>10</v>
      </c>
      <c r="CW23" s="12" t="s">
        <v>226</v>
      </c>
      <c r="CX23" s="12"/>
      <c r="CY23" s="15" t="s">
        <v>214</v>
      </c>
      <c r="CZ23" s="12"/>
      <c r="DA23" s="12" t="s">
        <v>176</v>
      </c>
      <c r="DB23" s="12"/>
      <c r="DC23" s="12">
        <v>8</v>
      </c>
      <c r="DD23" s="18">
        <f t="shared" si="1"/>
        <v>8</v>
      </c>
      <c r="DE23" s="105">
        <v>0.92</v>
      </c>
      <c r="DF23" s="12"/>
      <c r="DG23" s="12"/>
      <c r="DH23" s="12"/>
      <c r="DI23" s="12"/>
      <c r="DJ23" s="12">
        <v>4.5</v>
      </c>
      <c r="DK23" s="12"/>
      <c r="DL23" s="12"/>
      <c r="DM23" s="12"/>
      <c r="DN23" s="12">
        <v>34</v>
      </c>
      <c r="DO23" s="12"/>
      <c r="DP23" s="12"/>
      <c r="DQ23" s="12"/>
      <c r="DR23" s="12"/>
      <c r="DS23" s="12"/>
      <c r="DT23" s="12"/>
      <c r="DU23" s="12"/>
      <c r="DV23" s="12"/>
      <c r="DW23" s="12">
        <v>4.5</v>
      </c>
      <c r="DX23" s="12"/>
      <c r="DY23" s="12"/>
      <c r="DZ23" s="12"/>
      <c r="EA23" s="12">
        <v>34</v>
      </c>
      <c r="EB23" s="12"/>
      <c r="EC23" s="12"/>
      <c r="ED23" s="12"/>
      <c r="EE23" s="12"/>
      <c r="EF23" s="12"/>
      <c r="EG23" s="12"/>
      <c r="EH23" s="12"/>
      <c r="EI23" s="12"/>
      <c r="EJ23" s="12">
        <v>4.5</v>
      </c>
      <c r="EK23" s="12"/>
      <c r="EL23" s="12"/>
      <c r="EM23" s="12"/>
      <c r="EN23" s="12">
        <v>34</v>
      </c>
      <c r="EO23" s="12"/>
      <c r="EP23" s="12"/>
      <c r="EQ23" s="12"/>
      <c r="ER23" s="12"/>
      <c r="ES23" s="107"/>
      <c r="ET23" s="12"/>
      <c r="EU23" s="12"/>
    </row>
    <row r="24" spans="1:151" x14ac:dyDescent="0.2">
      <c r="A24" s="12" t="s">
        <v>19</v>
      </c>
      <c r="B24" s="12"/>
      <c r="C24" s="12" t="s">
        <v>51</v>
      </c>
      <c r="D24" s="12" t="s">
        <v>21</v>
      </c>
      <c r="E24" s="12" t="s">
        <v>29</v>
      </c>
      <c r="F24" s="12" t="s">
        <v>8</v>
      </c>
      <c r="G24" s="12">
        <v>1</v>
      </c>
      <c r="H24" s="12">
        <v>100</v>
      </c>
      <c r="I24" s="12" t="s">
        <v>35</v>
      </c>
      <c r="J24" s="9" t="s">
        <v>59</v>
      </c>
      <c r="K24" s="14">
        <v>6</v>
      </c>
      <c r="M24" s="12" t="s">
        <v>10</v>
      </c>
      <c r="P24" s="9" t="s">
        <v>56</v>
      </c>
      <c r="Q24" s="12" t="s">
        <v>174</v>
      </c>
      <c r="S24" s="14" t="s">
        <v>174</v>
      </c>
      <c r="V24" s="14" t="s">
        <v>174</v>
      </c>
      <c r="Y24" s="14" t="s">
        <v>174</v>
      </c>
      <c r="AB24" s="13" t="s">
        <v>167</v>
      </c>
      <c r="AC24" s="13">
        <v>0.9</v>
      </c>
      <c r="AD24" s="13"/>
      <c r="AE24" s="13"/>
      <c r="AF24" s="12">
        <v>0.1</v>
      </c>
      <c r="AG24" s="14">
        <v>6</v>
      </c>
      <c r="AI24" s="14">
        <v>50</v>
      </c>
      <c r="AJ24" s="12">
        <v>3</v>
      </c>
      <c r="AK24" s="12">
        <v>1</v>
      </c>
      <c r="AL24" s="12"/>
      <c r="AM24" s="14">
        <v>50</v>
      </c>
      <c r="AN24" s="14">
        <v>1</v>
      </c>
      <c r="AP24" s="12">
        <v>1</v>
      </c>
      <c r="AQ24" s="12">
        <v>3</v>
      </c>
      <c r="AR24" s="12">
        <v>4</v>
      </c>
      <c r="AT24" s="12">
        <v>2</v>
      </c>
      <c r="AU24" s="12">
        <v>1</v>
      </c>
      <c r="AW24" s="9" t="s">
        <v>78</v>
      </c>
      <c r="AX24" s="12" t="s">
        <v>55</v>
      </c>
      <c r="AY24" s="12">
        <v>-90</v>
      </c>
      <c r="AZ24" s="12">
        <v>0.6</v>
      </c>
      <c r="BA24" s="12"/>
      <c r="BB24" s="14" t="s">
        <v>181</v>
      </c>
      <c r="BC24" s="12" t="s">
        <v>310</v>
      </c>
      <c r="BD24" s="12">
        <v>30</v>
      </c>
      <c r="BE24" s="12">
        <v>1</v>
      </c>
      <c r="BF24" s="12"/>
      <c r="BG24" s="12"/>
      <c r="BH24" s="12"/>
      <c r="BI24" s="12" t="s">
        <v>268</v>
      </c>
      <c r="BJ24" s="12">
        <v>60</v>
      </c>
      <c r="BK24" s="14">
        <v>1</v>
      </c>
      <c r="BL24" s="14">
        <v>57051</v>
      </c>
      <c r="BM24" s="14">
        <v>0.2</v>
      </c>
      <c r="BN24" s="14">
        <v>1.5</v>
      </c>
      <c r="BO24" s="14">
        <v>0.5</v>
      </c>
      <c r="BP24" s="16">
        <f t="shared" si="2"/>
        <v>27.38448</v>
      </c>
      <c r="BQ24" s="12">
        <v>2</v>
      </c>
      <c r="BR24" s="12">
        <v>-4</v>
      </c>
      <c r="BS24" s="12">
        <v>4</v>
      </c>
      <c r="BT24" s="12">
        <v>10</v>
      </c>
      <c r="BU24" s="12">
        <v>99</v>
      </c>
      <c r="BW24" s="12" t="str">
        <f t="shared" si="3"/>
        <v>Null</v>
      </c>
      <c r="BX24" s="12">
        <v>60</v>
      </c>
      <c r="BY24" s="14">
        <v>1</v>
      </c>
      <c r="BZ24" s="14">
        <v>57051</v>
      </c>
      <c r="CA24" s="14">
        <v>0.2</v>
      </c>
      <c r="CB24" s="14">
        <v>1.5</v>
      </c>
      <c r="CC24" s="14">
        <v>0.5</v>
      </c>
      <c r="CD24" s="16">
        <f t="shared" si="4"/>
        <v>27.38448</v>
      </c>
      <c r="CE24" s="12">
        <v>2</v>
      </c>
      <c r="CF24" s="12">
        <v>-4</v>
      </c>
      <c r="CG24" s="12">
        <v>4</v>
      </c>
      <c r="CH24" s="12">
        <v>10</v>
      </c>
      <c r="CI24" s="12" t="s">
        <v>226</v>
      </c>
      <c r="CJ24" s="12"/>
      <c r="CK24" s="12" t="str">
        <f t="shared" si="5"/>
        <v>Null</v>
      </c>
      <c r="CL24" s="12">
        <v>60</v>
      </c>
      <c r="CM24" s="14">
        <v>1</v>
      </c>
      <c r="CN24" s="14">
        <v>57051</v>
      </c>
      <c r="CO24" s="14">
        <v>0.2</v>
      </c>
      <c r="CP24" s="14">
        <v>1.5</v>
      </c>
      <c r="CQ24" s="14">
        <v>0.5</v>
      </c>
      <c r="CR24" s="16">
        <f t="shared" si="0"/>
        <v>0.45640799999999998</v>
      </c>
      <c r="CS24" s="12">
        <v>2</v>
      </c>
      <c r="CT24" s="12">
        <v>-4</v>
      </c>
      <c r="CU24" s="12">
        <v>4</v>
      </c>
      <c r="CV24" s="12">
        <v>10</v>
      </c>
      <c r="CW24" s="12" t="s">
        <v>226</v>
      </c>
      <c r="CX24" s="12"/>
      <c r="CY24" s="15" t="s">
        <v>214</v>
      </c>
      <c r="CZ24" s="12"/>
      <c r="DA24" s="12" t="s">
        <v>176</v>
      </c>
      <c r="DB24" s="12"/>
      <c r="DC24" s="19">
        <v>6.5</v>
      </c>
      <c r="DD24" s="18">
        <f t="shared" si="1"/>
        <v>6</v>
      </c>
      <c r="DE24" s="105">
        <v>0.9</v>
      </c>
      <c r="DF24" s="12"/>
      <c r="DG24" s="12"/>
      <c r="DH24" s="12"/>
      <c r="DI24" s="12"/>
      <c r="DJ24" s="12">
        <v>2.1</v>
      </c>
      <c r="DK24" s="12"/>
      <c r="DL24" s="12"/>
      <c r="DM24" s="12"/>
      <c r="DN24" s="12">
        <v>392</v>
      </c>
      <c r="DO24" s="12"/>
      <c r="DP24" s="12"/>
      <c r="DQ24" s="12"/>
      <c r="DR24" s="12"/>
      <c r="DS24" s="12"/>
      <c r="DT24" s="12"/>
      <c r="DU24" s="12"/>
      <c r="DV24" s="12"/>
      <c r="DW24" s="12">
        <v>2.1</v>
      </c>
      <c r="DX24" s="12"/>
      <c r="DY24" s="12"/>
      <c r="DZ24" s="12"/>
      <c r="EA24" s="12">
        <v>392</v>
      </c>
      <c r="EB24" s="12"/>
      <c r="EC24" s="12"/>
      <c r="ED24" s="12"/>
      <c r="EE24" s="12"/>
      <c r="EF24" s="12"/>
      <c r="EG24" s="12"/>
      <c r="EH24" s="12"/>
      <c r="EI24" s="12"/>
      <c r="EJ24" s="12">
        <v>2.1</v>
      </c>
      <c r="EK24" s="12"/>
      <c r="EL24" s="12"/>
      <c r="EM24" s="12"/>
      <c r="EN24" s="12">
        <v>392</v>
      </c>
      <c r="EO24" s="12"/>
      <c r="EP24" s="12"/>
      <c r="EQ24" s="12"/>
      <c r="ER24" s="12"/>
      <c r="ES24" s="107"/>
      <c r="ET24" s="12"/>
      <c r="EU24" s="12"/>
    </row>
    <row r="25" spans="1:151" x14ac:dyDescent="0.2">
      <c r="A25" s="12" t="s">
        <v>19</v>
      </c>
      <c r="B25" s="12"/>
      <c r="C25" s="12" t="s">
        <v>51</v>
      </c>
      <c r="D25" s="12" t="s">
        <v>21</v>
      </c>
      <c r="E25" s="12" t="s">
        <v>29</v>
      </c>
      <c r="F25" s="12" t="s">
        <v>8</v>
      </c>
      <c r="G25" s="12">
        <v>1</v>
      </c>
      <c r="H25" s="12">
        <v>100</v>
      </c>
      <c r="I25" s="12" t="s">
        <v>35</v>
      </c>
      <c r="J25" s="9" t="s">
        <v>62</v>
      </c>
      <c r="K25" s="14">
        <v>6</v>
      </c>
      <c r="M25" s="12" t="s">
        <v>10</v>
      </c>
      <c r="P25" s="9" t="s">
        <v>68</v>
      </c>
      <c r="Q25" s="12" t="s">
        <v>174</v>
      </c>
      <c r="S25" s="14" t="s">
        <v>174</v>
      </c>
      <c r="V25" s="14" t="s">
        <v>174</v>
      </c>
      <c r="Y25" s="14" t="s">
        <v>174</v>
      </c>
      <c r="AB25" s="13" t="s">
        <v>167</v>
      </c>
      <c r="AC25" s="13">
        <v>0.9</v>
      </c>
      <c r="AD25" s="13"/>
      <c r="AE25" s="13"/>
      <c r="AF25" s="12">
        <v>0.1</v>
      </c>
      <c r="AG25" s="14">
        <v>6</v>
      </c>
      <c r="AI25" s="14">
        <v>50</v>
      </c>
      <c r="AJ25" s="12">
        <v>3</v>
      </c>
      <c r="AK25" s="12">
        <v>1</v>
      </c>
      <c r="AL25" s="12"/>
      <c r="AM25" s="14">
        <v>50</v>
      </c>
      <c r="AN25" s="14">
        <v>1</v>
      </c>
      <c r="AP25" s="12">
        <v>1</v>
      </c>
      <c r="AQ25" s="12">
        <v>3</v>
      </c>
      <c r="AR25" s="12">
        <v>4</v>
      </c>
      <c r="AT25" s="12">
        <v>2</v>
      </c>
      <c r="AU25" s="12">
        <v>1</v>
      </c>
      <c r="AW25" s="9" t="s">
        <v>74</v>
      </c>
      <c r="AX25" s="12" t="s">
        <v>55</v>
      </c>
      <c r="AY25" s="12">
        <v>-90</v>
      </c>
      <c r="AZ25" s="12">
        <v>0.6</v>
      </c>
      <c r="BA25" s="12"/>
      <c r="BB25" s="14" t="s">
        <v>181</v>
      </c>
      <c r="BC25" s="12" t="s">
        <v>310</v>
      </c>
      <c r="BD25" s="12">
        <v>45</v>
      </c>
      <c r="BE25" s="12">
        <v>1</v>
      </c>
      <c r="BF25" s="12"/>
      <c r="BG25" s="12"/>
      <c r="BH25" s="12"/>
      <c r="BI25" s="12" t="s">
        <v>268</v>
      </c>
      <c r="BJ25" s="12">
        <v>60</v>
      </c>
      <c r="BK25" s="14">
        <v>1</v>
      </c>
      <c r="BL25" s="14">
        <v>57051</v>
      </c>
      <c r="BM25" s="14">
        <v>0.08</v>
      </c>
      <c r="BN25" s="14">
        <v>1.5</v>
      </c>
      <c r="BO25" s="14">
        <v>0.5</v>
      </c>
      <c r="BP25" s="16">
        <f t="shared" si="2"/>
        <v>27.38448</v>
      </c>
      <c r="BQ25" s="12">
        <v>2</v>
      </c>
      <c r="BR25" s="12">
        <v>-4</v>
      </c>
      <c r="BS25" s="12">
        <v>4</v>
      </c>
      <c r="BT25" s="12">
        <v>10</v>
      </c>
      <c r="BU25" s="12">
        <v>99</v>
      </c>
      <c r="BW25" s="12" t="str">
        <f t="shared" si="3"/>
        <v>Null</v>
      </c>
      <c r="BX25" s="12">
        <v>60</v>
      </c>
      <c r="BY25" s="14">
        <v>1</v>
      </c>
      <c r="BZ25" s="14">
        <v>57051</v>
      </c>
      <c r="CA25" s="14">
        <v>0.08</v>
      </c>
      <c r="CB25" s="14">
        <v>1.5</v>
      </c>
      <c r="CC25" s="14">
        <v>0.5</v>
      </c>
      <c r="CD25" s="16">
        <f t="shared" si="4"/>
        <v>27.38448</v>
      </c>
      <c r="CE25" s="12">
        <v>2</v>
      </c>
      <c r="CF25" s="12">
        <v>-4</v>
      </c>
      <c r="CG25" s="12">
        <v>4</v>
      </c>
      <c r="CH25" s="12">
        <v>10</v>
      </c>
      <c r="CI25" s="12" t="s">
        <v>226</v>
      </c>
      <c r="CJ25" s="12"/>
      <c r="CK25" s="12" t="str">
        <f t="shared" si="5"/>
        <v>Null</v>
      </c>
      <c r="CL25" s="12">
        <v>60</v>
      </c>
      <c r="CM25" s="14">
        <v>1</v>
      </c>
      <c r="CN25" s="14">
        <v>57051</v>
      </c>
      <c r="CO25" s="14">
        <v>0.08</v>
      </c>
      <c r="CP25" s="14">
        <v>1.5</v>
      </c>
      <c r="CQ25" s="14">
        <v>0.5</v>
      </c>
      <c r="CR25" s="16">
        <f t="shared" si="0"/>
        <v>0.45640799999999998</v>
      </c>
      <c r="CS25" s="12">
        <v>2</v>
      </c>
      <c r="CT25" s="12">
        <v>-4</v>
      </c>
      <c r="CU25" s="12">
        <v>4</v>
      </c>
      <c r="CV25" s="12">
        <v>10</v>
      </c>
      <c r="CW25" s="12" t="s">
        <v>226</v>
      </c>
      <c r="CX25" s="12"/>
      <c r="CY25" s="15" t="s">
        <v>214</v>
      </c>
      <c r="CZ25" s="12"/>
      <c r="DA25" s="12" t="s">
        <v>176</v>
      </c>
      <c r="DB25" s="12"/>
      <c r="DC25" s="12">
        <v>6.6</v>
      </c>
      <c r="DD25" s="18">
        <f t="shared" si="1"/>
        <v>6</v>
      </c>
      <c r="DE25" s="105">
        <v>0.91</v>
      </c>
      <c r="DF25" s="12"/>
      <c r="DG25" s="12"/>
      <c r="DH25" s="12"/>
      <c r="DI25" s="12"/>
      <c r="DJ25" s="12">
        <v>3</v>
      </c>
      <c r="DK25" s="12"/>
      <c r="DL25" s="12"/>
      <c r="DM25" s="12"/>
      <c r="DN25" s="12">
        <v>100</v>
      </c>
      <c r="DO25" s="12"/>
      <c r="DP25" s="12"/>
      <c r="DQ25" s="12"/>
      <c r="DR25" s="12"/>
      <c r="DS25" s="12"/>
      <c r="DT25" s="12"/>
      <c r="DU25" s="12"/>
      <c r="DV25" s="12"/>
      <c r="DW25" s="12">
        <v>3</v>
      </c>
      <c r="DX25" s="12"/>
      <c r="DY25" s="12"/>
      <c r="DZ25" s="12"/>
      <c r="EA25" s="12">
        <v>100</v>
      </c>
      <c r="EB25" s="12"/>
      <c r="EC25" s="12"/>
      <c r="ED25" s="12"/>
      <c r="EE25" s="12"/>
      <c r="EF25" s="12"/>
      <c r="EG25" s="12"/>
      <c r="EH25" s="12"/>
      <c r="EI25" s="12"/>
      <c r="EJ25" s="12">
        <v>3</v>
      </c>
      <c r="EK25" s="12"/>
      <c r="EL25" s="12"/>
      <c r="EM25" s="12"/>
      <c r="EN25" s="12">
        <v>100</v>
      </c>
      <c r="EO25" s="12"/>
      <c r="EP25" s="12"/>
      <c r="EQ25" s="12"/>
      <c r="ER25" s="12"/>
      <c r="ES25" s="107"/>
      <c r="ET25" s="12"/>
      <c r="EU25" s="12"/>
    </row>
    <row r="26" spans="1:151" x14ac:dyDescent="0.2">
      <c r="A26" s="12" t="s">
        <v>19</v>
      </c>
      <c r="B26" s="12"/>
      <c r="C26" s="12" t="s">
        <v>51</v>
      </c>
      <c r="D26" s="12" t="s">
        <v>21</v>
      </c>
      <c r="E26" s="12" t="s">
        <v>28</v>
      </c>
      <c r="F26" s="12" t="s">
        <v>8</v>
      </c>
      <c r="G26" s="12">
        <v>1</v>
      </c>
      <c r="H26" s="12">
        <v>100</v>
      </c>
      <c r="I26" s="12" t="s">
        <v>35</v>
      </c>
      <c r="J26" s="9" t="s">
        <v>65</v>
      </c>
      <c r="K26" s="14">
        <v>12</v>
      </c>
      <c r="M26" s="12" t="s">
        <v>14</v>
      </c>
      <c r="P26" s="9" t="s">
        <v>67</v>
      </c>
      <c r="Q26" s="12" t="s">
        <v>174</v>
      </c>
      <c r="S26" s="14" t="s">
        <v>174</v>
      </c>
      <c r="V26" s="14" t="s">
        <v>174</v>
      </c>
      <c r="Y26" s="14" t="s">
        <v>174</v>
      </c>
      <c r="AB26" s="13" t="s">
        <v>52</v>
      </c>
      <c r="AC26" s="13">
        <v>0.9</v>
      </c>
      <c r="AD26" s="13"/>
      <c r="AE26" s="13"/>
      <c r="AF26" s="12">
        <v>0.1</v>
      </c>
      <c r="AG26" s="14">
        <v>6</v>
      </c>
      <c r="AI26" s="14">
        <v>50</v>
      </c>
      <c r="AJ26" s="14">
        <v>3</v>
      </c>
      <c r="AK26" s="12">
        <v>1</v>
      </c>
      <c r="AL26" s="12"/>
      <c r="AM26" s="14">
        <v>50</v>
      </c>
      <c r="AN26" s="14">
        <v>1</v>
      </c>
      <c r="AP26" s="12">
        <v>1</v>
      </c>
      <c r="AQ26" s="12">
        <v>3</v>
      </c>
      <c r="AR26" s="12">
        <v>4</v>
      </c>
      <c r="AT26" s="12">
        <v>2</v>
      </c>
      <c r="AU26" s="12">
        <v>1</v>
      </c>
      <c r="AW26" s="9" t="s">
        <v>75</v>
      </c>
      <c r="AX26" s="12" t="s">
        <v>55</v>
      </c>
      <c r="AY26" s="12">
        <v>-90</v>
      </c>
      <c r="AZ26" s="12">
        <v>0.6</v>
      </c>
      <c r="BA26" s="12"/>
      <c r="BB26" s="14" t="s">
        <v>181</v>
      </c>
      <c r="BC26" s="12" t="s">
        <v>310</v>
      </c>
      <c r="BD26" s="12">
        <v>60</v>
      </c>
      <c r="BE26" s="12">
        <v>1</v>
      </c>
      <c r="BF26" s="12"/>
      <c r="BG26" s="12"/>
      <c r="BH26" s="12"/>
      <c r="BI26" s="12" t="s">
        <v>268</v>
      </c>
      <c r="BJ26" s="12">
        <v>60</v>
      </c>
      <c r="BK26" s="14">
        <v>1</v>
      </c>
      <c r="BL26" s="14">
        <v>57051</v>
      </c>
      <c r="BM26" s="14">
        <v>0.13</v>
      </c>
      <c r="BN26" s="14">
        <v>1.5</v>
      </c>
      <c r="BO26" s="14">
        <v>0.5</v>
      </c>
      <c r="BP26" s="16">
        <f t="shared" si="2"/>
        <v>27.38448</v>
      </c>
      <c r="BQ26" s="12">
        <v>2</v>
      </c>
      <c r="BR26" s="12">
        <v>-4</v>
      </c>
      <c r="BS26" s="12">
        <v>4</v>
      </c>
      <c r="BT26" s="12">
        <v>10</v>
      </c>
      <c r="BU26" s="12">
        <v>99</v>
      </c>
      <c r="BW26" s="12" t="str">
        <f t="shared" si="3"/>
        <v>Null</v>
      </c>
      <c r="BX26" s="12">
        <v>60</v>
      </c>
      <c r="BY26" s="14">
        <v>1</v>
      </c>
      <c r="BZ26" s="14">
        <v>57051</v>
      </c>
      <c r="CA26" s="14">
        <v>0.13</v>
      </c>
      <c r="CB26" s="14">
        <v>1.5</v>
      </c>
      <c r="CC26" s="14">
        <v>0.5</v>
      </c>
      <c r="CD26" s="16">
        <f t="shared" si="4"/>
        <v>27.38448</v>
      </c>
      <c r="CE26" s="12">
        <v>2</v>
      </c>
      <c r="CF26" s="12">
        <v>-4</v>
      </c>
      <c r="CG26" s="12">
        <v>4</v>
      </c>
      <c r="CH26" s="12">
        <v>10</v>
      </c>
      <c r="CI26" s="12" t="s">
        <v>226</v>
      </c>
      <c r="CJ26" s="12"/>
      <c r="CK26" s="12" t="str">
        <f t="shared" si="5"/>
        <v>Null</v>
      </c>
      <c r="CL26" s="12">
        <v>60</v>
      </c>
      <c r="CM26" s="14">
        <v>1</v>
      </c>
      <c r="CN26" s="14">
        <v>57051</v>
      </c>
      <c r="CO26" s="14">
        <v>0.13</v>
      </c>
      <c r="CP26" s="14">
        <v>1.5</v>
      </c>
      <c r="CQ26" s="14">
        <v>0.5</v>
      </c>
      <c r="CR26" s="16">
        <f t="shared" si="0"/>
        <v>0.45640799999999998</v>
      </c>
      <c r="CS26" s="12">
        <v>2</v>
      </c>
      <c r="CT26" s="12">
        <v>-4</v>
      </c>
      <c r="CU26" s="12">
        <v>4</v>
      </c>
      <c r="CV26" s="12">
        <v>10</v>
      </c>
      <c r="CW26" s="12" t="s">
        <v>226</v>
      </c>
      <c r="CX26" s="12"/>
      <c r="CY26" s="15" t="s">
        <v>214</v>
      </c>
      <c r="CZ26" s="12"/>
      <c r="DA26" s="12" t="s">
        <v>176</v>
      </c>
      <c r="DB26" s="12"/>
      <c r="DC26" s="12">
        <v>6.5</v>
      </c>
      <c r="DD26" s="18">
        <f t="shared" si="1"/>
        <v>6</v>
      </c>
      <c r="DE26" s="105">
        <v>0.92</v>
      </c>
      <c r="DF26" s="12"/>
      <c r="DG26" s="12"/>
      <c r="DH26" s="12"/>
      <c r="DI26" s="12"/>
      <c r="DJ26" s="12">
        <v>4.5</v>
      </c>
      <c r="DK26" s="12"/>
      <c r="DL26" s="12"/>
      <c r="DM26" s="12"/>
      <c r="DN26" s="12">
        <v>240</v>
      </c>
      <c r="DO26" s="12"/>
      <c r="DP26" s="12"/>
      <c r="DQ26" s="12"/>
      <c r="DR26" s="12"/>
      <c r="DS26" s="12"/>
      <c r="DT26" s="12"/>
      <c r="DU26" s="12"/>
      <c r="DV26" s="12"/>
      <c r="DW26" s="12">
        <v>4.5</v>
      </c>
      <c r="DX26" s="12"/>
      <c r="DY26" s="12"/>
      <c r="DZ26" s="12"/>
      <c r="EA26" s="12">
        <v>240</v>
      </c>
      <c r="EB26" s="12"/>
      <c r="EC26" s="12"/>
      <c r="ED26" s="12"/>
      <c r="EE26" s="12"/>
      <c r="EF26" s="12"/>
      <c r="EG26" s="12"/>
      <c r="EH26" s="12"/>
      <c r="EI26" s="12"/>
      <c r="EJ26" s="12">
        <v>4.5</v>
      </c>
      <c r="EK26" s="12"/>
      <c r="EL26" s="12"/>
      <c r="EM26" s="12"/>
      <c r="EN26" s="12">
        <v>240</v>
      </c>
      <c r="EO26" s="12"/>
      <c r="EP26" s="12"/>
      <c r="EQ26" s="12"/>
      <c r="ER26" s="12"/>
      <c r="ES26" s="107"/>
      <c r="ET26" s="12"/>
      <c r="EU26" s="12"/>
    </row>
    <row r="27" spans="1:151" x14ac:dyDescent="0.2">
      <c r="A27" s="12" t="s">
        <v>19</v>
      </c>
      <c r="B27" s="12"/>
      <c r="C27" s="12" t="s">
        <v>51</v>
      </c>
      <c r="D27" s="12" t="s">
        <v>21</v>
      </c>
      <c r="E27" s="12" t="s">
        <v>28</v>
      </c>
      <c r="F27" s="12" t="s">
        <v>8</v>
      </c>
      <c r="G27" s="12">
        <v>1</v>
      </c>
      <c r="H27" s="12">
        <v>100</v>
      </c>
      <c r="I27" s="12" t="s">
        <v>35</v>
      </c>
      <c r="J27" s="9" t="s">
        <v>60</v>
      </c>
      <c r="K27" s="14">
        <v>6</v>
      </c>
      <c r="M27" s="12" t="s">
        <v>14</v>
      </c>
      <c r="P27" s="9" t="s">
        <v>69</v>
      </c>
      <c r="Q27" s="12" t="s">
        <v>174</v>
      </c>
      <c r="S27" s="14" t="s">
        <v>174</v>
      </c>
      <c r="V27" s="14" t="s">
        <v>174</v>
      </c>
      <c r="Y27" s="14" t="s">
        <v>174</v>
      </c>
      <c r="AB27" s="13" t="s">
        <v>52</v>
      </c>
      <c r="AC27" s="13">
        <v>0.9</v>
      </c>
      <c r="AD27" s="13"/>
      <c r="AE27" s="13"/>
      <c r="AF27" s="12">
        <v>0.1</v>
      </c>
      <c r="AG27" s="14">
        <v>8</v>
      </c>
      <c r="AI27" s="14">
        <v>50</v>
      </c>
      <c r="AJ27" s="14">
        <v>3</v>
      </c>
      <c r="AK27" s="12">
        <v>1</v>
      </c>
      <c r="AL27" s="12"/>
      <c r="AM27" s="14">
        <v>50</v>
      </c>
      <c r="AN27" s="14">
        <v>1</v>
      </c>
      <c r="AP27" s="12">
        <v>1</v>
      </c>
      <c r="AQ27" s="12">
        <v>3</v>
      </c>
      <c r="AR27" s="12">
        <v>4</v>
      </c>
      <c r="AT27" s="12">
        <v>2</v>
      </c>
      <c r="AU27" s="12">
        <v>1</v>
      </c>
      <c r="AW27" s="9" t="s">
        <v>74</v>
      </c>
      <c r="AX27" s="12" t="s">
        <v>55</v>
      </c>
      <c r="AY27" s="12">
        <v>-90</v>
      </c>
      <c r="AZ27" s="12">
        <v>0.6</v>
      </c>
      <c r="BA27" s="12"/>
      <c r="BB27" s="14" t="s">
        <v>181</v>
      </c>
      <c r="BC27" s="12" t="s">
        <v>310</v>
      </c>
      <c r="BD27" s="12">
        <v>30</v>
      </c>
      <c r="BE27" s="12">
        <v>1</v>
      </c>
      <c r="BF27" s="12"/>
      <c r="BG27" s="12"/>
      <c r="BH27" s="12"/>
      <c r="BI27" s="12" t="s">
        <v>268</v>
      </c>
      <c r="BJ27" s="12">
        <v>60</v>
      </c>
      <c r="BK27" s="14">
        <v>1</v>
      </c>
      <c r="BL27" s="14">
        <v>57051</v>
      </c>
      <c r="BM27" s="14">
        <v>0.08</v>
      </c>
      <c r="BN27" s="14">
        <v>1.5</v>
      </c>
      <c r="BO27" s="14">
        <v>0.5</v>
      </c>
      <c r="BP27" s="16">
        <f t="shared" si="2"/>
        <v>27.38448</v>
      </c>
      <c r="BQ27" s="12">
        <v>2</v>
      </c>
      <c r="BR27" s="12">
        <v>-4</v>
      </c>
      <c r="BS27" s="12">
        <v>4</v>
      </c>
      <c r="BT27" s="12">
        <v>10</v>
      </c>
      <c r="BU27" s="12">
        <v>99</v>
      </c>
      <c r="BW27" s="12" t="str">
        <f t="shared" si="3"/>
        <v>Null</v>
      </c>
      <c r="BX27" s="12">
        <v>60</v>
      </c>
      <c r="BY27" s="14">
        <v>1</v>
      </c>
      <c r="BZ27" s="14">
        <v>57051</v>
      </c>
      <c r="CA27" s="14">
        <v>0.08</v>
      </c>
      <c r="CB27" s="14">
        <v>1.5</v>
      </c>
      <c r="CC27" s="14">
        <v>0.5</v>
      </c>
      <c r="CD27" s="16">
        <f t="shared" si="4"/>
        <v>27.38448</v>
      </c>
      <c r="CE27" s="12">
        <v>2</v>
      </c>
      <c r="CF27" s="12">
        <v>-4</v>
      </c>
      <c r="CG27" s="12">
        <v>4</v>
      </c>
      <c r="CH27" s="12">
        <v>10</v>
      </c>
      <c r="CI27" s="12" t="s">
        <v>226</v>
      </c>
      <c r="CJ27" s="12"/>
      <c r="CK27" s="12" t="str">
        <f t="shared" si="5"/>
        <v>Null</v>
      </c>
      <c r="CL27" s="12">
        <v>60</v>
      </c>
      <c r="CM27" s="14">
        <v>1</v>
      </c>
      <c r="CN27" s="14">
        <v>57051</v>
      </c>
      <c r="CO27" s="14">
        <v>0.08</v>
      </c>
      <c r="CP27" s="14">
        <v>1.5</v>
      </c>
      <c r="CQ27" s="14">
        <v>0.5</v>
      </c>
      <c r="CR27" s="16">
        <f t="shared" si="0"/>
        <v>0.45640799999999998</v>
      </c>
      <c r="CS27" s="12">
        <v>2</v>
      </c>
      <c r="CT27" s="12">
        <v>-4</v>
      </c>
      <c r="CU27" s="12">
        <v>4</v>
      </c>
      <c r="CV27" s="12">
        <v>10</v>
      </c>
      <c r="CW27" s="12" t="s">
        <v>226</v>
      </c>
      <c r="CX27" s="12"/>
      <c r="CY27" s="15" t="s">
        <v>214</v>
      </c>
      <c r="CZ27" s="12"/>
      <c r="DA27" s="12" t="s">
        <v>176</v>
      </c>
      <c r="DB27" s="12"/>
      <c r="DC27" s="12">
        <v>8.6</v>
      </c>
      <c r="DD27" s="18">
        <f t="shared" si="1"/>
        <v>8</v>
      </c>
      <c r="DE27" s="105">
        <v>0.9</v>
      </c>
      <c r="DF27" s="12"/>
      <c r="DG27" s="12"/>
      <c r="DH27" s="12"/>
      <c r="DI27" s="12"/>
      <c r="DJ27" s="12">
        <v>2.1</v>
      </c>
      <c r="DK27" s="12"/>
      <c r="DL27" s="12"/>
      <c r="DM27" s="12"/>
      <c r="DN27" s="12">
        <v>34</v>
      </c>
      <c r="DO27" s="12"/>
      <c r="DP27" s="12"/>
      <c r="DQ27" s="12"/>
      <c r="DR27" s="12"/>
      <c r="DS27" s="12"/>
      <c r="DT27" s="12"/>
      <c r="DU27" s="12"/>
      <c r="DV27" s="12"/>
      <c r="DW27" s="12">
        <v>2.1</v>
      </c>
      <c r="DX27" s="12"/>
      <c r="DY27" s="12"/>
      <c r="DZ27" s="12"/>
      <c r="EA27" s="12">
        <v>34</v>
      </c>
      <c r="EB27" s="12"/>
      <c r="EC27" s="12"/>
      <c r="ED27" s="12"/>
      <c r="EE27" s="12"/>
      <c r="EF27" s="12"/>
      <c r="EG27" s="12"/>
      <c r="EH27" s="12"/>
      <c r="EI27" s="12"/>
      <c r="EJ27" s="12">
        <v>2.1</v>
      </c>
      <c r="EK27" s="12"/>
      <c r="EL27" s="12"/>
      <c r="EM27" s="12"/>
      <c r="EN27" s="12">
        <v>34</v>
      </c>
      <c r="EO27" s="12"/>
      <c r="EP27" s="12"/>
      <c r="EQ27" s="12"/>
      <c r="ER27" s="12"/>
      <c r="ES27" s="107"/>
      <c r="ET27" s="12"/>
      <c r="EU27" s="12"/>
    </row>
    <row r="28" spans="1:151" x14ac:dyDescent="0.2">
      <c r="A28" s="12" t="s">
        <v>19</v>
      </c>
      <c r="B28" s="12"/>
      <c r="C28" s="12" t="s">
        <v>51</v>
      </c>
      <c r="D28" s="12" t="s">
        <v>21</v>
      </c>
      <c r="E28" s="12" t="s">
        <v>28</v>
      </c>
      <c r="F28" s="12" t="s">
        <v>8</v>
      </c>
      <c r="G28" s="12">
        <v>1</v>
      </c>
      <c r="H28" s="12">
        <v>100</v>
      </c>
      <c r="I28" s="12" t="s">
        <v>18</v>
      </c>
      <c r="J28" s="9" t="s">
        <v>59</v>
      </c>
      <c r="K28" s="14">
        <v>6</v>
      </c>
      <c r="M28" s="12" t="s">
        <v>14</v>
      </c>
      <c r="P28" s="9" t="s">
        <v>69</v>
      </c>
      <c r="Q28" s="12" t="s">
        <v>174</v>
      </c>
      <c r="S28" s="14" t="s">
        <v>174</v>
      </c>
      <c r="V28" s="14" t="s">
        <v>174</v>
      </c>
      <c r="Y28" s="14" t="s">
        <v>174</v>
      </c>
      <c r="AB28" s="13" t="s">
        <v>52</v>
      </c>
      <c r="AC28" s="13">
        <v>0.9</v>
      </c>
      <c r="AD28" s="13"/>
      <c r="AE28" s="13"/>
      <c r="AF28" s="12">
        <v>0.1</v>
      </c>
      <c r="AG28" s="14">
        <v>8</v>
      </c>
      <c r="AI28" s="14">
        <v>50</v>
      </c>
      <c r="AJ28" s="14">
        <v>3</v>
      </c>
      <c r="AK28" s="12">
        <v>1</v>
      </c>
      <c r="AL28" s="12"/>
      <c r="AM28" s="14">
        <v>50</v>
      </c>
      <c r="AN28" s="14">
        <v>1</v>
      </c>
      <c r="AP28" s="12">
        <v>1</v>
      </c>
      <c r="AQ28" s="12">
        <v>3</v>
      </c>
      <c r="AR28" s="12">
        <v>4</v>
      </c>
      <c r="AT28" s="12">
        <v>2</v>
      </c>
      <c r="AU28" s="12">
        <v>1</v>
      </c>
      <c r="AW28" s="9" t="s">
        <v>75</v>
      </c>
      <c r="AX28" s="12" t="s">
        <v>54</v>
      </c>
      <c r="AY28" s="12">
        <v>-90</v>
      </c>
      <c r="AZ28" s="12">
        <v>0.4</v>
      </c>
      <c r="BA28" s="12"/>
      <c r="BB28" s="14" t="s">
        <v>181</v>
      </c>
      <c r="BC28" s="12" t="s">
        <v>310</v>
      </c>
      <c r="BD28" s="12">
        <v>45</v>
      </c>
      <c r="BE28" s="12">
        <v>1</v>
      </c>
      <c r="BF28" s="12"/>
      <c r="BG28" s="12"/>
      <c r="BH28" s="12"/>
      <c r="BI28" s="12" t="s">
        <v>268</v>
      </c>
      <c r="BJ28" s="12">
        <v>60</v>
      </c>
      <c r="BK28" s="14">
        <v>1</v>
      </c>
      <c r="BL28" s="14">
        <v>57051</v>
      </c>
      <c r="BM28" s="14">
        <v>0.08</v>
      </c>
      <c r="BN28" s="14">
        <v>1.5</v>
      </c>
      <c r="BO28" s="14">
        <v>0.5</v>
      </c>
      <c r="BP28" s="16">
        <f t="shared" si="2"/>
        <v>27.38448</v>
      </c>
      <c r="BQ28" s="12">
        <v>2</v>
      </c>
      <c r="BR28" s="12">
        <v>-4</v>
      </c>
      <c r="BS28" s="12">
        <v>4</v>
      </c>
      <c r="BT28" s="12">
        <v>10</v>
      </c>
      <c r="BU28" s="12">
        <v>99</v>
      </c>
      <c r="BW28" s="12" t="str">
        <f t="shared" si="3"/>
        <v>Null</v>
      </c>
      <c r="BX28" s="12">
        <v>60</v>
      </c>
      <c r="BY28" s="14">
        <v>1</v>
      </c>
      <c r="BZ28" s="14">
        <v>57051</v>
      </c>
      <c r="CA28" s="14">
        <v>0.08</v>
      </c>
      <c r="CB28" s="14">
        <v>1.5</v>
      </c>
      <c r="CC28" s="14">
        <v>0.5</v>
      </c>
      <c r="CD28" s="16">
        <f t="shared" si="4"/>
        <v>27.38448</v>
      </c>
      <c r="CE28" s="12">
        <v>2</v>
      </c>
      <c r="CF28" s="12">
        <v>-4</v>
      </c>
      <c r="CG28" s="12">
        <v>4</v>
      </c>
      <c r="CH28" s="12">
        <v>10</v>
      </c>
      <c r="CI28" s="12" t="s">
        <v>226</v>
      </c>
      <c r="CJ28" s="12"/>
      <c r="CK28" s="12" t="str">
        <f t="shared" si="5"/>
        <v>Null</v>
      </c>
      <c r="CL28" s="12">
        <v>60</v>
      </c>
      <c r="CM28" s="14">
        <v>1</v>
      </c>
      <c r="CN28" s="14">
        <v>57051</v>
      </c>
      <c r="CO28" s="14">
        <v>0.08</v>
      </c>
      <c r="CP28" s="14">
        <v>1.5</v>
      </c>
      <c r="CQ28" s="14">
        <v>0.5</v>
      </c>
      <c r="CR28" s="16">
        <f t="shared" si="0"/>
        <v>0.45640799999999998</v>
      </c>
      <c r="CS28" s="12">
        <v>2</v>
      </c>
      <c r="CT28" s="12">
        <v>-4</v>
      </c>
      <c r="CU28" s="12">
        <v>4</v>
      </c>
      <c r="CV28" s="12">
        <v>10</v>
      </c>
      <c r="CW28" s="12" t="s">
        <v>226</v>
      </c>
      <c r="CX28" s="12"/>
      <c r="CY28" s="15" t="s">
        <v>214</v>
      </c>
      <c r="CZ28" s="12"/>
      <c r="DA28" s="12" t="s">
        <v>176</v>
      </c>
      <c r="DB28" s="12"/>
      <c r="DC28" s="12">
        <v>5.5</v>
      </c>
      <c r="DD28" s="18">
        <f t="shared" si="1"/>
        <v>5</v>
      </c>
      <c r="DE28" s="105">
        <v>0.91</v>
      </c>
      <c r="DF28" s="12"/>
      <c r="DG28" s="12"/>
      <c r="DH28" s="12"/>
      <c r="DI28" s="12"/>
      <c r="DJ28" s="12">
        <v>3</v>
      </c>
      <c r="DK28" s="12"/>
      <c r="DL28" s="12"/>
      <c r="DM28" s="12"/>
      <c r="DN28" s="12">
        <v>392</v>
      </c>
      <c r="DO28" s="12"/>
      <c r="DP28" s="12"/>
      <c r="DQ28" s="12"/>
      <c r="DR28" s="12"/>
      <c r="DS28" s="12"/>
      <c r="DT28" s="12"/>
      <c r="DU28" s="12"/>
      <c r="DV28" s="12"/>
      <c r="DW28" s="12">
        <v>3</v>
      </c>
      <c r="DX28" s="12"/>
      <c r="DY28" s="12"/>
      <c r="DZ28" s="12"/>
      <c r="EA28" s="12">
        <v>392</v>
      </c>
      <c r="EB28" s="12"/>
      <c r="EC28" s="12"/>
      <c r="ED28" s="12"/>
      <c r="EE28" s="12"/>
      <c r="EF28" s="12"/>
      <c r="EG28" s="12"/>
      <c r="EH28" s="12"/>
      <c r="EI28" s="12"/>
      <c r="EJ28" s="12">
        <v>3</v>
      </c>
      <c r="EK28" s="12"/>
      <c r="EL28" s="12"/>
      <c r="EM28" s="12"/>
      <c r="EN28" s="12">
        <v>392</v>
      </c>
      <c r="EO28" s="12"/>
      <c r="EP28" s="12"/>
      <c r="EQ28" s="12"/>
      <c r="ER28" s="12"/>
      <c r="ES28" s="107"/>
      <c r="ET28" s="12"/>
      <c r="EU28" s="12"/>
    </row>
    <row r="29" spans="1:151" x14ac:dyDescent="0.2">
      <c r="A29" s="12" t="s">
        <v>19</v>
      </c>
      <c r="B29" s="12"/>
      <c r="C29" s="12" t="s">
        <v>51</v>
      </c>
      <c r="D29" s="12" t="s">
        <v>21</v>
      </c>
      <c r="E29" s="12" t="s">
        <v>28</v>
      </c>
      <c r="F29" s="12" t="s">
        <v>8</v>
      </c>
      <c r="G29" s="12">
        <v>1</v>
      </c>
      <c r="H29" s="12">
        <v>100</v>
      </c>
      <c r="I29" s="12" t="s">
        <v>18</v>
      </c>
      <c r="J29" s="9" t="s">
        <v>60</v>
      </c>
      <c r="K29" s="14">
        <v>12</v>
      </c>
      <c r="M29" s="12" t="s">
        <v>14</v>
      </c>
      <c r="P29" s="9" t="s">
        <v>69</v>
      </c>
      <c r="Q29" s="12" t="s">
        <v>174</v>
      </c>
      <c r="S29" s="14" t="s">
        <v>174</v>
      </c>
      <c r="V29" s="14" t="s">
        <v>174</v>
      </c>
      <c r="Y29" s="14" t="s">
        <v>174</v>
      </c>
      <c r="AB29" s="13" t="s">
        <v>52</v>
      </c>
      <c r="AC29" s="13">
        <v>0.9</v>
      </c>
      <c r="AD29" s="13"/>
      <c r="AE29" s="13"/>
      <c r="AF29" s="12">
        <v>0.1</v>
      </c>
      <c r="AG29" s="14">
        <v>10</v>
      </c>
      <c r="AI29" s="14">
        <v>50</v>
      </c>
      <c r="AJ29" s="14">
        <v>3</v>
      </c>
      <c r="AK29" s="12">
        <v>1</v>
      </c>
      <c r="AL29" s="12"/>
      <c r="AM29" s="14">
        <v>50</v>
      </c>
      <c r="AN29" s="14">
        <v>1</v>
      </c>
      <c r="AP29" s="12">
        <v>1</v>
      </c>
      <c r="AQ29" s="12">
        <v>3</v>
      </c>
      <c r="AR29" s="12">
        <v>4</v>
      </c>
      <c r="AT29" s="12">
        <v>2</v>
      </c>
      <c r="AU29" s="12">
        <v>1</v>
      </c>
      <c r="AW29" s="9" t="s">
        <v>77</v>
      </c>
      <c r="AX29" s="12" t="s">
        <v>55</v>
      </c>
      <c r="AY29" s="12">
        <v>-90</v>
      </c>
      <c r="AZ29" s="12">
        <v>0.4</v>
      </c>
      <c r="BA29" s="12"/>
      <c r="BB29" s="14" t="s">
        <v>181</v>
      </c>
      <c r="BC29" s="12" t="s">
        <v>310</v>
      </c>
      <c r="BD29" s="12">
        <v>60</v>
      </c>
      <c r="BE29" s="12">
        <v>1</v>
      </c>
      <c r="BF29" s="12"/>
      <c r="BG29" s="12"/>
      <c r="BH29" s="12"/>
      <c r="BI29" s="12" t="s">
        <v>268</v>
      </c>
      <c r="BJ29" s="12">
        <v>60</v>
      </c>
      <c r="BK29" s="14">
        <v>1</v>
      </c>
      <c r="BL29" s="14">
        <v>57051</v>
      </c>
      <c r="BM29" s="14">
        <v>0.08</v>
      </c>
      <c r="BN29" s="14">
        <v>1.5</v>
      </c>
      <c r="BO29" s="14">
        <v>0.5</v>
      </c>
      <c r="BP29" s="16">
        <f t="shared" si="2"/>
        <v>27.38448</v>
      </c>
      <c r="BQ29" s="12">
        <v>2</v>
      </c>
      <c r="BR29" s="12">
        <v>-4</v>
      </c>
      <c r="BS29" s="12">
        <v>4</v>
      </c>
      <c r="BT29" s="12">
        <v>10</v>
      </c>
      <c r="BU29" s="12">
        <v>99</v>
      </c>
      <c r="BW29" s="12" t="str">
        <f t="shared" si="3"/>
        <v>Null</v>
      </c>
      <c r="BX29" s="12">
        <v>60</v>
      </c>
      <c r="BY29" s="14">
        <v>1</v>
      </c>
      <c r="BZ29" s="14">
        <v>57051</v>
      </c>
      <c r="CA29" s="14">
        <v>0.08</v>
      </c>
      <c r="CB29" s="14">
        <v>1.5</v>
      </c>
      <c r="CC29" s="14">
        <v>0.5</v>
      </c>
      <c r="CD29" s="16">
        <f t="shared" si="4"/>
        <v>27.38448</v>
      </c>
      <c r="CE29" s="12">
        <v>2</v>
      </c>
      <c r="CF29" s="12">
        <v>-4</v>
      </c>
      <c r="CG29" s="12">
        <v>4</v>
      </c>
      <c r="CH29" s="12">
        <v>10</v>
      </c>
      <c r="CI29" s="12" t="s">
        <v>226</v>
      </c>
      <c r="CJ29" s="12"/>
      <c r="CK29" s="12" t="str">
        <f t="shared" si="5"/>
        <v>Null</v>
      </c>
      <c r="CL29" s="12">
        <v>60</v>
      </c>
      <c r="CM29" s="14">
        <v>1</v>
      </c>
      <c r="CN29" s="14">
        <v>57051</v>
      </c>
      <c r="CO29" s="14">
        <v>0.08</v>
      </c>
      <c r="CP29" s="14">
        <v>1.5</v>
      </c>
      <c r="CQ29" s="14">
        <v>0.5</v>
      </c>
      <c r="CR29" s="16">
        <f t="shared" si="0"/>
        <v>0.45640799999999998</v>
      </c>
      <c r="CS29" s="12">
        <v>2</v>
      </c>
      <c r="CT29" s="12">
        <v>-4</v>
      </c>
      <c r="CU29" s="12">
        <v>4</v>
      </c>
      <c r="CV29" s="12">
        <v>10</v>
      </c>
      <c r="CW29" s="12" t="s">
        <v>226</v>
      </c>
      <c r="CX29" s="12"/>
      <c r="CY29" s="15" t="s">
        <v>214</v>
      </c>
      <c r="CZ29" s="12"/>
      <c r="DA29" s="12" t="s">
        <v>176</v>
      </c>
      <c r="DB29" s="12"/>
      <c r="DC29" s="12">
        <v>8.1</v>
      </c>
      <c r="DD29" s="18">
        <f t="shared" si="1"/>
        <v>8</v>
      </c>
      <c r="DE29" s="105">
        <v>0.92</v>
      </c>
      <c r="DF29" s="12"/>
      <c r="DG29" s="12"/>
      <c r="DH29" s="12"/>
      <c r="DI29" s="12"/>
      <c r="DJ29" s="12">
        <v>4.5</v>
      </c>
      <c r="DK29" s="12"/>
      <c r="DL29" s="12"/>
      <c r="DM29" s="12"/>
      <c r="DN29" s="12">
        <v>240</v>
      </c>
      <c r="DO29" s="12"/>
      <c r="DP29" s="12"/>
      <c r="DQ29" s="12"/>
      <c r="DR29" s="12"/>
      <c r="DS29" s="12"/>
      <c r="DT29" s="12"/>
      <c r="DU29" s="12"/>
      <c r="DV29" s="12"/>
      <c r="DW29" s="12">
        <v>4.5</v>
      </c>
      <c r="DX29" s="12"/>
      <c r="DY29" s="12"/>
      <c r="DZ29" s="12"/>
      <c r="EA29" s="12">
        <v>240</v>
      </c>
      <c r="EB29" s="12"/>
      <c r="EC29" s="12"/>
      <c r="ED29" s="12"/>
      <c r="EE29" s="12"/>
      <c r="EF29" s="12"/>
      <c r="EG29" s="12"/>
      <c r="EH29" s="12"/>
      <c r="EI29" s="12"/>
      <c r="EJ29" s="12">
        <v>4.5</v>
      </c>
      <c r="EK29" s="12"/>
      <c r="EL29" s="12"/>
      <c r="EM29" s="12"/>
      <c r="EN29" s="12">
        <v>240</v>
      </c>
      <c r="EO29" s="12"/>
      <c r="EP29" s="12"/>
      <c r="EQ29" s="12"/>
      <c r="ER29" s="12"/>
      <c r="ES29" s="107"/>
      <c r="ET29" s="12"/>
      <c r="EU29" s="12"/>
    </row>
    <row r="30" spans="1:151" x14ac:dyDescent="0.2">
      <c r="A30" s="12" t="s">
        <v>19</v>
      </c>
      <c r="B30" s="12"/>
      <c r="C30" s="12" t="s">
        <v>51</v>
      </c>
      <c r="D30" s="12" t="s">
        <v>21</v>
      </c>
      <c r="E30" s="12" t="s">
        <v>28</v>
      </c>
      <c r="F30" s="12" t="s">
        <v>8</v>
      </c>
      <c r="G30" s="12">
        <v>1</v>
      </c>
      <c r="H30" s="12">
        <v>100</v>
      </c>
      <c r="I30" s="12" t="s">
        <v>18</v>
      </c>
      <c r="J30" s="9" t="s">
        <v>59</v>
      </c>
      <c r="K30" s="14">
        <v>6</v>
      </c>
      <c r="M30" s="12" t="s">
        <v>14</v>
      </c>
      <c r="P30" s="9" t="s">
        <v>69</v>
      </c>
      <c r="Q30" s="12" t="s">
        <v>174</v>
      </c>
      <c r="S30" s="14" t="s">
        <v>173</v>
      </c>
      <c r="V30" s="14" t="s">
        <v>174</v>
      </c>
      <c r="Y30" s="14" t="s">
        <v>174</v>
      </c>
      <c r="AB30" s="13" t="s">
        <v>52</v>
      </c>
      <c r="AC30" s="13">
        <v>0.9</v>
      </c>
      <c r="AD30" s="13"/>
      <c r="AE30" s="13"/>
      <c r="AF30" s="12">
        <v>0.1</v>
      </c>
      <c r="AG30" s="14">
        <v>4</v>
      </c>
      <c r="AI30" s="14">
        <v>50</v>
      </c>
      <c r="AJ30" s="14">
        <v>3</v>
      </c>
      <c r="AK30" s="12">
        <v>1</v>
      </c>
      <c r="AL30" s="12"/>
      <c r="AM30" s="14">
        <v>50</v>
      </c>
      <c r="AN30" s="14">
        <v>2</v>
      </c>
      <c r="AP30" s="12">
        <v>1</v>
      </c>
      <c r="AQ30" s="12">
        <v>3</v>
      </c>
      <c r="AR30" s="12">
        <v>4</v>
      </c>
      <c r="AT30" s="12">
        <v>2</v>
      </c>
      <c r="AU30" s="12">
        <v>1</v>
      </c>
      <c r="AW30" s="9" t="s">
        <v>79</v>
      </c>
      <c r="AX30" s="12" t="s">
        <v>54</v>
      </c>
      <c r="AY30" s="12">
        <v>-90</v>
      </c>
      <c r="AZ30" s="12">
        <v>0.4</v>
      </c>
      <c r="BA30" s="12"/>
      <c r="BB30" s="14" t="s">
        <v>181</v>
      </c>
      <c r="BC30" s="12" t="s">
        <v>310</v>
      </c>
      <c r="BD30" s="12">
        <v>45</v>
      </c>
      <c r="BE30" s="12">
        <v>2</v>
      </c>
      <c r="BF30" s="12"/>
      <c r="BG30" s="12"/>
      <c r="BH30" s="12"/>
      <c r="BI30" s="12" t="s">
        <v>266</v>
      </c>
      <c r="BJ30" s="12">
        <v>60</v>
      </c>
      <c r="BK30" s="14">
        <v>1</v>
      </c>
      <c r="BL30" s="14">
        <v>57051</v>
      </c>
      <c r="BM30" s="14">
        <v>0.08</v>
      </c>
      <c r="BN30" s="14">
        <v>1.5</v>
      </c>
      <c r="BO30" s="14">
        <v>0.5</v>
      </c>
      <c r="BP30" s="16">
        <f t="shared" si="2"/>
        <v>27.38448</v>
      </c>
      <c r="BQ30" s="12">
        <v>2</v>
      </c>
      <c r="BR30" s="12">
        <v>-4</v>
      </c>
      <c r="BS30" s="12">
        <v>4</v>
      </c>
      <c r="BT30" s="12">
        <v>10</v>
      </c>
      <c r="BU30" s="12">
        <v>99</v>
      </c>
      <c r="BW30" s="12" t="str">
        <f t="shared" si="3"/>
        <v/>
      </c>
      <c r="BX30" s="12">
        <v>60</v>
      </c>
      <c r="BY30" s="14">
        <v>1</v>
      </c>
      <c r="BZ30" s="14">
        <v>57051</v>
      </c>
      <c r="CA30" s="14">
        <v>0.08</v>
      </c>
      <c r="CB30" s="14">
        <v>1.5</v>
      </c>
      <c r="CC30" s="14">
        <v>0.5</v>
      </c>
      <c r="CD30" s="16">
        <f t="shared" si="4"/>
        <v>27.38448</v>
      </c>
      <c r="CE30" s="12">
        <v>2</v>
      </c>
      <c r="CF30" s="12">
        <v>-4</v>
      </c>
      <c r="CG30" s="12">
        <v>4</v>
      </c>
      <c r="CH30" s="12">
        <v>10</v>
      </c>
      <c r="CI30" s="12" t="s">
        <v>226</v>
      </c>
      <c r="CJ30" s="12"/>
      <c r="CK30" s="12" t="str">
        <f t="shared" si="5"/>
        <v>Null</v>
      </c>
      <c r="CL30" s="12">
        <v>60</v>
      </c>
      <c r="CM30" s="14">
        <v>1</v>
      </c>
      <c r="CN30" s="14">
        <v>57051</v>
      </c>
      <c r="CO30" s="14">
        <v>0.08</v>
      </c>
      <c r="CP30" s="14">
        <v>1.5</v>
      </c>
      <c r="CQ30" s="14">
        <v>0.5</v>
      </c>
      <c r="CR30" s="16">
        <f t="shared" si="0"/>
        <v>0.45640799999999998</v>
      </c>
      <c r="CS30" s="12">
        <v>2</v>
      </c>
      <c r="CT30" s="12">
        <v>-4</v>
      </c>
      <c r="CU30" s="12">
        <v>4</v>
      </c>
      <c r="CV30" s="12">
        <v>10</v>
      </c>
      <c r="CW30" s="12" t="s">
        <v>226</v>
      </c>
      <c r="CX30" s="12"/>
      <c r="CY30" s="15" t="s">
        <v>214</v>
      </c>
      <c r="CZ30" s="12"/>
      <c r="DA30" s="12" t="s">
        <v>176</v>
      </c>
      <c r="DB30" s="12"/>
      <c r="DC30" s="12">
        <v>5.5</v>
      </c>
      <c r="DD30" s="18">
        <f t="shared" si="1"/>
        <v>5</v>
      </c>
      <c r="DE30" s="105">
        <v>0.9</v>
      </c>
      <c r="DF30" s="12"/>
      <c r="DG30" s="12"/>
      <c r="DH30" s="12"/>
      <c r="DI30" s="12"/>
      <c r="DJ30" s="12">
        <v>2.1</v>
      </c>
      <c r="DK30" s="12"/>
      <c r="DL30" s="12"/>
      <c r="DM30" s="12"/>
      <c r="DN30" s="12">
        <v>34</v>
      </c>
      <c r="DO30" s="12"/>
      <c r="DP30" s="12"/>
      <c r="DQ30" s="12"/>
      <c r="DR30" s="12"/>
      <c r="DS30" s="12"/>
      <c r="DT30" s="12"/>
      <c r="DU30" s="12"/>
      <c r="DV30" s="12"/>
      <c r="DW30" s="12">
        <v>2.1</v>
      </c>
      <c r="DX30" s="12"/>
      <c r="DY30" s="12"/>
      <c r="DZ30" s="12"/>
      <c r="EA30" s="12">
        <v>34</v>
      </c>
      <c r="EB30" s="12"/>
      <c r="EC30" s="12"/>
      <c r="ED30" s="12"/>
      <c r="EE30" s="12"/>
      <c r="EF30" s="12"/>
      <c r="EG30" s="12"/>
      <c r="EH30" s="12"/>
      <c r="EI30" s="12"/>
      <c r="EJ30" s="12">
        <v>2.1</v>
      </c>
      <c r="EK30" s="12"/>
      <c r="EL30" s="12"/>
      <c r="EM30" s="12"/>
      <c r="EN30" s="12">
        <v>34</v>
      </c>
      <c r="EO30" s="12"/>
      <c r="EP30" s="12"/>
      <c r="EQ30" s="12"/>
      <c r="ER30" s="12"/>
      <c r="ES30" s="107"/>
      <c r="ET30" s="12"/>
    </row>
    <row r="31" spans="1:151" x14ac:dyDescent="0.2">
      <c r="A31" s="12" t="s">
        <v>19</v>
      </c>
      <c r="B31" s="12"/>
      <c r="C31" s="12" t="s">
        <v>51</v>
      </c>
      <c r="D31" s="12" t="s">
        <v>21</v>
      </c>
      <c r="E31" s="12" t="s">
        <v>28</v>
      </c>
      <c r="F31" s="12" t="s">
        <v>8</v>
      </c>
      <c r="G31" s="12">
        <v>1</v>
      </c>
      <c r="H31" s="12">
        <v>100</v>
      </c>
      <c r="I31" s="12" t="s">
        <v>18</v>
      </c>
      <c r="J31" s="9" t="s">
        <v>62</v>
      </c>
      <c r="K31" s="14">
        <v>6</v>
      </c>
      <c r="M31" s="12" t="s">
        <v>14</v>
      </c>
      <c r="P31" s="9" t="s">
        <v>69</v>
      </c>
      <c r="Q31" s="12" t="s">
        <v>174</v>
      </c>
      <c r="S31" s="14" t="s">
        <v>173</v>
      </c>
      <c r="V31" s="14" t="s">
        <v>174</v>
      </c>
      <c r="Y31" s="14" t="s">
        <v>174</v>
      </c>
      <c r="AB31" s="13" t="s">
        <v>52</v>
      </c>
      <c r="AC31" s="13">
        <v>0.9</v>
      </c>
      <c r="AD31" s="13"/>
      <c r="AE31" s="13"/>
      <c r="AF31" s="12">
        <v>0.1</v>
      </c>
      <c r="AG31" s="14">
        <v>4</v>
      </c>
      <c r="AI31" s="14">
        <v>50</v>
      </c>
      <c r="AJ31" s="14">
        <v>3</v>
      </c>
      <c r="AK31" s="12">
        <v>1</v>
      </c>
      <c r="AL31" s="12"/>
      <c r="AM31" s="14">
        <v>50</v>
      </c>
      <c r="AN31" s="14">
        <v>2</v>
      </c>
      <c r="AP31" s="12">
        <v>1</v>
      </c>
      <c r="AQ31" s="12">
        <v>3</v>
      </c>
      <c r="AR31" s="12">
        <v>4</v>
      </c>
      <c r="AT31" s="12">
        <v>2</v>
      </c>
      <c r="AU31" s="12">
        <v>1</v>
      </c>
      <c r="AW31" s="9" t="s">
        <v>76</v>
      </c>
      <c r="AX31" s="12" t="s">
        <v>54</v>
      </c>
      <c r="AY31" s="12">
        <v>-90</v>
      </c>
      <c r="AZ31" s="12">
        <v>0.4</v>
      </c>
      <c r="BA31" s="12"/>
      <c r="BB31" s="14" t="s">
        <v>181</v>
      </c>
      <c r="BC31" s="12" t="s">
        <v>310</v>
      </c>
      <c r="BD31" s="12">
        <v>60</v>
      </c>
      <c r="BE31" s="12">
        <v>2</v>
      </c>
      <c r="BF31" s="12"/>
      <c r="BG31" s="12"/>
      <c r="BH31" s="12"/>
      <c r="BI31" s="12" t="s">
        <v>266</v>
      </c>
      <c r="BJ31" s="12">
        <v>60</v>
      </c>
      <c r="BK31" s="14">
        <v>1</v>
      </c>
      <c r="BL31" s="14">
        <v>57051</v>
      </c>
      <c r="BM31" s="14">
        <v>0.08</v>
      </c>
      <c r="BN31" s="14">
        <v>1.5</v>
      </c>
      <c r="BO31" s="14">
        <v>0.5</v>
      </c>
      <c r="BP31" s="16">
        <f t="shared" si="2"/>
        <v>27.38448</v>
      </c>
      <c r="BQ31" s="12">
        <v>2</v>
      </c>
      <c r="BR31" s="12">
        <v>-4</v>
      </c>
      <c r="BS31" s="12">
        <v>4</v>
      </c>
      <c r="BT31" s="12">
        <v>10</v>
      </c>
      <c r="BU31" s="12">
        <v>99</v>
      </c>
      <c r="BW31" s="12" t="str">
        <f t="shared" si="3"/>
        <v/>
      </c>
      <c r="BX31" s="12">
        <v>60</v>
      </c>
      <c r="BY31" s="14">
        <v>1</v>
      </c>
      <c r="BZ31" s="14">
        <v>57051</v>
      </c>
      <c r="CA31" s="14">
        <v>0.08</v>
      </c>
      <c r="CB31" s="14">
        <v>1.5</v>
      </c>
      <c r="CC31" s="14">
        <v>0.5</v>
      </c>
      <c r="CD31" s="16">
        <f t="shared" si="4"/>
        <v>27.38448</v>
      </c>
      <c r="CE31" s="12">
        <v>2</v>
      </c>
      <c r="CF31" s="12">
        <v>-4</v>
      </c>
      <c r="CG31" s="12">
        <v>4</v>
      </c>
      <c r="CH31" s="12">
        <v>10</v>
      </c>
      <c r="CI31" s="12" t="s">
        <v>226</v>
      </c>
      <c r="CJ31" s="12"/>
      <c r="CK31" s="12" t="str">
        <f t="shared" si="5"/>
        <v>Null</v>
      </c>
      <c r="CL31" s="12">
        <v>60</v>
      </c>
      <c r="CM31" s="14">
        <v>1</v>
      </c>
      <c r="CN31" s="14">
        <v>57051</v>
      </c>
      <c r="CO31" s="14">
        <v>0.08</v>
      </c>
      <c r="CP31" s="14">
        <v>1.5</v>
      </c>
      <c r="CQ31" s="14">
        <v>0.5</v>
      </c>
      <c r="CR31" s="16">
        <f t="shared" si="0"/>
        <v>0.45640799999999998</v>
      </c>
      <c r="CS31" s="12">
        <v>2</v>
      </c>
      <c r="CT31" s="12">
        <v>-4</v>
      </c>
      <c r="CU31" s="12">
        <v>4</v>
      </c>
      <c r="CV31" s="12">
        <v>10</v>
      </c>
      <c r="CW31" s="12" t="s">
        <v>226</v>
      </c>
      <c r="CX31" s="12"/>
      <c r="CY31" s="15" t="s">
        <v>214</v>
      </c>
      <c r="CZ31" s="12"/>
      <c r="DA31" s="12" t="s">
        <v>176</v>
      </c>
      <c r="DB31" s="12"/>
      <c r="DC31" s="12">
        <v>8.1</v>
      </c>
      <c r="DD31" s="18">
        <f t="shared" si="1"/>
        <v>8</v>
      </c>
      <c r="DE31" s="105">
        <v>0.91</v>
      </c>
      <c r="DF31" s="12"/>
      <c r="DG31" s="12"/>
      <c r="DH31" s="12"/>
      <c r="DI31" s="12"/>
      <c r="DN31" s="12">
        <v>392</v>
      </c>
      <c r="DO31" s="12"/>
      <c r="DP31" s="12"/>
      <c r="DQ31" s="12"/>
      <c r="DR31" s="12"/>
      <c r="DS31" s="12"/>
      <c r="DT31" s="12"/>
      <c r="DU31" s="12"/>
      <c r="DV31" s="12"/>
      <c r="EA31" s="12">
        <v>392</v>
      </c>
      <c r="EB31" s="12"/>
      <c r="EC31" s="12"/>
      <c r="ED31" s="12"/>
      <c r="EE31" s="12"/>
      <c r="EF31" s="12"/>
      <c r="EG31" s="12"/>
      <c r="EH31" s="12"/>
      <c r="EI31" s="12"/>
      <c r="EN31" s="12">
        <v>392</v>
      </c>
      <c r="EO31" s="12"/>
      <c r="EP31" s="12"/>
      <c r="EQ31" s="12"/>
      <c r="ER31" s="12"/>
      <c r="ES31" s="107"/>
      <c r="ET31" s="12"/>
    </row>
    <row r="32" spans="1:151" x14ac:dyDescent="0.2">
      <c r="A32" s="12" t="s">
        <v>19</v>
      </c>
      <c r="B32" s="12"/>
      <c r="C32" s="12" t="s">
        <v>51</v>
      </c>
      <c r="D32" s="12" t="s">
        <v>21</v>
      </c>
      <c r="E32" s="12" t="s">
        <v>28</v>
      </c>
      <c r="F32" s="12" t="s">
        <v>8</v>
      </c>
      <c r="G32" s="12">
        <v>1</v>
      </c>
      <c r="H32" s="12">
        <v>100</v>
      </c>
      <c r="I32" s="12" t="s">
        <v>18</v>
      </c>
      <c r="J32" s="9" t="s">
        <v>65</v>
      </c>
      <c r="K32" s="14">
        <v>12</v>
      </c>
      <c r="M32" s="12" t="s">
        <v>14</v>
      </c>
      <c r="P32" s="9" t="s">
        <v>69</v>
      </c>
      <c r="Q32" s="12" t="s">
        <v>174</v>
      </c>
      <c r="S32" s="14" t="s">
        <v>173</v>
      </c>
      <c r="V32" s="14" t="s">
        <v>174</v>
      </c>
      <c r="Y32" s="14" t="s">
        <v>174</v>
      </c>
      <c r="AB32" s="13" t="s">
        <v>52</v>
      </c>
      <c r="AC32" s="13">
        <v>0.9</v>
      </c>
      <c r="AD32" s="13"/>
      <c r="AE32" s="13"/>
      <c r="AF32" s="12">
        <v>0.1</v>
      </c>
      <c r="AG32" s="14">
        <v>4</v>
      </c>
      <c r="AI32" s="14">
        <v>50</v>
      </c>
      <c r="AJ32" s="14">
        <v>3</v>
      </c>
      <c r="AK32" s="12">
        <v>1</v>
      </c>
      <c r="AL32" s="12"/>
      <c r="AM32" s="14">
        <v>50</v>
      </c>
      <c r="AN32" s="14">
        <v>2</v>
      </c>
      <c r="AP32" s="12">
        <v>1</v>
      </c>
      <c r="AQ32" s="12">
        <v>3</v>
      </c>
      <c r="AR32" s="12">
        <v>4</v>
      </c>
      <c r="AT32" s="12">
        <v>2</v>
      </c>
      <c r="AU32" s="12">
        <v>1</v>
      </c>
      <c r="AW32" s="9" t="s">
        <v>78</v>
      </c>
      <c r="AX32" s="12" t="s">
        <v>55</v>
      </c>
      <c r="AY32" s="12">
        <v>-90</v>
      </c>
      <c r="AZ32" s="12">
        <v>0.4</v>
      </c>
      <c r="BA32" s="12"/>
      <c r="BB32" s="14" t="s">
        <v>181</v>
      </c>
      <c r="BC32" s="12" t="s">
        <v>310</v>
      </c>
      <c r="BD32" s="12">
        <v>60</v>
      </c>
      <c r="BE32" s="12">
        <v>2</v>
      </c>
      <c r="BF32" s="12"/>
      <c r="BG32" s="12"/>
      <c r="BH32" s="12"/>
      <c r="BI32" s="12" t="s">
        <v>266</v>
      </c>
      <c r="BJ32" s="12">
        <v>60</v>
      </c>
      <c r="BK32" s="14">
        <v>1</v>
      </c>
      <c r="BL32" s="14">
        <v>57051</v>
      </c>
      <c r="BM32" s="14">
        <v>0.08</v>
      </c>
      <c r="BN32" s="14">
        <v>1.5</v>
      </c>
      <c r="BO32" s="14">
        <v>0.5</v>
      </c>
      <c r="BP32" s="16">
        <f t="shared" si="2"/>
        <v>27.38448</v>
      </c>
      <c r="BQ32" s="12">
        <v>2</v>
      </c>
      <c r="BR32" s="12">
        <v>-4</v>
      </c>
      <c r="BS32" s="12">
        <v>4</v>
      </c>
      <c r="BT32" s="12">
        <v>10</v>
      </c>
      <c r="BU32" s="12">
        <v>99</v>
      </c>
      <c r="BW32" s="12" t="str">
        <f t="shared" si="3"/>
        <v/>
      </c>
      <c r="BX32" s="12">
        <v>60</v>
      </c>
      <c r="BY32" s="14">
        <v>1</v>
      </c>
      <c r="BZ32" s="14">
        <v>57051</v>
      </c>
      <c r="CA32" s="14">
        <v>0.08</v>
      </c>
      <c r="CB32" s="14">
        <v>1.5</v>
      </c>
      <c r="CC32" s="14">
        <v>0.5</v>
      </c>
      <c r="CD32" s="16">
        <f t="shared" si="4"/>
        <v>27.38448</v>
      </c>
      <c r="CE32" s="12">
        <v>2</v>
      </c>
      <c r="CF32" s="12">
        <v>-4</v>
      </c>
      <c r="CG32" s="12">
        <v>4</v>
      </c>
      <c r="CH32" s="12">
        <v>10</v>
      </c>
      <c r="CI32" s="12" t="s">
        <v>226</v>
      </c>
      <c r="CJ32" s="12"/>
      <c r="CK32" s="12" t="str">
        <f t="shared" si="5"/>
        <v>Null</v>
      </c>
      <c r="CL32" s="12">
        <v>60</v>
      </c>
      <c r="CM32" s="14">
        <v>1</v>
      </c>
      <c r="CN32" s="14">
        <v>57051</v>
      </c>
      <c r="CO32" s="14">
        <v>0.08</v>
      </c>
      <c r="CP32" s="14">
        <v>1.5</v>
      </c>
      <c r="CQ32" s="14">
        <v>0.5</v>
      </c>
      <c r="CR32" s="16">
        <f t="shared" si="0"/>
        <v>0.45640799999999998</v>
      </c>
      <c r="CS32" s="12">
        <v>2</v>
      </c>
      <c r="CT32" s="12">
        <v>-4</v>
      </c>
      <c r="CU32" s="12">
        <v>4</v>
      </c>
      <c r="CV32" s="12">
        <v>10</v>
      </c>
      <c r="CW32" s="12" t="s">
        <v>226</v>
      </c>
      <c r="CX32" s="12"/>
      <c r="CY32" s="15" t="s">
        <v>214</v>
      </c>
      <c r="CZ32" s="12"/>
      <c r="DA32" s="12" t="s">
        <v>176</v>
      </c>
      <c r="DB32" s="12"/>
      <c r="DC32" s="12">
        <v>8.1</v>
      </c>
      <c r="DD32" s="18">
        <f t="shared" si="1"/>
        <v>8</v>
      </c>
      <c r="DE32" s="105">
        <v>0.92</v>
      </c>
      <c r="DF32" s="12"/>
      <c r="DG32" s="12"/>
      <c r="DH32" s="12"/>
      <c r="DI32" s="12"/>
      <c r="DN32" s="12">
        <v>100</v>
      </c>
      <c r="DO32" s="12"/>
      <c r="DP32" s="12"/>
      <c r="DQ32" s="12"/>
      <c r="DR32" s="12"/>
      <c r="DS32" s="12"/>
      <c r="DT32" s="12"/>
      <c r="DU32" s="12"/>
      <c r="DV32" s="12"/>
      <c r="EA32" s="12">
        <v>100</v>
      </c>
      <c r="EB32" s="12"/>
      <c r="EC32" s="12"/>
      <c r="ED32" s="12"/>
      <c r="EE32" s="12"/>
      <c r="EF32" s="12"/>
      <c r="EG32" s="12"/>
      <c r="EH32" s="12"/>
      <c r="EI32" s="12"/>
      <c r="EN32" s="12">
        <v>100</v>
      </c>
      <c r="EO32" s="12"/>
      <c r="EP32" s="12"/>
      <c r="EQ32" s="12"/>
      <c r="ER32" s="12"/>
      <c r="ES32" s="107"/>
      <c r="ET32" s="12"/>
    </row>
    <row r="33" spans="56:109" x14ac:dyDescent="0.2">
      <c r="DE33" s="105"/>
    </row>
    <row r="35" spans="56:109" x14ac:dyDescent="0.2">
      <c r="BM35" s="13"/>
    </row>
    <row r="38" spans="56:109" ht="15" x14ac:dyDescent="0.2">
      <c r="BD38" s="13"/>
      <c r="BE38" s="7"/>
      <c r="BF38" s="7"/>
      <c r="BG38" s="7"/>
      <c r="BH38" s="7"/>
      <c r="BI38" s="7"/>
      <c r="BL38" s="7"/>
      <c r="BM38" s="7"/>
      <c r="BN38" s="7"/>
      <c r="BO38" s="7"/>
      <c r="BP38" s="7"/>
      <c r="CZ38" s="7"/>
    </row>
    <row r="39" spans="56:109" ht="15" x14ac:dyDescent="0.2">
      <c r="BE39" s="7"/>
      <c r="BF39" s="7"/>
      <c r="BG39" s="7"/>
      <c r="BH39" s="7"/>
      <c r="BI39" s="7"/>
      <c r="BL39" s="7"/>
      <c r="BM39" s="7"/>
      <c r="BN39" s="7"/>
      <c r="BO39" s="7"/>
      <c r="BP39" s="7"/>
      <c r="CZ39" s="7"/>
    </row>
    <row r="40" spans="56:109" x14ac:dyDescent="0.2">
      <c r="BE40" s="20"/>
      <c r="BF40" s="20"/>
      <c r="BG40" s="20"/>
      <c r="BH40" s="20"/>
      <c r="BI40" s="20"/>
      <c r="BL40" s="20"/>
      <c r="BM40" s="20"/>
      <c r="BN40" s="20"/>
      <c r="BO40" s="20"/>
      <c r="BP40" s="20"/>
      <c r="CZ40" s="20"/>
    </row>
    <row r="41" spans="56:109" x14ac:dyDescent="0.2">
      <c r="BE41" s="20"/>
      <c r="BF41" s="20"/>
      <c r="BG41" s="20"/>
      <c r="BH41" s="20"/>
      <c r="BI41" s="20"/>
      <c r="BL41" s="20"/>
      <c r="BM41" s="20"/>
      <c r="BN41" s="20"/>
      <c r="BO41" s="20"/>
      <c r="BP41" s="20"/>
      <c r="CZ41" s="20"/>
    </row>
  </sheetData>
  <autoFilter ref="A6:FG6" xr:uid="{CF48394B-9DB5-4769-A8AA-E7E646F0584F}"/>
  <mergeCells count="12">
    <mergeCell ref="BI4:BI5"/>
    <mergeCell ref="BW4:BW5"/>
    <mergeCell ref="CK4:CK5"/>
    <mergeCell ref="DF5:DI5"/>
    <mergeCell ref="DJ5:DM5"/>
    <mergeCell ref="EF5:EI5"/>
    <mergeCell ref="EJ5:EM5"/>
    <mergeCell ref="EN5:EQ5"/>
    <mergeCell ref="DN5:DQ5"/>
    <mergeCell ref="DS5:DV5"/>
    <mergeCell ref="DW5:DZ5"/>
    <mergeCell ref="EA5:ED5"/>
  </mergeCells>
  <phoneticPr fontId="10" type="noConversion"/>
  <dataValidations count="10">
    <dataValidation type="list" allowBlank="1" showInputMessage="1" showErrorMessage="1" sqref="I7:I32" xr:uid="{890F6269-2A01-4E83-B614-B33519C59D56}">
      <formula1>"DDDSU, DDDUU"</formula1>
    </dataValidation>
    <dataValidation type="list" allowBlank="1" showInputMessage="1" showErrorMessage="1" sqref="E7:E32" xr:uid="{7CEAA843-8108-47D8-8763-FADA2D84DD7E}">
      <formula1>"DU, UMa, InH"</formula1>
    </dataValidation>
    <dataValidation type="list" allowBlank="1" showInputMessage="1" showErrorMessage="1" sqref="D7:D32" xr:uid="{F75DA600-8548-48B9-9E72-0EC1AE073D90}">
      <formula1>"FR1, FR2"</formula1>
    </dataValidation>
    <dataValidation type="list" allowBlank="1" showInputMessage="1" showErrorMessage="1" sqref="M7:M32" xr:uid="{AE925166-4C87-489E-9C83-3AD4AF006897}">
      <formula1>"SU-MIMO, MU-MIMO"</formula1>
    </dataValidation>
    <dataValidation type="list" allowBlank="1" showInputMessage="1" showErrorMessage="1" sqref="AX7:AX32" xr:uid="{0D884F33-64AE-4942-AD58-CC826A968608}">
      <formula1>"Real, Ideal"</formula1>
    </dataValidation>
    <dataValidation type="list" allowBlank="1" showInputMessage="1" showErrorMessage="1" sqref="AP7:AP32" xr:uid="{D72A3331-4506-4B51-9C5C-021D735F0687}">
      <formula1>"1, 2"</formula1>
    </dataValidation>
    <dataValidation type="list" allowBlank="1" showInputMessage="1" showErrorMessage="1" sqref="Q7:Q32 Y7:Y32 S7:S32 V7:V32" xr:uid="{2EADA940-DD33-4D82-B305-451B1C1E5458}">
      <formula1>"Yes, No"</formula1>
    </dataValidation>
    <dataValidation type="list" allowBlank="1" showInputMessage="1" showErrorMessage="1" sqref="H7:H32" xr:uid="{5D06DB89-5FA0-42E5-B770-F385A1BAC936}">
      <formula1>"20, 40, 100, 400, 800, custom - specify"</formula1>
    </dataValidation>
    <dataValidation type="list" allowBlank="1" showInputMessage="1" showErrorMessage="1" sqref="F7" xr:uid="{D45F5E1F-149D-4698-A586-E6EA127708E9}">
      <formula1>"DL eval only, UL eval only, DL+UL joint"</formula1>
    </dataValidation>
    <dataValidation type="list" allowBlank="1" showInputMessage="1" showErrorMessage="1" sqref="F8:F32" xr:uid="{ED803699-F10F-42B2-B522-A51BAB1D5097}">
      <formula1>"DL, UL, DL+UL"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F561E941-D802-4DDC-92D0-DCDAC040385E}">
          <x14:formula1>
            <xm:f>'data validation'!$H$5:$H$11</xm:f>
          </x14:formula1>
          <xm:sqref>AW7:AW32</xm:sqref>
        </x14:dataValidation>
        <x14:dataValidation type="list" allowBlank="1" showInputMessage="1" showErrorMessage="1" xr:uid="{55D453F4-8582-4748-9A34-FD37EF48F9C5}">
          <x14:formula1>
            <xm:f>'data validation'!$E$5:$E$7</xm:f>
          </x14:formula1>
          <xm:sqref>P7:P32</xm:sqref>
        </x14:dataValidation>
        <x14:dataValidation type="list" allowBlank="1" showInputMessage="1" showErrorMessage="1" xr:uid="{2FAF9212-B7E2-434A-9060-99CF1F7E8BAD}">
          <x14:formula1>
            <xm:f>'data validation'!$C$5:$C$10</xm:f>
          </x14:formula1>
          <xm:sqref>J7:J32</xm:sqref>
        </x14:dataValidation>
        <x14:dataValidation type="list" allowBlank="1" showInputMessage="1" showErrorMessage="1" xr:uid="{5AF03287-1A44-44A8-8247-6827E783C90B}">
          <x14:formula1>
            <xm:f>'data validation'!$F$5:$F$8</xm:f>
          </x14:formula1>
          <xm:sqref>K7:K32</xm:sqref>
        </x14:dataValidation>
        <x14:dataValidation type="list" allowBlank="1" showInputMessage="1" showErrorMessage="1" xr:uid="{5FC6B62B-D00D-4937-8D37-9CCAEF2B0257}">
          <x14:formula1>
            <xm:f>'data validation'!$B$5:$B$12</xm:f>
          </x14:formula1>
          <xm:sqref>G7:G32</xm:sqref>
        </x14:dataValidation>
        <x14:dataValidation type="list" allowBlank="1" showInputMessage="1" showErrorMessage="1" xr:uid="{DE623F79-188D-4096-A446-2F5AA9C13ABB}">
          <x14:formula1>
            <xm:f>'data validation'!$Z$5:$Z$7</xm:f>
          </x14:formula1>
          <xm:sqref>DA7:DB32</xm:sqref>
        </x14:dataValidation>
        <x14:dataValidation type="list" allowBlank="1" showInputMessage="1" showErrorMessage="1" xr:uid="{AECD33D9-8016-40A0-A914-569D50865CA6}">
          <x14:formula1>
            <xm:f>'data validation'!$P$5:$P$9</xm:f>
          </x14:formula1>
          <xm:sqref>CI7:CJ32 BU7:BU32 CW7:CX32</xm:sqref>
        </x14:dataValidation>
        <x14:dataValidation type="list" allowBlank="1" showInputMessage="1" showErrorMessage="1" xr:uid="{E30F7251-7447-4DDA-9525-5D2620D09BD8}">
          <x14:formula1>
            <xm:f>'data validation'!$J$5:$J$12</xm:f>
          </x14:formula1>
          <xm:sqref>AZ7:BA32</xm:sqref>
        </x14:dataValidation>
        <x14:dataValidation type="list" allowBlank="1" showInputMessage="1" showErrorMessage="1" xr:uid="{51EA2CC2-D209-470B-83F2-D46B82A8C936}">
          <x14:formula1>
            <xm:f>'data validation'!$I$5:$I$8</xm:f>
          </x14:formula1>
          <xm:sqref>AB7:AB32</xm:sqref>
        </x14:dataValidation>
        <x14:dataValidation type="list" allowBlank="1" showInputMessage="1" showErrorMessage="1" xr:uid="{A2B13487-F14C-4537-8F36-DF424AE22E3F}">
          <x14:formula1>
            <xm:f>'data validation'!$K$5:$K$8</xm:f>
          </x14:formula1>
          <xm:sqref>BB7:BB32</xm:sqref>
        </x14:dataValidation>
        <x14:dataValidation type="list" allowBlank="1" showInputMessage="1" showErrorMessage="1" xr:uid="{A40078D9-577B-4DCE-8DB1-9960C3DE82A1}">
          <x14:formula1>
            <xm:f>'data validation'!$D$5:$D$11</xm:f>
          </x14:formula1>
          <xm:sqref>N7:N32</xm:sqref>
        </x14:dataValidation>
        <x14:dataValidation type="list" allowBlank="1" showInputMessage="1" showErrorMessage="1" xr:uid="{322EE188-8B0D-46A8-8C3E-F419A40FF1D5}">
          <x14:formula1>
            <xm:f>'data validation'!$Q$5:$Q$7</xm:f>
          </x14:formula1>
          <xm:sqref>CY7:CY32</xm:sqref>
        </x14:dataValidation>
        <x14:dataValidation type="list" allowBlank="1" showInputMessage="1" showErrorMessage="1" xr:uid="{7984C1E5-50F3-484A-B37F-35D7E9234A5E}">
          <x14:formula1>
            <xm:f>'data validation'!$S$5:$S$12</xm:f>
          </x14:formula1>
          <xm:sqref>BJ7:BJ32 CL7:CL32 BX7:BX32</xm:sqref>
        </x14:dataValidation>
        <x14:dataValidation type="list" allowBlank="1" showInputMessage="1" showErrorMessage="1" xr:uid="{DF26545F-5BDE-4787-B319-7677C905B833}">
          <x14:formula1>
            <xm:f>'data validation'!$M$5:$M$17</xm:f>
          </x14:formula1>
          <xm:sqref>BI7:BI32</xm:sqref>
        </x14:dataValidation>
        <x14:dataValidation type="list" errorStyle="warning" allowBlank="1" showInputMessage="1" showErrorMessage="1" xr:uid="{6DDFBAD2-3498-4CB8-B3F7-04F8CAE84E35}">
          <x14:formula1>
            <xm:f>'data validation'!$M$5:$M$17</xm:f>
          </x14:formula1>
          <xm:sqref>CK7:CK32 BW7:BW32</xm:sqref>
        </x14:dataValidation>
        <x14:dataValidation type="list" allowBlank="1" showInputMessage="1" showErrorMessage="1" xr:uid="{2842B2AF-DC2B-4F10-AA33-61C4EF3EA622}">
          <x14:formula1>
            <xm:f>'data validation'!$O$5:$O$14</xm:f>
          </x14:formula1>
          <xm:sqref>BT7:BT32 CV7:CV32 CH7:CH32</xm:sqref>
        </x14:dataValidation>
        <x14:dataValidation type="list" allowBlank="1" showInputMessage="1" showErrorMessage="1" xr:uid="{2F6A8217-0CB2-44D4-8AA2-F44EBEC52B8E}">
          <x14:formula1>
            <xm:f>'data validation'!$G$5:$G$14</xm:f>
          </x14:formula1>
          <xm:sqref>AF7:AF32</xm:sqref>
        </x14:dataValidation>
        <x14:dataValidation type="list" allowBlank="1" showInputMessage="1" showErrorMessage="1" xr:uid="{4A64243F-84E8-4F7C-93AC-810EE0989EB1}">
          <x14:formula1>
            <xm:f>'data validation'!$L$5:$L$11</xm:f>
          </x14:formula1>
          <xm:sqref>BC7:BC500</xm:sqref>
        </x14:dataValidation>
        <x14:dataValidation type="list" allowBlank="1" showInputMessage="1" showErrorMessage="1" xr:uid="{ACDC8145-B36B-49C4-9CF5-6E36236E1285}">
          <x14:formula1>
            <xm:f>'data validation'!$N$6:$N$12</xm:f>
          </x14:formula1>
          <xm:sqref>BD7:BD506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6ADE-813C-45E2-A111-3230A9D5CC4D}">
  <sheetPr>
    <pageSetUpPr autoPageBreaks="0"/>
  </sheetPr>
  <dimension ref="A1:HV34"/>
  <sheetViews>
    <sheetView tabSelected="1" topLeftCell="AF4" zoomScaleNormal="100" workbookViewId="0">
      <selection activeCell="AI6" sqref="AI6"/>
    </sheetView>
  </sheetViews>
  <sheetFormatPr defaultColWidth="9.125" defaultRowHeight="14.25" x14ac:dyDescent="0.2"/>
  <cols>
    <col min="1" max="1" width="13.75" style="14" customWidth="1"/>
    <col min="2" max="2" width="13.125" style="14" customWidth="1"/>
    <col min="3" max="4" width="9.125" style="14"/>
    <col min="5" max="5" width="14.75" style="14" customWidth="1"/>
    <col min="6" max="6" width="9.125" style="14"/>
    <col min="7" max="7" width="11.875" style="14" customWidth="1"/>
    <col min="8" max="8" width="11.75" style="14" customWidth="1"/>
    <col min="9" max="9" width="32.75" style="10" customWidth="1"/>
    <col min="10" max="11" width="11.125" style="14" customWidth="1"/>
    <col min="12" max="12" width="14.875" style="14" customWidth="1"/>
    <col min="13" max="13" width="28.125" style="14" customWidth="1"/>
    <col min="14" max="14" width="13.25" style="14" customWidth="1"/>
    <col min="15" max="16" width="19.875" style="14" customWidth="1"/>
    <col min="17" max="17" width="15.25" style="14" customWidth="1"/>
    <col min="18" max="18" width="13.25" style="14" customWidth="1"/>
    <col min="19" max="20" width="12.25" style="14" customWidth="1"/>
    <col min="21" max="26" width="14.25" style="14" customWidth="1"/>
    <col min="27" max="31" width="12" style="14" customWidth="1"/>
    <col min="32" max="33" width="15.75" style="14" customWidth="1"/>
    <col min="34" max="38" width="12" style="14" customWidth="1"/>
    <col min="39" max="42" width="16.75" style="14" customWidth="1"/>
    <col min="43" max="47" width="18.875" style="14" customWidth="1"/>
    <col min="48" max="48" width="23.25" style="14" customWidth="1"/>
    <col min="49" max="49" width="11.25" style="14" customWidth="1"/>
    <col min="50" max="50" width="11.75" style="14" customWidth="1"/>
    <col min="51" max="51" width="10.25" style="14" customWidth="1"/>
    <col min="52" max="52" width="11.25" style="14" customWidth="1"/>
    <col min="53" max="53" width="14.25" style="14" customWidth="1"/>
    <col min="54" max="56" width="9.125" style="14"/>
    <col min="57" max="57" width="10.25" style="14" customWidth="1"/>
    <col min="58" max="58" width="30" style="14" customWidth="1"/>
    <col min="59" max="59" width="11.875" style="14" customWidth="1"/>
    <col min="60" max="60" width="11.25" style="14" customWidth="1"/>
    <col min="61" max="64" width="11" style="14" customWidth="1"/>
    <col min="65" max="65" width="13.125" style="14" customWidth="1"/>
    <col min="66" max="66" width="9.125" style="14"/>
    <col min="67" max="68" width="9.25" style="14" customWidth="1"/>
    <col min="69" max="69" width="12.875" style="14" customWidth="1"/>
    <col min="70" max="71" width="13.25" style="14" customWidth="1"/>
    <col min="72" max="72" width="25.75" style="14" customWidth="1"/>
    <col min="73" max="73" width="11.875" style="14" customWidth="1"/>
    <col min="74" max="74" width="12.25" style="14" customWidth="1"/>
    <col min="75" max="79" width="11" style="14" customWidth="1"/>
    <col min="80" max="80" width="9.125" style="14"/>
    <col min="81" max="82" width="9.25" style="14" customWidth="1"/>
    <col min="83" max="83" width="12.875" style="14" customWidth="1"/>
    <col min="84" max="85" width="13.25" style="14" customWidth="1"/>
    <col min="86" max="88" width="16.25" style="14" customWidth="1"/>
    <col min="89" max="89" width="33.75" style="14" customWidth="1"/>
    <col min="90" max="90" width="11.875" style="14" customWidth="1"/>
    <col min="91" max="91" width="12.25" style="14" customWidth="1"/>
    <col min="92" max="95" width="11" style="14" customWidth="1"/>
    <col min="96" max="96" width="15" style="14" customWidth="1"/>
    <col min="97" max="97" width="9.125" style="14"/>
    <col min="98" max="99" width="9.25" style="14" customWidth="1"/>
    <col min="100" max="102" width="12.125" style="14" customWidth="1"/>
    <col min="103" max="103" width="33.75" style="14" customWidth="1"/>
    <col min="104" max="104" width="11.875" style="14" customWidth="1"/>
    <col min="105" max="105" width="12.25" style="14" customWidth="1"/>
    <col min="106" max="109" width="11" style="14" customWidth="1"/>
    <col min="110" max="110" width="15" style="14" customWidth="1"/>
    <col min="111" max="111" width="9.125" style="14"/>
    <col min="112" max="113" width="9.25" style="14" customWidth="1"/>
    <col min="114" max="116" width="12.125" style="14" customWidth="1"/>
    <col min="117" max="117" width="33.75" style="14" customWidth="1"/>
    <col min="118" max="118" width="11.875" style="14" customWidth="1"/>
    <col min="119" max="119" width="12.25" style="14" customWidth="1"/>
    <col min="120" max="123" width="11" style="14" customWidth="1"/>
    <col min="124" max="124" width="15" style="14" customWidth="1"/>
    <col min="125" max="125" width="9.125" style="14"/>
    <col min="126" max="127" width="9.25" style="14" customWidth="1"/>
    <col min="128" max="130" width="12.125" style="14" customWidth="1"/>
    <col min="131" max="132" width="16" style="14" customWidth="1"/>
    <col min="133" max="133" width="22.25" style="14" customWidth="1"/>
    <col min="134" max="137" width="14.25" style="14" customWidth="1"/>
    <col min="138" max="138" width="20.125" style="14" customWidth="1"/>
    <col min="139" max="139" width="13.25" style="14" customWidth="1"/>
    <col min="140" max="140" width="23.25" style="14" customWidth="1"/>
    <col min="141" max="141" width="15" style="14" customWidth="1"/>
    <col min="142" max="142" width="19.125" style="14" customWidth="1"/>
    <col min="143" max="143" width="14.875" style="14" customWidth="1"/>
    <col min="144" max="144" width="49.875" style="14" customWidth="1"/>
    <col min="145" max="145" width="20.75" style="14" customWidth="1"/>
    <col min="146" max="146" width="42.125" style="102" customWidth="1"/>
    <col min="147" max="147" width="21.75" style="14" customWidth="1"/>
    <col min="148" max="148" width="13.25" style="14" customWidth="1"/>
    <col min="149" max="149" width="41.125" style="14" customWidth="1"/>
    <col min="150" max="150" width="23.25" style="14" customWidth="1"/>
    <col min="151" max="151" width="17" style="14" customWidth="1"/>
    <col min="152" max="152" width="28.875" style="14" customWidth="1"/>
    <col min="153" max="153" width="15.75" style="14" customWidth="1"/>
    <col min="154" max="154" width="26.25" style="14" customWidth="1"/>
    <col min="155" max="155" width="22.25" style="14" customWidth="1"/>
    <col min="156" max="156" width="14.25" style="14" customWidth="1"/>
    <col min="157" max="157" width="31.125" style="14" customWidth="1"/>
    <col min="158" max="158" width="16.25" style="14" customWidth="1"/>
    <col min="159" max="159" width="36" style="14" customWidth="1"/>
    <col min="160" max="160" width="45.625" style="14" customWidth="1"/>
    <col min="161" max="170" width="17.75" style="14" customWidth="1"/>
    <col min="171" max="172" width="13.25" style="14" customWidth="1"/>
    <col min="173" max="173" width="31.25" style="14" customWidth="1"/>
    <col min="174" max="189" width="17.75" style="14" customWidth="1"/>
    <col min="190" max="190" width="12.125" style="14" customWidth="1"/>
    <col min="191" max="191" width="13.25" style="14" customWidth="1"/>
    <col min="192" max="192" width="13.75" style="14" customWidth="1"/>
    <col min="193" max="193" width="17.875" style="14" customWidth="1"/>
    <col min="194" max="194" width="13.25" style="14" customWidth="1"/>
    <col min="195" max="195" width="12.125" style="14" customWidth="1"/>
    <col min="196" max="196" width="13.25" style="14" customWidth="1"/>
    <col min="197" max="197" width="13.75" style="14" customWidth="1"/>
    <col min="198" max="198" width="17.875" style="14" customWidth="1"/>
    <col min="199" max="200" width="13.25" style="14" customWidth="1"/>
    <col min="201" max="201" width="42.75" style="14" customWidth="1"/>
    <col min="202" max="202" width="23" style="14" customWidth="1"/>
    <col min="203" max="203" width="14" style="14" customWidth="1"/>
    <col min="204" max="204" width="9.125" style="14"/>
    <col min="205" max="205" width="33.125" style="10" customWidth="1"/>
    <col min="206" max="206" width="22.75" style="14" customWidth="1"/>
    <col min="207" max="208" width="9.125" style="14"/>
    <col min="209" max="209" width="17.75" style="14" customWidth="1"/>
    <col min="210" max="210" width="19.125" style="14" customWidth="1"/>
    <col min="211" max="212" width="9.125" style="14"/>
    <col min="213" max="213" width="14.25" style="14" customWidth="1"/>
    <col min="214" max="16384" width="9.125" style="14"/>
  </cols>
  <sheetData>
    <row r="1" spans="1:230" s="70" customFormat="1" ht="31.5" customHeight="1" x14ac:dyDescent="0.2">
      <c r="A1" s="66" t="s">
        <v>193</v>
      </c>
      <c r="B1" s="67"/>
      <c r="C1" s="67"/>
      <c r="D1" s="67"/>
      <c r="E1" s="67"/>
      <c r="F1" s="67"/>
      <c r="G1" s="66"/>
      <c r="H1" s="67"/>
      <c r="I1" s="66"/>
      <c r="J1" s="67"/>
      <c r="K1" s="67"/>
      <c r="L1" s="67"/>
      <c r="M1" s="66"/>
      <c r="N1" s="66"/>
      <c r="O1" s="67"/>
      <c r="P1" s="66" t="s">
        <v>193</v>
      </c>
      <c r="Q1" s="66"/>
      <c r="R1" s="66"/>
      <c r="S1" s="67"/>
      <c r="T1" s="67"/>
      <c r="U1" s="67"/>
      <c r="V1" s="67"/>
      <c r="W1" s="67"/>
      <c r="X1" s="67"/>
      <c r="Y1" s="67"/>
      <c r="Z1" s="67"/>
      <c r="AA1" s="67"/>
      <c r="AB1" s="66"/>
      <c r="AC1" s="66"/>
      <c r="AD1" s="66"/>
      <c r="AE1" s="67"/>
      <c r="AF1" s="67"/>
      <c r="AG1" s="67"/>
      <c r="AH1" s="67"/>
      <c r="AI1" s="67"/>
      <c r="AJ1" s="66"/>
      <c r="AK1" s="66"/>
      <c r="AL1" s="67"/>
      <c r="AM1" s="67"/>
      <c r="AN1" s="67"/>
      <c r="AO1" s="67"/>
      <c r="AP1" s="67"/>
      <c r="AQ1" s="66" t="s">
        <v>193</v>
      </c>
      <c r="AR1" s="66"/>
      <c r="AS1" s="67"/>
      <c r="AT1" s="67"/>
      <c r="AU1" s="67"/>
      <c r="AV1" s="67"/>
      <c r="AW1" s="67"/>
      <c r="AX1" s="66"/>
      <c r="AY1" s="67"/>
      <c r="AZ1" s="67"/>
      <c r="BA1" s="67"/>
      <c r="BB1" s="67"/>
      <c r="BC1" s="66"/>
      <c r="BD1" s="67"/>
      <c r="BE1" s="66"/>
      <c r="BF1" s="66" t="s">
        <v>193</v>
      </c>
      <c r="BG1" s="66"/>
      <c r="BH1" s="67"/>
      <c r="BI1" s="66"/>
      <c r="BJ1" s="67"/>
      <c r="BK1" s="67"/>
      <c r="BL1" s="67"/>
      <c r="BM1" s="67"/>
      <c r="BN1" s="66"/>
      <c r="BO1" s="67"/>
      <c r="BP1" s="67"/>
      <c r="BQ1" s="67"/>
      <c r="BR1" s="67"/>
      <c r="BS1" s="67"/>
      <c r="BT1" s="67"/>
      <c r="BU1" s="66"/>
      <c r="BV1" s="67"/>
      <c r="BW1" s="67"/>
      <c r="BX1" s="66"/>
      <c r="BY1" s="67"/>
      <c r="BZ1" s="67"/>
      <c r="CA1" s="66" t="s">
        <v>193</v>
      </c>
      <c r="CB1" s="67"/>
      <c r="CC1" s="67"/>
      <c r="CD1" s="66"/>
      <c r="CE1" s="67"/>
      <c r="CF1" s="67"/>
      <c r="CG1" s="67"/>
      <c r="CH1" s="67"/>
      <c r="CI1" s="67"/>
      <c r="CJ1" s="67"/>
      <c r="CK1" s="67"/>
      <c r="CL1" s="66"/>
      <c r="CM1" s="67"/>
      <c r="CN1" s="67"/>
      <c r="CO1" s="66"/>
      <c r="CP1" s="67"/>
      <c r="CQ1" s="67"/>
      <c r="CR1" s="66" t="s">
        <v>193</v>
      </c>
      <c r="CS1" s="67"/>
      <c r="CT1" s="67"/>
      <c r="CU1" s="66"/>
      <c r="CV1" s="67"/>
      <c r="CW1" s="67"/>
      <c r="CX1" s="67"/>
      <c r="CY1" s="67"/>
      <c r="CZ1" s="66"/>
      <c r="DA1" s="67"/>
      <c r="DB1" s="67"/>
      <c r="DC1" s="66"/>
      <c r="DD1" s="67"/>
      <c r="DE1" s="67"/>
      <c r="DF1" s="66" t="s">
        <v>193</v>
      </c>
      <c r="DG1" s="67"/>
      <c r="DH1" s="67"/>
      <c r="DI1" s="66"/>
      <c r="DJ1" s="67"/>
      <c r="DK1" s="67"/>
      <c r="DL1" s="67"/>
      <c r="DM1" s="67"/>
      <c r="DN1" s="66"/>
      <c r="DO1" s="67"/>
      <c r="DP1" s="67"/>
      <c r="DQ1" s="66"/>
      <c r="DR1" s="67"/>
      <c r="DS1" s="67"/>
      <c r="DT1" s="66" t="s">
        <v>193</v>
      </c>
      <c r="DU1" s="67"/>
      <c r="DV1" s="67"/>
      <c r="DW1" s="66"/>
      <c r="DX1" s="67"/>
      <c r="DY1" s="67"/>
      <c r="DZ1" s="67"/>
      <c r="EA1" s="66" t="s">
        <v>193</v>
      </c>
      <c r="EB1" s="67"/>
      <c r="EC1" s="66"/>
      <c r="ED1" s="67"/>
      <c r="EE1" s="67"/>
      <c r="EF1" s="67"/>
      <c r="EG1" s="67"/>
      <c r="EH1" s="67"/>
      <c r="EI1" s="67"/>
      <c r="EJ1" s="66"/>
      <c r="EK1" s="66"/>
      <c r="EL1" s="67"/>
      <c r="EM1" s="67"/>
      <c r="EN1" s="67"/>
      <c r="EO1" s="66" t="s">
        <v>193</v>
      </c>
      <c r="EP1" s="66"/>
      <c r="EQ1" s="67"/>
      <c r="ER1" s="67"/>
      <c r="ES1" s="67"/>
      <c r="ET1" s="67"/>
      <c r="EU1" s="67"/>
      <c r="EV1" s="67"/>
      <c r="EW1" s="67"/>
      <c r="EX1" s="67"/>
      <c r="EY1" s="67"/>
      <c r="EZ1" s="67"/>
      <c r="FA1" s="67"/>
      <c r="FB1" s="67"/>
      <c r="FC1" s="66"/>
      <c r="FD1" s="67"/>
      <c r="FE1" s="67"/>
      <c r="FF1" s="66" t="s">
        <v>193</v>
      </c>
      <c r="FG1" s="66"/>
      <c r="FH1" s="66"/>
      <c r="FI1" s="67"/>
      <c r="FJ1" s="66"/>
      <c r="FK1" s="67"/>
      <c r="FL1" s="67"/>
      <c r="FM1" s="67"/>
      <c r="FN1" s="67"/>
      <c r="FO1" s="66"/>
      <c r="FP1" s="66"/>
      <c r="FQ1" s="67"/>
      <c r="FR1" s="67"/>
      <c r="FS1" s="66"/>
      <c r="FT1" s="66"/>
      <c r="FU1" s="66"/>
      <c r="FV1" s="67"/>
      <c r="FW1" s="67"/>
      <c r="FX1" s="66"/>
      <c r="FY1" s="66"/>
      <c r="FZ1" s="66"/>
      <c r="GA1" s="67"/>
      <c r="GB1" s="67"/>
      <c r="GC1" s="66" t="s">
        <v>193</v>
      </c>
      <c r="GD1" s="66"/>
      <c r="GE1" s="66"/>
      <c r="GF1" s="67"/>
      <c r="GG1" s="67"/>
      <c r="GH1" s="67"/>
      <c r="GI1" s="67"/>
      <c r="GJ1" s="67"/>
      <c r="GK1" s="67"/>
      <c r="GL1" s="67"/>
      <c r="GM1" s="67"/>
      <c r="GN1" s="67"/>
      <c r="GO1" s="67"/>
      <c r="GP1" s="67"/>
      <c r="GQ1" s="67"/>
      <c r="GR1" s="67"/>
      <c r="GS1" s="67"/>
      <c r="GT1" s="68" t="s">
        <v>194</v>
      </c>
      <c r="GU1" s="69"/>
      <c r="GV1" s="69"/>
      <c r="GW1" s="68"/>
      <c r="GX1" s="69"/>
      <c r="GY1" s="69"/>
      <c r="GZ1" s="69"/>
      <c r="HA1" s="69"/>
      <c r="HB1" s="69"/>
      <c r="HC1" s="69"/>
      <c r="HD1" s="69"/>
      <c r="HE1" s="69"/>
      <c r="HF1" s="69"/>
      <c r="HG1" s="69"/>
      <c r="HH1" s="69"/>
      <c r="HI1" s="69"/>
      <c r="HJ1" s="69"/>
      <c r="HK1" s="69"/>
      <c r="HL1" s="69"/>
      <c r="HM1" s="69"/>
      <c r="HN1" s="69"/>
      <c r="HO1" s="69"/>
      <c r="HP1" s="69"/>
      <c r="HQ1" s="69"/>
      <c r="HR1" s="69"/>
      <c r="HS1" s="69"/>
      <c r="HT1" s="69"/>
      <c r="HU1" s="69"/>
      <c r="HV1" s="69"/>
    </row>
    <row r="2" spans="1:230" s="70" customFormat="1" ht="21.75" customHeight="1" x14ac:dyDescent="0.2">
      <c r="A2" s="10"/>
      <c r="B2" s="10"/>
      <c r="C2" s="24" t="s">
        <v>33</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row>
    <row r="3" spans="1:230" s="10" customFormat="1" ht="19.5" customHeight="1" x14ac:dyDescent="0.2">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5" t="s">
        <v>136</v>
      </c>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26" t="s">
        <v>137</v>
      </c>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4"/>
      <c r="ED3" s="24"/>
      <c r="EE3" s="24"/>
      <c r="EF3" s="24"/>
      <c r="EG3" s="24"/>
      <c r="EH3" s="24"/>
      <c r="EI3" s="24"/>
      <c r="EJ3" s="24"/>
      <c r="EK3" s="24"/>
      <c r="EL3" s="24"/>
      <c r="EM3" s="24"/>
      <c r="EN3" s="24"/>
      <c r="EO3" s="24"/>
      <c r="EP3" s="24"/>
      <c r="EQ3" s="24"/>
      <c r="ER3" s="24"/>
      <c r="ES3" s="24"/>
      <c r="ET3" s="24"/>
      <c r="EU3" s="24"/>
      <c r="EV3" s="24"/>
      <c r="EW3" s="24"/>
      <c r="EX3" s="24"/>
      <c r="EY3" s="24"/>
      <c r="EZ3" s="24"/>
      <c r="FA3" s="39"/>
      <c r="FB3" s="39"/>
      <c r="FC3" s="28" t="s">
        <v>106</v>
      </c>
      <c r="FD3" s="28"/>
      <c r="FE3" s="28"/>
      <c r="FF3" s="28"/>
      <c r="FG3" s="28"/>
      <c r="FH3" s="28"/>
      <c r="FI3" s="28"/>
      <c r="FJ3" s="28"/>
      <c r="FK3" s="28"/>
      <c r="FL3" s="28"/>
      <c r="FM3" s="28"/>
      <c r="FN3" s="28"/>
      <c r="FO3" s="40"/>
      <c r="FP3" s="40"/>
      <c r="FQ3" s="40"/>
      <c r="FR3" s="28"/>
      <c r="FS3" s="28"/>
      <c r="FT3" s="28"/>
      <c r="FU3" s="28"/>
      <c r="FV3" s="28"/>
      <c r="FW3" s="28"/>
      <c r="FX3" s="28"/>
      <c r="FY3" s="28"/>
      <c r="FZ3" s="28"/>
      <c r="GA3" s="28"/>
      <c r="GB3" s="28"/>
      <c r="GC3" s="28"/>
      <c r="GD3" s="28"/>
      <c r="GE3" s="28"/>
      <c r="GF3" s="28"/>
      <c r="GG3" s="28"/>
      <c r="GH3" s="40"/>
      <c r="GI3" s="40"/>
      <c r="GJ3" s="40"/>
      <c r="GK3" s="40"/>
      <c r="GL3" s="40"/>
      <c r="GM3" s="40"/>
      <c r="GN3" s="40"/>
      <c r="GO3" s="40"/>
      <c r="GP3" s="40"/>
      <c r="GQ3" s="40"/>
      <c r="GR3" s="40"/>
    </row>
    <row r="4" spans="1:230" s="38" customFormat="1" ht="23.25" customHeight="1" x14ac:dyDescent="0.2">
      <c r="A4" s="31"/>
      <c r="B4" s="31"/>
      <c r="C4" s="23"/>
      <c r="D4" s="23"/>
      <c r="E4" s="23"/>
      <c r="F4" s="24"/>
      <c r="G4" s="23"/>
      <c r="H4" s="25" t="s">
        <v>89</v>
      </c>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2" t="s">
        <v>88</v>
      </c>
      <c r="AW4" s="22"/>
      <c r="AX4" s="22"/>
      <c r="AY4" s="22"/>
      <c r="AZ4" s="22"/>
      <c r="BA4" s="5"/>
      <c r="BB4" s="5"/>
      <c r="BC4" s="5"/>
      <c r="BD4" s="5"/>
      <c r="BE4" s="5"/>
      <c r="BF4" s="33" t="s">
        <v>124</v>
      </c>
      <c r="BG4" s="33"/>
      <c r="BH4" s="33"/>
      <c r="BI4" s="33"/>
      <c r="BJ4" s="33"/>
      <c r="BK4" s="33"/>
      <c r="BL4" s="33"/>
      <c r="BM4" s="33"/>
      <c r="BN4" s="33"/>
      <c r="BO4" s="33"/>
      <c r="BP4" s="33"/>
      <c r="BQ4" s="33"/>
      <c r="BR4" s="33"/>
      <c r="BS4" s="33"/>
      <c r="BT4" s="22" t="s">
        <v>254</v>
      </c>
      <c r="BU4" s="22"/>
      <c r="BV4" s="22"/>
      <c r="BW4" s="22"/>
      <c r="BX4" s="22"/>
      <c r="BY4" s="22"/>
      <c r="BZ4" s="22"/>
      <c r="CA4" s="22"/>
      <c r="CB4" s="22"/>
      <c r="CC4" s="22"/>
      <c r="CD4" s="22"/>
      <c r="CE4" s="22"/>
      <c r="CF4" s="22"/>
      <c r="CG4" s="22"/>
      <c r="CH4" s="5"/>
      <c r="CI4" s="5"/>
      <c r="CJ4" s="26"/>
      <c r="CK4" s="6" t="s">
        <v>114</v>
      </c>
      <c r="CL4" s="6"/>
      <c r="CM4" s="6"/>
      <c r="CN4" s="6"/>
      <c r="CO4" s="6"/>
      <c r="CP4" s="6"/>
      <c r="CQ4" s="6"/>
      <c r="CR4" s="6"/>
      <c r="CS4" s="6"/>
      <c r="CT4" s="6"/>
      <c r="CU4" s="6"/>
      <c r="CV4" s="6"/>
      <c r="CW4" s="6"/>
      <c r="CX4" s="6"/>
      <c r="CY4" s="33" t="s">
        <v>255</v>
      </c>
      <c r="CZ4" s="33"/>
      <c r="DA4" s="33"/>
      <c r="DB4" s="33"/>
      <c r="DC4" s="33"/>
      <c r="DD4" s="33"/>
      <c r="DE4" s="33"/>
      <c r="DF4" s="33"/>
      <c r="DG4" s="33"/>
      <c r="DH4" s="33"/>
      <c r="DI4" s="33"/>
      <c r="DJ4" s="33"/>
      <c r="DK4" s="33"/>
      <c r="DL4" s="33"/>
      <c r="DM4" s="28" t="s">
        <v>280</v>
      </c>
      <c r="DN4" s="28"/>
      <c r="DO4" s="28"/>
      <c r="DP4" s="28"/>
      <c r="DQ4" s="28"/>
      <c r="DR4" s="28"/>
      <c r="DS4" s="28"/>
      <c r="DT4" s="28"/>
      <c r="DU4" s="28"/>
      <c r="DV4" s="28"/>
      <c r="DW4" s="28"/>
      <c r="DX4" s="28"/>
      <c r="DY4" s="28"/>
      <c r="DZ4" s="28"/>
      <c r="EA4" s="41"/>
      <c r="EB4" s="41"/>
      <c r="EC4" s="42" t="s">
        <v>98</v>
      </c>
      <c r="ED4" s="42"/>
      <c r="EE4" s="42"/>
      <c r="EF4" s="42"/>
      <c r="EG4" s="42"/>
      <c r="EH4" s="42"/>
      <c r="EI4" s="42"/>
      <c r="EJ4" s="42"/>
      <c r="EK4" s="42"/>
      <c r="EL4" s="42"/>
      <c r="EM4" s="42"/>
      <c r="EN4" s="43" t="s">
        <v>229</v>
      </c>
      <c r="EO4" s="43"/>
      <c r="EP4" s="43"/>
      <c r="EQ4" s="43"/>
      <c r="ER4" s="43"/>
      <c r="ES4" s="43"/>
      <c r="ET4" s="43"/>
      <c r="EU4" s="43"/>
      <c r="EV4" s="43"/>
      <c r="EW4" s="43"/>
      <c r="EX4" s="27"/>
      <c r="EY4" s="24"/>
      <c r="EZ4" s="24"/>
      <c r="FA4" s="39"/>
      <c r="FB4" s="39"/>
      <c r="FC4" s="28"/>
      <c r="FD4" s="5" t="s">
        <v>104</v>
      </c>
      <c r="FE4" s="5"/>
      <c r="FF4" s="5"/>
      <c r="FG4" s="5"/>
      <c r="FH4" s="5"/>
      <c r="FI4" s="5"/>
      <c r="FJ4" s="5"/>
      <c r="FK4" s="5"/>
      <c r="FL4" s="5"/>
      <c r="FM4" s="5"/>
      <c r="FN4" s="5"/>
      <c r="FO4" s="5"/>
      <c r="FP4" s="5"/>
      <c r="FQ4" s="6" t="s">
        <v>27</v>
      </c>
      <c r="FR4" s="6"/>
      <c r="FS4" s="6"/>
      <c r="FT4" s="6"/>
      <c r="FU4" s="6"/>
      <c r="FV4" s="6"/>
      <c r="FW4" s="6"/>
      <c r="FX4" s="6"/>
      <c r="FY4" s="6"/>
      <c r="FZ4" s="6"/>
      <c r="GA4" s="6"/>
      <c r="GB4" s="6"/>
      <c r="GC4" s="6"/>
      <c r="GD4" s="6"/>
      <c r="GE4" s="6"/>
      <c r="GF4" s="6"/>
      <c r="GG4" s="6"/>
      <c r="GH4" s="26" t="s">
        <v>262</v>
      </c>
      <c r="GI4" s="26"/>
      <c r="GJ4" s="26"/>
      <c r="GK4" s="26"/>
      <c r="GL4" s="26"/>
      <c r="GM4" s="26"/>
      <c r="GN4" s="26"/>
      <c r="GO4" s="26"/>
      <c r="GP4" s="26"/>
      <c r="GQ4" s="26"/>
      <c r="GR4" s="26"/>
      <c r="GT4" s="40" t="s">
        <v>144</v>
      </c>
      <c r="GU4" s="29"/>
      <c r="GV4" s="30"/>
      <c r="GW4" s="30"/>
      <c r="GX4" s="30"/>
      <c r="GY4" s="30"/>
      <c r="GZ4" s="30"/>
      <c r="HA4" s="30"/>
      <c r="HB4" s="30"/>
      <c r="HC4" s="30"/>
      <c r="HD4" s="30"/>
      <c r="HE4" s="30"/>
    </row>
    <row r="5" spans="1:230" s="38" customFormat="1" ht="51" customHeight="1" x14ac:dyDescent="0.2">
      <c r="A5" s="31"/>
      <c r="B5" s="31"/>
      <c r="C5" s="23"/>
      <c r="D5" s="23"/>
      <c r="E5" s="23"/>
      <c r="F5" s="23"/>
      <c r="G5" s="23"/>
      <c r="H5" s="25"/>
      <c r="I5" s="32" t="s">
        <v>170</v>
      </c>
      <c r="J5" s="32"/>
      <c r="K5" s="32"/>
      <c r="L5" s="33" t="s">
        <v>175</v>
      </c>
      <c r="M5" s="33"/>
      <c r="N5" s="33"/>
      <c r="O5" s="22" t="s">
        <v>171</v>
      </c>
      <c r="P5" s="22"/>
      <c r="Q5" s="22"/>
      <c r="R5" s="90" t="s">
        <v>215</v>
      </c>
      <c r="S5" s="90"/>
      <c r="T5" s="90"/>
      <c r="U5" s="33" t="s">
        <v>219</v>
      </c>
      <c r="V5" s="33"/>
      <c r="W5" s="33"/>
      <c r="X5" s="90" t="s">
        <v>221</v>
      </c>
      <c r="Y5" s="90"/>
      <c r="Z5" s="90"/>
      <c r="AA5" s="32" t="s">
        <v>191</v>
      </c>
      <c r="AB5" s="32"/>
      <c r="AC5" s="32"/>
      <c r="AD5" s="34" t="s">
        <v>162</v>
      </c>
      <c r="AE5" s="34"/>
      <c r="AF5" s="34"/>
      <c r="AG5" s="34"/>
      <c r="AH5" s="35" t="s">
        <v>149</v>
      </c>
      <c r="AI5" s="35"/>
      <c r="AJ5" s="35"/>
      <c r="AK5" s="35"/>
      <c r="AL5" s="6" t="s">
        <v>154</v>
      </c>
      <c r="AM5" s="6"/>
      <c r="AN5" s="6"/>
      <c r="AO5" s="33" t="s">
        <v>155</v>
      </c>
      <c r="AP5" s="33"/>
      <c r="AQ5" s="33"/>
      <c r="AR5" s="33"/>
      <c r="AS5" s="36" t="s">
        <v>159</v>
      </c>
      <c r="AT5" s="36"/>
      <c r="AU5" s="36"/>
      <c r="AV5" s="22"/>
      <c r="AW5" s="22"/>
      <c r="AX5" s="32" t="s">
        <v>169</v>
      </c>
      <c r="AY5" s="32"/>
      <c r="AZ5" s="22"/>
      <c r="BA5" s="5"/>
      <c r="BB5" s="5"/>
      <c r="BC5" s="5"/>
      <c r="BD5" s="5"/>
      <c r="BE5" s="5"/>
      <c r="BF5" s="33"/>
      <c r="BG5" s="33"/>
      <c r="BH5" s="33"/>
      <c r="BI5" s="99" t="s">
        <v>244</v>
      </c>
      <c r="BJ5" s="99"/>
      <c r="BK5" s="99"/>
      <c r="BL5" s="99"/>
      <c r="BM5" s="33"/>
      <c r="BN5" s="99" t="s">
        <v>245</v>
      </c>
      <c r="BO5" s="99"/>
      <c r="BP5" s="99"/>
      <c r="BQ5" s="33"/>
      <c r="BR5" s="33"/>
      <c r="BS5" s="33"/>
      <c r="BT5" s="22"/>
      <c r="BU5" s="22"/>
      <c r="BV5" s="22"/>
      <c r="BW5" s="98" t="s">
        <v>244</v>
      </c>
      <c r="BX5" s="98"/>
      <c r="BY5" s="98"/>
      <c r="BZ5" s="98"/>
      <c r="CA5" s="22"/>
      <c r="CB5" s="98" t="s">
        <v>245</v>
      </c>
      <c r="CC5" s="98"/>
      <c r="CD5" s="98"/>
      <c r="CE5" s="22"/>
      <c r="CF5" s="22"/>
      <c r="CG5" s="22"/>
      <c r="CH5" s="5"/>
      <c r="CI5" s="5"/>
      <c r="CJ5" s="26"/>
      <c r="CK5" s="6"/>
      <c r="CL5" s="6"/>
      <c r="CM5" s="6"/>
      <c r="CN5" s="100" t="s">
        <v>244</v>
      </c>
      <c r="CO5" s="100"/>
      <c r="CP5" s="100"/>
      <c r="CQ5" s="100"/>
      <c r="CR5" s="6"/>
      <c r="CS5" s="100" t="s">
        <v>245</v>
      </c>
      <c r="CT5" s="100"/>
      <c r="CU5" s="100"/>
      <c r="CV5" s="6"/>
      <c r="CW5" s="6"/>
      <c r="CX5" s="6"/>
      <c r="CY5" s="33"/>
      <c r="CZ5" s="33"/>
      <c r="DA5" s="33"/>
      <c r="DB5" s="99" t="s">
        <v>244</v>
      </c>
      <c r="DC5" s="99"/>
      <c r="DD5" s="99"/>
      <c r="DE5" s="99"/>
      <c r="DF5" s="33"/>
      <c r="DG5" s="99" t="s">
        <v>245</v>
      </c>
      <c r="DH5" s="99"/>
      <c r="DI5" s="99"/>
      <c r="DJ5" s="33"/>
      <c r="DK5" s="33"/>
      <c r="DL5" s="33"/>
      <c r="DM5" s="28"/>
      <c r="DN5" s="28"/>
      <c r="DO5" s="28"/>
      <c r="DP5" s="100" t="s">
        <v>244</v>
      </c>
      <c r="DQ5" s="100"/>
      <c r="DR5" s="100"/>
      <c r="DS5" s="100"/>
      <c r="DT5" s="28"/>
      <c r="DU5" s="100" t="s">
        <v>245</v>
      </c>
      <c r="DV5" s="100"/>
      <c r="DW5" s="100"/>
      <c r="DX5" s="28"/>
      <c r="DY5" s="28"/>
      <c r="DZ5" s="28"/>
      <c r="EA5" s="41"/>
      <c r="EB5" s="41"/>
      <c r="EC5" s="45"/>
      <c r="ED5" s="46" t="s">
        <v>105</v>
      </c>
      <c r="EE5" s="44"/>
      <c r="EF5" s="44"/>
      <c r="EG5" s="44"/>
      <c r="EH5" s="47" t="s">
        <v>228</v>
      </c>
      <c r="EI5" s="47"/>
      <c r="EJ5" s="48" t="s">
        <v>227</v>
      </c>
      <c r="EK5" s="48"/>
      <c r="EL5" s="49" t="s">
        <v>143</v>
      </c>
      <c r="EM5" s="49"/>
      <c r="EN5" s="33" t="s">
        <v>232</v>
      </c>
      <c r="EO5" s="33"/>
      <c r="EP5" s="33"/>
      <c r="EQ5" s="33"/>
      <c r="ER5" s="33"/>
      <c r="ES5" s="50" t="s">
        <v>233</v>
      </c>
      <c r="ET5" s="50"/>
      <c r="EU5" s="50"/>
      <c r="EV5" s="43"/>
      <c r="EW5" s="43"/>
      <c r="EX5" s="37" t="s">
        <v>179</v>
      </c>
      <c r="EY5" s="37"/>
      <c r="EZ5" s="37"/>
      <c r="FA5" s="45" t="s">
        <v>326</v>
      </c>
      <c r="FB5" s="45"/>
      <c r="FC5" s="40" t="s">
        <v>30</v>
      </c>
      <c r="FD5" s="5"/>
      <c r="FE5" s="99" t="s">
        <v>145</v>
      </c>
      <c r="FF5" s="99"/>
      <c r="FG5" s="99"/>
      <c r="FH5" s="99"/>
      <c r="FI5" s="99"/>
      <c r="FJ5" s="24" t="s">
        <v>246</v>
      </c>
      <c r="FK5" s="24"/>
      <c r="FL5" s="24"/>
      <c r="FM5" s="24"/>
      <c r="FN5" s="24"/>
      <c r="FO5" s="5"/>
      <c r="FP5" s="5"/>
      <c r="FQ5" s="6"/>
      <c r="FR5" s="36" t="s">
        <v>145</v>
      </c>
      <c r="FS5" s="36"/>
      <c r="FT5" s="36"/>
      <c r="FU5" s="36"/>
      <c r="FV5" s="36"/>
      <c r="FW5" s="100" t="s">
        <v>246</v>
      </c>
      <c r="FX5" s="100"/>
      <c r="FY5" s="100"/>
      <c r="FZ5" s="100"/>
      <c r="GA5" s="100"/>
      <c r="GB5" s="36" t="s">
        <v>249</v>
      </c>
      <c r="GC5" s="36"/>
      <c r="GD5" s="36"/>
      <c r="GE5" s="36"/>
      <c r="GF5" s="36"/>
      <c r="GG5" s="6"/>
      <c r="GH5" s="103" t="s">
        <v>261</v>
      </c>
      <c r="GI5" s="103"/>
      <c r="GJ5" s="103"/>
      <c r="GK5" s="103"/>
      <c r="GL5" s="103"/>
      <c r="GM5" s="95" t="s">
        <v>238</v>
      </c>
      <c r="GN5" s="95"/>
      <c r="GO5" s="95"/>
      <c r="GP5" s="95"/>
      <c r="GQ5" s="95"/>
      <c r="GR5" s="26"/>
      <c r="GT5" s="56" t="s">
        <v>200</v>
      </c>
      <c r="GU5" s="54"/>
      <c r="GV5" s="54"/>
      <c r="GW5" s="54"/>
      <c r="GX5" s="57" t="s">
        <v>201</v>
      </c>
      <c r="GY5" s="55"/>
      <c r="GZ5" s="55"/>
      <c r="HA5" s="55"/>
      <c r="HB5" s="58" t="s">
        <v>202</v>
      </c>
      <c r="HC5" s="59"/>
      <c r="HD5" s="59"/>
      <c r="HE5" s="59"/>
    </row>
    <row r="6" spans="1:230" s="64" customFormat="1" ht="215.45" customHeight="1" x14ac:dyDescent="0.2">
      <c r="A6" s="60" t="s">
        <v>7</v>
      </c>
      <c r="B6" s="60" t="s">
        <v>23</v>
      </c>
      <c r="C6" s="61" t="s">
        <v>20</v>
      </c>
      <c r="D6" s="61" t="s">
        <v>6</v>
      </c>
      <c r="E6" s="61" t="s">
        <v>103</v>
      </c>
      <c r="F6" s="61" t="s">
        <v>87</v>
      </c>
      <c r="G6" s="61" t="s">
        <v>212</v>
      </c>
      <c r="H6" s="61" t="s">
        <v>17</v>
      </c>
      <c r="I6" s="61" t="s">
        <v>48</v>
      </c>
      <c r="J6" s="61" t="s">
        <v>57</v>
      </c>
      <c r="K6" s="61" t="s">
        <v>192</v>
      </c>
      <c r="L6" s="61" t="s">
        <v>22</v>
      </c>
      <c r="M6" s="61" t="s">
        <v>164</v>
      </c>
      <c r="N6" s="61" t="s">
        <v>192</v>
      </c>
      <c r="O6" s="61" t="s">
        <v>49</v>
      </c>
      <c r="P6" s="61" t="s">
        <v>324</v>
      </c>
      <c r="Q6" s="61" t="s">
        <v>192</v>
      </c>
      <c r="R6" s="61" t="s">
        <v>216</v>
      </c>
      <c r="S6" s="61" t="s">
        <v>218</v>
      </c>
      <c r="T6" s="61" t="s">
        <v>192</v>
      </c>
      <c r="U6" s="61" t="s">
        <v>223</v>
      </c>
      <c r="V6" s="61" t="s">
        <v>224</v>
      </c>
      <c r="W6" s="61" t="s">
        <v>192</v>
      </c>
      <c r="X6" s="61" t="s">
        <v>217</v>
      </c>
      <c r="Y6" s="61" t="s">
        <v>225</v>
      </c>
      <c r="Z6" s="61" t="s">
        <v>192</v>
      </c>
      <c r="AA6" s="61" t="s">
        <v>141</v>
      </c>
      <c r="AB6" s="61" t="s">
        <v>142</v>
      </c>
      <c r="AC6" s="61" t="s">
        <v>192</v>
      </c>
      <c r="AD6" s="61" t="s">
        <v>207</v>
      </c>
      <c r="AE6" s="61" t="s">
        <v>58</v>
      </c>
      <c r="AF6" s="61" t="s">
        <v>163</v>
      </c>
      <c r="AG6" s="61" t="s">
        <v>192</v>
      </c>
      <c r="AH6" s="61" t="s">
        <v>92</v>
      </c>
      <c r="AI6" s="61" t="s">
        <v>151</v>
      </c>
      <c r="AJ6" s="61" t="s">
        <v>150</v>
      </c>
      <c r="AK6" s="61" t="s">
        <v>192</v>
      </c>
      <c r="AL6" s="61" t="s">
        <v>152</v>
      </c>
      <c r="AM6" s="61" t="s">
        <v>153</v>
      </c>
      <c r="AN6" s="61" t="s">
        <v>192</v>
      </c>
      <c r="AO6" s="61" t="s">
        <v>156</v>
      </c>
      <c r="AP6" s="61" t="s">
        <v>157</v>
      </c>
      <c r="AQ6" s="61" t="s">
        <v>158</v>
      </c>
      <c r="AR6" s="61" t="s">
        <v>192</v>
      </c>
      <c r="AS6" s="61" t="s">
        <v>161</v>
      </c>
      <c r="AT6" s="61" t="s">
        <v>160</v>
      </c>
      <c r="AU6" s="61" t="s">
        <v>234</v>
      </c>
      <c r="AV6" s="61" t="s">
        <v>47</v>
      </c>
      <c r="AW6" s="61" t="s">
        <v>53</v>
      </c>
      <c r="AX6" s="61" t="s">
        <v>148</v>
      </c>
      <c r="AY6" s="61" t="s">
        <v>147</v>
      </c>
      <c r="AZ6" s="61" t="s">
        <v>192</v>
      </c>
      <c r="BA6" s="61" t="s">
        <v>180</v>
      </c>
      <c r="BB6" s="61" t="s">
        <v>12</v>
      </c>
      <c r="BC6" s="61" t="s">
        <v>348</v>
      </c>
      <c r="BD6" s="61" t="s">
        <v>81</v>
      </c>
      <c r="BE6" s="61" t="s">
        <v>236</v>
      </c>
      <c r="BF6" s="61" t="s">
        <v>95</v>
      </c>
      <c r="BG6" s="61" t="s">
        <v>252</v>
      </c>
      <c r="BH6" s="61" t="s">
        <v>258</v>
      </c>
      <c r="BI6" s="61" t="s">
        <v>94</v>
      </c>
      <c r="BJ6" s="61" t="s">
        <v>130</v>
      </c>
      <c r="BK6" s="61" t="s">
        <v>121</v>
      </c>
      <c r="BL6" s="61" t="s">
        <v>122</v>
      </c>
      <c r="BM6" s="61" t="s">
        <v>131</v>
      </c>
      <c r="BN6" s="61" t="s">
        <v>16</v>
      </c>
      <c r="BO6" s="61" t="s">
        <v>97</v>
      </c>
      <c r="BP6" s="61" t="s">
        <v>96</v>
      </c>
      <c r="BQ6" s="61" t="s">
        <v>123</v>
      </c>
      <c r="BR6" s="61" t="s">
        <v>250</v>
      </c>
      <c r="BS6" s="61" t="s">
        <v>192</v>
      </c>
      <c r="BT6" s="61" t="s">
        <v>95</v>
      </c>
      <c r="BU6" s="61" t="s">
        <v>252</v>
      </c>
      <c r="BV6" s="61" t="s">
        <v>257</v>
      </c>
      <c r="BW6" s="61" t="s">
        <v>120</v>
      </c>
      <c r="BX6" s="61" t="s">
        <v>129</v>
      </c>
      <c r="BY6" s="61" t="s">
        <v>121</v>
      </c>
      <c r="BZ6" s="61" t="s">
        <v>122</v>
      </c>
      <c r="CA6" s="61" t="s">
        <v>132</v>
      </c>
      <c r="CB6" s="61" t="s">
        <v>16</v>
      </c>
      <c r="CC6" s="61" t="s">
        <v>97</v>
      </c>
      <c r="CD6" s="61" t="s">
        <v>96</v>
      </c>
      <c r="CE6" s="61" t="s">
        <v>123</v>
      </c>
      <c r="CF6" s="61" t="s">
        <v>86</v>
      </c>
      <c r="CG6" s="61" t="s">
        <v>192</v>
      </c>
      <c r="CH6" s="61" t="s">
        <v>91</v>
      </c>
      <c r="CI6" s="61" t="s">
        <v>192</v>
      </c>
      <c r="CJ6" s="61" t="s">
        <v>135</v>
      </c>
      <c r="CK6" s="61" t="s">
        <v>133</v>
      </c>
      <c r="CL6" s="61" t="s">
        <v>252</v>
      </c>
      <c r="CM6" s="61" t="s">
        <v>256</v>
      </c>
      <c r="CN6" s="61" t="s">
        <v>120</v>
      </c>
      <c r="CO6" s="61" t="s">
        <v>129</v>
      </c>
      <c r="CP6" s="61" t="s">
        <v>121</v>
      </c>
      <c r="CQ6" s="61" t="s">
        <v>122</v>
      </c>
      <c r="CR6" s="61" t="s">
        <v>131</v>
      </c>
      <c r="CS6" s="61" t="s">
        <v>16</v>
      </c>
      <c r="CT6" s="61" t="s">
        <v>97</v>
      </c>
      <c r="CU6" s="61" t="s">
        <v>96</v>
      </c>
      <c r="CV6" s="61" t="s">
        <v>9</v>
      </c>
      <c r="CW6" s="61" t="s">
        <v>134</v>
      </c>
      <c r="CX6" s="61" t="s">
        <v>192</v>
      </c>
      <c r="CY6" s="61" t="s">
        <v>133</v>
      </c>
      <c r="CZ6" s="61" t="s">
        <v>252</v>
      </c>
      <c r="DA6" s="61" t="s">
        <v>256</v>
      </c>
      <c r="DB6" s="61" t="s">
        <v>120</v>
      </c>
      <c r="DC6" s="61" t="s">
        <v>129</v>
      </c>
      <c r="DD6" s="61" t="s">
        <v>121</v>
      </c>
      <c r="DE6" s="61" t="s">
        <v>122</v>
      </c>
      <c r="DF6" s="61" t="s">
        <v>131</v>
      </c>
      <c r="DG6" s="61" t="s">
        <v>16</v>
      </c>
      <c r="DH6" s="61" t="s">
        <v>97</v>
      </c>
      <c r="DI6" s="61" t="s">
        <v>96</v>
      </c>
      <c r="DJ6" s="61" t="s">
        <v>9</v>
      </c>
      <c r="DK6" s="61" t="s">
        <v>134</v>
      </c>
      <c r="DL6" s="61" t="s">
        <v>192</v>
      </c>
      <c r="DM6" s="61" t="s">
        <v>133</v>
      </c>
      <c r="DN6" s="61" t="s">
        <v>252</v>
      </c>
      <c r="DO6" s="61" t="s">
        <v>256</v>
      </c>
      <c r="DP6" s="61" t="s">
        <v>120</v>
      </c>
      <c r="DQ6" s="61" t="s">
        <v>129</v>
      </c>
      <c r="DR6" s="61" t="s">
        <v>121</v>
      </c>
      <c r="DS6" s="61" t="s">
        <v>122</v>
      </c>
      <c r="DT6" s="61" t="s">
        <v>131</v>
      </c>
      <c r="DU6" s="61" t="s">
        <v>16</v>
      </c>
      <c r="DV6" s="61" t="s">
        <v>97</v>
      </c>
      <c r="DW6" s="61" t="s">
        <v>96</v>
      </c>
      <c r="DX6" s="61" t="s">
        <v>9</v>
      </c>
      <c r="DY6" s="61" t="s">
        <v>134</v>
      </c>
      <c r="DZ6" s="61" t="s">
        <v>192</v>
      </c>
      <c r="EA6" s="61" t="s">
        <v>90</v>
      </c>
      <c r="EB6" s="61" t="s">
        <v>192</v>
      </c>
      <c r="EC6" s="61" t="s">
        <v>39</v>
      </c>
      <c r="ED6" s="61" t="s">
        <v>42</v>
      </c>
      <c r="EE6" s="61" t="s">
        <v>41</v>
      </c>
      <c r="EF6" s="61" t="s">
        <v>43</v>
      </c>
      <c r="EG6" s="61" t="s">
        <v>192</v>
      </c>
      <c r="EH6" s="61" t="s">
        <v>138</v>
      </c>
      <c r="EI6" s="61" t="s">
        <v>192</v>
      </c>
      <c r="EJ6" s="61" t="s">
        <v>206</v>
      </c>
      <c r="EK6" s="61" t="s">
        <v>192</v>
      </c>
      <c r="EL6" s="61" t="s">
        <v>140</v>
      </c>
      <c r="EM6" s="61" t="s">
        <v>192</v>
      </c>
      <c r="EN6" s="61" t="s">
        <v>107</v>
      </c>
      <c r="EO6" s="61" t="s">
        <v>110</v>
      </c>
      <c r="EP6" s="61" t="s">
        <v>259</v>
      </c>
      <c r="EQ6" s="61" t="s">
        <v>111</v>
      </c>
      <c r="ER6" s="61" t="s">
        <v>192</v>
      </c>
      <c r="ES6" s="61" t="s">
        <v>230</v>
      </c>
      <c r="ET6" s="61" t="s">
        <v>231</v>
      </c>
      <c r="EU6" s="61" t="s">
        <v>192</v>
      </c>
      <c r="EV6" s="61" t="s">
        <v>285</v>
      </c>
      <c r="EW6" s="61" t="s">
        <v>192</v>
      </c>
      <c r="EX6" s="61" t="s">
        <v>328</v>
      </c>
      <c r="EY6" s="61" t="s">
        <v>327</v>
      </c>
      <c r="EZ6" s="61" t="s">
        <v>192</v>
      </c>
      <c r="FA6" s="110" t="s">
        <v>333</v>
      </c>
      <c r="FB6" s="61" t="s">
        <v>190</v>
      </c>
      <c r="FC6" s="65" t="s">
        <v>345</v>
      </c>
      <c r="FD6" s="65" t="s">
        <v>346</v>
      </c>
      <c r="FE6" s="62" t="s">
        <v>319</v>
      </c>
      <c r="FF6" s="62" t="s">
        <v>304</v>
      </c>
      <c r="FG6" s="62" t="s">
        <v>305</v>
      </c>
      <c r="FH6" s="65" t="s">
        <v>340</v>
      </c>
      <c r="FI6" s="62" t="s">
        <v>306</v>
      </c>
      <c r="FJ6" s="62" t="s">
        <v>319</v>
      </c>
      <c r="FK6" s="62" t="s">
        <v>304</v>
      </c>
      <c r="FL6" s="62" t="s">
        <v>305</v>
      </c>
      <c r="FM6" s="65" t="s">
        <v>341</v>
      </c>
      <c r="FN6" s="62" t="s">
        <v>190</v>
      </c>
      <c r="FO6" s="62" t="s">
        <v>318</v>
      </c>
      <c r="FP6" s="62" t="s">
        <v>190</v>
      </c>
      <c r="FQ6" s="65" t="s">
        <v>347</v>
      </c>
      <c r="FR6" s="62" t="s">
        <v>308</v>
      </c>
      <c r="FS6" s="62" t="s">
        <v>304</v>
      </c>
      <c r="FT6" s="62" t="s">
        <v>305</v>
      </c>
      <c r="FU6" s="65" t="s">
        <v>342</v>
      </c>
      <c r="FV6" s="62" t="s">
        <v>190</v>
      </c>
      <c r="FW6" s="62" t="s">
        <v>303</v>
      </c>
      <c r="FX6" s="62" t="s">
        <v>304</v>
      </c>
      <c r="FY6" s="62" t="s">
        <v>305</v>
      </c>
      <c r="FZ6" s="65" t="s">
        <v>343</v>
      </c>
      <c r="GA6" s="62" t="s">
        <v>190</v>
      </c>
      <c r="GB6" s="62" t="s">
        <v>303</v>
      </c>
      <c r="GC6" s="62" t="s">
        <v>304</v>
      </c>
      <c r="GD6" s="62" t="s">
        <v>305</v>
      </c>
      <c r="GE6" s="65" t="s">
        <v>344</v>
      </c>
      <c r="GF6" s="62" t="s">
        <v>190</v>
      </c>
      <c r="GG6" s="62" t="s">
        <v>190</v>
      </c>
      <c r="GH6" s="65" t="s">
        <v>317</v>
      </c>
      <c r="GI6" s="62" t="s">
        <v>36</v>
      </c>
      <c r="GJ6" s="62" t="s">
        <v>37</v>
      </c>
      <c r="GK6" s="62" t="s">
        <v>38</v>
      </c>
      <c r="GL6" s="62" t="s">
        <v>190</v>
      </c>
      <c r="GM6" s="65" t="s">
        <v>146</v>
      </c>
      <c r="GN6" s="62" t="s">
        <v>287</v>
      </c>
      <c r="GO6" s="62" t="s">
        <v>286</v>
      </c>
      <c r="GP6" s="62" t="s">
        <v>38</v>
      </c>
      <c r="GQ6" s="62" t="s">
        <v>190</v>
      </c>
      <c r="GR6" s="62" t="s">
        <v>190</v>
      </c>
      <c r="GS6" s="63" t="s">
        <v>93</v>
      </c>
      <c r="GT6" s="62" t="s">
        <v>195</v>
      </c>
      <c r="GU6" s="62" t="s">
        <v>196</v>
      </c>
      <c r="GV6" s="62" t="s">
        <v>198</v>
      </c>
      <c r="GW6" s="62" t="s">
        <v>190</v>
      </c>
      <c r="GX6" s="62" t="s">
        <v>195</v>
      </c>
      <c r="GY6" s="62" t="s">
        <v>196</v>
      </c>
      <c r="GZ6" s="62" t="s">
        <v>198</v>
      </c>
      <c r="HA6" s="62" t="s">
        <v>190</v>
      </c>
      <c r="HB6" s="62" t="s">
        <v>195</v>
      </c>
      <c r="HC6" s="62" t="s">
        <v>196</v>
      </c>
      <c r="HD6" s="62" t="s">
        <v>198</v>
      </c>
      <c r="HE6" s="62" t="s">
        <v>190</v>
      </c>
    </row>
    <row r="7" spans="1:230" ht="17.25" customHeight="1" x14ac:dyDescent="0.2">
      <c r="A7" s="114" t="s">
        <v>25</v>
      </c>
      <c r="B7" s="12" t="s">
        <v>51</v>
      </c>
      <c r="C7" s="12" t="s">
        <v>26</v>
      </c>
      <c r="D7" s="12" t="s">
        <v>28</v>
      </c>
      <c r="E7" s="12" t="s">
        <v>8</v>
      </c>
      <c r="F7" s="12">
        <v>1</v>
      </c>
      <c r="G7" s="12">
        <v>100</v>
      </c>
      <c r="H7" s="12" t="s">
        <v>18</v>
      </c>
      <c r="I7" s="9" t="s">
        <v>60</v>
      </c>
      <c r="J7" s="12">
        <v>6</v>
      </c>
      <c r="L7" s="12" t="s">
        <v>14</v>
      </c>
      <c r="M7" s="14" t="s">
        <v>186</v>
      </c>
      <c r="O7" s="12" t="s">
        <v>68</v>
      </c>
      <c r="P7" s="12" t="s">
        <v>173</v>
      </c>
      <c r="R7" s="14" t="s">
        <v>174</v>
      </c>
      <c r="U7" s="14" t="s">
        <v>174</v>
      </c>
      <c r="X7" s="14" t="s">
        <v>174</v>
      </c>
      <c r="AA7" s="13" t="s">
        <v>52</v>
      </c>
      <c r="AB7" s="13">
        <v>0.9</v>
      </c>
      <c r="AC7" s="13"/>
      <c r="AD7" s="13"/>
      <c r="AE7" s="12">
        <v>0.1</v>
      </c>
      <c r="AF7" s="14">
        <v>4</v>
      </c>
      <c r="AH7" s="12">
        <v>50</v>
      </c>
      <c r="AI7" s="12">
        <v>3</v>
      </c>
      <c r="AJ7" s="12">
        <v>1</v>
      </c>
      <c r="AK7" s="12"/>
      <c r="AL7" s="12">
        <v>0</v>
      </c>
      <c r="AM7" s="12">
        <v>1</v>
      </c>
      <c r="AN7" s="12"/>
      <c r="AO7" s="12">
        <v>1</v>
      </c>
      <c r="AP7" s="12">
        <v>3</v>
      </c>
      <c r="AQ7" s="12">
        <v>4</v>
      </c>
      <c r="AR7" s="12"/>
      <c r="AS7" s="12">
        <v>2</v>
      </c>
      <c r="AT7" s="12">
        <v>1</v>
      </c>
      <c r="AU7" s="12"/>
      <c r="AV7" s="12" t="s">
        <v>74</v>
      </c>
      <c r="AW7" s="12" t="s">
        <v>54</v>
      </c>
      <c r="AX7" s="12">
        <v>-80</v>
      </c>
      <c r="AY7" s="12">
        <v>0.4</v>
      </c>
      <c r="BA7" s="14" t="s">
        <v>181</v>
      </c>
      <c r="BB7" s="12" t="s">
        <v>31</v>
      </c>
      <c r="BC7" s="12">
        <v>45</v>
      </c>
      <c r="BD7" s="12">
        <v>1</v>
      </c>
      <c r="BE7" s="12">
        <v>60</v>
      </c>
      <c r="BF7" s="12" t="s">
        <v>268</v>
      </c>
      <c r="BG7" s="12">
        <v>60</v>
      </c>
      <c r="BH7" s="14">
        <v>1</v>
      </c>
      <c r="BI7" s="14">
        <v>57051</v>
      </c>
      <c r="BJ7" s="14">
        <v>0.01</v>
      </c>
      <c r="BK7" s="14">
        <v>1.5</v>
      </c>
      <c r="BL7" s="14">
        <v>0.5</v>
      </c>
      <c r="BM7" s="16">
        <f>BG7*BI7*8*BH7/1000000</f>
        <v>27.38448</v>
      </c>
      <c r="BN7" s="12">
        <v>0</v>
      </c>
      <c r="BO7" s="12">
        <v>0</v>
      </c>
      <c r="BP7" s="12">
        <v>0</v>
      </c>
      <c r="BQ7" s="12">
        <v>15</v>
      </c>
      <c r="BR7" s="12" t="s">
        <v>226</v>
      </c>
      <c r="BT7" s="12" t="str">
        <f>IF($BD7&lt;2,"Null","")</f>
        <v>Null</v>
      </c>
      <c r="BU7" s="12"/>
      <c r="CA7" s="16">
        <f>BU7*BW7*8*BV7/1000000</f>
        <v>0</v>
      </c>
      <c r="CB7" s="12"/>
      <c r="CC7" s="12"/>
      <c r="CD7" s="12"/>
      <c r="CE7" s="12"/>
      <c r="CF7" s="12"/>
      <c r="CH7" s="15" t="s">
        <v>214</v>
      </c>
      <c r="CI7" s="15"/>
      <c r="CJ7" s="12">
        <v>1</v>
      </c>
      <c r="CK7" s="12" t="s">
        <v>271</v>
      </c>
      <c r="CL7" s="12">
        <v>60</v>
      </c>
      <c r="CM7" s="14">
        <v>1</v>
      </c>
      <c r="CN7" s="14">
        <v>100</v>
      </c>
      <c r="CO7" s="14">
        <v>0</v>
      </c>
      <c r="CP7" s="14">
        <v>1</v>
      </c>
      <c r="CQ7" s="14">
        <v>1</v>
      </c>
      <c r="CR7" s="17">
        <f>CL7*CM7*CN7*8/1000000</f>
        <v>4.8000000000000001E-2</v>
      </c>
      <c r="CS7" s="12">
        <v>0</v>
      </c>
      <c r="CT7" s="19">
        <v>0</v>
      </c>
      <c r="CU7" s="19">
        <v>0</v>
      </c>
      <c r="CV7" s="12">
        <v>10</v>
      </c>
      <c r="CW7" s="12">
        <v>99</v>
      </c>
      <c r="CY7" s="12" t="str">
        <f>IF($CJ7&lt;2,"Null","")</f>
        <v>Null</v>
      </c>
      <c r="CZ7" s="12"/>
      <c r="DF7" s="17">
        <f>CZ7*DA7*DB7*8/1000000</f>
        <v>0</v>
      </c>
      <c r="DG7" s="12"/>
      <c r="DH7" s="19"/>
      <c r="DI7" s="19"/>
      <c r="DJ7" s="12"/>
      <c r="DK7" s="12"/>
      <c r="DM7" s="12" t="str">
        <f>IF($CJ7&lt;3,"Null","")</f>
        <v>Null</v>
      </c>
      <c r="DN7" s="12"/>
      <c r="DT7" s="17">
        <f>DN7*DO7*DP7*8/1000000</f>
        <v>0</v>
      </c>
      <c r="DU7" s="12"/>
      <c r="DV7" s="19"/>
      <c r="DW7" s="19"/>
      <c r="DX7" s="12"/>
      <c r="DY7" s="12"/>
      <c r="EA7" s="15" t="s">
        <v>214</v>
      </c>
      <c r="EC7" s="21" t="s">
        <v>307</v>
      </c>
      <c r="ED7" s="21">
        <v>10</v>
      </c>
      <c r="EE7" s="21">
        <v>3</v>
      </c>
      <c r="EF7" s="21">
        <v>2</v>
      </c>
      <c r="EG7" s="21"/>
      <c r="EH7" s="21">
        <v>0</v>
      </c>
      <c r="EI7" s="21"/>
      <c r="EL7" s="21"/>
      <c r="EM7" s="21"/>
      <c r="EN7" s="21" t="s">
        <v>109</v>
      </c>
      <c r="EP7" s="102" t="s">
        <v>260</v>
      </c>
      <c r="ES7" s="21"/>
      <c r="ET7" s="21"/>
      <c r="EU7" s="21"/>
      <c r="EV7" s="21"/>
      <c r="EW7" s="21"/>
      <c r="EX7" s="12" t="s">
        <v>177</v>
      </c>
      <c r="EY7" s="12">
        <v>2</v>
      </c>
      <c r="EZ7" s="12"/>
      <c r="FA7" s="12">
        <v>20</v>
      </c>
      <c r="FB7" s="12"/>
      <c r="FC7" s="120">
        <v>0.9</v>
      </c>
      <c r="FD7" s="120">
        <v>0.92</v>
      </c>
      <c r="FE7" s="12"/>
      <c r="FF7" s="12"/>
      <c r="FG7" s="12"/>
      <c r="FH7" s="12"/>
      <c r="FI7" s="12"/>
      <c r="FJ7" s="12"/>
      <c r="FK7" s="12"/>
      <c r="FL7" s="12"/>
      <c r="FM7" s="12"/>
      <c r="FN7" s="12"/>
      <c r="FO7" s="120">
        <v>0.94</v>
      </c>
      <c r="FP7" s="12"/>
      <c r="FQ7" s="120">
        <v>0.94</v>
      </c>
      <c r="FR7" s="12"/>
      <c r="FS7" s="12"/>
      <c r="FT7" s="12"/>
      <c r="FU7" s="12"/>
      <c r="FV7" s="12"/>
      <c r="FW7" s="12"/>
      <c r="FX7" s="12"/>
      <c r="FY7" s="12"/>
      <c r="FZ7" s="12"/>
      <c r="GA7" s="12"/>
      <c r="GB7" s="12"/>
      <c r="GC7" s="12"/>
      <c r="GD7" s="12"/>
      <c r="GE7" s="12"/>
      <c r="GF7" s="12"/>
      <c r="GG7" s="12"/>
      <c r="GH7" s="119">
        <v>0.1</v>
      </c>
      <c r="GI7" s="119">
        <v>0.02</v>
      </c>
      <c r="GJ7" s="119">
        <v>0.05</v>
      </c>
      <c r="GK7" s="119">
        <v>8.7999999999999995E-2</v>
      </c>
      <c r="GM7" s="119">
        <v>0.1</v>
      </c>
      <c r="GN7" s="119">
        <v>0.02</v>
      </c>
      <c r="GO7" s="119">
        <v>0.05</v>
      </c>
      <c r="GP7" s="119">
        <v>8.7999999999999995E-2</v>
      </c>
      <c r="GS7" s="96" t="s">
        <v>240</v>
      </c>
      <c r="GT7" s="53" t="s">
        <v>197</v>
      </c>
      <c r="GU7" s="51">
        <v>11</v>
      </c>
      <c r="GV7" s="51" t="s">
        <v>199</v>
      </c>
      <c r="GW7" s="87" t="s">
        <v>205</v>
      </c>
      <c r="GX7" s="53" t="s">
        <v>204</v>
      </c>
      <c r="GY7" s="12">
        <v>10</v>
      </c>
      <c r="GZ7" s="51" t="s">
        <v>203</v>
      </c>
      <c r="HA7" s="88"/>
      <c r="HB7" s="12"/>
      <c r="HC7" s="12"/>
      <c r="HD7" s="12"/>
      <c r="HE7" s="9"/>
    </row>
    <row r="8" spans="1:230" x14ac:dyDescent="0.2">
      <c r="A8" s="12" t="s">
        <v>25</v>
      </c>
      <c r="B8" s="12" t="s">
        <v>51</v>
      </c>
      <c r="C8" s="12" t="s">
        <v>26</v>
      </c>
      <c r="D8" s="12" t="s">
        <v>0</v>
      </c>
      <c r="E8" s="12" t="s">
        <v>27</v>
      </c>
      <c r="F8" s="12">
        <v>1</v>
      </c>
      <c r="G8" s="51">
        <v>40</v>
      </c>
      <c r="H8" s="12" t="s">
        <v>18</v>
      </c>
      <c r="I8" s="9" t="s">
        <v>59</v>
      </c>
      <c r="J8" s="12">
        <v>12</v>
      </c>
      <c r="L8" s="12" t="s">
        <v>14</v>
      </c>
      <c r="M8" s="14" t="s">
        <v>187</v>
      </c>
      <c r="O8" s="12" t="s">
        <v>67</v>
      </c>
      <c r="P8" s="12" t="s">
        <v>173</v>
      </c>
      <c r="R8" s="14" t="s">
        <v>174</v>
      </c>
      <c r="U8" s="14" t="s">
        <v>174</v>
      </c>
      <c r="X8" s="14" t="s">
        <v>174</v>
      </c>
      <c r="AA8" s="13" t="s">
        <v>52</v>
      </c>
      <c r="AB8" s="13">
        <v>0.9</v>
      </c>
      <c r="AC8" s="13"/>
      <c r="AD8" s="13"/>
      <c r="AE8" s="12">
        <v>0.8</v>
      </c>
      <c r="AF8" s="14">
        <v>4</v>
      </c>
      <c r="AH8" s="14">
        <v>50</v>
      </c>
      <c r="AI8" s="14">
        <v>3</v>
      </c>
      <c r="AJ8" s="12">
        <v>1</v>
      </c>
      <c r="AK8" s="12"/>
      <c r="AL8" s="14">
        <v>50</v>
      </c>
      <c r="AM8" s="14">
        <v>1</v>
      </c>
      <c r="AO8" s="12">
        <v>1</v>
      </c>
      <c r="AP8" s="12">
        <v>3</v>
      </c>
      <c r="AQ8" s="12">
        <v>4</v>
      </c>
      <c r="AS8" s="12">
        <v>2</v>
      </c>
      <c r="AT8" s="12">
        <v>1</v>
      </c>
      <c r="AV8" s="12" t="s">
        <v>75</v>
      </c>
      <c r="AW8" s="12" t="s">
        <v>54</v>
      </c>
      <c r="AX8" s="12">
        <v>-100</v>
      </c>
      <c r="AY8" s="12">
        <v>0.9</v>
      </c>
      <c r="BA8" s="14" t="s">
        <v>184</v>
      </c>
      <c r="BB8" s="12" t="s">
        <v>31</v>
      </c>
      <c r="BC8" s="12">
        <v>30</v>
      </c>
      <c r="BD8" s="12">
        <v>1</v>
      </c>
      <c r="BE8" s="12">
        <v>120</v>
      </c>
      <c r="BF8" s="12" t="s">
        <v>268</v>
      </c>
      <c r="BG8" s="12">
        <v>120</v>
      </c>
      <c r="BH8" s="14">
        <v>1</v>
      </c>
      <c r="BI8" s="14">
        <v>57051</v>
      </c>
      <c r="BJ8" s="14">
        <v>0.13</v>
      </c>
      <c r="BK8" s="14">
        <v>1.5</v>
      </c>
      <c r="BL8" s="14">
        <v>0.5</v>
      </c>
      <c r="BM8" s="16">
        <f t="shared" ref="BM8:BM32" si="0">BG8*BI8*8*BH8/1000000</f>
        <v>54.76896</v>
      </c>
      <c r="BN8" s="12">
        <v>0</v>
      </c>
      <c r="BO8" s="12">
        <v>0</v>
      </c>
      <c r="BP8" s="12">
        <v>0</v>
      </c>
      <c r="BQ8" s="12">
        <v>15</v>
      </c>
      <c r="BR8" s="12">
        <v>99</v>
      </c>
      <c r="BT8" s="12" t="str">
        <f>IF($BD8&lt;2,"Null","")</f>
        <v>Null</v>
      </c>
      <c r="BU8" s="12"/>
      <c r="CA8" s="16">
        <f t="shared" ref="CA8:CA32" si="1">BU8*BW8*8*BV8/1000000</f>
        <v>0</v>
      </c>
      <c r="CB8" s="12"/>
      <c r="CC8" s="12"/>
      <c r="CD8" s="12"/>
      <c r="CE8" s="12"/>
      <c r="CF8" s="12"/>
      <c r="CH8" s="15" t="s">
        <v>214</v>
      </c>
      <c r="CI8" s="15"/>
      <c r="CJ8" s="12">
        <v>1</v>
      </c>
      <c r="CK8" s="12" t="s">
        <v>271</v>
      </c>
      <c r="CL8" s="12">
        <v>120</v>
      </c>
      <c r="CM8" s="14">
        <v>1</v>
      </c>
      <c r="CN8" s="14">
        <v>100</v>
      </c>
      <c r="CO8" s="14">
        <v>0</v>
      </c>
      <c r="CP8" s="14">
        <v>1</v>
      </c>
      <c r="CQ8" s="14">
        <v>1</v>
      </c>
      <c r="CR8" s="17">
        <f t="shared" ref="CR8:CR32" si="2">CL8*CM8*CN8*8/1000000</f>
        <v>9.6000000000000002E-2</v>
      </c>
      <c r="CS8" s="12">
        <v>0</v>
      </c>
      <c r="CT8" s="19">
        <v>0</v>
      </c>
      <c r="CU8" s="19">
        <v>0</v>
      </c>
      <c r="CV8" s="12">
        <v>10</v>
      </c>
      <c r="CW8" s="12">
        <v>99</v>
      </c>
      <c r="CY8" s="12" t="str">
        <f>IF($CJ8&lt;2,"Null","")</f>
        <v>Null</v>
      </c>
      <c r="CZ8" s="12"/>
      <c r="DF8" s="17">
        <f t="shared" ref="DF8:DF32" si="3">CZ8*DA8*DB8*8/1000000</f>
        <v>0</v>
      </c>
      <c r="DG8" s="12"/>
      <c r="DH8" s="19"/>
      <c r="DI8" s="19"/>
      <c r="DJ8" s="12"/>
      <c r="DK8" s="12"/>
      <c r="DM8" s="12" t="str">
        <f t="shared" ref="DM8:DM26" si="4">IF($CJ8&lt;3,"Null","")</f>
        <v>Null</v>
      </c>
      <c r="DN8" s="12"/>
      <c r="DT8" s="17">
        <f t="shared" ref="DT8:DT32" si="5">DN8*DO8*DP8*8/1000000</f>
        <v>0</v>
      </c>
      <c r="DU8" s="12"/>
      <c r="DV8" s="19"/>
      <c r="DW8" s="19"/>
      <c r="DX8" s="12"/>
      <c r="DY8" s="12"/>
      <c r="EA8" s="15" t="s">
        <v>214</v>
      </c>
      <c r="EC8" s="21" t="s">
        <v>40</v>
      </c>
      <c r="ED8" s="21">
        <v>10</v>
      </c>
      <c r="EE8" s="21">
        <v>4</v>
      </c>
      <c r="EF8" s="21">
        <v>2</v>
      </c>
      <c r="EG8" s="21"/>
      <c r="EH8" s="21">
        <v>0</v>
      </c>
      <c r="EI8" s="21"/>
      <c r="EL8" s="21"/>
      <c r="EM8" s="21"/>
      <c r="EN8" s="21" t="s">
        <v>108</v>
      </c>
      <c r="EP8" s="102" t="s">
        <v>260</v>
      </c>
      <c r="ES8" s="21"/>
      <c r="ET8" s="21"/>
      <c r="EU8" s="21"/>
      <c r="EV8" s="21"/>
      <c r="EW8" s="21"/>
      <c r="EX8" s="12" t="s">
        <v>177</v>
      </c>
      <c r="EY8" s="12">
        <v>2</v>
      </c>
      <c r="EZ8" s="12"/>
      <c r="FA8" s="12">
        <v>15</v>
      </c>
      <c r="FB8" s="12"/>
      <c r="FC8" s="120">
        <v>0.9</v>
      </c>
      <c r="FD8" s="120">
        <v>0.92</v>
      </c>
      <c r="FE8" s="12"/>
      <c r="FF8" s="12"/>
      <c r="FG8" s="12"/>
      <c r="FH8" s="12"/>
      <c r="FI8" s="12"/>
      <c r="FJ8" s="12"/>
      <c r="FK8" s="12"/>
      <c r="FL8" s="12"/>
      <c r="FM8" s="12"/>
      <c r="FN8" s="12"/>
      <c r="FO8" s="120">
        <v>1E-3</v>
      </c>
      <c r="FP8" s="12"/>
      <c r="FQ8" s="120">
        <v>1E-3</v>
      </c>
      <c r="FR8" s="12"/>
      <c r="FS8" s="12"/>
      <c r="FT8" s="12"/>
      <c r="FU8" s="12"/>
      <c r="FV8" s="12"/>
      <c r="FW8" s="12"/>
      <c r="FX8" s="12"/>
      <c r="FY8" s="12"/>
      <c r="FZ8" s="12"/>
      <c r="GA8" s="12"/>
      <c r="GB8" s="12"/>
      <c r="GC8" s="12"/>
      <c r="GD8" s="12"/>
      <c r="GE8" s="12"/>
      <c r="GF8" s="12"/>
      <c r="GG8" s="12"/>
      <c r="GH8" s="119">
        <v>0.05</v>
      </c>
      <c r="GI8" s="119">
        <v>0.02</v>
      </c>
      <c r="GJ8" s="119">
        <v>0.05</v>
      </c>
      <c r="GK8" s="119">
        <v>8.7999999999999995E-2</v>
      </c>
      <c r="GM8" s="119">
        <v>0.05</v>
      </c>
      <c r="GN8" s="119">
        <v>0.02</v>
      </c>
      <c r="GO8" s="119">
        <v>0.05</v>
      </c>
      <c r="GP8" s="119">
        <v>8.7999999999999995E-2</v>
      </c>
    </row>
    <row r="9" spans="1:230" x14ac:dyDescent="0.2">
      <c r="A9" s="12" t="s">
        <v>25</v>
      </c>
      <c r="B9" s="12" t="s">
        <v>51</v>
      </c>
      <c r="C9" s="12" t="s">
        <v>26</v>
      </c>
      <c r="D9" s="12" t="s">
        <v>0</v>
      </c>
      <c r="E9" s="12" t="s">
        <v>30</v>
      </c>
      <c r="F9" s="12">
        <v>1</v>
      </c>
      <c r="G9" s="12">
        <v>100</v>
      </c>
      <c r="H9" s="12" t="s">
        <v>35</v>
      </c>
      <c r="I9" s="9" t="s">
        <v>62</v>
      </c>
      <c r="J9" s="14" t="s">
        <v>69</v>
      </c>
      <c r="L9" s="12" t="s">
        <v>10</v>
      </c>
      <c r="M9" s="14" t="s">
        <v>188</v>
      </c>
      <c r="O9" s="12" t="s">
        <v>69</v>
      </c>
      <c r="P9" s="12" t="s">
        <v>173</v>
      </c>
      <c r="R9" s="14" t="s">
        <v>174</v>
      </c>
      <c r="U9" s="14" t="s">
        <v>174</v>
      </c>
      <c r="X9" s="14" t="s">
        <v>174</v>
      </c>
      <c r="AA9" s="13" t="s">
        <v>52</v>
      </c>
      <c r="AB9" s="13">
        <v>0.9</v>
      </c>
      <c r="AC9" s="13"/>
      <c r="AD9" s="13"/>
      <c r="AE9" s="12">
        <v>0.4</v>
      </c>
      <c r="AF9" s="14">
        <v>4</v>
      </c>
      <c r="AH9" s="14">
        <v>50</v>
      </c>
      <c r="AI9" s="14">
        <v>3</v>
      </c>
      <c r="AJ9" s="12">
        <v>1</v>
      </c>
      <c r="AK9" s="12"/>
      <c r="AL9" s="14">
        <v>50</v>
      </c>
      <c r="AM9" s="14">
        <v>1</v>
      </c>
      <c r="AO9" s="12">
        <v>1</v>
      </c>
      <c r="AP9" s="12">
        <v>3</v>
      </c>
      <c r="AQ9" s="12">
        <v>4</v>
      </c>
      <c r="AS9" s="12">
        <v>2</v>
      </c>
      <c r="AT9" s="12">
        <v>1</v>
      </c>
      <c r="AV9" s="12" t="s">
        <v>77</v>
      </c>
      <c r="AW9" s="12" t="s">
        <v>55</v>
      </c>
      <c r="AX9" s="12">
        <v>-89</v>
      </c>
      <c r="AY9" s="12">
        <v>0.4</v>
      </c>
      <c r="BA9" s="14" t="s">
        <v>184</v>
      </c>
      <c r="BB9" s="12" t="s">
        <v>13</v>
      </c>
      <c r="BC9" s="12">
        <v>30</v>
      </c>
      <c r="BD9" s="12">
        <v>1</v>
      </c>
      <c r="BE9" s="12">
        <v>60</v>
      </c>
      <c r="BF9" s="12" t="s">
        <v>268</v>
      </c>
      <c r="BG9" s="12">
        <v>120</v>
      </c>
      <c r="BH9" s="14">
        <v>1</v>
      </c>
      <c r="BI9" s="14">
        <v>58920</v>
      </c>
      <c r="BJ9" s="14">
        <v>0.01</v>
      </c>
      <c r="BK9" s="14">
        <v>1.5</v>
      </c>
      <c r="BL9" s="14">
        <v>0.5</v>
      </c>
      <c r="BM9" s="16">
        <f t="shared" si="0"/>
        <v>56.563200000000002</v>
      </c>
      <c r="BN9" s="12">
        <v>0</v>
      </c>
      <c r="BO9" s="12">
        <v>0</v>
      </c>
      <c r="BP9" s="12">
        <v>0</v>
      </c>
      <c r="BQ9" s="12">
        <v>15</v>
      </c>
      <c r="BR9" s="12">
        <v>99</v>
      </c>
      <c r="BT9" s="12" t="str">
        <f t="shared" ref="BT9:BT29" si="6">IF($BD9&lt;2,"Null","")</f>
        <v>Null</v>
      </c>
      <c r="BU9" s="12"/>
      <c r="CA9" s="16">
        <f t="shared" si="1"/>
        <v>0</v>
      </c>
      <c r="CB9" s="12"/>
      <c r="CC9" s="12"/>
      <c r="CD9" s="12"/>
      <c r="CE9" s="12"/>
      <c r="CF9" s="12"/>
      <c r="CH9" s="15" t="s">
        <v>214</v>
      </c>
      <c r="CI9" s="15"/>
      <c r="CJ9" s="12">
        <v>1</v>
      </c>
      <c r="CK9" s="12" t="s">
        <v>271</v>
      </c>
      <c r="CL9" s="12">
        <v>60</v>
      </c>
      <c r="CM9" s="14">
        <v>1</v>
      </c>
      <c r="CN9" s="14">
        <v>100</v>
      </c>
      <c r="CO9" s="14">
        <v>0</v>
      </c>
      <c r="CP9" s="14">
        <v>1</v>
      </c>
      <c r="CQ9" s="14">
        <v>1</v>
      </c>
      <c r="CR9" s="17">
        <f t="shared" si="2"/>
        <v>4.8000000000000001E-2</v>
      </c>
      <c r="CS9" s="12">
        <v>0</v>
      </c>
      <c r="CT9" s="19">
        <v>0</v>
      </c>
      <c r="CU9" s="19">
        <v>0</v>
      </c>
      <c r="CV9" s="12">
        <v>10</v>
      </c>
      <c r="CW9" s="12">
        <v>99</v>
      </c>
      <c r="CY9" s="12" t="str">
        <f t="shared" ref="CY9:CY15" si="7">IF($CJ9&lt;2,"Null","")</f>
        <v>Null</v>
      </c>
      <c r="CZ9" s="12"/>
      <c r="DF9" s="17">
        <f t="shared" si="3"/>
        <v>0</v>
      </c>
      <c r="DG9" s="12"/>
      <c r="DH9" s="19"/>
      <c r="DI9" s="19"/>
      <c r="DJ9" s="12"/>
      <c r="DK9" s="12"/>
      <c r="DM9" s="12" t="str">
        <f t="shared" si="4"/>
        <v>Null</v>
      </c>
      <c r="DN9" s="12"/>
      <c r="DT9" s="17">
        <f t="shared" si="5"/>
        <v>0</v>
      </c>
      <c r="DU9" s="12"/>
      <c r="DV9" s="19"/>
      <c r="DW9" s="19"/>
      <c r="DX9" s="12"/>
      <c r="DY9" s="12"/>
      <c r="EA9" s="15" t="s">
        <v>214</v>
      </c>
      <c r="EC9" s="21" t="s">
        <v>44</v>
      </c>
      <c r="ED9" s="21">
        <v>10</v>
      </c>
      <c r="EE9" s="21">
        <v>4</v>
      </c>
      <c r="EF9" s="21">
        <v>1</v>
      </c>
      <c r="EG9" s="21"/>
      <c r="EH9" s="21">
        <v>0</v>
      </c>
      <c r="EI9" s="21"/>
      <c r="EL9" s="21"/>
      <c r="EM9" s="21"/>
      <c r="EN9" s="21" t="s">
        <v>109</v>
      </c>
      <c r="EO9" s="14">
        <v>5</v>
      </c>
      <c r="EP9" s="102" t="s">
        <v>260</v>
      </c>
      <c r="ES9" s="21"/>
      <c r="ET9" s="21"/>
      <c r="EU9" s="21"/>
      <c r="EV9" s="21"/>
      <c r="EW9" s="21"/>
      <c r="EX9" s="12" t="s">
        <v>177</v>
      </c>
      <c r="EY9" s="12">
        <v>2</v>
      </c>
      <c r="EZ9" s="12"/>
      <c r="FA9" s="12">
        <v>15</v>
      </c>
      <c r="FB9" s="12"/>
      <c r="FC9" s="120">
        <v>0.9</v>
      </c>
      <c r="FD9" s="120">
        <v>0.92</v>
      </c>
      <c r="FE9" s="12"/>
      <c r="FF9" s="12"/>
      <c r="FG9" s="12"/>
      <c r="FH9" s="12"/>
      <c r="FI9" s="12"/>
      <c r="FJ9" s="12"/>
      <c r="FK9" s="12"/>
      <c r="FL9" s="12"/>
      <c r="FM9" s="12"/>
      <c r="FN9" s="12"/>
      <c r="FO9" s="120">
        <v>0.1</v>
      </c>
      <c r="FP9" s="12"/>
      <c r="FQ9" s="120">
        <v>0.1</v>
      </c>
      <c r="FR9" s="12"/>
      <c r="FS9" s="12"/>
      <c r="FT9" s="12"/>
      <c r="FU9" s="12"/>
      <c r="FV9" s="12"/>
      <c r="FW9" s="12"/>
      <c r="FX9" s="12"/>
      <c r="FY9" s="12"/>
      <c r="FZ9" s="12"/>
      <c r="GA9" s="12"/>
      <c r="GB9" s="12"/>
      <c r="GC9" s="12"/>
      <c r="GD9" s="12"/>
      <c r="GE9" s="12"/>
      <c r="GF9" s="12"/>
      <c r="GG9" s="12"/>
      <c r="GH9" s="119">
        <v>0.03</v>
      </c>
      <c r="GI9" s="119">
        <v>0.02</v>
      </c>
      <c r="GJ9" s="119">
        <v>0.05</v>
      </c>
      <c r="GK9" s="119">
        <v>8.7999999999999995E-2</v>
      </c>
      <c r="GM9" s="119">
        <v>0.03</v>
      </c>
      <c r="GN9" s="119">
        <v>0.02</v>
      </c>
      <c r="GO9" s="119">
        <v>0.05</v>
      </c>
      <c r="GP9" s="119">
        <v>8.7999999999999995E-2</v>
      </c>
    </row>
    <row r="10" spans="1:230" x14ac:dyDescent="0.2">
      <c r="A10" s="12" t="s">
        <v>25</v>
      </c>
      <c r="B10" s="12" t="s">
        <v>51</v>
      </c>
      <c r="C10" s="12" t="s">
        <v>26</v>
      </c>
      <c r="D10" s="12" t="s">
        <v>28</v>
      </c>
      <c r="E10" s="12" t="s">
        <v>8</v>
      </c>
      <c r="F10" s="12">
        <v>2</v>
      </c>
      <c r="G10" s="12">
        <v>400</v>
      </c>
      <c r="H10" s="12" t="s">
        <v>18</v>
      </c>
      <c r="I10" s="9" t="s">
        <v>65</v>
      </c>
      <c r="J10" s="14">
        <v>6</v>
      </c>
      <c r="L10" s="12" t="s">
        <v>10</v>
      </c>
      <c r="M10" s="14" t="s">
        <v>209</v>
      </c>
      <c r="O10" s="12" t="s">
        <v>56</v>
      </c>
      <c r="P10" s="12" t="s">
        <v>173</v>
      </c>
      <c r="R10" s="14" t="s">
        <v>173</v>
      </c>
      <c r="U10" s="14" t="s">
        <v>174</v>
      </c>
      <c r="X10" s="14" t="s">
        <v>174</v>
      </c>
      <c r="AA10" s="13" t="s">
        <v>52</v>
      </c>
      <c r="AB10" s="13">
        <v>0.9</v>
      </c>
      <c r="AC10" s="13"/>
      <c r="AD10" s="13"/>
      <c r="AE10" s="12">
        <v>0.3</v>
      </c>
      <c r="AF10" s="14">
        <v>6</v>
      </c>
      <c r="AH10" s="14">
        <v>50</v>
      </c>
      <c r="AI10" s="14">
        <v>3</v>
      </c>
      <c r="AJ10" s="12">
        <v>1</v>
      </c>
      <c r="AK10" s="12"/>
      <c r="AL10" s="14">
        <v>50</v>
      </c>
      <c r="AM10" s="14">
        <v>1</v>
      </c>
      <c r="AO10" s="12">
        <v>1</v>
      </c>
      <c r="AP10" s="12">
        <v>3</v>
      </c>
      <c r="AQ10" s="12">
        <v>4</v>
      </c>
      <c r="AS10" s="12">
        <v>2</v>
      </c>
      <c r="AT10" s="12">
        <v>1</v>
      </c>
      <c r="AV10" s="12" t="s">
        <v>79</v>
      </c>
      <c r="AW10" s="12" t="s">
        <v>55</v>
      </c>
      <c r="AX10" s="12">
        <v>-80</v>
      </c>
      <c r="AY10" s="12">
        <v>0.4</v>
      </c>
      <c r="BA10" s="14" t="s">
        <v>184</v>
      </c>
      <c r="BB10" s="12" t="s">
        <v>13</v>
      </c>
      <c r="BC10" s="12">
        <v>8</v>
      </c>
      <c r="BD10" s="12">
        <v>2</v>
      </c>
      <c r="BE10" s="12">
        <v>60</v>
      </c>
      <c r="BF10" s="12" t="s">
        <v>266</v>
      </c>
      <c r="BG10" s="12">
        <v>120</v>
      </c>
      <c r="BH10" s="14">
        <v>1</v>
      </c>
      <c r="BI10" s="14">
        <v>58903</v>
      </c>
      <c r="BJ10" s="14">
        <v>0.13</v>
      </c>
      <c r="BK10" s="14">
        <v>1.5</v>
      </c>
      <c r="BL10" s="14">
        <v>0.5</v>
      </c>
      <c r="BM10" s="16">
        <f t="shared" si="0"/>
        <v>56.546880000000002</v>
      </c>
      <c r="BN10" s="12">
        <v>0</v>
      </c>
      <c r="BO10" s="19">
        <v>0</v>
      </c>
      <c r="BP10" s="19">
        <v>0</v>
      </c>
      <c r="BQ10" s="12">
        <v>15</v>
      </c>
      <c r="BR10" s="12">
        <v>99</v>
      </c>
      <c r="BT10" s="12" t="s">
        <v>264</v>
      </c>
      <c r="BU10" s="12">
        <v>120</v>
      </c>
      <c r="BV10" s="14">
        <v>1</v>
      </c>
      <c r="BW10" s="14">
        <v>57051</v>
      </c>
      <c r="BX10" s="14">
        <v>0.01</v>
      </c>
      <c r="BY10" s="14">
        <v>1.5</v>
      </c>
      <c r="BZ10" s="14">
        <v>0.5</v>
      </c>
      <c r="CA10" s="16">
        <f t="shared" si="1"/>
        <v>54.76896</v>
      </c>
      <c r="CB10" s="12">
        <v>2</v>
      </c>
      <c r="CC10" s="12">
        <v>-4</v>
      </c>
      <c r="CD10" s="12">
        <v>4</v>
      </c>
      <c r="CE10" s="12">
        <v>15</v>
      </c>
      <c r="CF10" s="12">
        <v>99</v>
      </c>
      <c r="CH10" s="15" t="s">
        <v>214</v>
      </c>
      <c r="CI10" s="15"/>
      <c r="CJ10" s="11">
        <v>1</v>
      </c>
      <c r="CK10" s="12" t="s">
        <v>271</v>
      </c>
      <c r="CL10" s="12">
        <v>60</v>
      </c>
      <c r="CM10" s="14">
        <v>1</v>
      </c>
      <c r="CN10" s="14">
        <v>100</v>
      </c>
      <c r="CO10" s="14">
        <v>0</v>
      </c>
      <c r="CP10" s="14">
        <v>1</v>
      </c>
      <c r="CQ10" s="14">
        <v>1</v>
      </c>
      <c r="CR10" s="17">
        <f t="shared" si="2"/>
        <v>4.8000000000000001E-2</v>
      </c>
      <c r="CS10" s="12">
        <v>0</v>
      </c>
      <c r="CT10" s="19">
        <v>0</v>
      </c>
      <c r="CU10" s="19">
        <v>0</v>
      </c>
      <c r="CV10" s="12">
        <v>10</v>
      </c>
      <c r="CW10" s="12">
        <v>99</v>
      </c>
      <c r="CY10" s="12" t="str">
        <f t="shared" si="7"/>
        <v>Null</v>
      </c>
      <c r="CZ10" s="12"/>
      <c r="DF10" s="17">
        <f t="shared" si="3"/>
        <v>0</v>
      </c>
      <c r="DG10" s="12"/>
      <c r="DH10" s="19"/>
      <c r="DI10" s="19"/>
      <c r="DJ10" s="12"/>
      <c r="DK10" s="12"/>
      <c r="DM10" s="12" t="str">
        <f t="shared" si="4"/>
        <v>Null</v>
      </c>
      <c r="DN10" s="12"/>
      <c r="DT10" s="17">
        <f t="shared" si="5"/>
        <v>0</v>
      </c>
      <c r="DU10" s="12"/>
      <c r="DV10" s="19"/>
      <c r="DW10" s="19"/>
      <c r="DX10" s="12"/>
      <c r="DY10" s="12"/>
      <c r="EA10" s="15" t="s">
        <v>214</v>
      </c>
      <c r="EC10" s="21" t="s">
        <v>44</v>
      </c>
      <c r="ED10" s="21">
        <v>10</v>
      </c>
      <c r="EE10" s="21">
        <v>3</v>
      </c>
      <c r="EF10" s="21">
        <v>2</v>
      </c>
      <c r="EG10" s="21"/>
      <c r="EH10" s="21">
        <v>0</v>
      </c>
      <c r="EI10" s="21"/>
      <c r="EJ10" s="21"/>
      <c r="EK10" s="21"/>
      <c r="EL10" s="21"/>
      <c r="EM10" s="21"/>
      <c r="EN10" s="21" t="s">
        <v>109</v>
      </c>
      <c r="EO10" s="14">
        <v>20</v>
      </c>
      <c r="EP10" s="102" t="s">
        <v>260</v>
      </c>
      <c r="ES10" s="21"/>
      <c r="ET10" s="21"/>
      <c r="EU10" s="21"/>
      <c r="EV10" s="21"/>
      <c r="EW10" s="21"/>
      <c r="EX10" s="12" t="s">
        <v>177</v>
      </c>
      <c r="EY10" s="19">
        <v>3</v>
      </c>
      <c r="EZ10" s="19"/>
      <c r="FA10" s="19">
        <v>15</v>
      </c>
      <c r="FB10" s="19"/>
      <c r="FC10" s="120">
        <v>0.9</v>
      </c>
      <c r="FD10" s="120">
        <v>0.92</v>
      </c>
      <c r="FE10" s="19"/>
      <c r="FF10" s="19"/>
      <c r="FG10" s="19"/>
      <c r="FH10" s="19"/>
      <c r="FI10" s="19"/>
      <c r="FJ10" s="19"/>
      <c r="FK10" s="19"/>
      <c r="FL10" s="19"/>
      <c r="FM10" s="19"/>
      <c r="FN10" s="19"/>
      <c r="FO10" s="120">
        <v>0.94</v>
      </c>
      <c r="FP10" s="12"/>
      <c r="FQ10" s="120">
        <v>0.94</v>
      </c>
      <c r="FR10" s="19"/>
      <c r="FS10" s="19"/>
      <c r="FT10" s="19"/>
      <c r="FU10" s="19"/>
      <c r="FV10" s="19"/>
      <c r="FW10" s="19"/>
      <c r="FX10" s="19"/>
      <c r="FY10" s="19"/>
      <c r="FZ10" s="19"/>
      <c r="GA10" s="19"/>
      <c r="GB10" s="19"/>
      <c r="GC10" s="19"/>
      <c r="GD10" s="19"/>
      <c r="GE10" s="19"/>
      <c r="GF10" s="19"/>
      <c r="GG10" s="19"/>
      <c r="GH10" s="119">
        <v>0.02</v>
      </c>
      <c r="GI10" s="119">
        <v>0.02</v>
      </c>
      <c r="GJ10" s="119">
        <v>0.05</v>
      </c>
      <c r="GK10" s="119">
        <v>8.7999999999999995E-2</v>
      </c>
      <c r="GM10" s="119">
        <v>0.02</v>
      </c>
      <c r="GN10" s="119">
        <v>0.02</v>
      </c>
      <c r="GO10" s="119">
        <v>0.05</v>
      </c>
      <c r="GP10" s="119">
        <v>8.7999999999999995E-2</v>
      </c>
    </row>
    <row r="11" spans="1:230" x14ac:dyDescent="0.2">
      <c r="A11" s="12" t="s">
        <v>24</v>
      </c>
      <c r="B11" s="12" t="s">
        <v>51</v>
      </c>
      <c r="C11" s="12" t="s">
        <v>21</v>
      </c>
      <c r="D11" s="12" t="s">
        <v>28</v>
      </c>
      <c r="E11" s="12" t="s">
        <v>8</v>
      </c>
      <c r="F11" s="12">
        <v>1</v>
      </c>
      <c r="G11" s="12">
        <v>100</v>
      </c>
      <c r="H11" s="12" t="s">
        <v>18</v>
      </c>
      <c r="I11" s="9" t="s">
        <v>60</v>
      </c>
      <c r="J11" s="14">
        <v>12</v>
      </c>
      <c r="L11" s="12" t="s">
        <v>10</v>
      </c>
      <c r="M11" s="14" t="s">
        <v>69</v>
      </c>
      <c r="O11" s="12" t="s">
        <v>68</v>
      </c>
      <c r="P11" s="12" t="s">
        <v>173</v>
      </c>
      <c r="R11" s="14" t="s">
        <v>173</v>
      </c>
      <c r="U11" s="14" t="s">
        <v>174</v>
      </c>
      <c r="X11" s="14" t="s">
        <v>174</v>
      </c>
      <c r="AA11" s="13" t="s">
        <v>52</v>
      </c>
      <c r="AB11" s="13">
        <v>0.9</v>
      </c>
      <c r="AC11" s="13"/>
      <c r="AD11" s="13"/>
      <c r="AE11" s="12">
        <v>0.7</v>
      </c>
      <c r="AF11" s="14">
        <v>6</v>
      </c>
      <c r="AH11" s="14">
        <v>50</v>
      </c>
      <c r="AI11" s="14">
        <v>3</v>
      </c>
      <c r="AJ11" s="12">
        <v>1</v>
      </c>
      <c r="AK11" s="12"/>
      <c r="AL11" s="14">
        <v>50</v>
      </c>
      <c r="AM11" s="14">
        <v>2</v>
      </c>
      <c r="AO11" s="12">
        <v>1</v>
      </c>
      <c r="AP11" s="12">
        <v>3</v>
      </c>
      <c r="AQ11" s="12">
        <v>4</v>
      </c>
      <c r="AS11" s="12">
        <v>2</v>
      </c>
      <c r="AT11" s="12">
        <v>1</v>
      </c>
      <c r="AV11" s="12" t="s">
        <v>76</v>
      </c>
      <c r="AW11" s="12" t="s">
        <v>54</v>
      </c>
      <c r="AX11" s="12">
        <v>-100</v>
      </c>
      <c r="AY11" s="12">
        <v>0.6</v>
      </c>
      <c r="BA11" s="14" t="s">
        <v>184</v>
      </c>
      <c r="BB11" s="12" t="s">
        <v>13</v>
      </c>
      <c r="BC11" s="12">
        <v>45</v>
      </c>
      <c r="BD11" s="12">
        <v>1</v>
      </c>
      <c r="BE11" s="12">
        <v>120</v>
      </c>
      <c r="BF11" s="12" t="s">
        <v>268</v>
      </c>
      <c r="BG11" s="12">
        <v>120</v>
      </c>
      <c r="BH11" s="14">
        <v>1</v>
      </c>
      <c r="BI11" s="14">
        <v>57051</v>
      </c>
      <c r="BJ11" s="14">
        <v>0.13</v>
      </c>
      <c r="BK11" s="14">
        <v>1.5</v>
      </c>
      <c r="BL11" s="14">
        <v>0.5</v>
      </c>
      <c r="BM11" s="16">
        <f t="shared" si="0"/>
        <v>54.76896</v>
      </c>
      <c r="BN11" s="12">
        <v>0</v>
      </c>
      <c r="BO11" s="19">
        <v>0</v>
      </c>
      <c r="BP11" s="19">
        <v>0</v>
      </c>
      <c r="BQ11" s="12">
        <v>15</v>
      </c>
      <c r="BR11" s="12">
        <v>99</v>
      </c>
      <c r="BT11" s="12" t="str">
        <f t="shared" si="6"/>
        <v>Null</v>
      </c>
      <c r="BU11" s="12"/>
      <c r="CA11" s="16">
        <f t="shared" si="1"/>
        <v>0</v>
      </c>
      <c r="CB11" s="12"/>
      <c r="CC11" s="19"/>
      <c r="CD11" s="19"/>
      <c r="CE11" s="12"/>
      <c r="CF11" s="12"/>
      <c r="CH11" s="15" t="s">
        <v>214</v>
      </c>
      <c r="CI11" s="15"/>
      <c r="CJ11" s="12">
        <v>1</v>
      </c>
      <c r="CK11" s="12" t="s">
        <v>275</v>
      </c>
      <c r="CL11" s="12">
        <v>60</v>
      </c>
      <c r="CM11" s="14">
        <v>1</v>
      </c>
      <c r="CN11" s="14">
        <v>100</v>
      </c>
      <c r="CO11" s="14">
        <v>0</v>
      </c>
      <c r="CP11" s="14">
        <v>1</v>
      </c>
      <c r="CQ11" s="14">
        <v>1</v>
      </c>
      <c r="CR11" s="17">
        <f t="shared" si="2"/>
        <v>4.8000000000000001E-2</v>
      </c>
      <c r="CS11" s="12">
        <v>0</v>
      </c>
      <c r="CT11" s="19">
        <v>0</v>
      </c>
      <c r="CU11" s="19">
        <v>0</v>
      </c>
      <c r="CV11" s="12">
        <v>10</v>
      </c>
      <c r="CW11" s="12">
        <v>99</v>
      </c>
      <c r="CY11" s="12" t="str">
        <f t="shared" si="7"/>
        <v>Null</v>
      </c>
      <c r="CZ11" s="12"/>
      <c r="DF11" s="17">
        <f t="shared" si="3"/>
        <v>0</v>
      </c>
      <c r="DG11" s="12"/>
      <c r="DH11" s="19"/>
      <c r="DI11" s="19"/>
      <c r="DJ11" s="12"/>
      <c r="DK11" s="12"/>
      <c r="DM11" s="12" t="str">
        <f t="shared" si="4"/>
        <v>Null</v>
      </c>
      <c r="DN11" s="12"/>
      <c r="DT11" s="17">
        <f t="shared" si="5"/>
        <v>0</v>
      </c>
      <c r="DU11" s="12"/>
      <c r="DV11" s="19"/>
      <c r="DW11" s="19"/>
      <c r="DX11" s="12"/>
      <c r="DY11" s="12"/>
      <c r="EA11" s="15" t="s">
        <v>214</v>
      </c>
      <c r="EC11" s="21" t="s">
        <v>45</v>
      </c>
      <c r="ED11" s="21">
        <v>10</v>
      </c>
      <c r="EE11" s="21">
        <v>4</v>
      </c>
      <c r="EF11" s="21">
        <v>2</v>
      </c>
      <c r="EG11" s="21"/>
      <c r="EH11" s="21">
        <v>0</v>
      </c>
      <c r="EI11" s="21"/>
      <c r="EJ11" s="21"/>
      <c r="EK11" s="21"/>
      <c r="EL11" s="21"/>
      <c r="EM11" s="21"/>
      <c r="EN11" s="21" t="s">
        <v>109</v>
      </c>
      <c r="EO11" s="14">
        <v>10</v>
      </c>
      <c r="EP11" s="102" t="s">
        <v>260</v>
      </c>
      <c r="ES11" s="21"/>
      <c r="ET11" s="21"/>
      <c r="EU11" s="21"/>
      <c r="EV11" s="21"/>
      <c r="EW11" s="21"/>
      <c r="EX11" s="12" t="s">
        <v>177</v>
      </c>
      <c r="EY11" s="19">
        <v>3</v>
      </c>
      <c r="EZ11" s="19"/>
      <c r="FA11" s="19">
        <v>15</v>
      </c>
      <c r="FB11" s="19"/>
      <c r="FC11" s="120">
        <v>0.9</v>
      </c>
      <c r="FD11" s="120">
        <v>0.92</v>
      </c>
      <c r="FE11" s="19"/>
      <c r="FF11" s="19"/>
      <c r="FG11" s="19"/>
      <c r="FH11" s="19"/>
      <c r="FI11" s="19"/>
      <c r="FJ11" s="19"/>
      <c r="FK11" s="19"/>
      <c r="FL11" s="19"/>
      <c r="FM11" s="19"/>
      <c r="FN11" s="19"/>
      <c r="FO11" s="120">
        <v>1E-3</v>
      </c>
      <c r="FP11" s="12"/>
      <c r="FQ11" s="120">
        <v>1E-3</v>
      </c>
      <c r="FR11" s="19"/>
      <c r="FS11" s="19"/>
      <c r="FT11" s="19"/>
      <c r="FU11" s="19"/>
      <c r="FV11" s="19"/>
      <c r="FW11" s="19"/>
      <c r="FX11" s="19"/>
      <c r="FY11" s="19"/>
      <c r="FZ11" s="19"/>
      <c r="GA11" s="19"/>
      <c r="GB11" s="19"/>
      <c r="GC11" s="19"/>
      <c r="GD11" s="19"/>
      <c r="GE11" s="19"/>
      <c r="GF11" s="19"/>
      <c r="GG11" s="19"/>
      <c r="GH11" s="119">
        <v>0.1</v>
      </c>
      <c r="GI11" s="119">
        <v>0.02</v>
      </c>
      <c r="GJ11" s="119">
        <v>0.05</v>
      </c>
      <c r="GK11" s="119">
        <v>8.7999999999999995E-2</v>
      </c>
      <c r="GM11" s="119">
        <v>0.1</v>
      </c>
      <c r="GN11" s="119">
        <v>0.02</v>
      </c>
      <c r="GO11" s="119">
        <v>0.05</v>
      </c>
      <c r="GP11" s="119">
        <v>8.7999999999999995E-2</v>
      </c>
    </row>
    <row r="12" spans="1:230" x14ac:dyDescent="0.2">
      <c r="A12" s="12" t="s">
        <v>24</v>
      </c>
      <c r="B12" s="12" t="s">
        <v>51</v>
      </c>
      <c r="C12" s="12" t="s">
        <v>21</v>
      </c>
      <c r="D12" s="12" t="s">
        <v>0</v>
      </c>
      <c r="E12" s="12" t="s">
        <v>8</v>
      </c>
      <c r="F12" s="12">
        <v>1</v>
      </c>
      <c r="G12" s="12">
        <v>20</v>
      </c>
      <c r="H12" s="12" t="s">
        <v>18</v>
      </c>
      <c r="I12" s="9" t="s">
        <v>59</v>
      </c>
      <c r="J12" s="14">
        <v>6</v>
      </c>
      <c r="L12" s="12" t="s">
        <v>10</v>
      </c>
      <c r="M12" s="14" t="s">
        <v>210</v>
      </c>
      <c r="O12" s="12" t="s">
        <v>67</v>
      </c>
      <c r="P12" s="12" t="s">
        <v>173</v>
      </c>
      <c r="R12" s="14" t="s">
        <v>173</v>
      </c>
      <c r="U12" s="14" t="s">
        <v>174</v>
      </c>
      <c r="X12" s="14" t="s">
        <v>174</v>
      </c>
      <c r="AA12" s="13" t="s">
        <v>52</v>
      </c>
      <c r="AB12" s="13">
        <v>0.9</v>
      </c>
      <c r="AC12" s="13"/>
      <c r="AD12" s="13"/>
      <c r="AE12" s="12">
        <v>0.7</v>
      </c>
      <c r="AF12" s="14">
        <v>6</v>
      </c>
      <c r="AH12" s="14">
        <v>50</v>
      </c>
      <c r="AI12" s="14">
        <v>3</v>
      </c>
      <c r="AJ12" s="12">
        <v>1</v>
      </c>
      <c r="AK12" s="12"/>
      <c r="AL12" s="14">
        <v>50</v>
      </c>
      <c r="AM12" s="14">
        <v>2</v>
      </c>
      <c r="AO12" s="12">
        <v>1</v>
      </c>
      <c r="AP12" s="12">
        <v>3</v>
      </c>
      <c r="AQ12" s="12">
        <v>4</v>
      </c>
      <c r="AS12" s="12">
        <v>2</v>
      </c>
      <c r="AT12" s="12">
        <v>1</v>
      </c>
      <c r="AV12" s="12" t="s">
        <v>78</v>
      </c>
      <c r="AW12" s="12" t="s">
        <v>55</v>
      </c>
      <c r="AX12" s="12">
        <v>-80</v>
      </c>
      <c r="AY12" s="12">
        <v>0.6</v>
      </c>
      <c r="BA12" s="14" t="s">
        <v>184</v>
      </c>
      <c r="BB12" s="12" t="s">
        <v>13</v>
      </c>
      <c r="BC12" s="12">
        <v>30</v>
      </c>
      <c r="BD12" s="12">
        <v>1</v>
      </c>
      <c r="BE12" s="12">
        <v>60</v>
      </c>
      <c r="BF12" s="12" t="s">
        <v>268</v>
      </c>
      <c r="BG12" s="12">
        <v>120</v>
      </c>
      <c r="BH12" s="14">
        <v>1</v>
      </c>
      <c r="BI12" s="14">
        <v>57051</v>
      </c>
      <c r="BJ12" s="14">
        <v>0.13</v>
      </c>
      <c r="BK12" s="14">
        <v>1.5</v>
      </c>
      <c r="BL12" s="14">
        <v>0.5</v>
      </c>
      <c r="BM12" s="16">
        <f t="shared" si="0"/>
        <v>54.76896</v>
      </c>
      <c r="BN12" s="12">
        <v>0</v>
      </c>
      <c r="BO12" s="19">
        <v>0</v>
      </c>
      <c r="BP12" s="19">
        <v>0</v>
      </c>
      <c r="BQ12" s="12">
        <v>7</v>
      </c>
      <c r="BR12" s="12">
        <v>99</v>
      </c>
      <c r="BT12" s="12" t="str">
        <f t="shared" si="6"/>
        <v>Null</v>
      </c>
      <c r="BU12" s="12"/>
      <c r="CA12" s="16">
        <f t="shared" si="1"/>
        <v>0</v>
      </c>
      <c r="CB12" s="12"/>
      <c r="CC12" s="19"/>
      <c r="CD12" s="19"/>
      <c r="CE12" s="12"/>
      <c r="CF12" s="12"/>
      <c r="CH12" s="15" t="s">
        <v>214</v>
      </c>
      <c r="CI12" s="15"/>
      <c r="CJ12" s="12">
        <v>1</v>
      </c>
      <c r="CK12" s="12" t="s">
        <v>275</v>
      </c>
      <c r="CL12" s="12">
        <v>60</v>
      </c>
      <c r="CM12" s="14">
        <v>1</v>
      </c>
      <c r="CN12" s="14">
        <v>100</v>
      </c>
      <c r="CO12" s="14">
        <v>0</v>
      </c>
      <c r="CP12" s="14">
        <v>1</v>
      </c>
      <c r="CQ12" s="14">
        <v>1</v>
      </c>
      <c r="CR12" s="17">
        <f t="shared" si="2"/>
        <v>4.8000000000000001E-2</v>
      </c>
      <c r="CS12" s="12">
        <v>0</v>
      </c>
      <c r="CT12" s="19">
        <v>0</v>
      </c>
      <c r="CU12" s="19">
        <v>0</v>
      </c>
      <c r="CV12" s="12">
        <v>10</v>
      </c>
      <c r="CW12" s="12">
        <v>99</v>
      </c>
      <c r="CY12" s="12" t="str">
        <f t="shared" si="7"/>
        <v>Null</v>
      </c>
      <c r="CZ12" s="12"/>
      <c r="DF12" s="17">
        <f t="shared" si="3"/>
        <v>0</v>
      </c>
      <c r="DG12" s="12"/>
      <c r="DH12" s="19"/>
      <c r="DI12" s="19"/>
      <c r="DJ12" s="12"/>
      <c r="DK12" s="12"/>
      <c r="DM12" s="12" t="str">
        <f t="shared" si="4"/>
        <v>Null</v>
      </c>
      <c r="DN12" s="12"/>
      <c r="DT12" s="17">
        <f t="shared" si="5"/>
        <v>0</v>
      </c>
      <c r="DU12" s="12"/>
      <c r="DV12" s="19"/>
      <c r="DW12" s="19"/>
      <c r="DX12" s="12"/>
      <c r="DY12" s="12"/>
      <c r="EA12" s="15" t="s">
        <v>214</v>
      </c>
      <c r="EC12" s="21" t="s">
        <v>44</v>
      </c>
      <c r="ED12" s="21">
        <v>10</v>
      </c>
      <c r="EE12" s="21">
        <v>4</v>
      </c>
      <c r="EF12" s="21">
        <v>1</v>
      </c>
      <c r="EG12" s="21"/>
      <c r="EH12" s="21">
        <v>0</v>
      </c>
      <c r="EI12" s="21"/>
      <c r="EJ12" s="21"/>
      <c r="EK12" s="21"/>
      <c r="EL12" s="21"/>
      <c r="EM12" s="21"/>
      <c r="EN12" s="21" t="s">
        <v>109</v>
      </c>
      <c r="EO12" s="14">
        <v>20</v>
      </c>
      <c r="EP12" s="102" t="s">
        <v>260</v>
      </c>
      <c r="ES12" s="21"/>
      <c r="ET12" s="21"/>
      <c r="EU12" s="21"/>
      <c r="EV12" s="21"/>
      <c r="EW12" s="21"/>
      <c r="EX12" s="12" t="s">
        <v>177</v>
      </c>
      <c r="EY12" s="19">
        <v>3</v>
      </c>
      <c r="EZ12" s="19"/>
      <c r="FA12" s="19">
        <v>15</v>
      </c>
      <c r="FB12" s="19"/>
      <c r="FC12" s="120">
        <v>0.9</v>
      </c>
      <c r="FD12" s="120">
        <v>0.92</v>
      </c>
      <c r="FE12" s="19"/>
      <c r="FF12" s="19"/>
      <c r="FG12" s="19"/>
      <c r="FH12" s="19"/>
      <c r="FI12" s="19"/>
      <c r="FJ12" s="19"/>
      <c r="FK12" s="19"/>
      <c r="FL12" s="19"/>
      <c r="FM12" s="19"/>
      <c r="FN12" s="19"/>
      <c r="FO12" s="120">
        <v>0.1</v>
      </c>
      <c r="FP12" s="12"/>
      <c r="FQ12" s="120">
        <v>0.1</v>
      </c>
      <c r="FR12" s="19"/>
      <c r="FS12" s="19"/>
      <c r="FT12" s="19"/>
      <c r="FU12" s="19"/>
      <c r="FV12" s="19"/>
      <c r="FW12" s="19"/>
      <c r="FX12" s="19"/>
      <c r="FY12" s="19"/>
      <c r="FZ12" s="19"/>
      <c r="GA12" s="19"/>
      <c r="GB12" s="19"/>
      <c r="GC12" s="19"/>
      <c r="GD12" s="19"/>
      <c r="GE12" s="19"/>
      <c r="GF12" s="19"/>
      <c r="GG12" s="19"/>
      <c r="GH12" s="119">
        <v>0.04</v>
      </c>
      <c r="GI12" s="119">
        <v>0.02</v>
      </c>
      <c r="GJ12" s="119">
        <v>0.05</v>
      </c>
      <c r="GK12" s="119">
        <v>8.7999999999999995E-2</v>
      </c>
      <c r="GM12" s="119">
        <v>0.04</v>
      </c>
      <c r="GN12" s="119">
        <v>0.02</v>
      </c>
      <c r="GO12" s="119">
        <v>0.05</v>
      </c>
      <c r="GP12" s="119">
        <v>8.7999999999999995E-2</v>
      </c>
    </row>
    <row r="13" spans="1:230" x14ac:dyDescent="0.2">
      <c r="A13" s="12" t="s">
        <v>24</v>
      </c>
      <c r="B13" s="12" t="s">
        <v>51</v>
      </c>
      <c r="C13" s="12" t="s">
        <v>21</v>
      </c>
      <c r="D13" s="12" t="s">
        <v>0</v>
      </c>
      <c r="E13" s="12" t="s">
        <v>8</v>
      </c>
      <c r="F13" s="12">
        <v>1</v>
      </c>
      <c r="G13" s="12">
        <v>100</v>
      </c>
      <c r="H13" s="12" t="s">
        <v>18</v>
      </c>
      <c r="I13" s="9" t="s">
        <v>62</v>
      </c>
      <c r="J13" s="14">
        <v>90</v>
      </c>
      <c r="L13" s="12" t="s">
        <v>10</v>
      </c>
      <c r="O13" s="12" t="s">
        <v>68</v>
      </c>
      <c r="P13" s="12" t="s">
        <v>173</v>
      </c>
      <c r="R13" s="14" t="s">
        <v>173</v>
      </c>
      <c r="U13" s="14" t="s">
        <v>174</v>
      </c>
      <c r="X13" s="14" t="s">
        <v>174</v>
      </c>
      <c r="AA13" s="13" t="s">
        <v>52</v>
      </c>
      <c r="AB13" s="13">
        <v>0.9</v>
      </c>
      <c r="AC13" s="13"/>
      <c r="AD13" s="13"/>
      <c r="AE13" s="12">
        <v>0.1</v>
      </c>
      <c r="AF13" s="14">
        <v>8</v>
      </c>
      <c r="AH13" s="14">
        <v>50</v>
      </c>
      <c r="AI13" s="14">
        <v>3</v>
      </c>
      <c r="AJ13" s="12">
        <v>1</v>
      </c>
      <c r="AK13" s="12"/>
      <c r="AL13" s="14">
        <v>50</v>
      </c>
      <c r="AM13" s="14">
        <v>2</v>
      </c>
      <c r="AO13" s="12">
        <v>1</v>
      </c>
      <c r="AP13" s="12">
        <v>3</v>
      </c>
      <c r="AQ13" s="12">
        <v>4</v>
      </c>
      <c r="AS13" s="12">
        <v>2</v>
      </c>
      <c r="AT13" s="12">
        <v>1</v>
      </c>
      <c r="AV13" s="12" t="s">
        <v>74</v>
      </c>
      <c r="AW13" s="12" t="s">
        <v>55</v>
      </c>
      <c r="AX13" s="12">
        <v>-100</v>
      </c>
      <c r="AY13" s="12">
        <v>0.6</v>
      </c>
      <c r="BA13" s="14" t="s">
        <v>184</v>
      </c>
      <c r="BB13" s="12" t="s">
        <v>32</v>
      </c>
      <c r="BC13" s="12">
        <v>30</v>
      </c>
      <c r="BD13" s="12">
        <v>1</v>
      </c>
      <c r="BE13" s="12">
        <v>60</v>
      </c>
      <c r="BF13" s="12" t="s">
        <v>268</v>
      </c>
      <c r="BG13" s="12">
        <v>120</v>
      </c>
      <c r="BH13" s="14">
        <v>1</v>
      </c>
      <c r="BI13" s="14">
        <v>57051</v>
      </c>
      <c r="BJ13" s="14">
        <v>0.13</v>
      </c>
      <c r="BK13" s="14">
        <v>1.5</v>
      </c>
      <c r="BL13" s="14">
        <v>0.5</v>
      </c>
      <c r="BM13" s="16">
        <f t="shared" si="0"/>
        <v>54.76896</v>
      </c>
      <c r="BN13" s="12">
        <v>0</v>
      </c>
      <c r="BO13" s="19">
        <v>0</v>
      </c>
      <c r="BP13" s="19">
        <v>0</v>
      </c>
      <c r="BQ13" s="12">
        <v>15</v>
      </c>
      <c r="BR13" s="12">
        <v>99</v>
      </c>
      <c r="BT13" s="12" t="str">
        <f t="shared" si="6"/>
        <v>Null</v>
      </c>
      <c r="BU13" s="12"/>
      <c r="CA13" s="16">
        <f t="shared" si="1"/>
        <v>0</v>
      </c>
      <c r="CB13" s="12"/>
      <c r="CC13" s="19"/>
      <c r="CD13" s="19"/>
      <c r="CE13" s="12"/>
      <c r="CF13" s="12"/>
      <c r="CH13" s="15" t="s">
        <v>214</v>
      </c>
      <c r="CI13" s="15"/>
      <c r="CJ13" s="12">
        <v>1</v>
      </c>
      <c r="CK13" s="12" t="s">
        <v>275</v>
      </c>
      <c r="CL13" s="12">
        <v>60</v>
      </c>
      <c r="CM13" s="14">
        <v>1</v>
      </c>
      <c r="CN13" s="14">
        <v>100</v>
      </c>
      <c r="CO13" s="14">
        <v>0</v>
      </c>
      <c r="CP13" s="14">
        <v>1</v>
      </c>
      <c r="CQ13" s="14">
        <v>1</v>
      </c>
      <c r="CR13" s="17">
        <f t="shared" si="2"/>
        <v>4.8000000000000001E-2</v>
      </c>
      <c r="CS13" s="12">
        <v>0</v>
      </c>
      <c r="CT13" s="19">
        <v>0</v>
      </c>
      <c r="CU13" s="19">
        <v>0</v>
      </c>
      <c r="CV13" s="12">
        <v>10</v>
      </c>
      <c r="CW13" s="12">
        <v>99</v>
      </c>
      <c r="CY13" s="12" t="str">
        <f t="shared" si="7"/>
        <v>Null</v>
      </c>
      <c r="CZ13" s="12"/>
      <c r="DF13" s="17">
        <f t="shared" si="3"/>
        <v>0</v>
      </c>
      <c r="DG13" s="12"/>
      <c r="DH13" s="19"/>
      <c r="DI13" s="19"/>
      <c r="DJ13" s="12"/>
      <c r="DK13" s="12"/>
      <c r="DM13" s="12" t="str">
        <f t="shared" si="4"/>
        <v>Null</v>
      </c>
      <c r="DN13" s="12"/>
      <c r="DT13" s="17">
        <f t="shared" si="5"/>
        <v>0</v>
      </c>
      <c r="DU13" s="12"/>
      <c r="DV13" s="19"/>
      <c r="DW13" s="19"/>
      <c r="DX13" s="12"/>
      <c r="DY13" s="12"/>
      <c r="EA13" s="15" t="s">
        <v>214</v>
      </c>
      <c r="EC13" s="21" t="s">
        <v>44</v>
      </c>
      <c r="ED13" s="21">
        <v>16</v>
      </c>
      <c r="EE13" s="21">
        <v>8</v>
      </c>
      <c r="EF13" s="21">
        <v>1</v>
      </c>
      <c r="EG13" s="21"/>
      <c r="EH13" s="21">
        <v>0</v>
      </c>
      <c r="EI13" s="21"/>
      <c r="EJ13" s="21" t="s">
        <v>139</v>
      </c>
      <c r="EK13" s="21"/>
      <c r="EL13" s="21"/>
      <c r="EM13" s="21"/>
      <c r="EN13" s="21" t="s">
        <v>109</v>
      </c>
      <c r="EO13" s="14">
        <v>20</v>
      </c>
      <c r="EP13" s="102" t="s">
        <v>260</v>
      </c>
      <c r="ES13" s="21"/>
      <c r="ET13" s="21"/>
      <c r="EU13" s="21"/>
      <c r="EV13" s="21"/>
      <c r="EW13" s="21"/>
      <c r="EX13" s="12" t="s">
        <v>177</v>
      </c>
      <c r="EY13" s="19">
        <v>3</v>
      </c>
      <c r="EZ13" s="19"/>
      <c r="FA13" s="19">
        <v>15</v>
      </c>
      <c r="FB13" s="19"/>
      <c r="FC13" s="120">
        <v>0.9</v>
      </c>
      <c r="FD13" s="120">
        <v>0.92</v>
      </c>
      <c r="FE13" s="19"/>
      <c r="FF13" s="19"/>
      <c r="FG13" s="19"/>
      <c r="FH13" s="19"/>
      <c r="FI13" s="19"/>
      <c r="FJ13" s="19"/>
      <c r="FK13" s="19"/>
      <c r="FL13" s="19"/>
      <c r="FM13" s="19"/>
      <c r="FN13" s="19"/>
      <c r="FO13" s="120">
        <v>0.1</v>
      </c>
      <c r="FP13" s="12"/>
      <c r="FQ13" s="120">
        <v>0.1</v>
      </c>
      <c r="FR13" s="19"/>
      <c r="FS13" s="19"/>
      <c r="FT13" s="19"/>
      <c r="FU13" s="19"/>
      <c r="FV13" s="19"/>
      <c r="FW13" s="19"/>
      <c r="FX13" s="19"/>
      <c r="FY13" s="19"/>
      <c r="FZ13" s="19"/>
      <c r="GA13" s="19"/>
      <c r="GB13" s="19"/>
      <c r="GC13" s="19"/>
      <c r="GD13" s="19"/>
      <c r="GE13" s="19"/>
      <c r="GF13" s="19"/>
      <c r="GG13" s="19"/>
      <c r="GH13" s="119">
        <v>0.05</v>
      </c>
      <c r="GI13" s="119">
        <v>0.02</v>
      </c>
      <c r="GJ13" s="119">
        <v>0.05</v>
      </c>
      <c r="GK13" s="119">
        <v>8.7999999999999995E-2</v>
      </c>
      <c r="GM13" s="119">
        <v>0.05</v>
      </c>
      <c r="GN13" s="119">
        <v>0.02</v>
      </c>
      <c r="GO13" s="119">
        <v>0.05</v>
      </c>
      <c r="GP13" s="119">
        <v>8.7999999999999995E-2</v>
      </c>
    </row>
    <row r="14" spans="1:230" x14ac:dyDescent="0.2">
      <c r="A14" s="12" t="s">
        <v>24</v>
      </c>
      <c r="B14" s="12" t="s">
        <v>51</v>
      </c>
      <c r="C14" s="12" t="s">
        <v>21</v>
      </c>
      <c r="D14" s="12" t="s">
        <v>28</v>
      </c>
      <c r="E14" s="12" t="s">
        <v>8</v>
      </c>
      <c r="F14" s="12">
        <v>1</v>
      </c>
      <c r="G14" s="12">
        <v>100</v>
      </c>
      <c r="H14" s="12" t="s">
        <v>35</v>
      </c>
      <c r="I14" s="9" t="s">
        <v>64</v>
      </c>
      <c r="J14" s="14">
        <v>12</v>
      </c>
      <c r="L14" s="12" t="s">
        <v>10</v>
      </c>
      <c r="O14" s="12" t="s">
        <v>67</v>
      </c>
      <c r="P14" s="12" t="s">
        <v>173</v>
      </c>
      <c r="R14" s="14" t="s">
        <v>173</v>
      </c>
      <c r="U14" s="14" t="s">
        <v>174</v>
      </c>
      <c r="X14" s="14" t="s">
        <v>174</v>
      </c>
      <c r="AA14" s="13" t="s">
        <v>52</v>
      </c>
      <c r="AB14" s="13">
        <v>0.9</v>
      </c>
      <c r="AC14" s="13"/>
      <c r="AD14" s="13"/>
      <c r="AE14" s="12">
        <v>0.1</v>
      </c>
      <c r="AF14" s="14">
        <v>8</v>
      </c>
      <c r="AH14" s="14">
        <v>50</v>
      </c>
      <c r="AI14" s="14">
        <v>3</v>
      </c>
      <c r="AJ14" s="12">
        <v>1</v>
      </c>
      <c r="AK14" s="12"/>
      <c r="AL14" s="14">
        <v>50</v>
      </c>
      <c r="AM14" s="14">
        <v>3</v>
      </c>
      <c r="AO14" s="12">
        <v>1</v>
      </c>
      <c r="AP14" s="12">
        <v>3</v>
      </c>
      <c r="AQ14" s="12">
        <v>4</v>
      </c>
      <c r="AS14" s="12">
        <v>2</v>
      </c>
      <c r="AT14" s="12">
        <v>1</v>
      </c>
      <c r="AV14" s="12" t="s">
        <v>75</v>
      </c>
      <c r="AW14" s="12" t="s">
        <v>54</v>
      </c>
      <c r="AX14" s="12">
        <v>-80</v>
      </c>
      <c r="AY14" s="12">
        <v>0.6</v>
      </c>
      <c r="BA14" s="14" t="s">
        <v>184</v>
      </c>
      <c r="BB14" s="12" t="s">
        <v>32</v>
      </c>
      <c r="BC14" s="12">
        <v>8</v>
      </c>
      <c r="BD14" s="12">
        <v>1</v>
      </c>
      <c r="BE14" s="12">
        <v>120</v>
      </c>
      <c r="BF14" s="12" t="s">
        <v>268</v>
      </c>
      <c r="BG14" s="12">
        <v>120</v>
      </c>
      <c r="BH14" s="14">
        <v>1</v>
      </c>
      <c r="BI14" s="14">
        <v>57051</v>
      </c>
      <c r="BJ14" s="14">
        <v>0.01</v>
      </c>
      <c r="BK14" s="14">
        <v>1.5</v>
      </c>
      <c r="BL14" s="14">
        <v>0.5</v>
      </c>
      <c r="BM14" s="16">
        <f t="shared" si="0"/>
        <v>54.76896</v>
      </c>
      <c r="BN14" s="12">
        <v>0</v>
      </c>
      <c r="BO14" s="19">
        <v>0</v>
      </c>
      <c r="BP14" s="19">
        <v>0</v>
      </c>
      <c r="BQ14" s="12">
        <v>18</v>
      </c>
      <c r="BR14" s="12">
        <v>99</v>
      </c>
      <c r="BT14" s="12" t="str">
        <f t="shared" si="6"/>
        <v>Null</v>
      </c>
      <c r="BU14" s="12"/>
      <c r="CA14" s="16">
        <f t="shared" si="1"/>
        <v>0</v>
      </c>
      <c r="CB14" s="12"/>
      <c r="CC14" s="19"/>
      <c r="CD14" s="19"/>
      <c r="CE14" s="12"/>
      <c r="CF14" s="12"/>
      <c r="CH14" s="15" t="s">
        <v>214</v>
      </c>
      <c r="CI14" s="15"/>
      <c r="CJ14" s="12">
        <v>1</v>
      </c>
      <c r="CK14" s="12" t="s">
        <v>275</v>
      </c>
      <c r="CL14" s="12">
        <v>60</v>
      </c>
      <c r="CM14" s="14">
        <v>1</v>
      </c>
      <c r="CN14" s="14">
        <v>100</v>
      </c>
      <c r="CO14" s="14">
        <v>0</v>
      </c>
      <c r="CP14" s="14">
        <v>1</v>
      </c>
      <c r="CQ14" s="14">
        <v>1</v>
      </c>
      <c r="CR14" s="17">
        <f t="shared" si="2"/>
        <v>4.8000000000000001E-2</v>
      </c>
      <c r="CS14" s="12">
        <v>0</v>
      </c>
      <c r="CT14" s="19">
        <v>0</v>
      </c>
      <c r="CU14" s="19">
        <v>0</v>
      </c>
      <c r="CV14" s="12">
        <v>10</v>
      </c>
      <c r="CW14" s="12">
        <v>99</v>
      </c>
      <c r="CY14" s="12" t="str">
        <f t="shared" si="7"/>
        <v>Null</v>
      </c>
      <c r="CZ14" s="12"/>
      <c r="DF14" s="17">
        <f t="shared" si="3"/>
        <v>0</v>
      </c>
      <c r="DG14" s="12"/>
      <c r="DH14" s="19"/>
      <c r="DI14" s="19"/>
      <c r="DJ14" s="12"/>
      <c r="DK14" s="12"/>
      <c r="DM14" s="12" t="str">
        <f t="shared" si="4"/>
        <v>Null</v>
      </c>
      <c r="DN14" s="12"/>
      <c r="DT14" s="17">
        <f t="shared" si="5"/>
        <v>0</v>
      </c>
      <c r="DU14" s="12"/>
      <c r="DV14" s="19"/>
      <c r="DW14" s="19"/>
      <c r="DX14" s="12"/>
      <c r="DY14" s="12"/>
      <c r="EA14" s="15" t="s">
        <v>214</v>
      </c>
      <c r="EC14" s="21" t="s">
        <v>46</v>
      </c>
      <c r="ED14" s="21">
        <v>50</v>
      </c>
      <c r="EE14" s="21">
        <v>8</v>
      </c>
      <c r="EF14" s="21">
        <v>2</v>
      </c>
      <c r="EG14" s="21"/>
      <c r="EH14" s="21">
        <v>0</v>
      </c>
      <c r="EI14" s="21"/>
      <c r="EJ14" s="21" t="s">
        <v>139</v>
      </c>
      <c r="EK14" s="21"/>
      <c r="EL14" s="21"/>
      <c r="EM14" s="21"/>
      <c r="EN14" s="21" t="s">
        <v>109</v>
      </c>
      <c r="EO14" s="14">
        <v>20</v>
      </c>
      <c r="EP14" s="102" t="s">
        <v>260</v>
      </c>
      <c r="ES14" s="21"/>
      <c r="ET14" s="21"/>
      <c r="EU14" s="21"/>
      <c r="EV14" s="21"/>
      <c r="EW14" s="21"/>
      <c r="EX14" s="12" t="s">
        <v>177</v>
      </c>
      <c r="EY14" s="19">
        <v>3</v>
      </c>
      <c r="EZ14" s="19"/>
      <c r="FA14" s="19">
        <v>15</v>
      </c>
      <c r="FB14" s="19"/>
      <c r="FC14" s="120">
        <v>0.9</v>
      </c>
      <c r="FD14" s="120">
        <v>0.92</v>
      </c>
      <c r="FE14" s="19"/>
      <c r="FF14" s="19"/>
      <c r="FG14" s="19"/>
      <c r="FH14" s="19"/>
      <c r="FI14" s="19"/>
      <c r="FJ14" s="19"/>
      <c r="FK14" s="19"/>
      <c r="FL14" s="19"/>
      <c r="FM14" s="19"/>
      <c r="FN14" s="19"/>
      <c r="FO14" s="120">
        <v>0.1</v>
      </c>
      <c r="FP14" s="12"/>
      <c r="FQ14" s="120">
        <v>0.1</v>
      </c>
      <c r="FR14" s="19"/>
      <c r="FS14" s="19"/>
      <c r="FT14" s="19"/>
      <c r="FU14" s="19"/>
      <c r="FV14" s="19"/>
      <c r="FW14" s="19"/>
      <c r="FX14" s="19"/>
      <c r="FY14" s="19"/>
      <c r="FZ14" s="19"/>
      <c r="GA14" s="19"/>
      <c r="GB14" s="19"/>
      <c r="GC14" s="19"/>
      <c r="GD14" s="19"/>
      <c r="GE14" s="19"/>
      <c r="GF14" s="19"/>
      <c r="GG14" s="19"/>
      <c r="GH14" s="119">
        <v>0.05</v>
      </c>
      <c r="GI14" s="119">
        <v>0.02</v>
      </c>
      <c r="GJ14" s="119">
        <v>0.05</v>
      </c>
      <c r="GK14" s="119">
        <v>8.7999999999999995E-2</v>
      </c>
      <c r="GM14" s="119">
        <v>0.05</v>
      </c>
      <c r="GN14" s="119">
        <v>0.02</v>
      </c>
      <c r="GO14" s="119">
        <v>0.05</v>
      </c>
      <c r="GP14" s="119">
        <v>8.7999999999999995E-2</v>
      </c>
    </row>
    <row r="15" spans="1:230" x14ac:dyDescent="0.2">
      <c r="A15" s="12" t="s">
        <v>24</v>
      </c>
      <c r="B15" s="12" t="s">
        <v>51</v>
      </c>
      <c r="C15" s="12" t="s">
        <v>21</v>
      </c>
      <c r="D15" s="12" t="s">
        <v>28</v>
      </c>
      <c r="E15" s="12" t="s">
        <v>8</v>
      </c>
      <c r="F15" s="12">
        <v>1</v>
      </c>
      <c r="G15" s="12">
        <v>20</v>
      </c>
      <c r="H15" s="12" t="s">
        <v>35</v>
      </c>
      <c r="I15" s="9" t="s">
        <v>60</v>
      </c>
      <c r="J15" s="14">
        <v>12</v>
      </c>
      <c r="L15" s="12" t="s">
        <v>10</v>
      </c>
      <c r="O15" s="12" t="s">
        <v>67</v>
      </c>
      <c r="P15" s="12" t="s">
        <v>173</v>
      </c>
      <c r="R15" s="14" t="s">
        <v>173</v>
      </c>
      <c r="U15" s="14" t="s">
        <v>174</v>
      </c>
      <c r="X15" s="14" t="s">
        <v>174</v>
      </c>
      <c r="AA15" s="13" t="s">
        <v>52</v>
      </c>
      <c r="AB15" s="13">
        <v>0.9</v>
      </c>
      <c r="AC15" s="13"/>
      <c r="AD15" s="13"/>
      <c r="AE15" s="12">
        <v>0.1</v>
      </c>
      <c r="AF15" s="14">
        <v>10</v>
      </c>
      <c r="AH15" s="14">
        <v>50</v>
      </c>
      <c r="AI15" s="12">
        <v>3</v>
      </c>
      <c r="AJ15" s="12">
        <v>1</v>
      </c>
      <c r="AK15" s="12"/>
      <c r="AL15" s="14">
        <v>50</v>
      </c>
      <c r="AM15" s="14">
        <v>3</v>
      </c>
      <c r="AO15" s="12">
        <v>1</v>
      </c>
      <c r="AP15" s="12">
        <v>3</v>
      </c>
      <c r="AQ15" s="12">
        <v>4</v>
      </c>
      <c r="AS15" s="12">
        <v>2</v>
      </c>
      <c r="AT15" s="12">
        <v>1</v>
      </c>
      <c r="AV15" s="12" t="s">
        <v>77</v>
      </c>
      <c r="AW15" s="12" t="s">
        <v>54</v>
      </c>
      <c r="AX15" s="12">
        <v>-100</v>
      </c>
      <c r="AY15" s="12">
        <v>0.6</v>
      </c>
      <c r="BA15" s="14" t="s">
        <v>184</v>
      </c>
      <c r="BB15" s="12" t="s">
        <v>32</v>
      </c>
      <c r="BC15" s="12">
        <v>30</v>
      </c>
      <c r="BD15" s="12">
        <v>1</v>
      </c>
      <c r="BE15" s="12">
        <v>120</v>
      </c>
      <c r="BF15" s="12" t="s">
        <v>268</v>
      </c>
      <c r="BG15" s="12">
        <v>120</v>
      </c>
      <c r="BH15" s="14">
        <v>1</v>
      </c>
      <c r="BI15" s="14">
        <v>57051</v>
      </c>
      <c r="BJ15" s="14">
        <v>0.13</v>
      </c>
      <c r="BK15" s="14">
        <v>1.5</v>
      </c>
      <c r="BL15" s="14">
        <v>0.5</v>
      </c>
      <c r="BM15" s="16">
        <f t="shared" si="0"/>
        <v>54.76896</v>
      </c>
      <c r="BN15" s="12">
        <v>0</v>
      </c>
      <c r="BO15" s="19">
        <v>0</v>
      </c>
      <c r="BP15" s="19">
        <v>0</v>
      </c>
      <c r="BQ15" s="12">
        <v>13</v>
      </c>
      <c r="BR15" s="12">
        <v>99</v>
      </c>
      <c r="BT15" s="12" t="str">
        <f t="shared" si="6"/>
        <v>Null</v>
      </c>
      <c r="BU15" s="12"/>
      <c r="CA15" s="16">
        <f t="shared" si="1"/>
        <v>0</v>
      </c>
      <c r="CB15" s="12"/>
      <c r="CC15" s="19"/>
      <c r="CD15" s="19"/>
      <c r="CE15" s="12"/>
      <c r="CF15" s="12"/>
      <c r="CH15" s="15" t="s">
        <v>214</v>
      </c>
      <c r="CI15" s="15"/>
      <c r="CJ15" s="12">
        <v>1</v>
      </c>
      <c r="CK15" s="12" t="s">
        <v>275</v>
      </c>
      <c r="CL15" s="12">
        <v>60</v>
      </c>
      <c r="CM15" s="14">
        <v>1</v>
      </c>
      <c r="CN15" s="14">
        <v>100</v>
      </c>
      <c r="CO15" s="14">
        <v>0</v>
      </c>
      <c r="CP15" s="14">
        <v>1</v>
      </c>
      <c r="CQ15" s="14">
        <v>1</v>
      </c>
      <c r="CR15" s="17">
        <f t="shared" si="2"/>
        <v>4.8000000000000001E-2</v>
      </c>
      <c r="CS15" s="12">
        <v>0</v>
      </c>
      <c r="CT15" s="19">
        <v>0</v>
      </c>
      <c r="CU15" s="19">
        <v>0</v>
      </c>
      <c r="CV15" s="12">
        <v>10</v>
      </c>
      <c r="CW15" s="12">
        <v>99</v>
      </c>
      <c r="CY15" s="12" t="str">
        <f t="shared" si="7"/>
        <v>Null</v>
      </c>
      <c r="CZ15" s="12"/>
      <c r="DF15" s="17">
        <f t="shared" si="3"/>
        <v>0</v>
      </c>
      <c r="DG15" s="12"/>
      <c r="DH15" s="19"/>
      <c r="DI15" s="19"/>
      <c r="DJ15" s="12"/>
      <c r="DK15" s="12"/>
      <c r="DM15" s="12" t="str">
        <f t="shared" si="4"/>
        <v>Null</v>
      </c>
      <c r="DN15" s="12"/>
      <c r="DT15" s="17">
        <f t="shared" si="5"/>
        <v>0</v>
      </c>
      <c r="DU15" s="12"/>
      <c r="DV15" s="19"/>
      <c r="DW15" s="19"/>
      <c r="DX15" s="12"/>
      <c r="DY15" s="12"/>
      <c r="EA15" s="15" t="s">
        <v>214</v>
      </c>
      <c r="EC15" s="21" t="s">
        <v>44</v>
      </c>
      <c r="ED15" s="21">
        <v>4</v>
      </c>
      <c r="EE15" s="21">
        <v>2</v>
      </c>
      <c r="EF15" s="21">
        <v>2</v>
      </c>
      <c r="EG15" s="21"/>
      <c r="EH15" s="21">
        <v>0</v>
      </c>
      <c r="EI15" s="21"/>
      <c r="EJ15" s="21" t="s">
        <v>139</v>
      </c>
      <c r="EK15" s="21"/>
      <c r="EL15" s="21"/>
      <c r="EM15" s="21"/>
      <c r="EN15" s="21" t="s">
        <v>108</v>
      </c>
      <c r="EP15" s="102" t="s">
        <v>260</v>
      </c>
      <c r="ES15" s="21"/>
      <c r="ET15" s="21"/>
      <c r="EU15" s="21"/>
      <c r="EV15" s="21"/>
      <c r="EW15" s="21"/>
      <c r="EX15" s="12" t="s">
        <v>177</v>
      </c>
      <c r="EY15" s="19">
        <v>3</v>
      </c>
      <c r="EZ15" s="19"/>
      <c r="FA15" s="19">
        <v>20</v>
      </c>
      <c r="FB15" s="19"/>
      <c r="FC15" s="120">
        <v>0.9</v>
      </c>
      <c r="FD15" s="120">
        <v>0.92</v>
      </c>
      <c r="FE15" s="19"/>
      <c r="FF15" s="19"/>
      <c r="FG15" s="19"/>
      <c r="FH15" s="19"/>
      <c r="FI15" s="19"/>
      <c r="FJ15" s="19"/>
      <c r="FK15" s="19"/>
      <c r="FL15" s="19"/>
      <c r="FM15" s="19"/>
      <c r="FN15" s="19"/>
      <c r="FO15" s="120">
        <v>7.0000000000000007E-2</v>
      </c>
      <c r="FP15" s="12"/>
      <c r="FQ15" s="120">
        <v>7.0000000000000007E-2</v>
      </c>
      <c r="FR15" s="19"/>
      <c r="FS15" s="19"/>
      <c r="FT15" s="19"/>
      <c r="FU15" s="19"/>
      <c r="FV15" s="19"/>
      <c r="FW15" s="19"/>
      <c r="FX15" s="19"/>
      <c r="FY15" s="19"/>
      <c r="FZ15" s="19"/>
      <c r="GA15" s="19"/>
      <c r="GB15" s="19"/>
      <c r="GC15" s="19"/>
      <c r="GD15" s="19"/>
      <c r="GE15" s="19"/>
      <c r="GF15" s="19"/>
      <c r="GG15" s="19"/>
      <c r="GH15" s="119">
        <v>0.03</v>
      </c>
      <c r="GI15" s="119">
        <v>0.02</v>
      </c>
      <c r="GJ15" s="119">
        <v>0.05</v>
      </c>
      <c r="GK15" s="119">
        <v>8.7999999999999995E-2</v>
      </c>
      <c r="GM15" s="119">
        <v>0.03</v>
      </c>
      <c r="GN15" s="119">
        <v>0.02</v>
      </c>
      <c r="GO15" s="119">
        <v>0.05</v>
      </c>
      <c r="GP15" s="119">
        <v>8.7999999999999995E-2</v>
      </c>
    </row>
    <row r="16" spans="1:230" x14ac:dyDescent="0.2">
      <c r="A16" s="12" t="s">
        <v>24</v>
      </c>
      <c r="B16" s="12" t="s">
        <v>51</v>
      </c>
      <c r="C16" s="12" t="s">
        <v>21</v>
      </c>
      <c r="D16" s="12" t="s">
        <v>28</v>
      </c>
      <c r="E16" s="12" t="s">
        <v>8</v>
      </c>
      <c r="F16" s="12">
        <v>1</v>
      </c>
      <c r="G16" s="12">
        <v>100</v>
      </c>
      <c r="H16" s="12" t="s">
        <v>35</v>
      </c>
      <c r="I16" s="9" t="s">
        <v>59</v>
      </c>
      <c r="J16" s="14" t="s">
        <v>69</v>
      </c>
      <c r="L16" s="12" t="s">
        <v>14</v>
      </c>
      <c r="O16" s="12" t="s">
        <v>69</v>
      </c>
      <c r="P16" s="12" t="s">
        <v>173</v>
      </c>
      <c r="R16" s="14" t="s">
        <v>173</v>
      </c>
      <c r="U16" s="14" t="s">
        <v>174</v>
      </c>
      <c r="X16" s="14" t="s">
        <v>174</v>
      </c>
      <c r="AA16" s="13" t="s">
        <v>52</v>
      </c>
      <c r="AB16" s="13">
        <v>0.9</v>
      </c>
      <c r="AC16" s="13"/>
      <c r="AD16" s="13"/>
      <c r="AE16" s="12">
        <v>0.6</v>
      </c>
      <c r="AF16" s="14">
        <v>4</v>
      </c>
      <c r="AH16" s="14">
        <v>50</v>
      </c>
      <c r="AI16" s="14">
        <v>3</v>
      </c>
      <c r="AJ16" s="12">
        <v>1</v>
      </c>
      <c r="AK16" s="12"/>
      <c r="AL16" s="14">
        <v>50</v>
      </c>
      <c r="AM16" s="14">
        <v>3</v>
      </c>
      <c r="AO16" s="12">
        <v>1</v>
      </c>
      <c r="AP16" s="12">
        <v>3</v>
      </c>
      <c r="AQ16" s="12">
        <v>4</v>
      </c>
      <c r="AS16" s="12">
        <v>2</v>
      </c>
      <c r="AT16" s="12">
        <v>1</v>
      </c>
      <c r="AV16" s="12" t="s">
        <v>79</v>
      </c>
      <c r="AW16" s="12" t="s">
        <v>54</v>
      </c>
      <c r="AX16" s="12">
        <v>-80</v>
      </c>
      <c r="AY16" s="12">
        <v>0.4</v>
      </c>
      <c r="BA16" s="14" t="s">
        <v>184</v>
      </c>
      <c r="BB16" s="12" t="s">
        <v>32</v>
      </c>
      <c r="BC16" s="12">
        <v>45</v>
      </c>
      <c r="BD16" s="12">
        <v>1</v>
      </c>
      <c r="BE16" s="12">
        <v>120</v>
      </c>
      <c r="BF16" s="12" t="s">
        <v>268</v>
      </c>
      <c r="BG16" s="12">
        <v>120</v>
      </c>
      <c r="BH16" s="14">
        <v>1</v>
      </c>
      <c r="BI16" s="14">
        <v>57051</v>
      </c>
      <c r="BJ16" s="14">
        <v>0.01</v>
      </c>
      <c r="BK16" s="14">
        <v>1.5</v>
      </c>
      <c r="BL16" s="14">
        <v>0.5</v>
      </c>
      <c r="BM16" s="16">
        <f t="shared" si="0"/>
        <v>54.76896</v>
      </c>
      <c r="BN16" s="12">
        <v>0</v>
      </c>
      <c r="BO16" s="19">
        <v>0</v>
      </c>
      <c r="BP16" s="19">
        <v>0</v>
      </c>
      <c r="BQ16" s="12">
        <v>15</v>
      </c>
      <c r="BR16" s="12">
        <v>99</v>
      </c>
      <c r="BT16" s="12" t="str">
        <f t="shared" si="6"/>
        <v>Null</v>
      </c>
      <c r="BU16" s="12"/>
      <c r="CA16" s="16">
        <f t="shared" si="1"/>
        <v>0</v>
      </c>
      <c r="CB16" s="12"/>
      <c r="CC16" s="19"/>
      <c r="CD16" s="19"/>
      <c r="CE16" s="12"/>
      <c r="CF16" s="12"/>
      <c r="CH16" s="15" t="s">
        <v>214</v>
      </c>
      <c r="CI16" s="15"/>
      <c r="CJ16" s="12">
        <v>2</v>
      </c>
      <c r="CK16" s="12" t="s">
        <v>271</v>
      </c>
      <c r="CL16" s="12">
        <v>60</v>
      </c>
      <c r="CM16" s="14">
        <v>1</v>
      </c>
      <c r="CN16" s="14">
        <v>100</v>
      </c>
      <c r="CO16" s="14">
        <v>0</v>
      </c>
      <c r="CP16" s="14">
        <v>1</v>
      </c>
      <c r="CQ16" s="14">
        <v>1</v>
      </c>
      <c r="CR16" s="17">
        <f t="shared" si="2"/>
        <v>4.8000000000000001E-2</v>
      </c>
      <c r="CS16" s="12">
        <v>0</v>
      </c>
      <c r="CT16" s="19">
        <v>0</v>
      </c>
      <c r="CU16" s="19">
        <v>0</v>
      </c>
      <c r="CV16" s="12">
        <v>10</v>
      </c>
      <c r="CW16" s="12">
        <v>99</v>
      </c>
      <c r="CY16" s="12" t="s">
        <v>275</v>
      </c>
      <c r="CZ16" s="12">
        <v>60</v>
      </c>
      <c r="DA16" s="14">
        <v>1</v>
      </c>
      <c r="DB16" s="14">
        <v>100</v>
      </c>
      <c r="DC16" s="14">
        <v>0</v>
      </c>
      <c r="DD16" s="14">
        <v>1</v>
      </c>
      <c r="DE16" s="14">
        <v>1</v>
      </c>
      <c r="DF16" s="17">
        <f t="shared" si="3"/>
        <v>4.8000000000000001E-2</v>
      </c>
      <c r="DG16" s="12">
        <v>0</v>
      </c>
      <c r="DH16" s="19">
        <v>0</v>
      </c>
      <c r="DI16" s="19">
        <v>0</v>
      </c>
      <c r="DJ16" s="12">
        <v>10</v>
      </c>
      <c r="DK16" s="12">
        <v>99</v>
      </c>
      <c r="DM16" s="12" t="str">
        <f t="shared" si="4"/>
        <v>Null</v>
      </c>
      <c r="DN16" s="12"/>
      <c r="DT16" s="17">
        <f t="shared" si="5"/>
        <v>0</v>
      </c>
      <c r="DU16" s="12"/>
      <c r="DV16" s="19"/>
      <c r="DW16" s="19"/>
      <c r="DX16" s="12"/>
      <c r="DY16" s="12"/>
      <c r="EA16" s="15" t="s">
        <v>214</v>
      </c>
      <c r="EC16" s="21" t="s">
        <v>44</v>
      </c>
      <c r="ED16" s="21">
        <v>16</v>
      </c>
      <c r="EE16" s="21">
        <v>8</v>
      </c>
      <c r="EF16" s="21">
        <v>1</v>
      </c>
      <c r="EG16" s="21"/>
      <c r="EH16" s="21">
        <v>0</v>
      </c>
      <c r="EI16" s="21"/>
      <c r="EJ16" s="21" t="s">
        <v>139</v>
      </c>
      <c r="EK16" s="21"/>
      <c r="EL16" s="21"/>
      <c r="EM16" s="21"/>
      <c r="EN16" s="21" t="s">
        <v>108</v>
      </c>
      <c r="EP16" s="102" t="s">
        <v>260</v>
      </c>
      <c r="ES16" s="21"/>
      <c r="ET16" s="21"/>
      <c r="EU16" s="21"/>
      <c r="EV16" s="21"/>
      <c r="EW16" s="21"/>
      <c r="EX16" s="12" t="s">
        <v>176</v>
      </c>
      <c r="EY16" s="19">
        <v>3</v>
      </c>
      <c r="EZ16" s="19"/>
      <c r="FA16" s="19">
        <v>15</v>
      </c>
      <c r="FB16" s="19"/>
      <c r="FC16" s="120">
        <v>0.9</v>
      </c>
      <c r="FD16" s="120">
        <v>0.92</v>
      </c>
      <c r="FE16" s="19"/>
      <c r="FF16" s="19"/>
      <c r="FG16" s="19"/>
      <c r="FH16" s="19"/>
      <c r="FI16" s="19"/>
      <c r="FJ16" s="19"/>
      <c r="FK16" s="19"/>
      <c r="FL16" s="19"/>
      <c r="FM16" s="19"/>
      <c r="FN16" s="19"/>
      <c r="FO16" s="120">
        <v>0.02</v>
      </c>
      <c r="FQ16" s="120">
        <v>0.02</v>
      </c>
      <c r="FR16" s="19"/>
      <c r="FS16" s="19"/>
      <c r="FT16" s="19"/>
      <c r="FU16" s="19"/>
      <c r="FV16" s="19"/>
      <c r="FW16" s="19"/>
      <c r="FX16" s="19"/>
      <c r="FY16" s="19"/>
      <c r="FZ16" s="19"/>
      <c r="GA16" s="19"/>
      <c r="GB16" s="19"/>
      <c r="GC16" s="19"/>
      <c r="GD16" s="19"/>
      <c r="GE16" s="19"/>
      <c r="GF16" s="19"/>
      <c r="GG16" s="19"/>
      <c r="GH16" s="119">
        <v>0.02</v>
      </c>
      <c r="GI16" s="119">
        <v>0.02</v>
      </c>
      <c r="GJ16" s="119">
        <v>0.05</v>
      </c>
      <c r="GK16" s="119">
        <v>8.7999999999999995E-2</v>
      </c>
      <c r="GM16" s="119">
        <v>0.02</v>
      </c>
      <c r="GN16" s="119">
        <v>0.02</v>
      </c>
      <c r="GO16" s="119">
        <v>0.05</v>
      </c>
      <c r="GP16" s="119">
        <v>8.7999999999999995E-2</v>
      </c>
    </row>
    <row r="17" spans="1:198" x14ac:dyDescent="0.2">
      <c r="A17" s="12" t="s">
        <v>11</v>
      </c>
      <c r="B17" s="12" t="s">
        <v>51</v>
      </c>
      <c r="C17" s="12" t="s">
        <v>21</v>
      </c>
      <c r="D17" s="12" t="s">
        <v>29</v>
      </c>
      <c r="E17" s="12" t="s">
        <v>30</v>
      </c>
      <c r="F17" s="12">
        <v>1</v>
      </c>
      <c r="G17" s="12">
        <v>100</v>
      </c>
      <c r="H17" s="12" t="s">
        <v>35</v>
      </c>
      <c r="I17" s="9" t="s">
        <v>62</v>
      </c>
      <c r="J17" s="14">
        <v>12</v>
      </c>
      <c r="L17" s="12" t="s">
        <v>14</v>
      </c>
      <c r="O17" s="12" t="s">
        <v>68</v>
      </c>
      <c r="P17" s="12" t="s">
        <v>173</v>
      </c>
      <c r="R17" s="14" t="s">
        <v>173</v>
      </c>
      <c r="U17" s="14" t="s">
        <v>174</v>
      </c>
      <c r="X17" s="14" t="s">
        <v>174</v>
      </c>
      <c r="AA17" s="13" t="s">
        <v>52</v>
      </c>
      <c r="AB17" s="13">
        <v>0.9</v>
      </c>
      <c r="AC17" s="13"/>
      <c r="AD17" s="13"/>
      <c r="AE17" s="12">
        <v>0.1</v>
      </c>
      <c r="AF17" s="14">
        <v>4</v>
      </c>
      <c r="AH17" s="14">
        <v>50</v>
      </c>
      <c r="AI17" s="14">
        <v>3</v>
      </c>
      <c r="AJ17" s="12">
        <v>1</v>
      </c>
      <c r="AK17" s="12"/>
      <c r="AL17" s="14">
        <v>50</v>
      </c>
      <c r="AM17" s="14">
        <v>3</v>
      </c>
      <c r="AO17" s="12">
        <v>1</v>
      </c>
      <c r="AP17" s="12">
        <v>3</v>
      </c>
      <c r="AQ17" s="12">
        <v>4</v>
      </c>
      <c r="AS17" s="12">
        <v>2</v>
      </c>
      <c r="AT17" s="12">
        <v>1</v>
      </c>
      <c r="AV17" s="12" t="s">
        <v>76</v>
      </c>
      <c r="AW17" s="12" t="s">
        <v>54</v>
      </c>
      <c r="AX17" s="12">
        <v>-100</v>
      </c>
      <c r="AY17" s="12">
        <v>0.6</v>
      </c>
      <c r="BA17" s="14" t="s">
        <v>184</v>
      </c>
      <c r="BB17" s="12" t="s">
        <v>31</v>
      </c>
      <c r="BC17" s="12">
        <v>8</v>
      </c>
      <c r="BD17" s="12">
        <v>1</v>
      </c>
      <c r="BE17" s="12">
        <v>120</v>
      </c>
      <c r="BF17" s="12" t="s">
        <v>268</v>
      </c>
      <c r="BG17" s="12">
        <v>120</v>
      </c>
      <c r="BH17" s="14">
        <v>1</v>
      </c>
      <c r="BI17" s="14">
        <v>57051</v>
      </c>
      <c r="BJ17" s="14">
        <v>0.01</v>
      </c>
      <c r="BK17" s="14">
        <v>1.5</v>
      </c>
      <c r="BL17" s="14">
        <v>0.5</v>
      </c>
      <c r="BM17" s="16">
        <f t="shared" si="0"/>
        <v>54.76896</v>
      </c>
      <c r="BN17" s="12">
        <v>0</v>
      </c>
      <c r="BO17" s="19">
        <v>0</v>
      </c>
      <c r="BP17" s="19">
        <v>0</v>
      </c>
      <c r="BQ17" s="12">
        <v>15</v>
      </c>
      <c r="BR17" s="12">
        <v>99</v>
      </c>
      <c r="BT17" s="12" t="str">
        <f t="shared" si="6"/>
        <v>Null</v>
      </c>
      <c r="BU17" s="12"/>
      <c r="CA17" s="16">
        <f t="shared" si="1"/>
        <v>0</v>
      </c>
      <c r="CB17" s="12"/>
      <c r="CC17" s="19"/>
      <c r="CD17" s="19"/>
      <c r="CE17" s="12"/>
      <c r="CF17" s="12"/>
      <c r="CH17" s="15" t="s">
        <v>214</v>
      </c>
      <c r="CI17" s="15"/>
      <c r="CJ17" s="12">
        <v>2</v>
      </c>
      <c r="CK17" s="12" t="s">
        <v>271</v>
      </c>
      <c r="CL17" s="12">
        <v>60</v>
      </c>
      <c r="CM17" s="14">
        <v>1</v>
      </c>
      <c r="CN17" s="14">
        <v>100</v>
      </c>
      <c r="CO17" s="14">
        <v>0</v>
      </c>
      <c r="CP17" s="14">
        <v>1</v>
      </c>
      <c r="CQ17" s="14">
        <v>1</v>
      </c>
      <c r="CR17" s="17">
        <f t="shared" si="2"/>
        <v>4.8000000000000001E-2</v>
      </c>
      <c r="CS17" s="12">
        <v>0</v>
      </c>
      <c r="CT17" s="19">
        <v>0</v>
      </c>
      <c r="CU17" s="19">
        <v>0</v>
      </c>
      <c r="CV17" s="12">
        <v>10</v>
      </c>
      <c r="CW17" s="12">
        <v>99</v>
      </c>
      <c r="CY17" s="12" t="s">
        <v>275</v>
      </c>
      <c r="CZ17" s="12">
        <v>60</v>
      </c>
      <c r="DA17" s="14">
        <v>1</v>
      </c>
      <c r="DB17" s="14">
        <v>100</v>
      </c>
      <c r="DC17" s="14">
        <v>0</v>
      </c>
      <c r="DD17" s="14">
        <v>1</v>
      </c>
      <c r="DE17" s="14">
        <v>1</v>
      </c>
      <c r="DF17" s="17">
        <f t="shared" si="3"/>
        <v>4.8000000000000001E-2</v>
      </c>
      <c r="DG17" s="12">
        <v>0</v>
      </c>
      <c r="DH17" s="19">
        <v>0</v>
      </c>
      <c r="DI17" s="19">
        <v>0</v>
      </c>
      <c r="DJ17" s="12">
        <v>10</v>
      </c>
      <c r="DK17" s="12">
        <v>99</v>
      </c>
      <c r="DM17" s="12" t="str">
        <f t="shared" si="4"/>
        <v>Null</v>
      </c>
      <c r="DN17" s="12"/>
      <c r="DT17" s="17">
        <f t="shared" si="5"/>
        <v>0</v>
      </c>
      <c r="DU17" s="12"/>
      <c r="DV17" s="19"/>
      <c r="DW17" s="19"/>
      <c r="DX17" s="12"/>
      <c r="DY17" s="12"/>
      <c r="EA17" s="15" t="s">
        <v>214</v>
      </c>
      <c r="EC17" s="21" t="s">
        <v>44</v>
      </c>
      <c r="ED17" s="21">
        <v>16</v>
      </c>
      <c r="EE17" s="21">
        <v>8</v>
      </c>
      <c r="EF17" s="21">
        <v>1</v>
      </c>
      <c r="EG17" s="21"/>
      <c r="EH17" s="21">
        <v>0</v>
      </c>
      <c r="EI17" s="21"/>
      <c r="EJ17" s="21"/>
      <c r="EK17" s="21"/>
      <c r="EL17" s="21"/>
      <c r="EM17" s="21"/>
      <c r="EN17" s="21" t="s">
        <v>108</v>
      </c>
      <c r="EP17" s="102" t="s">
        <v>260</v>
      </c>
      <c r="ES17" s="21"/>
      <c r="ET17" s="21"/>
      <c r="EU17" s="21"/>
      <c r="EV17" s="21"/>
      <c r="EW17" s="21"/>
      <c r="EX17" s="12" t="s">
        <v>176</v>
      </c>
      <c r="EY17" s="19">
        <v>4</v>
      </c>
      <c r="EZ17" s="19"/>
      <c r="FA17" s="19">
        <v>15</v>
      </c>
      <c r="FB17" s="19"/>
      <c r="FC17" s="120">
        <v>0.9</v>
      </c>
      <c r="FD17" s="120">
        <v>0.92</v>
      </c>
      <c r="FE17" s="19"/>
      <c r="FF17" s="19"/>
      <c r="FG17" s="19"/>
      <c r="FH17" s="19"/>
      <c r="FI17" s="19"/>
      <c r="FJ17" s="19"/>
      <c r="FK17" s="19"/>
      <c r="FL17" s="19"/>
      <c r="FM17" s="19"/>
      <c r="FN17" s="19"/>
      <c r="FO17" s="120">
        <v>0.01</v>
      </c>
      <c r="FQ17" s="120">
        <v>0.01</v>
      </c>
      <c r="FR17" s="19"/>
      <c r="FS17" s="19"/>
      <c r="FT17" s="19"/>
      <c r="FU17" s="19"/>
      <c r="FV17" s="19"/>
      <c r="FW17" s="19"/>
      <c r="FX17" s="19"/>
      <c r="FY17" s="19"/>
      <c r="FZ17" s="19"/>
      <c r="GA17" s="19"/>
      <c r="GB17" s="19"/>
      <c r="GC17" s="19"/>
      <c r="GD17" s="19"/>
      <c r="GE17" s="19"/>
      <c r="GF17" s="19"/>
      <c r="GG17" s="19"/>
      <c r="GH17" s="119">
        <v>0.02</v>
      </c>
      <c r="GI17" s="119">
        <v>0.02</v>
      </c>
      <c r="GJ17" s="119">
        <v>0.05</v>
      </c>
      <c r="GK17" s="119">
        <v>8.7999999999999995E-2</v>
      </c>
      <c r="GM17" s="119">
        <v>0.02</v>
      </c>
      <c r="GN17" s="119">
        <v>0.02</v>
      </c>
      <c r="GO17" s="119">
        <v>0.05</v>
      </c>
      <c r="GP17" s="119">
        <v>8.7999999999999995E-2</v>
      </c>
    </row>
    <row r="18" spans="1:198" x14ac:dyDescent="0.2">
      <c r="A18" s="12" t="s">
        <v>11</v>
      </c>
      <c r="B18" s="12" t="s">
        <v>51</v>
      </c>
      <c r="C18" s="12" t="s">
        <v>21</v>
      </c>
      <c r="D18" s="12" t="s">
        <v>28</v>
      </c>
      <c r="E18" s="12" t="s">
        <v>27</v>
      </c>
      <c r="F18" s="12">
        <v>1</v>
      </c>
      <c r="G18" s="12">
        <v>100</v>
      </c>
      <c r="H18" s="12" t="s">
        <v>35</v>
      </c>
      <c r="I18" s="9" t="s">
        <v>65</v>
      </c>
      <c r="J18" s="14">
        <v>6</v>
      </c>
      <c r="L18" s="12" t="s">
        <v>14</v>
      </c>
      <c r="O18" s="12" t="s">
        <v>67</v>
      </c>
      <c r="P18" s="12" t="s">
        <v>173</v>
      </c>
      <c r="R18" s="14" t="s">
        <v>173</v>
      </c>
      <c r="U18" s="14" t="s">
        <v>174</v>
      </c>
      <c r="X18" s="14" t="s">
        <v>174</v>
      </c>
      <c r="AA18" s="13" t="s">
        <v>52</v>
      </c>
      <c r="AB18" s="13">
        <v>0.9</v>
      </c>
      <c r="AC18" s="13"/>
      <c r="AD18" s="13"/>
      <c r="AE18" s="12">
        <v>0.3</v>
      </c>
      <c r="AF18" s="14">
        <v>4</v>
      </c>
      <c r="AH18" s="14">
        <v>50</v>
      </c>
      <c r="AI18" s="14">
        <v>3</v>
      </c>
      <c r="AJ18" s="12">
        <v>1</v>
      </c>
      <c r="AK18" s="12"/>
      <c r="AL18" s="14">
        <v>50</v>
      </c>
      <c r="AM18" s="14">
        <v>3</v>
      </c>
      <c r="AO18" s="12">
        <v>1</v>
      </c>
      <c r="AP18" s="12">
        <v>3</v>
      </c>
      <c r="AQ18" s="12">
        <v>4</v>
      </c>
      <c r="AS18" s="12">
        <v>2</v>
      </c>
      <c r="AT18" s="12">
        <v>1</v>
      </c>
      <c r="AV18" s="12" t="s">
        <v>78</v>
      </c>
      <c r="AW18" s="12" t="s">
        <v>54</v>
      </c>
      <c r="AX18" s="12">
        <v>-80</v>
      </c>
      <c r="AY18" s="12">
        <v>0.9</v>
      </c>
      <c r="BA18" s="14" t="s">
        <v>184</v>
      </c>
      <c r="BB18" s="12" t="s">
        <v>31</v>
      </c>
      <c r="BC18" s="12">
        <v>30</v>
      </c>
      <c r="BD18" s="12">
        <v>1</v>
      </c>
      <c r="BE18" s="12">
        <v>120</v>
      </c>
      <c r="BF18" s="12" t="s">
        <v>268</v>
      </c>
      <c r="BG18" s="12">
        <v>120</v>
      </c>
      <c r="BH18" s="14">
        <v>1</v>
      </c>
      <c r="BI18" s="14">
        <v>57051</v>
      </c>
      <c r="BJ18" s="14">
        <v>0.01</v>
      </c>
      <c r="BK18" s="14">
        <v>1.5</v>
      </c>
      <c r="BL18" s="14">
        <v>0.5</v>
      </c>
      <c r="BM18" s="16">
        <f t="shared" si="0"/>
        <v>54.76896</v>
      </c>
      <c r="BN18" s="12">
        <v>0</v>
      </c>
      <c r="BO18" s="19">
        <v>0</v>
      </c>
      <c r="BP18" s="19">
        <v>0</v>
      </c>
      <c r="BQ18" s="12">
        <v>15</v>
      </c>
      <c r="BR18" s="12">
        <v>99</v>
      </c>
      <c r="BT18" s="12" t="str">
        <f t="shared" si="6"/>
        <v>Null</v>
      </c>
      <c r="BU18" s="12"/>
      <c r="CA18" s="16">
        <f t="shared" si="1"/>
        <v>0</v>
      </c>
      <c r="CB18" s="12"/>
      <c r="CC18" s="19"/>
      <c r="CD18" s="19"/>
      <c r="CE18" s="12"/>
      <c r="CF18" s="12"/>
      <c r="CH18" s="15" t="s">
        <v>214</v>
      </c>
      <c r="CI18" s="15"/>
      <c r="CJ18" s="12">
        <v>2</v>
      </c>
      <c r="CK18" s="12" t="s">
        <v>271</v>
      </c>
      <c r="CL18" s="12">
        <v>60</v>
      </c>
      <c r="CM18" s="14">
        <v>1</v>
      </c>
      <c r="CN18" s="14">
        <v>100</v>
      </c>
      <c r="CO18" s="14">
        <v>0</v>
      </c>
      <c r="CP18" s="14">
        <v>1</v>
      </c>
      <c r="CQ18" s="14">
        <v>1</v>
      </c>
      <c r="CR18" s="17">
        <f t="shared" si="2"/>
        <v>4.8000000000000001E-2</v>
      </c>
      <c r="CS18" s="12">
        <v>0</v>
      </c>
      <c r="CT18" s="19">
        <v>0</v>
      </c>
      <c r="CU18" s="19">
        <v>0</v>
      </c>
      <c r="CV18" s="12">
        <v>10</v>
      </c>
      <c r="CW18" s="12">
        <v>99</v>
      </c>
      <c r="CY18" s="12" t="s">
        <v>275</v>
      </c>
      <c r="CZ18" s="12">
        <v>60</v>
      </c>
      <c r="DA18" s="14">
        <v>1</v>
      </c>
      <c r="DB18" s="14">
        <v>100</v>
      </c>
      <c r="DC18" s="14">
        <v>0</v>
      </c>
      <c r="DD18" s="14">
        <v>1</v>
      </c>
      <c r="DE18" s="14">
        <v>1</v>
      </c>
      <c r="DF18" s="17">
        <f t="shared" si="3"/>
        <v>4.8000000000000001E-2</v>
      </c>
      <c r="DG18" s="12">
        <v>0</v>
      </c>
      <c r="DH18" s="19">
        <v>0</v>
      </c>
      <c r="DI18" s="19">
        <v>0</v>
      </c>
      <c r="DJ18" s="12">
        <v>10</v>
      </c>
      <c r="DK18" s="12">
        <v>99</v>
      </c>
      <c r="DM18" s="12" t="str">
        <f t="shared" si="4"/>
        <v>Null</v>
      </c>
      <c r="DN18" s="12"/>
      <c r="DT18" s="17">
        <f t="shared" si="5"/>
        <v>0</v>
      </c>
      <c r="DU18" s="12"/>
      <c r="DV18" s="19"/>
      <c r="DW18" s="19"/>
      <c r="DX18" s="12"/>
      <c r="DY18" s="12"/>
      <c r="EA18" s="15" t="s">
        <v>214</v>
      </c>
      <c r="EC18" s="21" t="s">
        <v>40</v>
      </c>
      <c r="ED18" s="21">
        <v>50</v>
      </c>
      <c r="EE18" s="21">
        <v>8</v>
      </c>
      <c r="EF18" s="21">
        <v>2</v>
      </c>
      <c r="EG18" s="21"/>
      <c r="EH18" s="21">
        <v>0</v>
      </c>
      <c r="EI18" s="21"/>
      <c r="EJ18" s="21"/>
      <c r="EK18" s="21"/>
      <c r="EL18" s="21"/>
      <c r="EM18" s="21"/>
      <c r="EN18" s="21" t="s">
        <v>108</v>
      </c>
      <c r="EP18" s="102" t="s">
        <v>260</v>
      </c>
      <c r="ES18" s="21"/>
      <c r="ET18" s="21"/>
      <c r="EU18" s="21"/>
      <c r="EV18" s="21"/>
      <c r="EW18" s="21"/>
      <c r="EX18" s="12" t="s">
        <v>176</v>
      </c>
      <c r="EY18" s="19">
        <v>4</v>
      </c>
      <c r="EZ18" s="19"/>
      <c r="FA18" s="19">
        <v>15</v>
      </c>
      <c r="FB18" s="19"/>
      <c r="FC18" s="120">
        <v>0.9</v>
      </c>
      <c r="FD18" s="120">
        <v>0.92</v>
      </c>
      <c r="FE18" s="19"/>
      <c r="FF18" s="19"/>
      <c r="FG18" s="19"/>
      <c r="FH18" s="19"/>
      <c r="FI18" s="19"/>
      <c r="FJ18" s="19"/>
      <c r="FK18" s="19"/>
      <c r="FL18" s="19"/>
      <c r="FM18" s="19"/>
      <c r="FN18" s="19"/>
      <c r="FO18" s="120">
        <v>0.43</v>
      </c>
      <c r="FP18" s="12"/>
      <c r="FQ18" s="120">
        <v>0.43</v>
      </c>
      <c r="FR18" s="19"/>
      <c r="FS18" s="19"/>
      <c r="FT18" s="19"/>
      <c r="FU18" s="19"/>
      <c r="FV18" s="19"/>
      <c r="FW18" s="19"/>
      <c r="FX18" s="19"/>
      <c r="FY18" s="19"/>
      <c r="FZ18" s="19"/>
      <c r="GA18" s="19"/>
      <c r="GB18" s="19"/>
      <c r="GC18" s="19"/>
      <c r="GD18" s="19"/>
      <c r="GE18" s="19"/>
      <c r="GF18" s="19"/>
      <c r="GG18" s="19"/>
      <c r="GH18" s="119">
        <v>0.1</v>
      </c>
      <c r="GI18" s="119">
        <v>0.02</v>
      </c>
      <c r="GJ18" s="119">
        <v>0.05</v>
      </c>
      <c r="GK18" s="119">
        <v>8.7999999999999995E-2</v>
      </c>
      <c r="GM18" s="119">
        <v>0.1</v>
      </c>
      <c r="GN18" s="119">
        <v>0.02</v>
      </c>
      <c r="GO18" s="119">
        <v>0.05</v>
      </c>
      <c r="GP18" s="119">
        <v>8.7999999999999995E-2</v>
      </c>
    </row>
    <row r="19" spans="1:198" x14ac:dyDescent="0.2">
      <c r="A19" s="12" t="s">
        <v>11</v>
      </c>
      <c r="B19" s="12" t="s">
        <v>51</v>
      </c>
      <c r="C19" s="12" t="s">
        <v>21</v>
      </c>
      <c r="D19" s="12" t="s">
        <v>28</v>
      </c>
      <c r="E19" s="12" t="s">
        <v>8</v>
      </c>
      <c r="F19" s="12">
        <v>1</v>
      </c>
      <c r="G19" s="12">
        <v>100</v>
      </c>
      <c r="H19" s="12" t="s">
        <v>35</v>
      </c>
      <c r="I19" s="9" t="s">
        <v>60</v>
      </c>
      <c r="J19" s="14">
        <v>6</v>
      </c>
      <c r="L19" s="12" t="s">
        <v>14</v>
      </c>
      <c r="O19" s="12" t="s">
        <v>68</v>
      </c>
      <c r="P19" s="12" t="s">
        <v>173</v>
      </c>
      <c r="R19" s="14" t="s">
        <v>173</v>
      </c>
      <c r="U19" s="14" t="s">
        <v>174</v>
      </c>
      <c r="X19" s="14" t="s">
        <v>174</v>
      </c>
      <c r="AA19" s="13" t="s">
        <v>52</v>
      </c>
      <c r="AB19" s="13">
        <v>0.9</v>
      </c>
      <c r="AC19" s="13"/>
      <c r="AD19" s="13"/>
      <c r="AE19" s="12">
        <v>0.3</v>
      </c>
      <c r="AF19" s="14">
        <v>4</v>
      </c>
      <c r="AH19" s="14">
        <v>50</v>
      </c>
      <c r="AI19" s="14">
        <v>3</v>
      </c>
      <c r="AJ19" s="12">
        <v>1</v>
      </c>
      <c r="AK19" s="12"/>
      <c r="AL19" s="14">
        <v>50</v>
      </c>
      <c r="AM19" s="14">
        <v>2</v>
      </c>
      <c r="AO19" s="12">
        <v>1</v>
      </c>
      <c r="AP19" s="12">
        <v>3</v>
      </c>
      <c r="AQ19" s="12">
        <v>4</v>
      </c>
      <c r="AS19" s="12">
        <v>2</v>
      </c>
      <c r="AT19" s="12">
        <v>1</v>
      </c>
      <c r="AV19" s="12" t="s">
        <v>74</v>
      </c>
      <c r="AW19" s="12" t="s">
        <v>54</v>
      </c>
      <c r="AX19" s="12">
        <v>-100</v>
      </c>
      <c r="AY19" s="12">
        <v>0.6</v>
      </c>
      <c r="BA19" s="14" t="s">
        <v>184</v>
      </c>
      <c r="BB19" s="12" t="s">
        <v>32</v>
      </c>
      <c r="BC19" s="12">
        <v>30</v>
      </c>
      <c r="BD19" s="12">
        <v>1</v>
      </c>
      <c r="BE19" s="12">
        <v>60</v>
      </c>
      <c r="BF19" s="12" t="s">
        <v>268</v>
      </c>
      <c r="BG19" s="12">
        <v>120</v>
      </c>
      <c r="BH19" s="14">
        <v>1</v>
      </c>
      <c r="BI19" s="14">
        <v>66372</v>
      </c>
      <c r="BJ19" s="14">
        <v>0.01</v>
      </c>
      <c r="BK19" s="14">
        <v>1.5</v>
      </c>
      <c r="BL19" s="14">
        <v>0.5</v>
      </c>
      <c r="BM19" s="16">
        <f t="shared" si="0"/>
        <v>63.717120000000001</v>
      </c>
      <c r="BN19" s="12">
        <v>0</v>
      </c>
      <c r="BO19" s="19">
        <v>0</v>
      </c>
      <c r="BP19" s="19">
        <v>0</v>
      </c>
      <c r="BQ19" s="12">
        <v>18.329999999999998</v>
      </c>
      <c r="BR19" s="12">
        <v>99</v>
      </c>
      <c r="BT19" s="12" t="str">
        <f t="shared" si="6"/>
        <v>Null</v>
      </c>
      <c r="BU19" s="12"/>
      <c r="CA19" s="16">
        <f t="shared" si="1"/>
        <v>0</v>
      </c>
      <c r="CB19" s="12"/>
      <c r="CC19" s="19"/>
      <c r="CD19" s="19"/>
      <c r="CE19" s="12"/>
      <c r="CF19" s="12"/>
      <c r="CH19" s="15" t="s">
        <v>214</v>
      </c>
      <c r="CI19" s="15"/>
      <c r="CJ19" s="12">
        <v>2</v>
      </c>
      <c r="CK19" s="12" t="s">
        <v>271</v>
      </c>
      <c r="CL19" s="12">
        <v>60</v>
      </c>
      <c r="CM19" s="14">
        <v>1</v>
      </c>
      <c r="CN19" s="14">
        <v>100</v>
      </c>
      <c r="CO19" s="14">
        <v>0</v>
      </c>
      <c r="CP19" s="14">
        <v>1</v>
      </c>
      <c r="CQ19" s="14">
        <v>1</v>
      </c>
      <c r="CR19" s="17">
        <f t="shared" si="2"/>
        <v>4.8000000000000001E-2</v>
      </c>
      <c r="CS19" s="12">
        <v>0</v>
      </c>
      <c r="CT19" s="19">
        <v>0</v>
      </c>
      <c r="CU19" s="19">
        <v>0</v>
      </c>
      <c r="CV19" s="12">
        <v>10</v>
      </c>
      <c r="CW19" s="12">
        <v>99</v>
      </c>
      <c r="CY19" s="12" t="s">
        <v>275</v>
      </c>
      <c r="CZ19" s="12">
        <v>60</v>
      </c>
      <c r="DA19" s="14">
        <v>1</v>
      </c>
      <c r="DB19" s="14">
        <v>100</v>
      </c>
      <c r="DC19" s="14">
        <v>0</v>
      </c>
      <c r="DD19" s="14">
        <v>1</v>
      </c>
      <c r="DE19" s="14">
        <v>1</v>
      </c>
      <c r="DF19" s="17">
        <f t="shared" si="3"/>
        <v>4.8000000000000001E-2</v>
      </c>
      <c r="DG19" s="12">
        <v>0</v>
      </c>
      <c r="DH19" s="19">
        <v>0</v>
      </c>
      <c r="DI19" s="19">
        <v>0</v>
      </c>
      <c r="DJ19" s="12">
        <v>10</v>
      </c>
      <c r="DK19" s="12">
        <v>99</v>
      </c>
      <c r="DM19" s="12" t="str">
        <f t="shared" si="4"/>
        <v>Null</v>
      </c>
      <c r="DN19" s="12"/>
      <c r="DT19" s="17">
        <f t="shared" si="5"/>
        <v>0</v>
      </c>
      <c r="DU19" s="12"/>
      <c r="DV19" s="19"/>
      <c r="DW19" s="19"/>
      <c r="DX19" s="12"/>
      <c r="DY19" s="12"/>
      <c r="EA19" s="15" t="s">
        <v>214</v>
      </c>
      <c r="EC19" s="21" t="s">
        <v>45</v>
      </c>
      <c r="ED19" s="21">
        <v>4</v>
      </c>
      <c r="EE19" s="21">
        <v>2</v>
      </c>
      <c r="EF19" s="21">
        <v>2</v>
      </c>
      <c r="EG19" s="21"/>
      <c r="EH19" s="21">
        <v>1</v>
      </c>
      <c r="EI19" s="21"/>
      <c r="EJ19" s="21"/>
      <c r="EK19" s="21"/>
      <c r="EL19" s="21"/>
      <c r="EM19" s="21"/>
      <c r="EN19" s="21" t="s">
        <v>109</v>
      </c>
      <c r="EP19" s="102" t="s">
        <v>260</v>
      </c>
      <c r="ES19" s="21"/>
      <c r="ET19" s="21"/>
      <c r="EU19" s="21"/>
      <c r="EV19" s="21"/>
      <c r="EW19" s="21"/>
      <c r="EX19" s="12" t="s">
        <v>176</v>
      </c>
      <c r="EY19" s="19">
        <v>4</v>
      </c>
      <c r="EZ19" s="19"/>
      <c r="FA19" s="19">
        <v>15</v>
      </c>
      <c r="FB19" s="19"/>
      <c r="FC19" s="120">
        <v>0.9</v>
      </c>
      <c r="FD19" s="120">
        <v>0.92</v>
      </c>
      <c r="FE19" s="19"/>
      <c r="FF19" s="19"/>
      <c r="FG19" s="19"/>
      <c r="FH19" s="19"/>
      <c r="FI19" s="19"/>
      <c r="FJ19" s="19"/>
      <c r="FK19" s="19"/>
      <c r="FL19" s="19"/>
      <c r="FM19" s="19"/>
      <c r="FN19" s="19"/>
      <c r="FO19" s="120">
        <v>0.04</v>
      </c>
      <c r="FP19" s="12"/>
      <c r="FQ19" s="120">
        <v>0.04</v>
      </c>
      <c r="FR19" s="19"/>
      <c r="FS19" s="19"/>
      <c r="FT19" s="19"/>
      <c r="FU19" s="19"/>
      <c r="FV19" s="19"/>
      <c r="FW19" s="19"/>
      <c r="FX19" s="19"/>
      <c r="FY19" s="19"/>
      <c r="FZ19" s="19"/>
      <c r="GA19" s="19"/>
      <c r="GB19" s="19"/>
      <c r="GC19" s="19"/>
      <c r="GD19" s="19"/>
      <c r="GE19" s="19"/>
      <c r="GF19" s="19"/>
      <c r="GG19" s="19"/>
      <c r="GH19" s="119">
        <v>0.04</v>
      </c>
      <c r="GI19" s="119">
        <v>0.02</v>
      </c>
      <c r="GJ19" s="119">
        <v>0.05</v>
      </c>
      <c r="GK19" s="119">
        <v>8.7999999999999995E-2</v>
      </c>
      <c r="GM19" s="119">
        <v>0.04</v>
      </c>
      <c r="GN19" s="119">
        <v>0.02</v>
      </c>
      <c r="GO19" s="119">
        <v>0.05</v>
      </c>
      <c r="GP19" s="119">
        <v>8.7999999999999995E-2</v>
      </c>
    </row>
    <row r="20" spans="1:198" x14ac:dyDescent="0.2">
      <c r="A20" s="12" t="s">
        <v>11</v>
      </c>
      <c r="B20" s="12" t="s">
        <v>51</v>
      </c>
      <c r="C20" s="12" t="s">
        <v>21</v>
      </c>
      <c r="D20" s="12" t="s">
        <v>28</v>
      </c>
      <c r="E20" s="12" t="s">
        <v>8</v>
      </c>
      <c r="F20" s="12">
        <v>1</v>
      </c>
      <c r="G20" s="12">
        <v>100</v>
      </c>
      <c r="H20" s="12" t="s">
        <v>18</v>
      </c>
      <c r="I20" s="9" t="s">
        <v>59</v>
      </c>
      <c r="J20" s="14">
        <v>12</v>
      </c>
      <c r="L20" s="12" t="s">
        <v>14</v>
      </c>
      <c r="O20" s="12" t="s">
        <v>67</v>
      </c>
      <c r="P20" s="12" t="s">
        <v>173</v>
      </c>
      <c r="R20" s="14" t="s">
        <v>174</v>
      </c>
      <c r="U20" s="14" t="s">
        <v>174</v>
      </c>
      <c r="X20" s="14" t="s">
        <v>174</v>
      </c>
      <c r="AA20" s="13" t="s">
        <v>52</v>
      </c>
      <c r="AB20" s="13">
        <v>0.9</v>
      </c>
      <c r="AC20" s="13"/>
      <c r="AD20" s="13"/>
      <c r="AE20" s="12">
        <v>0.1</v>
      </c>
      <c r="AF20" s="14">
        <v>6</v>
      </c>
      <c r="AH20" s="14">
        <v>50</v>
      </c>
      <c r="AI20" s="14">
        <v>3</v>
      </c>
      <c r="AJ20" s="12">
        <v>1</v>
      </c>
      <c r="AK20" s="12"/>
      <c r="AL20" s="14">
        <v>50</v>
      </c>
      <c r="AM20" s="14">
        <v>2</v>
      </c>
      <c r="AO20" s="12">
        <v>1</v>
      </c>
      <c r="AP20" s="12">
        <v>3</v>
      </c>
      <c r="AQ20" s="12">
        <v>4</v>
      </c>
      <c r="AS20" s="12">
        <v>2</v>
      </c>
      <c r="AT20" s="12">
        <v>1</v>
      </c>
      <c r="AV20" s="12" t="s">
        <v>75</v>
      </c>
      <c r="AW20" s="12" t="s">
        <v>55</v>
      </c>
      <c r="AX20" s="12">
        <v>-80</v>
      </c>
      <c r="AY20" s="12">
        <v>0.6</v>
      </c>
      <c r="BA20" s="14" t="s">
        <v>184</v>
      </c>
      <c r="BB20" s="12" t="s">
        <v>31</v>
      </c>
      <c r="BC20" s="12">
        <v>45</v>
      </c>
      <c r="BD20" s="12">
        <v>1</v>
      </c>
      <c r="BE20" s="12">
        <v>60</v>
      </c>
      <c r="BF20" s="12" t="s">
        <v>268</v>
      </c>
      <c r="BG20" s="12">
        <v>120</v>
      </c>
      <c r="BH20" s="14">
        <v>1</v>
      </c>
      <c r="BI20" s="14">
        <v>57051</v>
      </c>
      <c r="BJ20" s="14">
        <v>0.01</v>
      </c>
      <c r="BK20" s="14">
        <v>1.5</v>
      </c>
      <c r="BL20" s="14">
        <v>0.5</v>
      </c>
      <c r="BM20" s="16">
        <f t="shared" si="0"/>
        <v>54.76896</v>
      </c>
      <c r="BN20" s="12">
        <v>0</v>
      </c>
      <c r="BO20" s="19">
        <v>0</v>
      </c>
      <c r="BP20" s="19">
        <v>0</v>
      </c>
      <c r="BQ20" s="12">
        <v>15</v>
      </c>
      <c r="BR20" s="12">
        <v>99</v>
      </c>
      <c r="BT20" s="12" t="str">
        <f t="shared" si="6"/>
        <v>Null</v>
      </c>
      <c r="BU20" s="12"/>
      <c r="CA20" s="16">
        <f t="shared" si="1"/>
        <v>0</v>
      </c>
      <c r="CB20" s="12"/>
      <c r="CC20" s="19"/>
      <c r="CD20" s="19"/>
      <c r="CE20" s="12"/>
      <c r="CF20" s="12"/>
      <c r="CH20" s="15" t="s">
        <v>214</v>
      </c>
      <c r="CI20" s="15"/>
      <c r="CJ20" s="12">
        <v>2</v>
      </c>
      <c r="CK20" s="12" t="s">
        <v>271</v>
      </c>
      <c r="CL20" s="12">
        <v>60</v>
      </c>
      <c r="CM20" s="14">
        <v>1</v>
      </c>
      <c r="CN20" s="14">
        <v>100</v>
      </c>
      <c r="CO20" s="14">
        <v>0</v>
      </c>
      <c r="CP20" s="14">
        <v>1</v>
      </c>
      <c r="CQ20" s="14">
        <v>1</v>
      </c>
      <c r="CR20" s="17">
        <f t="shared" si="2"/>
        <v>4.8000000000000001E-2</v>
      </c>
      <c r="CS20" s="12">
        <v>0</v>
      </c>
      <c r="CT20" s="19">
        <v>0</v>
      </c>
      <c r="CU20" s="19">
        <v>0</v>
      </c>
      <c r="CV20" s="12">
        <v>10</v>
      </c>
      <c r="CW20" s="12">
        <v>99</v>
      </c>
      <c r="CY20" s="12" t="s">
        <v>275</v>
      </c>
      <c r="CZ20" s="12">
        <v>60</v>
      </c>
      <c r="DA20" s="14">
        <v>1</v>
      </c>
      <c r="DB20" s="14">
        <v>100</v>
      </c>
      <c r="DC20" s="14">
        <v>0</v>
      </c>
      <c r="DD20" s="14">
        <v>1</v>
      </c>
      <c r="DE20" s="14">
        <v>1</v>
      </c>
      <c r="DF20" s="17">
        <f t="shared" si="3"/>
        <v>4.8000000000000001E-2</v>
      </c>
      <c r="DG20" s="12">
        <v>0</v>
      </c>
      <c r="DH20" s="19">
        <v>0</v>
      </c>
      <c r="DI20" s="19">
        <v>0</v>
      </c>
      <c r="DJ20" s="12">
        <v>10</v>
      </c>
      <c r="DK20" s="12">
        <v>99</v>
      </c>
      <c r="DM20" s="12" t="str">
        <f t="shared" si="4"/>
        <v>Null</v>
      </c>
      <c r="DN20" s="12"/>
      <c r="DT20" s="17">
        <f t="shared" si="5"/>
        <v>0</v>
      </c>
      <c r="DU20" s="12"/>
      <c r="DV20" s="19"/>
      <c r="DW20" s="19"/>
      <c r="DX20" s="12"/>
      <c r="DY20" s="12"/>
      <c r="EA20" s="15" t="s">
        <v>214</v>
      </c>
      <c r="EC20" s="21" t="s">
        <v>45</v>
      </c>
      <c r="ED20" s="21">
        <v>10</v>
      </c>
      <c r="EE20" s="21">
        <v>3</v>
      </c>
      <c r="EF20" s="21">
        <v>2</v>
      </c>
      <c r="EG20" s="21"/>
      <c r="EH20" s="21">
        <v>1</v>
      </c>
      <c r="EI20" s="21"/>
      <c r="EJ20" s="21"/>
      <c r="EK20" s="21"/>
      <c r="EL20" s="21"/>
      <c r="EM20" s="21"/>
      <c r="EN20" s="21" t="s">
        <v>108</v>
      </c>
      <c r="EP20" s="102" t="s">
        <v>260</v>
      </c>
      <c r="ES20" s="21"/>
      <c r="ET20" s="21"/>
      <c r="EU20" s="21"/>
      <c r="EV20" s="21"/>
      <c r="EW20" s="21"/>
      <c r="EX20" s="12" t="s">
        <v>176</v>
      </c>
      <c r="EY20" s="19">
        <v>4</v>
      </c>
      <c r="EZ20" s="19"/>
      <c r="FA20" s="19">
        <v>15</v>
      </c>
      <c r="FB20" s="19"/>
      <c r="FC20" s="120">
        <v>0.9</v>
      </c>
      <c r="FD20" s="120">
        <v>0.92</v>
      </c>
      <c r="FE20" s="19"/>
      <c r="FF20" s="19"/>
      <c r="FG20" s="19"/>
      <c r="FH20" s="19"/>
      <c r="FI20" s="19"/>
      <c r="FJ20" s="19"/>
      <c r="FK20" s="19"/>
      <c r="FL20" s="19"/>
      <c r="FM20" s="19"/>
      <c r="FN20" s="19"/>
      <c r="FO20" s="120">
        <v>0.23</v>
      </c>
      <c r="FP20" s="12"/>
      <c r="FQ20" s="120">
        <v>0.23</v>
      </c>
      <c r="FR20" s="19"/>
      <c r="FS20" s="19"/>
      <c r="FT20" s="19"/>
      <c r="FU20" s="19"/>
      <c r="FV20" s="19"/>
      <c r="FW20" s="19"/>
      <c r="FX20" s="19"/>
      <c r="FY20" s="19"/>
      <c r="FZ20" s="19"/>
      <c r="GA20" s="19"/>
      <c r="GB20" s="19"/>
      <c r="GC20" s="19"/>
      <c r="GD20" s="19"/>
      <c r="GE20" s="19"/>
      <c r="GF20" s="19"/>
      <c r="GG20" s="19"/>
      <c r="GH20" s="119">
        <v>0.02</v>
      </c>
      <c r="GI20" s="119">
        <v>0.02</v>
      </c>
      <c r="GJ20" s="119">
        <v>0.05</v>
      </c>
      <c r="GK20" s="119">
        <v>8.7999999999999995E-2</v>
      </c>
      <c r="GM20" s="119">
        <v>0.02</v>
      </c>
      <c r="GN20" s="119">
        <v>0.02</v>
      </c>
      <c r="GO20" s="119">
        <v>0.05</v>
      </c>
      <c r="GP20" s="119">
        <v>8.7999999999999995E-2</v>
      </c>
    </row>
    <row r="21" spans="1:198" x14ac:dyDescent="0.2">
      <c r="A21" s="12" t="s">
        <v>11</v>
      </c>
      <c r="B21" s="12" t="s">
        <v>51</v>
      </c>
      <c r="C21" s="12" t="s">
        <v>21</v>
      </c>
      <c r="D21" s="12" t="s">
        <v>28</v>
      </c>
      <c r="E21" s="12" t="s">
        <v>8</v>
      </c>
      <c r="F21" s="12">
        <v>1</v>
      </c>
      <c r="G21" s="12">
        <v>40</v>
      </c>
      <c r="H21" s="12" t="s">
        <v>18</v>
      </c>
      <c r="I21" s="9" t="s">
        <v>62</v>
      </c>
      <c r="J21" s="14">
        <v>6</v>
      </c>
      <c r="L21" s="12" t="s">
        <v>14</v>
      </c>
      <c r="O21" s="12" t="s">
        <v>68</v>
      </c>
      <c r="P21" s="12" t="s">
        <v>174</v>
      </c>
      <c r="R21" s="14" t="s">
        <v>174</v>
      </c>
      <c r="U21" s="14" t="s">
        <v>174</v>
      </c>
      <c r="X21" s="14" t="s">
        <v>174</v>
      </c>
      <c r="AA21" s="13" t="s">
        <v>52</v>
      </c>
      <c r="AB21" s="13">
        <v>0.9</v>
      </c>
      <c r="AC21" s="13"/>
      <c r="AD21" s="13"/>
      <c r="AE21" s="12">
        <v>0.1</v>
      </c>
      <c r="AF21" s="14">
        <v>6</v>
      </c>
      <c r="AH21" s="14">
        <v>50</v>
      </c>
      <c r="AI21" s="14">
        <v>3</v>
      </c>
      <c r="AJ21" s="12">
        <v>1</v>
      </c>
      <c r="AK21" s="12"/>
      <c r="AL21" s="14">
        <v>50</v>
      </c>
      <c r="AM21" s="14">
        <v>2</v>
      </c>
      <c r="AO21" s="12">
        <v>1</v>
      </c>
      <c r="AP21" s="12">
        <v>3</v>
      </c>
      <c r="AQ21" s="12">
        <v>4</v>
      </c>
      <c r="AS21" s="12">
        <v>2</v>
      </c>
      <c r="AT21" s="12">
        <v>1</v>
      </c>
      <c r="AV21" s="12" t="s">
        <v>77</v>
      </c>
      <c r="AW21" s="12" t="s">
        <v>55</v>
      </c>
      <c r="AX21" s="12">
        <v>-100</v>
      </c>
      <c r="AY21" s="12">
        <v>0.6</v>
      </c>
      <c r="BA21" s="14" t="s">
        <v>184</v>
      </c>
      <c r="BB21" s="12" t="s">
        <v>31</v>
      </c>
      <c r="BC21" s="12">
        <v>8</v>
      </c>
      <c r="BD21" s="12">
        <v>1</v>
      </c>
      <c r="BE21" s="12">
        <v>60</v>
      </c>
      <c r="BF21" s="12" t="s">
        <v>268</v>
      </c>
      <c r="BG21" s="12">
        <v>120</v>
      </c>
      <c r="BH21" s="14">
        <v>1</v>
      </c>
      <c r="BI21" s="14">
        <v>57051</v>
      </c>
      <c r="BJ21" s="14">
        <v>0.01</v>
      </c>
      <c r="BK21" s="14">
        <v>1.5</v>
      </c>
      <c r="BL21" s="14">
        <v>0.5</v>
      </c>
      <c r="BM21" s="16">
        <f t="shared" si="0"/>
        <v>54.76896</v>
      </c>
      <c r="BN21" s="12">
        <v>2</v>
      </c>
      <c r="BO21" s="12">
        <v>-4</v>
      </c>
      <c r="BP21" s="12">
        <v>4</v>
      </c>
      <c r="BQ21" s="12">
        <v>15</v>
      </c>
      <c r="BR21" s="12">
        <v>99</v>
      </c>
      <c r="BT21" s="12" t="str">
        <f t="shared" si="6"/>
        <v>Null</v>
      </c>
      <c r="BU21" s="12"/>
      <c r="CA21" s="16">
        <f t="shared" si="1"/>
        <v>0</v>
      </c>
      <c r="CB21" s="12"/>
      <c r="CC21" s="12"/>
      <c r="CD21" s="12"/>
      <c r="CE21" s="12"/>
      <c r="CF21" s="12"/>
      <c r="CH21" s="15" t="s">
        <v>214</v>
      </c>
      <c r="CI21" s="15"/>
      <c r="CJ21" s="12">
        <v>2</v>
      </c>
      <c r="CK21" s="12" t="s">
        <v>271</v>
      </c>
      <c r="CL21" s="12">
        <v>60</v>
      </c>
      <c r="CM21" s="14">
        <v>1</v>
      </c>
      <c r="CN21" s="14">
        <v>100</v>
      </c>
      <c r="CO21" s="14">
        <v>0</v>
      </c>
      <c r="CP21" s="14">
        <v>1</v>
      </c>
      <c r="CQ21" s="14">
        <v>1</v>
      </c>
      <c r="CR21" s="17">
        <f t="shared" si="2"/>
        <v>4.8000000000000001E-2</v>
      </c>
      <c r="CS21" s="12">
        <v>2</v>
      </c>
      <c r="CT21" s="12">
        <v>-4</v>
      </c>
      <c r="CU21" s="12">
        <v>4</v>
      </c>
      <c r="CV21" s="12">
        <v>10</v>
      </c>
      <c r="CW21" s="12">
        <v>99</v>
      </c>
      <c r="CY21" s="12" t="s">
        <v>275</v>
      </c>
      <c r="CZ21" s="12">
        <v>60</v>
      </c>
      <c r="DA21" s="14">
        <v>1</v>
      </c>
      <c r="DB21" s="14">
        <v>100</v>
      </c>
      <c r="DC21" s="14">
        <v>0</v>
      </c>
      <c r="DD21" s="14">
        <v>1</v>
      </c>
      <c r="DE21" s="14">
        <v>1</v>
      </c>
      <c r="DF21" s="17">
        <f t="shared" si="3"/>
        <v>4.8000000000000001E-2</v>
      </c>
      <c r="DG21" s="12">
        <v>2</v>
      </c>
      <c r="DH21" s="12">
        <v>-4</v>
      </c>
      <c r="DI21" s="12">
        <v>4</v>
      </c>
      <c r="DJ21" s="12">
        <v>10</v>
      </c>
      <c r="DK21" s="12">
        <v>99</v>
      </c>
      <c r="DM21" s="12" t="str">
        <f t="shared" si="4"/>
        <v>Null</v>
      </c>
      <c r="DN21" s="12"/>
      <c r="DT21" s="17">
        <f t="shared" si="5"/>
        <v>0</v>
      </c>
      <c r="DU21" s="12"/>
      <c r="DV21" s="12"/>
      <c r="DW21" s="12"/>
      <c r="DX21" s="12"/>
      <c r="DY21" s="12"/>
      <c r="EA21" s="15" t="s">
        <v>214</v>
      </c>
      <c r="EC21" s="21" t="s">
        <v>45</v>
      </c>
      <c r="ED21" s="21">
        <v>10</v>
      </c>
      <c r="EE21" s="21">
        <v>4</v>
      </c>
      <c r="EF21" s="21">
        <v>2</v>
      </c>
      <c r="EG21" s="21"/>
      <c r="EH21" s="21">
        <v>1</v>
      </c>
      <c r="EI21" s="21"/>
      <c r="EJ21" s="21"/>
      <c r="EK21" s="21"/>
      <c r="EL21" s="21"/>
      <c r="EM21" s="21"/>
      <c r="EN21" s="21" t="s">
        <v>108</v>
      </c>
      <c r="EP21" s="102" t="s">
        <v>260</v>
      </c>
      <c r="ES21" s="21"/>
      <c r="ET21" s="21"/>
      <c r="EU21" s="21"/>
      <c r="EV21" s="21"/>
      <c r="EW21" s="21"/>
      <c r="EX21" s="12" t="s">
        <v>176</v>
      </c>
      <c r="EY21" s="19">
        <v>4</v>
      </c>
      <c r="EZ21" s="19"/>
      <c r="FA21" s="19">
        <v>15</v>
      </c>
      <c r="FB21" s="19"/>
      <c r="FC21" s="120">
        <v>0.9</v>
      </c>
      <c r="FD21" s="120">
        <v>0.92</v>
      </c>
      <c r="FE21" s="19"/>
      <c r="FF21" s="19"/>
      <c r="FG21" s="19"/>
      <c r="FH21" s="19"/>
      <c r="FI21" s="19"/>
      <c r="FJ21" s="19"/>
      <c r="FK21" s="19"/>
      <c r="FL21" s="19"/>
      <c r="FM21" s="19"/>
      <c r="FN21" s="19"/>
      <c r="FO21" s="120">
        <v>0.1</v>
      </c>
      <c r="FP21" s="12"/>
      <c r="FQ21" s="120">
        <v>0.1</v>
      </c>
      <c r="FR21" s="19"/>
      <c r="FS21" s="19"/>
      <c r="FT21" s="19"/>
      <c r="FU21" s="19"/>
      <c r="FV21" s="19"/>
      <c r="FW21" s="19"/>
      <c r="FX21" s="19"/>
      <c r="FY21" s="19"/>
      <c r="FZ21" s="19"/>
      <c r="GA21" s="19"/>
      <c r="GB21" s="19"/>
      <c r="GC21" s="19"/>
      <c r="GD21" s="19"/>
      <c r="GE21" s="19"/>
      <c r="GF21" s="19"/>
      <c r="GG21" s="19"/>
      <c r="GH21" s="119">
        <v>0.06</v>
      </c>
      <c r="GI21" s="119">
        <v>0.02</v>
      </c>
      <c r="GJ21" s="119">
        <v>0.05</v>
      </c>
      <c r="GK21" s="119">
        <v>8.7999999999999995E-2</v>
      </c>
      <c r="GM21" s="119">
        <v>0.06</v>
      </c>
      <c r="GN21" s="119">
        <v>0.02</v>
      </c>
      <c r="GO21" s="119">
        <v>0.05</v>
      </c>
      <c r="GP21" s="119">
        <v>8.7999999999999995E-2</v>
      </c>
    </row>
    <row r="22" spans="1:198" x14ac:dyDescent="0.2">
      <c r="A22" s="12" t="s">
        <v>11</v>
      </c>
      <c r="B22" s="12" t="s">
        <v>51</v>
      </c>
      <c r="C22" s="12" t="s">
        <v>21</v>
      </c>
      <c r="D22" s="12" t="s">
        <v>28</v>
      </c>
      <c r="E22" s="12" t="s">
        <v>8</v>
      </c>
      <c r="F22" s="12">
        <v>1</v>
      </c>
      <c r="G22" s="12">
        <v>40</v>
      </c>
      <c r="H22" s="12" t="s">
        <v>18</v>
      </c>
      <c r="I22" s="9" t="s">
        <v>65</v>
      </c>
      <c r="J22" s="14">
        <v>6</v>
      </c>
      <c r="L22" s="12" t="s">
        <v>14</v>
      </c>
      <c r="O22" s="12" t="s">
        <v>67</v>
      </c>
      <c r="P22" s="12" t="s">
        <v>174</v>
      </c>
      <c r="R22" s="14" t="s">
        <v>174</v>
      </c>
      <c r="U22" s="14" t="s">
        <v>174</v>
      </c>
      <c r="X22" s="14" t="s">
        <v>174</v>
      </c>
      <c r="AA22" s="13" t="s">
        <v>52</v>
      </c>
      <c r="AB22" s="13">
        <v>0.9</v>
      </c>
      <c r="AC22" s="13"/>
      <c r="AD22" s="13"/>
      <c r="AE22" s="12">
        <v>0.1</v>
      </c>
      <c r="AF22" s="14">
        <v>4</v>
      </c>
      <c r="AH22" s="14">
        <v>50</v>
      </c>
      <c r="AI22" s="14">
        <v>3</v>
      </c>
      <c r="AJ22" s="12">
        <v>1</v>
      </c>
      <c r="AK22" s="12"/>
      <c r="AL22" s="14">
        <v>50</v>
      </c>
      <c r="AM22" s="14">
        <v>2</v>
      </c>
      <c r="AO22" s="12">
        <v>1</v>
      </c>
      <c r="AP22" s="12">
        <v>3</v>
      </c>
      <c r="AQ22" s="12">
        <v>4</v>
      </c>
      <c r="AS22" s="12">
        <v>2</v>
      </c>
      <c r="AT22" s="12">
        <v>1</v>
      </c>
      <c r="AV22" s="12" t="s">
        <v>79</v>
      </c>
      <c r="AW22" s="12" t="s">
        <v>55</v>
      </c>
      <c r="AX22" s="12">
        <v>-80</v>
      </c>
      <c r="AY22" s="12">
        <v>0.6</v>
      </c>
      <c r="BA22" s="14" t="s">
        <v>184</v>
      </c>
      <c r="BB22" s="12" t="s">
        <v>13</v>
      </c>
      <c r="BC22" s="12">
        <v>30</v>
      </c>
      <c r="BD22" s="12">
        <v>1</v>
      </c>
      <c r="BE22" s="12">
        <v>60</v>
      </c>
      <c r="BF22" s="12" t="s">
        <v>268</v>
      </c>
      <c r="BG22" s="12">
        <v>60</v>
      </c>
      <c r="BH22" s="14">
        <v>1</v>
      </c>
      <c r="BI22" s="14">
        <v>57051</v>
      </c>
      <c r="BJ22" s="14">
        <v>0.01</v>
      </c>
      <c r="BK22" s="14">
        <v>1.5</v>
      </c>
      <c r="BL22" s="14">
        <v>0.5</v>
      </c>
      <c r="BM22" s="16">
        <f t="shared" si="0"/>
        <v>27.38448</v>
      </c>
      <c r="BN22" s="12">
        <v>2</v>
      </c>
      <c r="BO22" s="12">
        <v>-4</v>
      </c>
      <c r="BP22" s="12">
        <v>4</v>
      </c>
      <c r="BQ22" s="12">
        <v>15</v>
      </c>
      <c r="BR22" s="12">
        <v>99</v>
      </c>
      <c r="BT22" s="12" t="str">
        <f t="shared" si="6"/>
        <v>Null</v>
      </c>
      <c r="BU22" s="12"/>
      <c r="CA22" s="16">
        <f t="shared" si="1"/>
        <v>0</v>
      </c>
      <c r="CB22" s="12"/>
      <c r="CC22" s="12"/>
      <c r="CD22" s="12"/>
      <c r="CE22" s="12"/>
      <c r="CF22" s="12"/>
      <c r="CH22" s="15" t="s">
        <v>214</v>
      </c>
      <c r="CI22" s="15"/>
      <c r="CJ22" s="12">
        <v>2</v>
      </c>
      <c r="CK22" s="12" t="s">
        <v>271</v>
      </c>
      <c r="CL22" s="12">
        <v>60</v>
      </c>
      <c r="CM22" s="14">
        <v>1</v>
      </c>
      <c r="CN22" s="14">
        <v>100</v>
      </c>
      <c r="CO22" s="14">
        <v>0</v>
      </c>
      <c r="CP22" s="14">
        <v>1</v>
      </c>
      <c r="CQ22" s="14">
        <v>1</v>
      </c>
      <c r="CR22" s="17">
        <f t="shared" si="2"/>
        <v>4.8000000000000001E-2</v>
      </c>
      <c r="CS22" s="12">
        <v>2</v>
      </c>
      <c r="CT22" s="12">
        <v>-4</v>
      </c>
      <c r="CU22" s="12">
        <v>4</v>
      </c>
      <c r="CV22" s="12">
        <v>10</v>
      </c>
      <c r="CW22" s="12">
        <v>99</v>
      </c>
      <c r="CY22" s="12" t="s">
        <v>275</v>
      </c>
      <c r="CZ22" s="12">
        <v>60</v>
      </c>
      <c r="DA22" s="14">
        <v>1</v>
      </c>
      <c r="DB22" s="14">
        <v>100</v>
      </c>
      <c r="DC22" s="14">
        <v>0</v>
      </c>
      <c r="DD22" s="14">
        <v>1</v>
      </c>
      <c r="DE22" s="14">
        <v>1</v>
      </c>
      <c r="DF22" s="17">
        <f t="shared" si="3"/>
        <v>4.8000000000000001E-2</v>
      </c>
      <c r="DG22" s="12">
        <v>2</v>
      </c>
      <c r="DH22" s="12">
        <v>-4</v>
      </c>
      <c r="DI22" s="12">
        <v>4</v>
      </c>
      <c r="DJ22" s="12">
        <v>10</v>
      </c>
      <c r="DK22" s="12">
        <v>99</v>
      </c>
      <c r="DM22" s="12" t="str">
        <f t="shared" si="4"/>
        <v>Null</v>
      </c>
      <c r="DN22" s="12"/>
      <c r="DT22" s="17">
        <f t="shared" si="5"/>
        <v>0</v>
      </c>
      <c r="DU22" s="12"/>
      <c r="DV22" s="12"/>
      <c r="DW22" s="12"/>
      <c r="DX22" s="12"/>
      <c r="DY22" s="12"/>
      <c r="EA22" s="15" t="s">
        <v>214</v>
      </c>
      <c r="EC22" s="21" t="s">
        <v>45</v>
      </c>
      <c r="ED22" s="21">
        <v>10</v>
      </c>
      <c r="EE22" s="21">
        <v>4</v>
      </c>
      <c r="EF22" s="21">
        <v>1</v>
      </c>
      <c r="EG22" s="21"/>
      <c r="EH22" s="21">
        <v>1</v>
      </c>
      <c r="EI22" s="21"/>
      <c r="EJ22" s="21"/>
      <c r="EK22" s="21"/>
      <c r="EL22" s="21"/>
      <c r="EM22" s="21"/>
      <c r="EN22" s="21" t="s">
        <v>108</v>
      </c>
      <c r="EP22" s="102" t="s">
        <v>260</v>
      </c>
      <c r="ES22" s="21"/>
      <c r="ET22" s="21"/>
      <c r="EU22" s="21"/>
      <c r="EV22" s="21"/>
      <c r="EW22" s="21"/>
      <c r="EX22" s="12" t="s">
        <v>176</v>
      </c>
      <c r="EY22" s="19">
        <v>3</v>
      </c>
      <c r="EZ22" s="19"/>
      <c r="FA22" s="19">
        <v>15</v>
      </c>
      <c r="FB22" s="19"/>
      <c r="FC22" s="120">
        <v>0.9</v>
      </c>
      <c r="FD22" s="120">
        <v>0.92</v>
      </c>
      <c r="FE22" s="19"/>
      <c r="FF22" s="19"/>
      <c r="FG22" s="19"/>
      <c r="FH22" s="19"/>
      <c r="FI22" s="19"/>
      <c r="FJ22" s="19"/>
      <c r="FK22" s="19"/>
      <c r="FL22" s="19"/>
      <c r="FM22" s="19"/>
      <c r="FN22" s="19"/>
      <c r="FO22" s="120">
        <v>0.1</v>
      </c>
      <c r="FP22" s="12"/>
      <c r="FQ22" s="120">
        <v>0.1</v>
      </c>
      <c r="FR22" s="19"/>
      <c r="FS22" s="19"/>
      <c r="FT22" s="19"/>
      <c r="FU22" s="19"/>
      <c r="FV22" s="19"/>
      <c r="FW22" s="19"/>
      <c r="FX22" s="19"/>
      <c r="FY22" s="19"/>
      <c r="FZ22" s="19"/>
      <c r="GA22" s="19"/>
      <c r="GB22" s="19"/>
      <c r="GC22" s="19"/>
      <c r="GD22" s="19"/>
      <c r="GE22" s="19"/>
      <c r="GF22" s="19"/>
      <c r="GG22" s="19"/>
      <c r="GH22" s="119">
        <v>0.01</v>
      </c>
      <c r="GI22" s="119">
        <v>0.02</v>
      </c>
      <c r="GJ22" s="119">
        <v>0.05</v>
      </c>
      <c r="GK22" s="119">
        <v>8.7999999999999995E-2</v>
      </c>
      <c r="GM22" s="119">
        <v>0.01</v>
      </c>
      <c r="GN22" s="119">
        <v>0.02</v>
      </c>
      <c r="GO22" s="119">
        <v>0.05</v>
      </c>
      <c r="GP22" s="119">
        <v>8.7999999999999995E-2</v>
      </c>
    </row>
    <row r="23" spans="1:198" x14ac:dyDescent="0.2">
      <c r="A23" s="12" t="s">
        <v>15</v>
      </c>
      <c r="B23" s="12" t="s">
        <v>51</v>
      </c>
      <c r="C23" s="12" t="s">
        <v>21</v>
      </c>
      <c r="D23" s="12" t="s">
        <v>28</v>
      </c>
      <c r="E23" s="12" t="s">
        <v>8</v>
      </c>
      <c r="F23" s="12">
        <v>1</v>
      </c>
      <c r="G23" s="12">
        <v>100</v>
      </c>
      <c r="H23" s="12" t="s">
        <v>35</v>
      </c>
      <c r="I23" s="9" t="s">
        <v>60</v>
      </c>
      <c r="J23" s="14">
        <v>12</v>
      </c>
      <c r="L23" s="12" t="s">
        <v>14</v>
      </c>
      <c r="O23" s="12" t="s">
        <v>69</v>
      </c>
      <c r="P23" s="12" t="s">
        <v>174</v>
      </c>
      <c r="R23" s="14" t="s">
        <v>174</v>
      </c>
      <c r="U23" s="14" t="s">
        <v>174</v>
      </c>
      <c r="X23" s="14" t="s">
        <v>174</v>
      </c>
      <c r="AA23" s="13" t="s">
        <v>52</v>
      </c>
      <c r="AB23" s="13">
        <v>0.9</v>
      </c>
      <c r="AC23" s="13"/>
      <c r="AD23" s="13"/>
      <c r="AE23" s="12">
        <v>0.1</v>
      </c>
      <c r="AF23" s="14">
        <v>4</v>
      </c>
      <c r="AH23" s="14">
        <v>50</v>
      </c>
      <c r="AI23" s="12">
        <v>3</v>
      </c>
      <c r="AJ23" s="12">
        <v>1</v>
      </c>
      <c r="AK23" s="12"/>
      <c r="AL23" s="14">
        <v>50</v>
      </c>
      <c r="AM23" s="14">
        <v>2</v>
      </c>
      <c r="AO23" s="12">
        <v>1</v>
      </c>
      <c r="AP23" s="12">
        <v>3</v>
      </c>
      <c r="AQ23" s="12">
        <v>4</v>
      </c>
      <c r="AS23" s="12">
        <v>2</v>
      </c>
      <c r="AT23" s="12">
        <v>1</v>
      </c>
      <c r="AV23" s="12" t="s">
        <v>76</v>
      </c>
      <c r="AW23" s="12" t="s">
        <v>55</v>
      </c>
      <c r="AX23" s="12">
        <v>-100</v>
      </c>
      <c r="AY23" s="12">
        <v>0.6</v>
      </c>
      <c r="BA23" s="14" t="s">
        <v>181</v>
      </c>
      <c r="BB23" s="12" t="s">
        <v>13</v>
      </c>
      <c r="BC23" s="12">
        <v>60</v>
      </c>
      <c r="BD23" s="12">
        <v>1</v>
      </c>
      <c r="BE23" s="12">
        <v>120</v>
      </c>
      <c r="BF23" s="12" t="s">
        <v>268</v>
      </c>
      <c r="BG23" s="12">
        <v>60</v>
      </c>
      <c r="BH23" s="14">
        <v>1</v>
      </c>
      <c r="BI23" s="14">
        <v>57051</v>
      </c>
      <c r="BJ23" s="14">
        <v>0.13</v>
      </c>
      <c r="BK23" s="14">
        <v>1.5</v>
      </c>
      <c r="BL23" s="14">
        <v>0.5</v>
      </c>
      <c r="BM23" s="16">
        <f t="shared" si="0"/>
        <v>27.38448</v>
      </c>
      <c r="BN23" s="12">
        <v>2</v>
      </c>
      <c r="BO23" s="12">
        <v>-4</v>
      </c>
      <c r="BP23" s="12">
        <v>4</v>
      </c>
      <c r="BQ23" s="12">
        <v>15</v>
      </c>
      <c r="BR23" s="12">
        <v>99</v>
      </c>
      <c r="BT23" s="12" t="str">
        <f t="shared" si="6"/>
        <v>Null</v>
      </c>
      <c r="BU23" s="12"/>
      <c r="CA23" s="16">
        <f t="shared" si="1"/>
        <v>0</v>
      </c>
      <c r="CB23" s="12"/>
      <c r="CC23" s="12"/>
      <c r="CD23" s="12"/>
      <c r="CE23" s="12"/>
      <c r="CF23" s="12"/>
      <c r="CH23" s="15" t="s">
        <v>214</v>
      </c>
      <c r="CI23" s="15"/>
      <c r="CJ23" s="12">
        <v>2</v>
      </c>
      <c r="CK23" s="12" t="s">
        <v>271</v>
      </c>
      <c r="CL23" s="12">
        <v>60</v>
      </c>
      <c r="CM23" s="14">
        <v>1</v>
      </c>
      <c r="CN23" s="14">
        <v>100</v>
      </c>
      <c r="CO23" s="14">
        <v>0</v>
      </c>
      <c r="CP23" s="14">
        <v>1</v>
      </c>
      <c r="CQ23" s="14">
        <v>1</v>
      </c>
      <c r="CR23" s="17">
        <f t="shared" si="2"/>
        <v>4.8000000000000001E-2</v>
      </c>
      <c r="CS23" s="12">
        <v>2</v>
      </c>
      <c r="CT23" s="12">
        <v>-4</v>
      </c>
      <c r="CU23" s="12">
        <v>4</v>
      </c>
      <c r="CV23" s="12">
        <v>10</v>
      </c>
      <c r="CW23" s="12">
        <v>99</v>
      </c>
      <c r="CY23" s="12" t="s">
        <v>275</v>
      </c>
      <c r="CZ23" s="12">
        <v>60</v>
      </c>
      <c r="DA23" s="14">
        <v>1</v>
      </c>
      <c r="DB23" s="14">
        <v>100</v>
      </c>
      <c r="DC23" s="14">
        <v>0</v>
      </c>
      <c r="DD23" s="14">
        <v>1</v>
      </c>
      <c r="DE23" s="14">
        <v>1</v>
      </c>
      <c r="DF23" s="17">
        <f t="shared" si="3"/>
        <v>4.8000000000000001E-2</v>
      </c>
      <c r="DG23" s="12">
        <v>2</v>
      </c>
      <c r="DH23" s="12">
        <v>-4</v>
      </c>
      <c r="DI23" s="12">
        <v>4</v>
      </c>
      <c r="DJ23" s="12">
        <v>10</v>
      </c>
      <c r="DK23" s="12">
        <v>99</v>
      </c>
      <c r="DM23" s="12" t="str">
        <f t="shared" si="4"/>
        <v>Null</v>
      </c>
      <c r="DN23" s="12"/>
      <c r="DT23" s="17">
        <f t="shared" si="5"/>
        <v>0</v>
      </c>
      <c r="DU23" s="12"/>
      <c r="DV23" s="12"/>
      <c r="DW23" s="12"/>
      <c r="DX23" s="12"/>
      <c r="DY23" s="12"/>
      <c r="EA23" s="15" t="s">
        <v>214</v>
      </c>
      <c r="EC23" s="21" t="s">
        <v>45</v>
      </c>
      <c r="ED23" s="21">
        <v>10</v>
      </c>
      <c r="EE23" s="21">
        <v>3</v>
      </c>
      <c r="EF23" s="21">
        <v>2</v>
      </c>
      <c r="EG23" s="21"/>
      <c r="EH23" s="21">
        <v>1</v>
      </c>
      <c r="EI23" s="21"/>
      <c r="EJ23" s="21"/>
      <c r="EK23" s="21"/>
      <c r="EL23" s="21"/>
      <c r="EM23" s="21"/>
      <c r="EN23" s="21" t="s">
        <v>109</v>
      </c>
      <c r="EP23" s="102" t="s">
        <v>260</v>
      </c>
      <c r="ES23" s="21"/>
      <c r="ET23" s="21"/>
      <c r="EU23" s="21"/>
      <c r="EV23" s="21"/>
      <c r="EW23" s="21"/>
      <c r="EX23" s="12" t="s">
        <v>176</v>
      </c>
      <c r="EY23" s="12">
        <v>3</v>
      </c>
      <c r="EZ23" s="12"/>
      <c r="FA23" s="19">
        <v>15</v>
      </c>
      <c r="FB23" s="19"/>
      <c r="FC23" s="120">
        <v>0.9</v>
      </c>
      <c r="FD23" s="120">
        <v>0.92</v>
      </c>
      <c r="FE23" s="12"/>
      <c r="FF23" s="12"/>
      <c r="FG23" s="12"/>
      <c r="FH23" s="12"/>
      <c r="FI23" s="12"/>
      <c r="FJ23" s="12"/>
      <c r="FK23" s="12"/>
      <c r="FL23" s="12"/>
      <c r="FM23" s="12"/>
      <c r="FN23" s="12"/>
      <c r="FO23" s="120">
        <v>0.34</v>
      </c>
      <c r="FP23" s="12"/>
      <c r="FQ23" s="120">
        <v>0.34</v>
      </c>
      <c r="FR23" s="12"/>
      <c r="FS23" s="12"/>
      <c r="FT23" s="12"/>
      <c r="FU23" s="12"/>
      <c r="FV23" s="12"/>
      <c r="FW23" s="12"/>
      <c r="FX23" s="12"/>
      <c r="FY23" s="12"/>
      <c r="FZ23" s="12"/>
      <c r="GA23" s="12"/>
      <c r="GB23" s="12"/>
      <c r="GC23" s="12"/>
      <c r="GD23" s="12"/>
      <c r="GE23" s="12"/>
      <c r="GF23" s="12"/>
      <c r="GG23" s="12"/>
      <c r="GH23" s="119">
        <v>0.1</v>
      </c>
      <c r="GI23" s="119">
        <v>0.02</v>
      </c>
      <c r="GJ23" s="119">
        <v>0.05</v>
      </c>
      <c r="GK23" s="119">
        <v>8.7999999999999995E-2</v>
      </c>
      <c r="GM23" s="119">
        <v>0.1</v>
      </c>
      <c r="GN23" s="119">
        <v>0.02</v>
      </c>
      <c r="GO23" s="119">
        <v>0.05</v>
      </c>
      <c r="GP23" s="119">
        <v>8.7999999999999995E-2</v>
      </c>
    </row>
    <row r="24" spans="1:198" x14ac:dyDescent="0.2">
      <c r="A24" s="12" t="s">
        <v>19</v>
      </c>
      <c r="B24" s="12" t="s">
        <v>51</v>
      </c>
      <c r="C24" s="12" t="s">
        <v>21</v>
      </c>
      <c r="D24" s="12" t="s">
        <v>29</v>
      </c>
      <c r="E24" s="12" t="s">
        <v>8</v>
      </c>
      <c r="F24" s="12">
        <v>1</v>
      </c>
      <c r="G24" s="12">
        <v>100</v>
      </c>
      <c r="H24" s="12" t="s">
        <v>35</v>
      </c>
      <c r="I24" s="9" t="s">
        <v>59</v>
      </c>
      <c r="J24" s="14">
        <v>6</v>
      </c>
      <c r="L24" s="12" t="s">
        <v>10</v>
      </c>
      <c r="O24" s="12" t="s">
        <v>56</v>
      </c>
      <c r="P24" s="12" t="s">
        <v>174</v>
      </c>
      <c r="R24" s="14" t="s">
        <v>174</v>
      </c>
      <c r="U24" s="14" t="s">
        <v>174</v>
      </c>
      <c r="X24" s="14" t="s">
        <v>174</v>
      </c>
      <c r="AA24" s="13" t="s">
        <v>52</v>
      </c>
      <c r="AB24" s="13">
        <v>0.9</v>
      </c>
      <c r="AC24" s="13"/>
      <c r="AD24" s="13"/>
      <c r="AE24" s="12">
        <v>0.1</v>
      </c>
      <c r="AF24" s="14">
        <v>6</v>
      </c>
      <c r="AH24" s="14">
        <v>50</v>
      </c>
      <c r="AI24" s="12">
        <v>3</v>
      </c>
      <c r="AJ24" s="12">
        <v>1</v>
      </c>
      <c r="AK24" s="12"/>
      <c r="AL24" s="14">
        <v>50</v>
      </c>
      <c r="AM24" s="14">
        <v>1</v>
      </c>
      <c r="AO24" s="12">
        <v>1</v>
      </c>
      <c r="AP24" s="12">
        <v>3</v>
      </c>
      <c r="AQ24" s="12">
        <v>4</v>
      </c>
      <c r="AS24" s="12">
        <v>2</v>
      </c>
      <c r="AT24" s="12">
        <v>1</v>
      </c>
      <c r="AV24" s="12" t="s">
        <v>78</v>
      </c>
      <c r="AW24" s="12" t="s">
        <v>55</v>
      </c>
      <c r="AX24" s="12">
        <v>-80</v>
      </c>
      <c r="AY24" s="12">
        <v>0.6</v>
      </c>
      <c r="BA24" s="14" t="s">
        <v>181</v>
      </c>
      <c r="BB24" s="12" t="s">
        <v>13</v>
      </c>
      <c r="BC24" s="12">
        <v>30</v>
      </c>
      <c r="BD24" s="12">
        <v>1</v>
      </c>
      <c r="BE24" s="12">
        <v>120</v>
      </c>
      <c r="BF24" s="12" t="s">
        <v>268</v>
      </c>
      <c r="BG24" s="12">
        <v>60</v>
      </c>
      <c r="BH24" s="14">
        <v>1</v>
      </c>
      <c r="BI24" s="14">
        <v>57051</v>
      </c>
      <c r="BJ24" s="14">
        <v>0.2</v>
      </c>
      <c r="BK24" s="14">
        <v>1.5</v>
      </c>
      <c r="BL24" s="14">
        <v>0.5</v>
      </c>
      <c r="BM24" s="16">
        <f t="shared" si="0"/>
        <v>27.38448</v>
      </c>
      <c r="BN24" s="12">
        <v>2</v>
      </c>
      <c r="BO24" s="12">
        <v>-4</v>
      </c>
      <c r="BP24" s="12">
        <v>4</v>
      </c>
      <c r="BQ24" s="12">
        <v>15</v>
      </c>
      <c r="BR24" s="12">
        <v>99</v>
      </c>
      <c r="BT24" s="12" t="str">
        <f t="shared" si="6"/>
        <v>Null</v>
      </c>
      <c r="BU24" s="12"/>
      <c r="CA24" s="16">
        <f t="shared" si="1"/>
        <v>0</v>
      </c>
      <c r="CB24" s="12"/>
      <c r="CC24" s="12"/>
      <c r="CD24" s="12"/>
      <c r="CE24" s="12"/>
      <c r="CF24" s="12"/>
      <c r="CH24" s="15" t="s">
        <v>214</v>
      </c>
      <c r="CI24" s="15"/>
      <c r="CJ24" s="12">
        <v>2</v>
      </c>
      <c r="CK24" s="12" t="s">
        <v>271</v>
      </c>
      <c r="CL24" s="12">
        <v>60</v>
      </c>
      <c r="CM24" s="14">
        <v>1</v>
      </c>
      <c r="CN24" s="14">
        <v>100</v>
      </c>
      <c r="CO24" s="14">
        <v>0</v>
      </c>
      <c r="CP24" s="14">
        <v>1</v>
      </c>
      <c r="CQ24" s="14">
        <v>1</v>
      </c>
      <c r="CR24" s="17">
        <f t="shared" si="2"/>
        <v>4.8000000000000001E-2</v>
      </c>
      <c r="CS24" s="12">
        <v>2</v>
      </c>
      <c r="CT24" s="12">
        <v>-4</v>
      </c>
      <c r="CU24" s="12">
        <v>4</v>
      </c>
      <c r="CV24" s="12">
        <v>10</v>
      </c>
      <c r="CW24" s="12">
        <v>99</v>
      </c>
      <c r="CY24" s="12" t="s">
        <v>275</v>
      </c>
      <c r="CZ24" s="12">
        <v>60</v>
      </c>
      <c r="DA24" s="14">
        <v>1</v>
      </c>
      <c r="DB24" s="14">
        <v>100</v>
      </c>
      <c r="DC24" s="14">
        <v>0</v>
      </c>
      <c r="DD24" s="14">
        <v>1</v>
      </c>
      <c r="DE24" s="14">
        <v>1</v>
      </c>
      <c r="DF24" s="17">
        <f t="shared" si="3"/>
        <v>4.8000000000000001E-2</v>
      </c>
      <c r="DG24" s="12">
        <v>2</v>
      </c>
      <c r="DH24" s="12">
        <v>-4</v>
      </c>
      <c r="DI24" s="12">
        <v>4</v>
      </c>
      <c r="DJ24" s="12">
        <v>10</v>
      </c>
      <c r="DK24" s="12">
        <v>99</v>
      </c>
      <c r="DM24" s="12" t="str">
        <f t="shared" si="4"/>
        <v>Null</v>
      </c>
      <c r="DN24" s="12"/>
      <c r="DT24" s="17">
        <f t="shared" si="5"/>
        <v>0</v>
      </c>
      <c r="DU24" s="12"/>
      <c r="DV24" s="12"/>
      <c r="DW24" s="12"/>
      <c r="DX24" s="12"/>
      <c r="DY24" s="12"/>
      <c r="EA24" s="15" t="s">
        <v>214</v>
      </c>
      <c r="EC24" s="21" t="s">
        <v>45</v>
      </c>
      <c r="ED24" s="21">
        <v>10</v>
      </c>
      <c r="EE24" s="21">
        <v>4</v>
      </c>
      <c r="EF24" s="21">
        <v>2</v>
      </c>
      <c r="EG24" s="21"/>
      <c r="EH24" s="21">
        <v>1</v>
      </c>
      <c r="EI24" s="21"/>
      <c r="EJ24" s="21"/>
      <c r="EK24" s="21"/>
      <c r="EL24" s="21"/>
      <c r="EM24" s="21"/>
      <c r="EN24" s="21" t="s">
        <v>109</v>
      </c>
      <c r="EP24" s="102" t="s">
        <v>260</v>
      </c>
      <c r="ES24" s="21"/>
      <c r="ET24" s="21"/>
      <c r="EU24" s="21"/>
      <c r="EV24" s="21"/>
      <c r="EW24" s="21"/>
      <c r="EX24" s="12" t="s">
        <v>176</v>
      </c>
      <c r="EY24" s="19">
        <v>3</v>
      </c>
      <c r="EZ24" s="19"/>
      <c r="FA24" s="19">
        <v>15</v>
      </c>
      <c r="FB24" s="19"/>
      <c r="FC24" s="120">
        <v>0.9</v>
      </c>
      <c r="FD24" s="120">
        <v>0.92</v>
      </c>
      <c r="FE24" s="19"/>
      <c r="FF24" s="19"/>
      <c r="FG24" s="19"/>
      <c r="FH24" s="19"/>
      <c r="FI24" s="19"/>
      <c r="FJ24" s="19"/>
      <c r="FK24" s="19"/>
      <c r="FL24" s="19"/>
      <c r="FM24" s="19"/>
      <c r="FN24" s="19"/>
      <c r="FO24" s="120">
        <v>0.32</v>
      </c>
      <c r="FP24" s="12"/>
      <c r="FQ24" s="120">
        <v>0.32</v>
      </c>
      <c r="FR24" s="19"/>
      <c r="FS24" s="19"/>
      <c r="FT24" s="19"/>
      <c r="FU24" s="19"/>
      <c r="FV24" s="19"/>
      <c r="FW24" s="19"/>
      <c r="FX24" s="19"/>
      <c r="FY24" s="19"/>
      <c r="FZ24" s="19"/>
      <c r="GA24" s="19"/>
      <c r="GB24" s="19"/>
      <c r="GC24" s="19"/>
      <c r="GD24" s="19"/>
      <c r="GE24" s="19"/>
      <c r="GF24" s="19"/>
      <c r="GG24" s="19"/>
      <c r="GH24" s="119">
        <v>0.19</v>
      </c>
      <c r="GI24" s="119">
        <v>0.02</v>
      </c>
      <c r="GJ24" s="119">
        <v>0.05</v>
      </c>
      <c r="GK24" s="119">
        <v>8.7999999999999995E-2</v>
      </c>
      <c r="GM24" s="119">
        <v>0.19</v>
      </c>
      <c r="GN24" s="119">
        <v>0.02</v>
      </c>
      <c r="GO24" s="119">
        <v>0.05</v>
      </c>
      <c r="GP24" s="119">
        <v>8.7999999999999995E-2</v>
      </c>
    </row>
    <row r="25" spans="1:198" x14ac:dyDescent="0.2">
      <c r="A25" s="12" t="s">
        <v>19</v>
      </c>
      <c r="B25" s="12" t="s">
        <v>51</v>
      </c>
      <c r="C25" s="12" t="s">
        <v>21</v>
      </c>
      <c r="D25" s="12" t="s">
        <v>29</v>
      </c>
      <c r="E25" s="12" t="s">
        <v>8</v>
      </c>
      <c r="F25" s="12">
        <v>1</v>
      </c>
      <c r="G25" s="12">
        <v>100</v>
      </c>
      <c r="H25" s="12" t="s">
        <v>35</v>
      </c>
      <c r="I25" s="9" t="s">
        <v>62</v>
      </c>
      <c r="J25" s="14">
        <v>6</v>
      </c>
      <c r="L25" s="12" t="s">
        <v>10</v>
      </c>
      <c r="O25" s="12" t="s">
        <v>68</v>
      </c>
      <c r="P25" s="12" t="s">
        <v>174</v>
      </c>
      <c r="R25" s="14" t="s">
        <v>174</v>
      </c>
      <c r="U25" s="14" t="s">
        <v>174</v>
      </c>
      <c r="X25" s="14" t="s">
        <v>174</v>
      </c>
      <c r="AA25" s="13" t="s">
        <v>52</v>
      </c>
      <c r="AB25" s="13">
        <v>0.9</v>
      </c>
      <c r="AC25" s="13"/>
      <c r="AD25" s="13"/>
      <c r="AE25" s="12">
        <v>0.1</v>
      </c>
      <c r="AF25" s="14">
        <v>6</v>
      </c>
      <c r="AH25" s="14">
        <v>50</v>
      </c>
      <c r="AI25" s="12">
        <v>3</v>
      </c>
      <c r="AJ25" s="12">
        <v>1</v>
      </c>
      <c r="AK25" s="12"/>
      <c r="AL25" s="14">
        <v>50</v>
      </c>
      <c r="AM25" s="14">
        <v>1</v>
      </c>
      <c r="AO25" s="12">
        <v>1</v>
      </c>
      <c r="AP25" s="12">
        <v>3</v>
      </c>
      <c r="AQ25" s="12">
        <v>4</v>
      </c>
      <c r="AS25" s="12">
        <v>2</v>
      </c>
      <c r="AT25" s="12">
        <v>1</v>
      </c>
      <c r="AV25" s="12" t="s">
        <v>74</v>
      </c>
      <c r="AW25" s="12" t="s">
        <v>55</v>
      </c>
      <c r="AX25" s="12">
        <v>-100</v>
      </c>
      <c r="AY25" s="12">
        <v>0.6</v>
      </c>
      <c r="BA25" s="14" t="s">
        <v>181</v>
      </c>
      <c r="BB25" s="12" t="s">
        <v>13</v>
      </c>
      <c r="BC25" s="12">
        <v>45</v>
      </c>
      <c r="BD25" s="12">
        <v>1</v>
      </c>
      <c r="BE25" s="12">
        <v>120</v>
      </c>
      <c r="BF25" s="12" t="s">
        <v>268</v>
      </c>
      <c r="BG25" s="12">
        <v>60</v>
      </c>
      <c r="BH25" s="14">
        <v>1</v>
      </c>
      <c r="BI25" s="14">
        <v>57051</v>
      </c>
      <c r="BJ25" s="14">
        <v>0.08</v>
      </c>
      <c r="BK25" s="14">
        <v>1.5</v>
      </c>
      <c r="BL25" s="14">
        <v>0.5</v>
      </c>
      <c r="BM25" s="16">
        <f t="shared" si="0"/>
        <v>27.38448</v>
      </c>
      <c r="BN25" s="12">
        <v>2</v>
      </c>
      <c r="BO25" s="12">
        <v>-4</v>
      </c>
      <c r="BP25" s="12">
        <v>4</v>
      </c>
      <c r="BQ25" s="12">
        <v>15</v>
      </c>
      <c r="BR25" s="12">
        <v>99</v>
      </c>
      <c r="BT25" s="12" t="str">
        <f t="shared" si="6"/>
        <v>Null</v>
      </c>
      <c r="BU25" s="12"/>
      <c r="CA25" s="16">
        <f t="shared" si="1"/>
        <v>0</v>
      </c>
      <c r="CB25" s="12"/>
      <c r="CC25" s="12"/>
      <c r="CD25" s="12"/>
      <c r="CE25" s="12"/>
      <c r="CF25" s="12"/>
      <c r="CH25" s="15" t="s">
        <v>214</v>
      </c>
      <c r="CI25" s="15"/>
      <c r="CJ25" s="12">
        <v>2</v>
      </c>
      <c r="CK25" s="12" t="s">
        <v>271</v>
      </c>
      <c r="CL25" s="12">
        <v>60</v>
      </c>
      <c r="CM25" s="14">
        <v>1</v>
      </c>
      <c r="CN25" s="14">
        <v>100</v>
      </c>
      <c r="CO25" s="14">
        <v>0</v>
      </c>
      <c r="CP25" s="14">
        <v>1</v>
      </c>
      <c r="CQ25" s="14">
        <v>1</v>
      </c>
      <c r="CR25" s="17">
        <f t="shared" si="2"/>
        <v>4.8000000000000001E-2</v>
      </c>
      <c r="CS25" s="12">
        <v>2</v>
      </c>
      <c r="CT25" s="12">
        <v>-4</v>
      </c>
      <c r="CU25" s="12">
        <v>4</v>
      </c>
      <c r="CV25" s="12">
        <v>10</v>
      </c>
      <c r="CW25" s="12">
        <v>99</v>
      </c>
      <c r="CY25" s="12" t="s">
        <v>275</v>
      </c>
      <c r="CZ25" s="12">
        <v>60</v>
      </c>
      <c r="DA25" s="14">
        <v>1</v>
      </c>
      <c r="DB25" s="14">
        <v>100</v>
      </c>
      <c r="DC25" s="14">
        <v>0</v>
      </c>
      <c r="DD25" s="14">
        <v>1</v>
      </c>
      <c r="DE25" s="14">
        <v>1</v>
      </c>
      <c r="DF25" s="17">
        <f t="shared" si="3"/>
        <v>4.8000000000000001E-2</v>
      </c>
      <c r="DG25" s="12">
        <v>2</v>
      </c>
      <c r="DH25" s="12">
        <v>-4</v>
      </c>
      <c r="DI25" s="12">
        <v>4</v>
      </c>
      <c r="DJ25" s="12">
        <v>10</v>
      </c>
      <c r="DK25" s="12">
        <v>99</v>
      </c>
      <c r="DM25" s="12" t="str">
        <f t="shared" si="4"/>
        <v>Null</v>
      </c>
      <c r="DN25" s="12"/>
      <c r="DT25" s="17">
        <f t="shared" si="5"/>
        <v>0</v>
      </c>
      <c r="DU25" s="12"/>
      <c r="DV25" s="12"/>
      <c r="DW25" s="12"/>
      <c r="DX25" s="12"/>
      <c r="DY25" s="12"/>
      <c r="EA25" s="15" t="s">
        <v>214</v>
      </c>
      <c r="EC25" s="21" t="s">
        <v>45</v>
      </c>
      <c r="ED25" s="21">
        <v>10</v>
      </c>
      <c r="EE25" s="21">
        <v>4</v>
      </c>
      <c r="EF25" s="21">
        <v>1</v>
      </c>
      <c r="EG25" s="21"/>
      <c r="EH25" s="21">
        <v>1</v>
      </c>
      <c r="EI25" s="21"/>
      <c r="EJ25" s="21"/>
      <c r="EK25" s="21"/>
      <c r="EL25" s="21"/>
      <c r="EM25" s="21"/>
      <c r="EN25" s="21" t="s">
        <v>109</v>
      </c>
      <c r="EP25" s="102" t="s">
        <v>260</v>
      </c>
      <c r="ES25" s="21"/>
      <c r="ET25" s="21"/>
      <c r="EU25" s="21"/>
      <c r="EV25" s="21"/>
      <c r="EW25" s="21"/>
      <c r="EX25" s="12" t="s">
        <v>176</v>
      </c>
      <c r="EY25" s="12">
        <v>3</v>
      </c>
      <c r="EZ25" s="12"/>
      <c r="FA25" s="19">
        <v>15</v>
      </c>
      <c r="FB25" s="19"/>
      <c r="FC25" s="120">
        <v>0.9</v>
      </c>
      <c r="FD25" s="120">
        <v>0.92</v>
      </c>
      <c r="FE25" s="12"/>
      <c r="FF25" s="12"/>
      <c r="FG25" s="12"/>
      <c r="FH25" s="12"/>
      <c r="FI25" s="12"/>
      <c r="FJ25" s="12"/>
      <c r="FK25" s="12"/>
      <c r="FL25" s="12"/>
      <c r="FM25" s="12"/>
      <c r="FN25" s="12"/>
      <c r="FO25" s="120">
        <v>0.02</v>
      </c>
      <c r="FP25" s="12"/>
      <c r="FQ25" s="120">
        <v>0.02</v>
      </c>
      <c r="FR25" s="12"/>
      <c r="FS25" s="12"/>
      <c r="FT25" s="12"/>
      <c r="FU25" s="12"/>
      <c r="FV25" s="12"/>
      <c r="FW25" s="12"/>
      <c r="FX25" s="12"/>
      <c r="FY25" s="12"/>
      <c r="FZ25" s="12"/>
      <c r="GA25" s="12"/>
      <c r="GB25" s="12"/>
      <c r="GC25" s="12"/>
      <c r="GD25" s="12"/>
      <c r="GE25" s="12"/>
      <c r="GF25" s="12"/>
      <c r="GG25" s="12"/>
      <c r="GH25" s="119">
        <v>0.1</v>
      </c>
      <c r="GI25" s="119">
        <v>0.02</v>
      </c>
      <c r="GJ25" s="119">
        <v>0.05</v>
      </c>
      <c r="GK25" s="119">
        <v>8.7999999999999995E-2</v>
      </c>
      <c r="GM25" s="119">
        <v>0.1</v>
      </c>
      <c r="GN25" s="119">
        <v>0.02</v>
      </c>
      <c r="GO25" s="119">
        <v>0.05</v>
      </c>
      <c r="GP25" s="119">
        <v>8.7999999999999995E-2</v>
      </c>
    </row>
    <row r="26" spans="1:198" x14ac:dyDescent="0.2">
      <c r="A26" s="12" t="s">
        <v>19</v>
      </c>
      <c r="B26" s="12" t="s">
        <v>51</v>
      </c>
      <c r="C26" s="12" t="s">
        <v>21</v>
      </c>
      <c r="D26" s="12" t="s">
        <v>28</v>
      </c>
      <c r="E26" s="12" t="s">
        <v>8</v>
      </c>
      <c r="F26" s="12">
        <v>1</v>
      </c>
      <c r="G26" s="12">
        <v>100</v>
      </c>
      <c r="H26" s="12" t="s">
        <v>35</v>
      </c>
      <c r="I26" s="9" t="s">
        <v>65</v>
      </c>
      <c r="J26" s="14">
        <v>12</v>
      </c>
      <c r="L26" s="12" t="s">
        <v>14</v>
      </c>
      <c r="O26" s="12" t="s">
        <v>67</v>
      </c>
      <c r="P26" s="12" t="s">
        <v>174</v>
      </c>
      <c r="R26" s="14" t="s">
        <v>174</v>
      </c>
      <c r="U26" s="14" t="s">
        <v>174</v>
      </c>
      <c r="X26" s="14" t="s">
        <v>174</v>
      </c>
      <c r="AA26" s="13" t="s">
        <v>52</v>
      </c>
      <c r="AB26" s="13">
        <v>0.9</v>
      </c>
      <c r="AC26" s="13"/>
      <c r="AD26" s="13"/>
      <c r="AE26" s="12">
        <v>0.1</v>
      </c>
      <c r="AF26" s="14">
        <v>6</v>
      </c>
      <c r="AH26" s="14">
        <v>50</v>
      </c>
      <c r="AI26" s="14">
        <v>3</v>
      </c>
      <c r="AJ26" s="12">
        <v>1</v>
      </c>
      <c r="AK26" s="12"/>
      <c r="AL26" s="14">
        <v>50</v>
      </c>
      <c r="AM26" s="14">
        <v>1</v>
      </c>
      <c r="AO26" s="12">
        <v>1</v>
      </c>
      <c r="AP26" s="12">
        <v>3</v>
      </c>
      <c r="AQ26" s="12">
        <v>4</v>
      </c>
      <c r="AS26" s="12">
        <v>2</v>
      </c>
      <c r="AT26" s="12">
        <v>1</v>
      </c>
      <c r="AV26" s="12" t="s">
        <v>75</v>
      </c>
      <c r="AW26" s="12" t="s">
        <v>55</v>
      </c>
      <c r="AX26" s="12">
        <v>-80</v>
      </c>
      <c r="AY26" s="12">
        <v>0.6</v>
      </c>
      <c r="BA26" s="14" t="s">
        <v>181</v>
      </c>
      <c r="BB26" s="12" t="s">
        <v>13</v>
      </c>
      <c r="BC26" s="12">
        <v>60</v>
      </c>
      <c r="BD26" s="12">
        <v>1</v>
      </c>
      <c r="BE26" s="12">
        <v>120</v>
      </c>
      <c r="BF26" s="12" t="s">
        <v>268</v>
      </c>
      <c r="BG26" s="12">
        <v>60</v>
      </c>
      <c r="BH26" s="14">
        <v>1</v>
      </c>
      <c r="BI26" s="14">
        <v>57051</v>
      </c>
      <c r="BJ26" s="14">
        <v>0.13</v>
      </c>
      <c r="BK26" s="14">
        <v>1.5</v>
      </c>
      <c r="BL26" s="14">
        <v>0.5</v>
      </c>
      <c r="BM26" s="16">
        <f t="shared" si="0"/>
        <v>27.38448</v>
      </c>
      <c r="BN26" s="12">
        <v>2</v>
      </c>
      <c r="BO26" s="12">
        <v>-4</v>
      </c>
      <c r="BP26" s="12">
        <v>4</v>
      </c>
      <c r="BQ26" s="12">
        <v>15</v>
      </c>
      <c r="BR26" s="12">
        <v>99</v>
      </c>
      <c r="BT26" s="12" t="str">
        <f t="shared" si="6"/>
        <v>Null</v>
      </c>
      <c r="BU26" s="12"/>
      <c r="CA26" s="16">
        <f t="shared" si="1"/>
        <v>0</v>
      </c>
      <c r="CB26" s="12"/>
      <c r="CC26" s="12"/>
      <c r="CD26" s="12"/>
      <c r="CE26" s="12"/>
      <c r="CF26" s="12"/>
      <c r="CH26" s="15" t="s">
        <v>214</v>
      </c>
      <c r="CI26" s="15"/>
      <c r="CJ26" s="12">
        <v>2</v>
      </c>
      <c r="CK26" s="12" t="s">
        <v>271</v>
      </c>
      <c r="CL26" s="12">
        <v>60</v>
      </c>
      <c r="CM26" s="14">
        <v>1</v>
      </c>
      <c r="CN26" s="14">
        <v>100</v>
      </c>
      <c r="CO26" s="14">
        <v>0</v>
      </c>
      <c r="CP26" s="14">
        <v>1</v>
      </c>
      <c r="CQ26" s="14">
        <v>1</v>
      </c>
      <c r="CR26" s="17">
        <f t="shared" si="2"/>
        <v>4.8000000000000001E-2</v>
      </c>
      <c r="CS26" s="12">
        <v>2</v>
      </c>
      <c r="CT26" s="12">
        <v>-4</v>
      </c>
      <c r="CU26" s="12">
        <v>4</v>
      </c>
      <c r="CV26" s="12">
        <v>10</v>
      </c>
      <c r="CW26" s="12">
        <v>99</v>
      </c>
      <c r="CY26" s="12" t="s">
        <v>275</v>
      </c>
      <c r="CZ26" s="12">
        <v>60</v>
      </c>
      <c r="DA26" s="14">
        <v>1</v>
      </c>
      <c r="DB26" s="14">
        <v>100</v>
      </c>
      <c r="DC26" s="14">
        <v>0</v>
      </c>
      <c r="DD26" s="14">
        <v>1</v>
      </c>
      <c r="DE26" s="14">
        <v>1</v>
      </c>
      <c r="DF26" s="17">
        <f t="shared" si="3"/>
        <v>4.8000000000000001E-2</v>
      </c>
      <c r="DG26" s="12">
        <v>2</v>
      </c>
      <c r="DH26" s="12">
        <v>-4</v>
      </c>
      <c r="DI26" s="12">
        <v>4</v>
      </c>
      <c r="DJ26" s="12">
        <v>10</v>
      </c>
      <c r="DK26" s="12">
        <v>99</v>
      </c>
      <c r="DM26" s="12" t="str">
        <f t="shared" si="4"/>
        <v>Null</v>
      </c>
      <c r="DN26" s="12"/>
      <c r="DT26" s="17">
        <f t="shared" si="5"/>
        <v>0</v>
      </c>
      <c r="DU26" s="12"/>
      <c r="DV26" s="12"/>
      <c r="DW26" s="12"/>
      <c r="DX26" s="12"/>
      <c r="DY26" s="12"/>
      <c r="EA26" s="15" t="s">
        <v>214</v>
      </c>
      <c r="EC26" s="21" t="s">
        <v>45</v>
      </c>
      <c r="ED26" s="21">
        <v>16</v>
      </c>
      <c r="EE26" s="21">
        <v>8</v>
      </c>
      <c r="EF26" s="21">
        <v>1</v>
      </c>
      <c r="EG26" s="21"/>
      <c r="EH26" s="21">
        <v>1</v>
      </c>
      <c r="EI26" s="21"/>
      <c r="EJ26" s="21"/>
      <c r="EK26" s="21"/>
      <c r="EL26" s="21"/>
      <c r="EM26" s="21"/>
      <c r="EN26" s="21" t="s">
        <v>109</v>
      </c>
      <c r="EP26" s="102" t="s">
        <v>260</v>
      </c>
      <c r="ES26" s="21"/>
      <c r="ET26" s="21"/>
      <c r="EU26" s="21"/>
      <c r="EV26" s="21"/>
      <c r="EW26" s="21"/>
      <c r="EX26" s="12" t="s">
        <v>176</v>
      </c>
      <c r="EY26" s="12">
        <v>2</v>
      </c>
      <c r="EZ26" s="12"/>
      <c r="FA26" s="19">
        <v>15</v>
      </c>
      <c r="FB26" s="19"/>
      <c r="FC26" s="120">
        <v>0.9</v>
      </c>
      <c r="FD26" s="120">
        <v>0.92</v>
      </c>
      <c r="FE26" s="12"/>
      <c r="FF26" s="12"/>
      <c r="FG26" s="12"/>
      <c r="FH26" s="12"/>
      <c r="FI26" s="12"/>
      <c r="FJ26" s="12"/>
      <c r="FK26" s="12"/>
      <c r="FL26" s="12"/>
      <c r="FM26" s="12"/>
      <c r="FN26" s="12"/>
      <c r="FO26" s="120">
        <v>0.02</v>
      </c>
      <c r="FP26" s="12"/>
      <c r="FQ26" s="120">
        <v>0.02</v>
      </c>
      <c r="FR26" s="12"/>
      <c r="FS26" s="12"/>
      <c r="FT26" s="12"/>
      <c r="FU26" s="12"/>
      <c r="FV26" s="12"/>
      <c r="FW26" s="12"/>
      <c r="FX26" s="12"/>
      <c r="FY26" s="12"/>
      <c r="FZ26" s="12"/>
      <c r="GA26" s="12"/>
      <c r="GB26" s="12"/>
      <c r="GC26" s="12"/>
      <c r="GD26" s="12"/>
      <c r="GE26" s="12"/>
      <c r="GF26" s="12"/>
      <c r="GG26" s="12"/>
      <c r="GH26" s="119">
        <v>0.1</v>
      </c>
      <c r="GI26" s="119">
        <v>0.02</v>
      </c>
      <c r="GJ26" s="119">
        <v>0.05</v>
      </c>
      <c r="GK26" s="119">
        <v>8.7999999999999995E-2</v>
      </c>
      <c r="GM26" s="119">
        <v>0.1</v>
      </c>
      <c r="GN26" s="119">
        <v>0.02</v>
      </c>
      <c r="GO26" s="119">
        <v>0.05</v>
      </c>
      <c r="GP26" s="119">
        <v>8.7999999999999995E-2</v>
      </c>
    </row>
    <row r="27" spans="1:198" x14ac:dyDescent="0.2">
      <c r="A27" s="12" t="s">
        <v>19</v>
      </c>
      <c r="B27" s="12" t="s">
        <v>51</v>
      </c>
      <c r="C27" s="12" t="s">
        <v>21</v>
      </c>
      <c r="D27" s="12" t="s">
        <v>28</v>
      </c>
      <c r="E27" s="12" t="s">
        <v>8</v>
      </c>
      <c r="F27" s="12">
        <v>1</v>
      </c>
      <c r="G27" s="12">
        <v>100</v>
      </c>
      <c r="H27" s="12" t="s">
        <v>35</v>
      </c>
      <c r="I27" s="9" t="s">
        <v>60</v>
      </c>
      <c r="J27" s="14">
        <v>6</v>
      </c>
      <c r="L27" s="12" t="s">
        <v>14</v>
      </c>
      <c r="O27" s="12" t="s">
        <v>69</v>
      </c>
      <c r="P27" s="12" t="s">
        <v>174</v>
      </c>
      <c r="R27" s="14" t="s">
        <v>174</v>
      </c>
      <c r="U27" s="14" t="s">
        <v>174</v>
      </c>
      <c r="X27" s="14" t="s">
        <v>174</v>
      </c>
      <c r="AA27" s="13" t="s">
        <v>52</v>
      </c>
      <c r="AB27" s="13">
        <v>0.9</v>
      </c>
      <c r="AC27" s="13"/>
      <c r="AD27" s="13"/>
      <c r="AE27" s="12">
        <v>0.1</v>
      </c>
      <c r="AF27" s="14">
        <v>8</v>
      </c>
      <c r="AH27" s="14">
        <v>50</v>
      </c>
      <c r="AI27" s="14">
        <v>3</v>
      </c>
      <c r="AJ27" s="12">
        <v>1</v>
      </c>
      <c r="AK27" s="12"/>
      <c r="AL27" s="14">
        <v>50</v>
      </c>
      <c r="AM27" s="14">
        <v>1</v>
      </c>
      <c r="AO27" s="12">
        <v>1</v>
      </c>
      <c r="AP27" s="12">
        <v>3</v>
      </c>
      <c r="AQ27" s="12">
        <v>4</v>
      </c>
      <c r="AS27" s="12">
        <v>2</v>
      </c>
      <c r="AT27" s="12">
        <v>1</v>
      </c>
      <c r="AV27" s="12" t="s">
        <v>74</v>
      </c>
      <c r="AW27" s="12" t="s">
        <v>55</v>
      </c>
      <c r="AX27" s="12">
        <v>-100</v>
      </c>
      <c r="AY27" s="12">
        <v>0.6</v>
      </c>
      <c r="BA27" s="14" t="s">
        <v>181</v>
      </c>
      <c r="BB27" s="12" t="s">
        <v>31</v>
      </c>
      <c r="BC27" s="12">
        <v>30</v>
      </c>
      <c r="BD27" s="12">
        <v>1</v>
      </c>
      <c r="BE27" s="12">
        <v>120</v>
      </c>
      <c r="BF27" s="12" t="s">
        <v>268</v>
      </c>
      <c r="BG27" s="12">
        <v>60</v>
      </c>
      <c r="BH27" s="14">
        <v>1</v>
      </c>
      <c r="BI27" s="14">
        <v>57051</v>
      </c>
      <c r="BJ27" s="14">
        <v>0.08</v>
      </c>
      <c r="BK27" s="14">
        <v>1.5</v>
      </c>
      <c r="BL27" s="14">
        <v>0.5</v>
      </c>
      <c r="BM27" s="16">
        <f t="shared" si="0"/>
        <v>27.38448</v>
      </c>
      <c r="BN27" s="12">
        <v>2</v>
      </c>
      <c r="BO27" s="12">
        <v>-4</v>
      </c>
      <c r="BP27" s="12">
        <v>4</v>
      </c>
      <c r="BQ27" s="12">
        <v>15</v>
      </c>
      <c r="BR27" s="12">
        <v>99</v>
      </c>
      <c r="BT27" s="12" t="str">
        <f t="shared" si="6"/>
        <v>Null</v>
      </c>
      <c r="BU27" s="12"/>
      <c r="CA27" s="16">
        <f t="shared" si="1"/>
        <v>0</v>
      </c>
      <c r="CB27" s="12"/>
      <c r="CC27" s="12"/>
      <c r="CD27" s="12"/>
      <c r="CE27" s="12"/>
      <c r="CF27" s="12"/>
      <c r="CH27" s="15" t="s">
        <v>214</v>
      </c>
      <c r="CI27" s="15"/>
      <c r="CJ27" s="12">
        <v>3</v>
      </c>
      <c r="CK27" s="12" t="s">
        <v>271</v>
      </c>
      <c r="CL27" s="12">
        <v>60</v>
      </c>
      <c r="CM27" s="14">
        <v>1</v>
      </c>
      <c r="CN27" s="14">
        <v>100</v>
      </c>
      <c r="CO27" s="14">
        <v>0</v>
      </c>
      <c r="CP27" s="14">
        <v>1</v>
      </c>
      <c r="CQ27" s="14">
        <v>1</v>
      </c>
      <c r="CR27" s="17">
        <f t="shared" si="2"/>
        <v>4.8000000000000001E-2</v>
      </c>
      <c r="CS27" s="12">
        <v>2</v>
      </c>
      <c r="CT27" s="12">
        <v>-4</v>
      </c>
      <c r="CU27" s="12">
        <v>4</v>
      </c>
      <c r="CV27" s="12">
        <v>10</v>
      </c>
      <c r="CW27" s="12">
        <v>99</v>
      </c>
      <c r="CY27" s="12" t="s">
        <v>281</v>
      </c>
      <c r="CZ27" s="12">
        <v>60</v>
      </c>
      <c r="DA27" s="14">
        <v>1</v>
      </c>
      <c r="DB27" s="14">
        <v>100</v>
      </c>
      <c r="DC27" s="14">
        <v>0</v>
      </c>
      <c r="DD27" s="14">
        <v>1</v>
      </c>
      <c r="DE27" s="14">
        <v>1</v>
      </c>
      <c r="DF27" s="17">
        <f t="shared" si="3"/>
        <v>4.8000000000000001E-2</v>
      </c>
      <c r="DG27" s="12">
        <v>2</v>
      </c>
      <c r="DH27" s="12">
        <v>-4</v>
      </c>
      <c r="DI27" s="12">
        <v>4</v>
      </c>
      <c r="DJ27" s="12">
        <v>10</v>
      </c>
      <c r="DK27" s="12">
        <v>99</v>
      </c>
      <c r="DM27" s="12" t="s">
        <v>283</v>
      </c>
      <c r="DN27" s="12">
        <v>60</v>
      </c>
      <c r="DO27" s="14">
        <v>1</v>
      </c>
      <c r="DP27" s="14">
        <v>100</v>
      </c>
      <c r="DQ27" s="14">
        <v>0</v>
      </c>
      <c r="DR27" s="14">
        <v>1</v>
      </c>
      <c r="DS27" s="14">
        <v>1</v>
      </c>
      <c r="DT27" s="17">
        <f t="shared" si="5"/>
        <v>4.8000000000000001E-2</v>
      </c>
      <c r="DU27" s="12">
        <v>2</v>
      </c>
      <c r="DV27" s="12">
        <v>-4</v>
      </c>
      <c r="DW27" s="12">
        <v>4</v>
      </c>
      <c r="DX27" s="12">
        <v>10</v>
      </c>
      <c r="DY27" s="12">
        <v>99</v>
      </c>
      <c r="EA27" s="15" t="s">
        <v>214</v>
      </c>
      <c r="EC27" s="21" t="s">
        <v>45</v>
      </c>
      <c r="ED27" s="21">
        <v>50</v>
      </c>
      <c r="EE27" s="21">
        <v>8</v>
      </c>
      <c r="EF27" s="21">
        <v>2</v>
      </c>
      <c r="EG27" s="21"/>
      <c r="EH27" s="21">
        <v>1</v>
      </c>
      <c r="EI27" s="21"/>
      <c r="EJ27" s="21"/>
      <c r="EK27" s="21"/>
      <c r="EL27" s="21"/>
      <c r="EM27" s="21"/>
      <c r="EN27" s="21" t="s">
        <v>109</v>
      </c>
      <c r="EP27" s="102" t="s">
        <v>260</v>
      </c>
      <c r="ES27" s="21"/>
      <c r="ET27" s="21"/>
      <c r="EU27" s="21"/>
      <c r="EV27" s="21"/>
      <c r="EW27" s="21"/>
      <c r="EX27" s="12" t="s">
        <v>176</v>
      </c>
      <c r="EY27" s="12">
        <v>2</v>
      </c>
      <c r="EZ27" s="12"/>
      <c r="FA27" s="19">
        <v>15</v>
      </c>
      <c r="FB27" s="19"/>
      <c r="FC27" s="120">
        <v>0.9</v>
      </c>
      <c r="FD27" s="120">
        <v>0.92</v>
      </c>
      <c r="FE27" s="12"/>
      <c r="FF27" s="12"/>
      <c r="FG27" s="12"/>
      <c r="FH27" s="12"/>
      <c r="FI27" s="12"/>
      <c r="FJ27" s="12"/>
      <c r="FK27" s="12"/>
      <c r="FL27" s="12"/>
      <c r="FM27" s="12"/>
      <c r="FN27" s="12"/>
      <c r="FO27" s="120">
        <v>0.02</v>
      </c>
      <c r="FP27" s="12"/>
      <c r="FQ27" s="120">
        <v>0.02</v>
      </c>
      <c r="FR27" s="12"/>
      <c r="FS27" s="12"/>
      <c r="FT27" s="12"/>
      <c r="FU27" s="12"/>
      <c r="FV27" s="12"/>
      <c r="FW27" s="12"/>
      <c r="FX27" s="12"/>
      <c r="FY27" s="12"/>
      <c r="FZ27" s="12"/>
      <c r="GA27" s="12"/>
      <c r="GB27" s="12"/>
      <c r="GC27" s="12"/>
      <c r="GD27" s="12"/>
      <c r="GE27" s="12"/>
      <c r="GF27" s="12"/>
      <c r="GG27" s="12"/>
      <c r="GH27" s="119">
        <v>0.1</v>
      </c>
      <c r="GI27" s="119">
        <v>0.02</v>
      </c>
      <c r="GJ27" s="119">
        <v>0.05</v>
      </c>
      <c r="GK27" s="119">
        <v>8.7999999999999995E-2</v>
      </c>
      <c r="GM27" s="119">
        <v>0.1</v>
      </c>
      <c r="GN27" s="119">
        <v>0.02</v>
      </c>
      <c r="GO27" s="119">
        <v>0.05</v>
      </c>
      <c r="GP27" s="119">
        <v>8.7999999999999995E-2</v>
      </c>
    </row>
    <row r="28" spans="1:198" x14ac:dyDescent="0.2">
      <c r="A28" s="12" t="s">
        <v>19</v>
      </c>
      <c r="B28" s="12" t="s">
        <v>51</v>
      </c>
      <c r="C28" s="12" t="s">
        <v>21</v>
      </c>
      <c r="D28" s="12" t="s">
        <v>28</v>
      </c>
      <c r="E28" s="12" t="s">
        <v>8</v>
      </c>
      <c r="F28" s="12">
        <v>1</v>
      </c>
      <c r="G28" s="12">
        <v>100</v>
      </c>
      <c r="H28" s="12" t="s">
        <v>18</v>
      </c>
      <c r="I28" s="9" t="s">
        <v>59</v>
      </c>
      <c r="J28" s="14">
        <v>6</v>
      </c>
      <c r="L28" s="12" t="s">
        <v>14</v>
      </c>
      <c r="O28" s="12" t="s">
        <v>69</v>
      </c>
      <c r="P28" s="12" t="s">
        <v>174</v>
      </c>
      <c r="R28" s="14" t="s">
        <v>174</v>
      </c>
      <c r="U28" s="14" t="s">
        <v>174</v>
      </c>
      <c r="X28" s="14" t="s">
        <v>174</v>
      </c>
      <c r="AA28" s="13" t="s">
        <v>52</v>
      </c>
      <c r="AB28" s="13">
        <v>0.9</v>
      </c>
      <c r="AC28" s="13"/>
      <c r="AD28" s="13"/>
      <c r="AE28" s="12">
        <v>0.1</v>
      </c>
      <c r="AF28" s="14">
        <v>8</v>
      </c>
      <c r="AH28" s="14">
        <v>50</v>
      </c>
      <c r="AI28" s="14">
        <v>3</v>
      </c>
      <c r="AJ28" s="12">
        <v>1</v>
      </c>
      <c r="AK28" s="12"/>
      <c r="AL28" s="14">
        <v>50</v>
      </c>
      <c r="AM28" s="14">
        <v>1</v>
      </c>
      <c r="AO28" s="12">
        <v>1</v>
      </c>
      <c r="AP28" s="12">
        <v>3</v>
      </c>
      <c r="AQ28" s="12">
        <v>4</v>
      </c>
      <c r="AS28" s="12">
        <v>2</v>
      </c>
      <c r="AT28" s="12">
        <v>1</v>
      </c>
      <c r="AV28" s="12" t="s">
        <v>75</v>
      </c>
      <c r="AW28" s="12" t="s">
        <v>54</v>
      </c>
      <c r="AX28" s="12">
        <v>-80</v>
      </c>
      <c r="AY28" s="12">
        <v>0.4</v>
      </c>
      <c r="BA28" s="14" t="s">
        <v>181</v>
      </c>
      <c r="BB28" s="12" t="s">
        <v>31</v>
      </c>
      <c r="BC28" s="12">
        <v>45</v>
      </c>
      <c r="BD28" s="12">
        <v>1</v>
      </c>
      <c r="BE28" s="12">
        <v>60</v>
      </c>
      <c r="BF28" s="12" t="s">
        <v>268</v>
      </c>
      <c r="BG28" s="12">
        <v>60</v>
      </c>
      <c r="BH28" s="14">
        <v>1</v>
      </c>
      <c r="BI28" s="14">
        <v>57051</v>
      </c>
      <c r="BJ28" s="14">
        <v>0.08</v>
      </c>
      <c r="BK28" s="14">
        <v>1.5</v>
      </c>
      <c r="BL28" s="14">
        <v>0.5</v>
      </c>
      <c r="BM28" s="16">
        <f t="shared" si="0"/>
        <v>27.38448</v>
      </c>
      <c r="BN28" s="12">
        <v>2</v>
      </c>
      <c r="BO28" s="12">
        <v>-4</v>
      </c>
      <c r="BP28" s="12">
        <v>4</v>
      </c>
      <c r="BQ28" s="12">
        <v>15</v>
      </c>
      <c r="BR28" s="12">
        <v>99</v>
      </c>
      <c r="BT28" s="12" t="str">
        <f t="shared" si="6"/>
        <v>Null</v>
      </c>
      <c r="BU28" s="12"/>
      <c r="CA28" s="16">
        <f t="shared" si="1"/>
        <v>0</v>
      </c>
      <c r="CB28" s="12"/>
      <c r="CC28" s="12"/>
      <c r="CD28" s="12"/>
      <c r="CE28" s="12"/>
      <c r="CF28" s="12"/>
      <c r="CH28" s="15" t="s">
        <v>214</v>
      </c>
      <c r="CI28" s="15"/>
      <c r="CJ28" s="12">
        <v>3</v>
      </c>
      <c r="CK28" s="12" t="s">
        <v>271</v>
      </c>
      <c r="CL28" s="12">
        <v>60</v>
      </c>
      <c r="CM28" s="14">
        <v>1</v>
      </c>
      <c r="CN28" s="14">
        <v>100</v>
      </c>
      <c r="CO28" s="14">
        <v>0</v>
      </c>
      <c r="CP28" s="14">
        <v>1</v>
      </c>
      <c r="CQ28" s="14">
        <v>1</v>
      </c>
      <c r="CR28" s="17">
        <f t="shared" si="2"/>
        <v>4.8000000000000001E-2</v>
      </c>
      <c r="CS28" s="12">
        <v>2</v>
      </c>
      <c r="CT28" s="12">
        <v>-4</v>
      </c>
      <c r="CU28" s="12">
        <v>4</v>
      </c>
      <c r="CV28" s="12">
        <v>10</v>
      </c>
      <c r="CW28" s="12">
        <v>99</v>
      </c>
      <c r="CY28" s="12" t="s">
        <v>281</v>
      </c>
      <c r="CZ28" s="12">
        <v>60</v>
      </c>
      <c r="DA28" s="14">
        <v>1</v>
      </c>
      <c r="DB28" s="14">
        <v>100</v>
      </c>
      <c r="DC28" s="14">
        <v>0</v>
      </c>
      <c r="DD28" s="14">
        <v>1</v>
      </c>
      <c r="DE28" s="14">
        <v>1</v>
      </c>
      <c r="DF28" s="17">
        <f t="shared" si="3"/>
        <v>4.8000000000000001E-2</v>
      </c>
      <c r="DG28" s="12">
        <v>2</v>
      </c>
      <c r="DH28" s="12">
        <v>-4</v>
      </c>
      <c r="DI28" s="12">
        <v>4</v>
      </c>
      <c r="DJ28" s="12">
        <v>10</v>
      </c>
      <c r="DK28" s="12">
        <v>99</v>
      </c>
      <c r="DM28" s="12" t="s">
        <v>283</v>
      </c>
      <c r="DN28" s="12">
        <v>60</v>
      </c>
      <c r="DO28" s="14">
        <v>1</v>
      </c>
      <c r="DP28" s="14">
        <v>100</v>
      </c>
      <c r="DQ28" s="14">
        <v>0</v>
      </c>
      <c r="DR28" s="14">
        <v>1</v>
      </c>
      <c r="DS28" s="14">
        <v>1</v>
      </c>
      <c r="DT28" s="17">
        <f t="shared" si="5"/>
        <v>4.8000000000000001E-2</v>
      </c>
      <c r="DU28" s="12">
        <v>2</v>
      </c>
      <c r="DV28" s="12">
        <v>-4</v>
      </c>
      <c r="DW28" s="12">
        <v>4</v>
      </c>
      <c r="DX28" s="12">
        <v>10</v>
      </c>
      <c r="DY28" s="12">
        <v>99</v>
      </c>
      <c r="EA28" s="15" t="s">
        <v>214</v>
      </c>
      <c r="EC28" s="21" t="s">
        <v>45</v>
      </c>
      <c r="ED28" s="21">
        <v>4</v>
      </c>
      <c r="EE28" s="21">
        <v>2</v>
      </c>
      <c r="EF28" s="21">
        <v>2</v>
      </c>
      <c r="EG28" s="21"/>
      <c r="EH28" s="21">
        <v>1</v>
      </c>
      <c r="EI28" s="21"/>
      <c r="EJ28" s="21"/>
      <c r="EK28" s="21"/>
      <c r="EL28" s="21"/>
      <c r="EM28" s="21"/>
      <c r="EN28" s="21" t="s">
        <v>108</v>
      </c>
      <c r="EP28" s="102" t="s">
        <v>260</v>
      </c>
      <c r="ES28" s="21"/>
      <c r="ET28" s="21"/>
      <c r="EU28" s="21"/>
      <c r="EV28" s="21"/>
      <c r="EW28" s="21"/>
      <c r="EX28" s="12" t="s">
        <v>176</v>
      </c>
      <c r="EY28" s="12">
        <v>2</v>
      </c>
      <c r="EZ28" s="12"/>
      <c r="FA28" s="19">
        <v>15</v>
      </c>
      <c r="FB28" s="19"/>
      <c r="FC28" s="120">
        <v>0.9</v>
      </c>
      <c r="FD28" s="120">
        <v>0.92</v>
      </c>
      <c r="FE28" s="12"/>
      <c r="FF28" s="12"/>
      <c r="FG28" s="12"/>
      <c r="FH28" s="12"/>
      <c r="FI28" s="12"/>
      <c r="FJ28" s="12"/>
      <c r="FK28" s="12"/>
      <c r="FL28" s="12"/>
      <c r="FM28" s="12"/>
      <c r="FN28" s="12"/>
      <c r="FO28" s="120">
        <v>0.02</v>
      </c>
      <c r="FP28" s="12"/>
      <c r="FQ28" s="120">
        <v>0.02</v>
      </c>
      <c r="FR28" s="12"/>
      <c r="FS28" s="12"/>
      <c r="FT28" s="12"/>
      <c r="FU28" s="12"/>
      <c r="FV28" s="12"/>
      <c r="FW28" s="12"/>
      <c r="FX28" s="12"/>
      <c r="FY28" s="12"/>
      <c r="FZ28" s="12"/>
      <c r="GA28" s="12"/>
      <c r="GB28" s="12"/>
      <c r="GC28" s="12"/>
      <c r="GD28" s="12"/>
      <c r="GE28" s="12"/>
      <c r="GF28" s="12"/>
      <c r="GG28" s="12"/>
      <c r="GH28" s="119">
        <v>0.1</v>
      </c>
      <c r="GI28" s="119">
        <v>0.02</v>
      </c>
      <c r="GJ28" s="119">
        <v>0.05</v>
      </c>
      <c r="GK28" s="119">
        <v>8.7999999999999995E-2</v>
      </c>
      <c r="GM28" s="119">
        <v>0.1</v>
      </c>
      <c r="GN28" s="119">
        <v>0.02</v>
      </c>
      <c r="GO28" s="119">
        <v>0.05</v>
      </c>
      <c r="GP28" s="119">
        <v>8.7999999999999995E-2</v>
      </c>
    </row>
    <row r="29" spans="1:198" x14ac:dyDescent="0.2">
      <c r="A29" s="12" t="s">
        <v>19</v>
      </c>
      <c r="B29" s="12" t="s">
        <v>51</v>
      </c>
      <c r="C29" s="12" t="s">
        <v>21</v>
      </c>
      <c r="D29" s="12" t="s">
        <v>28</v>
      </c>
      <c r="E29" s="12" t="s">
        <v>8</v>
      </c>
      <c r="F29" s="12">
        <v>1</v>
      </c>
      <c r="G29" s="12">
        <v>100</v>
      </c>
      <c r="H29" s="12" t="s">
        <v>18</v>
      </c>
      <c r="I29" s="9" t="s">
        <v>60</v>
      </c>
      <c r="J29" s="14">
        <v>12</v>
      </c>
      <c r="L29" s="12" t="s">
        <v>14</v>
      </c>
      <c r="O29" s="12" t="s">
        <v>69</v>
      </c>
      <c r="P29" s="12" t="s">
        <v>174</v>
      </c>
      <c r="R29" s="14" t="s">
        <v>174</v>
      </c>
      <c r="U29" s="14" t="s">
        <v>174</v>
      </c>
      <c r="X29" s="14" t="s">
        <v>174</v>
      </c>
      <c r="AA29" s="13" t="s">
        <v>52</v>
      </c>
      <c r="AB29" s="13">
        <v>0.9</v>
      </c>
      <c r="AC29" s="13"/>
      <c r="AD29" s="13"/>
      <c r="AE29" s="12">
        <v>0.1</v>
      </c>
      <c r="AF29" s="14">
        <v>10</v>
      </c>
      <c r="AH29" s="14">
        <v>50</v>
      </c>
      <c r="AI29" s="14">
        <v>3</v>
      </c>
      <c r="AJ29" s="12">
        <v>1</v>
      </c>
      <c r="AK29" s="12"/>
      <c r="AL29" s="14">
        <v>50</v>
      </c>
      <c r="AM29" s="14">
        <v>1</v>
      </c>
      <c r="AO29" s="12">
        <v>1</v>
      </c>
      <c r="AP29" s="12">
        <v>3</v>
      </c>
      <c r="AQ29" s="12">
        <v>4</v>
      </c>
      <c r="AS29" s="12">
        <v>2</v>
      </c>
      <c r="AT29" s="12">
        <v>1</v>
      </c>
      <c r="AV29" s="12" t="s">
        <v>77</v>
      </c>
      <c r="AW29" s="12" t="s">
        <v>55</v>
      </c>
      <c r="AX29" s="12">
        <v>-100</v>
      </c>
      <c r="AY29" s="12">
        <v>0.4</v>
      </c>
      <c r="BA29" s="14" t="s">
        <v>181</v>
      </c>
      <c r="BB29" s="12" t="s">
        <v>31</v>
      </c>
      <c r="BC29" s="12">
        <v>60</v>
      </c>
      <c r="BD29" s="12">
        <v>1</v>
      </c>
      <c r="BE29" s="12">
        <v>60</v>
      </c>
      <c r="BF29" s="12" t="s">
        <v>268</v>
      </c>
      <c r="BG29" s="12">
        <v>60</v>
      </c>
      <c r="BH29" s="14">
        <v>1</v>
      </c>
      <c r="BI29" s="14">
        <v>57051</v>
      </c>
      <c r="BJ29" s="14">
        <v>0.08</v>
      </c>
      <c r="BK29" s="14">
        <v>1.5</v>
      </c>
      <c r="BL29" s="14">
        <v>0.5</v>
      </c>
      <c r="BM29" s="16">
        <f t="shared" si="0"/>
        <v>27.38448</v>
      </c>
      <c r="BN29" s="12">
        <v>2</v>
      </c>
      <c r="BO29" s="12">
        <v>-4</v>
      </c>
      <c r="BP29" s="12">
        <v>4</v>
      </c>
      <c r="BQ29" s="12">
        <v>15</v>
      </c>
      <c r="BR29" s="12">
        <v>99</v>
      </c>
      <c r="BT29" s="12" t="str">
        <f t="shared" si="6"/>
        <v>Null</v>
      </c>
      <c r="BU29" s="12"/>
      <c r="CA29" s="16">
        <f t="shared" si="1"/>
        <v>0</v>
      </c>
      <c r="CB29" s="12"/>
      <c r="CC29" s="12"/>
      <c r="CD29" s="12"/>
      <c r="CE29" s="12"/>
      <c r="CF29" s="12"/>
      <c r="CH29" s="15" t="s">
        <v>214</v>
      </c>
      <c r="CI29" s="15"/>
      <c r="CJ29" s="12">
        <v>3</v>
      </c>
      <c r="CK29" s="12" t="s">
        <v>271</v>
      </c>
      <c r="CL29" s="12">
        <v>60</v>
      </c>
      <c r="CM29" s="14">
        <v>1</v>
      </c>
      <c r="CN29" s="14">
        <v>100</v>
      </c>
      <c r="CO29" s="14">
        <v>0</v>
      </c>
      <c r="CP29" s="14">
        <v>1</v>
      </c>
      <c r="CQ29" s="14">
        <v>1</v>
      </c>
      <c r="CR29" s="17">
        <f t="shared" si="2"/>
        <v>4.8000000000000001E-2</v>
      </c>
      <c r="CS29" s="12">
        <v>2</v>
      </c>
      <c r="CT29" s="12">
        <v>-4</v>
      </c>
      <c r="CU29" s="12">
        <v>4</v>
      </c>
      <c r="CV29" s="12">
        <v>10</v>
      </c>
      <c r="CW29" s="12">
        <v>99</v>
      </c>
      <c r="CY29" s="12" t="s">
        <v>281</v>
      </c>
      <c r="CZ29" s="12">
        <v>60</v>
      </c>
      <c r="DA29" s="14">
        <v>1</v>
      </c>
      <c r="DB29" s="14">
        <v>100</v>
      </c>
      <c r="DC29" s="14">
        <v>0</v>
      </c>
      <c r="DD29" s="14">
        <v>1</v>
      </c>
      <c r="DE29" s="14">
        <v>1</v>
      </c>
      <c r="DF29" s="17">
        <f t="shared" si="3"/>
        <v>4.8000000000000001E-2</v>
      </c>
      <c r="DG29" s="12">
        <v>2</v>
      </c>
      <c r="DH29" s="12">
        <v>-4</v>
      </c>
      <c r="DI29" s="12">
        <v>4</v>
      </c>
      <c r="DJ29" s="12">
        <v>10</v>
      </c>
      <c r="DK29" s="12">
        <v>99</v>
      </c>
      <c r="DM29" s="12" t="s">
        <v>283</v>
      </c>
      <c r="DN29" s="12">
        <v>60</v>
      </c>
      <c r="DO29" s="14">
        <v>1</v>
      </c>
      <c r="DP29" s="14">
        <v>100</v>
      </c>
      <c r="DQ29" s="14">
        <v>0</v>
      </c>
      <c r="DR29" s="14">
        <v>1</v>
      </c>
      <c r="DS29" s="14">
        <v>1</v>
      </c>
      <c r="DT29" s="17">
        <f t="shared" si="5"/>
        <v>4.8000000000000001E-2</v>
      </c>
      <c r="DU29" s="12">
        <v>2</v>
      </c>
      <c r="DV29" s="12">
        <v>-4</v>
      </c>
      <c r="DW29" s="12">
        <v>4</v>
      </c>
      <c r="DX29" s="12">
        <v>10</v>
      </c>
      <c r="DY29" s="12">
        <v>99</v>
      </c>
      <c r="EA29" s="15" t="s">
        <v>214</v>
      </c>
      <c r="EC29" s="21" t="s">
        <v>44</v>
      </c>
      <c r="ED29" s="21">
        <v>16</v>
      </c>
      <c r="EE29" s="21">
        <v>8</v>
      </c>
      <c r="EF29" s="21">
        <v>1</v>
      </c>
      <c r="EG29" s="21"/>
      <c r="EH29" s="21">
        <v>1</v>
      </c>
      <c r="EI29" s="21"/>
      <c r="EJ29" s="21"/>
      <c r="EK29" s="21"/>
      <c r="EL29" s="21"/>
      <c r="EM29" s="21"/>
      <c r="EN29" s="21" t="s">
        <v>108</v>
      </c>
      <c r="EP29" s="102" t="s">
        <v>260</v>
      </c>
      <c r="ES29" s="21"/>
      <c r="ET29" s="21"/>
      <c r="EU29" s="21"/>
      <c r="EV29" s="21"/>
      <c r="EW29" s="21"/>
      <c r="EX29" s="12" t="s">
        <v>176</v>
      </c>
      <c r="EY29" s="12">
        <v>2</v>
      </c>
      <c r="EZ29" s="12"/>
      <c r="FA29" s="19">
        <v>15</v>
      </c>
      <c r="FB29" s="19"/>
      <c r="FC29" s="120">
        <v>0.9</v>
      </c>
      <c r="FD29" s="120">
        <v>0.92</v>
      </c>
      <c r="FE29" s="12"/>
      <c r="FF29" s="12"/>
      <c r="FG29" s="12"/>
      <c r="FH29" s="12"/>
      <c r="FI29" s="12"/>
      <c r="FJ29" s="12"/>
      <c r="FK29" s="12"/>
      <c r="FL29" s="12"/>
      <c r="FM29" s="12"/>
      <c r="FN29" s="12"/>
      <c r="FO29" s="120">
        <v>0.02</v>
      </c>
      <c r="FP29" s="12"/>
      <c r="FQ29" s="120">
        <v>0.02</v>
      </c>
      <c r="FR29" s="12"/>
      <c r="FS29" s="12"/>
      <c r="FT29" s="12"/>
      <c r="FU29" s="12"/>
      <c r="FV29" s="12"/>
      <c r="FW29" s="12"/>
      <c r="FX29" s="12"/>
      <c r="FY29" s="12"/>
      <c r="FZ29" s="12"/>
      <c r="GA29" s="12"/>
      <c r="GB29" s="12"/>
      <c r="GC29" s="12"/>
      <c r="GD29" s="12"/>
      <c r="GE29" s="12"/>
      <c r="GF29" s="12"/>
      <c r="GG29" s="12"/>
      <c r="GH29" s="119">
        <v>0.1</v>
      </c>
      <c r="GI29" s="119">
        <v>0.02</v>
      </c>
      <c r="GJ29" s="119">
        <v>0.05</v>
      </c>
      <c r="GK29" s="119">
        <v>8.7999999999999995E-2</v>
      </c>
      <c r="GM29" s="119">
        <v>0.1</v>
      </c>
      <c r="GN29" s="119">
        <v>0.02</v>
      </c>
      <c r="GO29" s="119">
        <v>0.05</v>
      </c>
      <c r="GP29" s="119">
        <v>8.7999999999999995E-2</v>
      </c>
    </row>
    <row r="30" spans="1:198" x14ac:dyDescent="0.2">
      <c r="A30" s="12" t="s">
        <v>19</v>
      </c>
      <c r="B30" s="12" t="s">
        <v>51</v>
      </c>
      <c r="C30" s="12" t="s">
        <v>21</v>
      </c>
      <c r="D30" s="12" t="s">
        <v>28</v>
      </c>
      <c r="E30" s="12" t="s">
        <v>8</v>
      </c>
      <c r="F30" s="12">
        <v>1</v>
      </c>
      <c r="G30" s="12">
        <v>100</v>
      </c>
      <c r="H30" s="12" t="s">
        <v>18</v>
      </c>
      <c r="I30" s="9" t="s">
        <v>59</v>
      </c>
      <c r="J30" s="14">
        <v>6</v>
      </c>
      <c r="L30" s="12" t="s">
        <v>14</v>
      </c>
      <c r="O30" s="12" t="s">
        <v>69</v>
      </c>
      <c r="P30" s="12" t="s">
        <v>174</v>
      </c>
      <c r="R30" s="14" t="s">
        <v>173</v>
      </c>
      <c r="U30" s="14" t="s">
        <v>174</v>
      </c>
      <c r="X30" s="14" t="s">
        <v>174</v>
      </c>
      <c r="AA30" s="13" t="s">
        <v>52</v>
      </c>
      <c r="AB30" s="13">
        <v>0.9</v>
      </c>
      <c r="AC30" s="13"/>
      <c r="AD30" s="13"/>
      <c r="AE30" s="12">
        <v>0.1</v>
      </c>
      <c r="AF30" s="14">
        <v>4</v>
      </c>
      <c r="AH30" s="14">
        <v>50</v>
      </c>
      <c r="AI30" s="14">
        <v>3</v>
      </c>
      <c r="AJ30" s="12">
        <v>1</v>
      </c>
      <c r="AK30" s="12"/>
      <c r="AL30" s="14">
        <v>50</v>
      </c>
      <c r="AM30" s="14">
        <v>2</v>
      </c>
      <c r="AO30" s="12">
        <v>1</v>
      </c>
      <c r="AP30" s="12">
        <v>3</v>
      </c>
      <c r="AQ30" s="12">
        <v>4</v>
      </c>
      <c r="AS30" s="12">
        <v>2</v>
      </c>
      <c r="AT30" s="12">
        <v>1</v>
      </c>
      <c r="AV30" s="12" t="s">
        <v>79</v>
      </c>
      <c r="AW30" s="12" t="s">
        <v>54</v>
      </c>
      <c r="AX30" s="12">
        <v>-80</v>
      </c>
      <c r="AY30" s="12">
        <v>0.4</v>
      </c>
      <c r="BA30" s="14" t="s">
        <v>181</v>
      </c>
      <c r="BB30" s="12" t="s">
        <v>31</v>
      </c>
      <c r="BC30" s="12">
        <v>45</v>
      </c>
      <c r="BD30" s="12">
        <v>2</v>
      </c>
      <c r="BE30" s="12">
        <v>60</v>
      </c>
      <c r="BF30" s="12" t="s">
        <v>266</v>
      </c>
      <c r="BG30" s="12">
        <v>60</v>
      </c>
      <c r="BH30" s="14">
        <v>1</v>
      </c>
      <c r="BI30" s="14">
        <v>57051</v>
      </c>
      <c r="BJ30" s="14">
        <v>0.08</v>
      </c>
      <c r="BK30" s="14">
        <v>1.5</v>
      </c>
      <c r="BL30" s="14">
        <v>0.5</v>
      </c>
      <c r="BM30" s="16">
        <f t="shared" si="0"/>
        <v>27.38448</v>
      </c>
      <c r="BN30" s="12">
        <v>2</v>
      </c>
      <c r="BO30" s="12">
        <v>-4</v>
      </c>
      <c r="BP30" s="12">
        <v>4</v>
      </c>
      <c r="BQ30" s="12">
        <v>15</v>
      </c>
      <c r="BR30" s="12">
        <v>99</v>
      </c>
      <c r="BT30" s="12" t="s">
        <v>264</v>
      </c>
      <c r="BU30" s="12">
        <v>60</v>
      </c>
      <c r="BV30" s="14">
        <v>1</v>
      </c>
      <c r="BW30" s="14">
        <v>57051</v>
      </c>
      <c r="BX30" s="14">
        <v>0.08</v>
      </c>
      <c r="BY30" s="14">
        <v>1.5</v>
      </c>
      <c r="BZ30" s="14">
        <v>0.5</v>
      </c>
      <c r="CA30" s="16">
        <f t="shared" si="1"/>
        <v>27.38448</v>
      </c>
      <c r="CB30" s="12">
        <v>2</v>
      </c>
      <c r="CC30" s="12">
        <v>-4</v>
      </c>
      <c r="CD30" s="12">
        <v>4</v>
      </c>
      <c r="CE30" s="12">
        <v>15</v>
      </c>
      <c r="CF30" s="12">
        <v>99</v>
      </c>
      <c r="CH30" s="15" t="s">
        <v>214</v>
      </c>
      <c r="CI30" s="15"/>
      <c r="CJ30" s="12">
        <v>3</v>
      </c>
      <c r="CK30" s="12" t="s">
        <v>271</v>
      </c>
      <c r="CL30" s="12">
        <v>60</v>
      </c>
      <c r="CM30" s="14">
        <v>1</v>
      </c>
      <c r="CN30" s="14">
        <v>100</v>
      </c>
      <c r="CO30" s="14">
        <v>0</v>
      </c>
      <c r="CP30" s="14">
        <v>1</v>
      </c>
      <c r="CQ30" s="14">
        <v>1</v>
      </c>
      <c r="CR30" s="17">
        <f t="shared" si="2"/>
        <v>4.8000000000000001E-2</v>
      </c>
      <c r="CS30" s="12">
        <v>2</v>
      </c>
      <c r="CT30" s="12">
        <v>-4</v>
      </c>
      <c r="CU30" s="12">
        <v>4</v>
      </c>
      <c r="CV30" s="12">
        <v>10</v>
      </c>
      <c r="CW30" s="12">
        <v>99</v>
      </c>
      <c r="CY30" s="12" t="s">
        <v>277</v>
      </c>
      <c r="CZ30" s="12">
        <v>60</v>
      </c>
      <c r="DA30" s="14">
        <v>1</v>
      </c>
      <c r="DB30" s="14">
        <v>100</v>
      </c>
      <c r="DC30" s="14">
        <v>0</v>
      </c>
      <c r="DD30" s="14">
        <v>1</v>
      </c>
      <c r="DE30" s="14">
        <v>1</v>
      </c>
      <c r="DF30" s="17">
        <f t="shared" si="3"/>
        <v>4.8000000000000001E-2</v>
      </c>
      <c r="DG30" s="12">
        <v>2</v>
      </c>
      <c r="DH30" s="12">
        <v>-4</v>
      </c>
      <c r="DI30" s="12">
        <v>4</v>
      </c>
      <c r="DJ30" s="12">
        <v>10</v>
      </c>
      <c r="DK30" s="12">
        <v>99</v>
      </c>
      <c r="DM30" s="12" t="s">
        <v>273</v>
      </c>
      <c r="DN30" s="12">
        <v>60</v>
      </c>
      <c r="DO30" s="14">
        <v>1</v>
      </c>
      <c r="DP30" s="14">
        <v>100</v>
      </c>
      <c r="DQ30" s="14">
        <v>0</v>
      </c>
      <c r="DR30" s="14">
        <v>1</v>
      </c>
      <c r="DS30" s="14">
        <v>1</v>
      </c>
      <c r="DT30" s="17">
        <f t="shared" si="5"/>
        <v>4.8000000000000001E-2</v>
      </c>
      <c r="DU30" s="12">
        <v>2</v>
      </c>
      <c r="DV30" s="12">
        <v>-4</v>
      </c>
      <c r="DW30" s="12">
        <v>4</v>
      </c>
      <c r="DX30" s="12">
        <v>10</v>
      </c>
      <c r="DY30" s="12">
        <v>99</v>
      </c>
      <c r="EA30" s="15" t="s">
        <v>214</v>
      </c>
      <c r="EC30" s="21" t="s">
        <v>44</v>
      </c>
      <c r="ED30" s="21">
        <v>16</v>
      </c>
      <c r="EE30" s="21">
        <v>8</v>
      </c>
      <c r="EF30" s="21">
        <v>1</v>
      </c>
      <c r="EG30" s="21"/>
      <c r="EH30" s="21">
        <v>1</v>
      </c>
      <c r="EI30" s="21"/>
      <c r="EJ30" s="21"/>
      <c r="EK30" s="21"/>
      <c r="EL30" s="21"/>
      <c r="EM30" s="21"/>
      <c r="EN30" s="21" t="s">
        <v>108</v>
      </c>
      <c r="EP30" s="102" t="s">
        <v>260</v>
      </c>
      <c r="ES30" s="21"/>
      <c r="ET30" s="21"/>
      <c r="EU30" s="21"/>
      <c r="EV30" s="21"/>
      <c r="EW30" s="21"/>
      <c r="EX30" s="12" t="s">
        <v>176</v>
      </c>
      <c r="EY30" s="12">
        <v>2</v>
      </c>
      <c r="EZ30" s="12"/>
      <c r="FA30" s="19">
        <v>15</v>
      </c>
      <c r="FB30" s="19"/>
      <c r="FC30" s="120">
        <v>0.9</v>
      </c>
      <c r="FD30" s="120">
        <v>0.92</v>
      </c>
      <c r="FE30" s="12"/>
      <c r="FF30" s="12"/>
      <c r="FG30" s="12"/>
      <c r="FH30" s="12"/>
      <c r="FI30" s="12"/>
      <c r="FJ30" s="12"/>
      <c r="FK30" s="12"/>
      <c r="FL30" s="12"/>
      <c r="FM30" s="12"/>
      <c r="FN30" s="12"/>
      <c r="FO30" s="120">
        <v>0.05</v>
      </c>
      <c r="FP30" s="12"/>
      <c r="FQ30" s="120">
        <v>0.05</v>
      </c>
      <c r="FR30" s="12"/>
      <c r="FS30" s="12"/>
      <c r="FT30" s="12"/>
      <c r="FU30" s="12"/>
      <c r="FV30" s="12"/>
      <c r="FW30" s="12"/>
      <c r="FX30" s="12"/>
      <c r="FY30" s="12"/>
      <c r="FZ30" s="12"/>
      <c r="GA30" s="12"/>
      <c r="GB30" s="12"/>
      <c r="GC30" s="12"/>
      <c r="GD30" s="12"/>
      <c r="GE30" s="12"/>
      <c r="GF30" s="12"/>
      <c r="GG30" s="12"/>
      <c r="GH30" s="119">
        <v>0.1</v>
      </c>
      <c r="GI30" s="119">
        <v>0.02</v>
      </c>
      <c r="GJ30" s="119">
        <v>0.05</v>
      </c>
      <c r="GK30" s="119">
        <v>8.7999999999999995E-2</v>
      </c>
      <c r="GM30" s="119">
        <v>0.1</v>
      </c>
      <c r="GN30" s="119">
        <v>0.02</v>
      </c>
      <c r="GO30" s="119">
        <v>0.05</v>
      </c>
      <c r="GP30" s="119">
        <v>8.7999999999999995E-2</v>
      </c>
    </row>
    <row r="31" spans="1:198" x14ac:dyDescent="0.2">
      <c r="A31" s="12" t="s">
        <v>19</v>
      </c>
      <c r="B31" s="12" t="s">
        <v>51</v>
      </c>
      <c r="C31" s="12" t="s">
        <v>21</v>
      </c>
      <c r="D31" s="12" t="s">
        <v>28</v>
      </c>
      <c r="E31" s="12" t="s">
        <v>8</v>
      </c>
      <c r="F31" s="12">
        <v>1</v>
      </c>
      <c r="G31" s="12">
        <v>100</v>
      </c>
      <c r="H31" s="12" t="s">
        <v>18</v>
      </c>
      <c r="I31" s="9" t="s">
        <v>62</v>
      </c>
      <c r="J31" s="14">
        <v>6</v>
      </c>
      <c r="L31" s="12" t="s">
        <v>14</v>
      </c>
      <c r="O31" s="12" t="s">
        <v>69</v>
      </c>
      <c r="P31" s="12" t="s">
        <v>174</v>
      </c>
      <c r="R31" s="14" t="s">
        <v>173</v>
      </c>
      <c r="U31" s="14" t="s">
        <v>174</v>
      </c>
      <c r="X31" s="14" t="s">
        <v>174</v>
      </c>
      <c r="AA31" s="13" t="s">
        <v>52</v>
      </c>
      <c r="AB31" s="13">
        <v>0.9</v>
      </c>
      <c r="AC31" s="13"/>
      <c r="AD31" s="13"/>
      <c r="AE31" s="12">
        <v>0.1</v>
      </c>
      <c r="AF31" s="14">
        <v>4</v>
      </c>
      <c r="AH31" s="14">
        <v>50</v>
      </c>
      <c r="AI31" s="14">
        <v>3</v>
      </c>
      <c r="AJ31" s="12">
        <v>1</v>
      </c>
      <c r="AK31" s="12"/>
      <c r="AL31" s="14">
        <v>50</v>
      </c>
      <c r="AM31" s="14">
        <v>2</v>
      </c>
      <c r="AO31" s="12">
        <v>1</v>
      </c>
      <c r="AP31" s="12">
        <v>3</v>
      </c>
      <c r="AQ31" s="12">
        <v>4</v>
      </c>
      <c r="AS31" s="12">
        <v>2</v>
      </c>
      <c r="AT31" s="12">
        <v>1</v>
      </c>
      <c r="AV31" s="12" t="s">
        <v>76</v>
      </c>
      <c r="AW31" s="12" t="s">
        <v>54</v>
      </c>
      <c r="AX31" s="12">
        <v>-100</v>
      </c>
      <c r="AY31" s="12">
        <v>0.4</v>
      </c>
      <c r="BA31" s="14" t="s">
        <v>181</v>
      </c>
      <c r="BB31" s="12" t="s">
        <v>31</v>
      </c>
      <c r="BC31" s="12">
        <v>60</v>
      </c>
      <c r="BD31" s="12">
        <v>2</v>
      </c>
      <c r="BE31" s="12">
        <v>60</v>
      </c>
      <c r="BF31" s="12" t="s">
        <v>266</v>
      </c>
      <c r="BG31" s="12">
        <v>60</v>
      </c>
      <c r="BH31" s="14">
        <v>1</v>
      </c>
      <c r="BI31" s="14">
        <v>57051</v>
      </c>
      <c r="BJ31" s="14">
        <v>0.08</v>
      </c>
      <c r="BK31" s="14">
        <v>1.5</v>
      </c>
      <c r="BL31" s="14">
        <v>0.5</v>
      </c>
      <c r="BM31" s="16">
        <f t="shared" si="0"/>
        <v>27.38448</v>
      </c>
      <c r="BN31" s="12">
        <v>2</v>
      </c>
      <c r="BO31" s="12">
        <v>-4</v>
      </c>
      <c r="BP31" s="12">
        <v>4</v>
      </c>
      <c r="BQ31" s="12">
        <v>15</v>
      </c>
      <c r="BR31" s="12">
        <v>99</v>
      </c>
      <c r="BT31" s="12" t="s">
        <v>264</v>
      </c>
      <c r="BU31" s="12">
        <v>60</v>
      </c>
      <c r="BV31" s="14">
        <v>1</v>
      </c>
      <c r="BW31" s="14">
        <v>57051</v>
      </c>
      <c r="BX31" s="14">
        <v>0.08</v>
      </c>
      <c r="BY31" s="14">
        <v>1.5</v>
      </c>
      <c r="BZ31" s="14">
        <v>0.5</v>
      </c>
      <c r="CA31" s="16">
        <f t="shared" si="1"/>
        <v>27.38448</v>
      </c>
      <c r="CB31" s="12">
        <v>2</v>
      </c>
      <c r="CC31" s="12">
        <v>-4</v>
      </c>
      <c r="CD31" s="12">
        <v>4</v>
      </c>
      <c r="CE31" s="12">
        <v>15</v>
      </c>
      <c r="CF31" s="12">
        <v>99</v>
      </c>
      <c r="CH31" s="15" t="s">
        <v>214</v>
      </c>
      <c r="CI31" s="15"/>
      <c r="CJ31" s="12">
        <v>3</v>
      </c>
      <c r="CK31" s="12" t="s">
        <v>271</v>
      </c>
      <c r="CL31" s="12">
        <v>60</v>
      </c>
      <c r="CM31" s="14">
        <v>1</v>
      </c>
      <c r="CN31" s="14">
        <v>100</v>
      </c>
      <c r="CO31" s="14">
        <v>0</v>
      </c>
      <c r="CP31" s="14">
        <v>1</v>
      </c>
      <c r="CQ31" s="14">
        <v>1</v>
      </c>
      <c r="CR31" s="17">
        <f t="shared" si="2"/>
        <v>4.8000000000000001E-2</v>
      </c>
      <c r="CS31" s="12">
        <v>2</v>
      </c>
      <c r="CT31" s="12">
        <v>-4</v>
      </c>
      <c r="CU31" s="12">
        <v>4</v>
      </c>
      <c r="CV31" s="12">
        <v>10</v>
      </c>
      <c r="CW31" s="12">
        <v>99</v>
      </c>
      <c r="CY31" s="12" t="s">
        <v>277</v>
      </c>
      <c r="CZ31" s="12">
        <v>60</v>
      </c>
      <c r="DA31" s="14">
        <v>1</v>
      </c>
      <c r="DB31" s="14">
        <v>100</v>
      </c>
      <c r="DC31" s="14">
        <v>0</v>
      </c>
      <c r="DD31" s="14">
        <v>1</v>
      </c>
      <c r="DE31" s="14">
        <v>1</v>
      </c>
      <c r="DF31" s="17">
        <f t="shared" si="3"/>
        <v>4.8000000000000001E-2</v>
      </c>
      <c r="DG31" s="12">
        <v>2</v>
      </c>
      <c r="DH31" s="12">
        <v>-4</v>
      </c>
      <c r="DI31" s="12">
        <v>4</v>
      </c>
      <c r="DJ31" s="12">
        <v>10</v>
      </c>
      <c r="DK31" s="12">
        <v>99</v>
      </c>
      <c r="DM31" s="12" t="s">
        <v>273</v>
      </c>
      <c r="DN31" s="12">
        <v>60</v>
      </c>
      <c r="DO31" s="14">
        <v>1</v>
      </c>
      <c r="DP31" s="14">
        <v>100</v>
      </c>
      <c r="DQ31" s="14">
        <v>0</v>
      </c>
      <c r="DR31" s="14">
        <v>1</v>
      </c>
      <c r="DS31" s="14">
        <v>1</v>
      </c>
      <c r="DT31" s="17">
        <f t="shared" si="5"/>
        <v>4.8000000000000001E-2</v>
      </c>
      <c r="DU31" s="12">
        <v>2</v>
      </c>
      <c r="DV31" s="12">
        <v>-4</v>
      </c>
      <c r="DW31" s="12">
        <v>4</v>
      </c>
      <c r="DX31" s="12">
        <v>10</v>
      </c>
      <c r="DY31" s="12">
        <v>99</v>
      </c>
      <c r="EA31" s="15" t="s">
        <v>214</v>
      </c>
      <c r="EC31" s="21" t="s">
        <v>44</v>
      </c>
      <c r="ED31" s="21">
        <v>50</v>
      </c>
      <c r="EE31" s="21">
        <v>8</v>
      </c>
      <c r="EF31" s="21">
        <v>2</v>
      </c>
      <c r="EG31" s="21"/>
      <c r="EH31" s="21">
        <v>1</v>
      </c>
      <c r="EI31" s="21"/>
      <c r="EJ31" s="21"/>
      <c r="EK31" s="21"/>
      <c r="EL31" s="21"/>
      <c r="EM31" s="21"/>
      <c r="EN31" s="21" t="s">
        <v>108</v>
      </c>
      <c r="EP31" s="102" t="s">
        <v>260</v>
      </c>
      <c r="ES31" s="21"/>
      <c r="ET31" s="21"/>
      <c r="EU31" s="21"/>
      <c r="EV31" s="21"/>
      <c r="EW31" s="21"/>
      <c r="EX31" s="12" t="s">
        <v>176</v>
      </c>
      <c r="EY31" s="12">
        <v>2</v>
      </c>
      <c r="EZ31" s="12"/>
      <c r="FA31" s="19">
        <v>15</v>
      </c>
      <c r="FB31" s="19"/>
      <c r="FC31" s="120">
        <v>0.9</v>
      </c>
      <c r="FD31" s="120">
        <v>0.92</v>
      </c>
      <c r="FE31" s="12"/>
      <c r="FF31" s="12"/>
      <c r="FG31" s="12"/>
      <c r="FH31" s="12"/>
      <c r="FI31" s="12"/>
      <c r="FJ31" s="12"/>
      <c r="FK31" s="12"/>
      <c r="FL31" s="12"/>
      <c r="FM31" s="12"/>
      <c r="FN31" s="12"/>
      <c r="FO31" s="120">
        <v>0.1</v>
      </c>
      <c r="FP31" s="12"/>
      <c r="FQ31" s="120">
        <v>0.1</v>
      </c>
      <c r="FR31" s="12"/>
      <c r="FS31" s="12"/>
      <c r="FT31" s="12"/>
      <c r="FU31" s="12"/>
      <c r="FV31" s="12"/>
      <c r="FW31" s="12"/>
      <c r="FX31" s="12"/>
      <c r="FY31" s="12"/>
      <c r="FZ31" s="12"/>
      <c r="GA31" s="12"/>
      <c r="GB31" s="12"/>
      <c r="GC31" s="12"/>
      <c r="GD31" s="12"/>
      <c r="GE31" s="12"/>
      <c r="GF31" s="12"/>
      <c r="GG31" s="12"/>
      <c r="GH31" s="119">
        <v>0.1</v>
      </c>
      <c r="GI31" s="119">
        <v>0.02</v>
      </c>
      <c r="GJ31" s="119">
        <v>0.05</v>
      </c>
      <c r="GK31" s="119">
        <v>8.7999999999999995E-2</v>
      </c>
      <c r="GM31" s="119">
        <v>0.1</v>
      </c>
      <c r="GN31" s="119">
        <v>0.02</v>
      </c>
      <c r="GO31" s="119">
        <v>0.05</v>
      </c>
      <c r="GP31" s="119">
        <v>8.7999999999999995E-2</v>
      </c>
    </row>
    <row r="32" spans="1:198" x14ac:dyDescent="0.2">
      <c r="A32" s="12" t="s">
        <v>19</v>
      </c>
      <c r="B32" s="12" t="s">
        <v>51</v>
      </c>
      <c r="C32" s="12" t="s">
        <v>21</v>
      </c>
      <c r="D32" s="12" t="s">
        <v>28</v>
      </c>
      <c r="E32" s="12" t="s">
        <v>8</v>
      </c>
      <c r="F32" s="12">
        <v>1</v>
      </c>
      <c r="G32" s="12">
        <v>100</v>
      </c>
      <c r="H32" s="12" t="s">
        <v>18</v>
      </c>
      <c r="I32" s="9" t="s">
        <v>65</v>
      </c>
      <c r="J32" s="14">
        <v>12</v>
      </c>
      <c r="L32" s="12" t="s">
        <v>14</v>
      </c>
      <c r="O32" s="12" t="s">
        <v>69</v>
      </c>
      <c r="P32" s="12" t="s">
        <v>174</v>
      </c>
      <c r="R32" s="14" t="s">
        <v>173</v>
      </c>
      <c r="U32" s="14" t="s">
        <v>174</v>
      </c>
      <c r="X32" s="14" t="s">
        <v>174</v>
      </c>
      <c r="AA32" s="13" t="s">
        <v>52</v>
      </c>
      <c r="AB32" s="13">
        <v>0.9</v>
      </c>
      <c r="AC32" s="13"/>
      <c r="AD32" s="13"/>
      <c r="AE32" s="12">
        <v>0.1</v>
      </c>
      <c r="AF32" s="14">
        <v>4</v>
      </c>
      <c r="AH32" s="14">
        <v>50</v>
      </c>
      <c r="AI32" s="14">
        <v>3</v>
      </c>
      <c r="AJ32" s="12">
        <v>1</v>
      </c>
      <c r="AK32" s="12"/>
      <c r="AL32" s="14">
        <v>50</v>
      </c>
      <c r="AM32" s="14">
        <v>2</v>
      </c>
      <c r="AO32" s="12">
        <v>1</v>
      </c>
      <c r="AP32" s="12">
        <v>3</v>
      </c>
      <c r="AQ32" s="12">
        <v>4</v>
      </c>
      <c r="AS32" s="12">
        <v>2</v>
      </c>
      <c r="AT32" s="12">
        <v>1</v>
      </c>
      <c r="AV32" s="12" t="s">
        <v>78</v>
      </c>
      <c r="AW32" s="12" t="s">
        <v>55</v>
      </c>
      <c r="AX32" s="12"/>
      <c r="AY32" s="12">
        <v>0.4</v>
      </c>
      <c r="BA32" s="14" t="s">
        <v>181</v>
      </c>
      <c r="BB32" s="12" t="s">
        <v>31</v>
      </c>
      <c r="BC32" s="12">
        <v>60</v>
      </c>
      <c r="BD32" s="12">
        <v>2</v>
      </c>
      <c r="BE32" s="12">
        <v>60</v>
      </c>
      <c r="BF32" s="12" t="s">
        <v>266</v>
      </c>
      <c r="BG32" s="12">
        <v>60</v>
      </c>
      <c r="BH32" s="14">
        <v>1</v>
      </c>
      <c r="BI32" s="14">
        <v>57051</v>
      </c>
      <c r="BJ32" s="14">
        <v>0.08</v>
      </c>
      <c r="BK32" s="14">
        <v>1.5</v>
      </c>
      <c r="BL32" s="14">
        <v>0.5</v>
      </c>
      <c r="BM32" s="16">
        <f t="shared" si="0"/>
        <v>27.38448</v>
      </c>
      <c r="BN32" s="12">
        <v>2</v>
      </c>
      <c r="BO32" s="12">
        <v>-4</v>
      </c>
      <c r="BP32" s="12">
        <v>4</v>
      </c>
      <c r="BQ32" s="12">
        <v>15</v>
      </c>
      <c r="BR32" s="12">
        <v>99</v>
      </c>
      <c r="BT32" s="12" t="s">
        <v>264</v>
      </c>
      <c r="BU32" s="12">
        <v>60</v>
      </c>
      <c r="BV32" s="14">
        <v>1</v>
      </c>
      <c r="BW32" s="14">
        <v>57051</v>
      </c>
      <c r="BX32" s="14">
        <v>0.08</v>
      </c>
      <c r="BY32" s="14">
        <v>1.5</v>
      </c>
      <c r="BZ32" s="14">
        <v>0.5</v>
      </c>
      <c r="CA32" s="16">
        <f t="shared" si="1"/>
        <v>27.38448</v>
      </c>
      <c r="CB32" s="12">
        <v>2</v>
      </c>
      <c r="CC32" s="12">
        <v>-4</v>
      </c>
      <c r="CD32" s="12">
        <v>4</v>
      </c>
      <c r="CE32" s="12">
        <v>15</v>
      </c>
      <c r="CF32" s="12">
        <v>99</v>
      </c>
      <c r="CH32" s="15" t="s">
        <v>214</v>
      </c>
      <c r="CI32" s="15"/>
      <c r="CJ32" s="12">
        <v>3</v>
      </c>
      <c r="CK32" s="12" t="s">
        <v>271</v>
      </c>
      <c r="CL32" s="12">
        <v>60</v>
      </c>
      <c r="CM32" s="14">
        <v>1</v>
      </c>
      <c r="CN32" s="14">
        <v>100</v>
      </c>
      <c r="CO32" s="14">
        <v>0</v>
      </c>
      <c r="CP32" s="14">
        <v>1</v>
      </c>
      <c r="CQ32" s="14">
        <v>1</v>
      </c>
      <c r="CR32" s="17">
        <f t="shared" si="2"/>
        <v>4.8000000000000001E-2</v>
      </c>
      <c r="CS32" s="12">
        <v>2</v>
      </c>
      <c r="CT32" s="12">
        <v>-4</v>
      </c>
      <c r="CU32" s="12">
        <v>4</v>
      </c>
      <c r="CV32" s="12">
        <v>10</v>
      </c>
      <c r="CW32" s="12">
        <v>99</v>
      </c>
      <c r="CY32" s="12" t="s">
        <v>277</v>
      </c>
      <c r="CZ32" s="12">
        <v>60</v>
      </c>
      <c r="DA32" s="14">
        <v>1</v>
      </c>
      <c r="DB32" s="14">
        <v>100</v>
      </c>
      <c r="DC32" s="14">
        <v>0</v>
      </c>
      <c r="DD32" s="14">
        <v>1</v>
      </c>
      <c r="DE32" s="14">
        <v>1</v>
      </c>
      <c r="DF32" s="17">
        <f t="shared" si="3"/>
        <v>4.8000000000000001E-2</v>
      </c>
      <c r="DG32" s="12">
        <v>2</v>
      </c>
      <c r="DH32" s="12">
        <v>-4</v>
      </c>
      <c r="DI32" s="12">
        <v>4</v>
      </c>
      <c r="DJ32" s="12">
        <v>10</v>
      </c>
      <c r="DK32" s="12">
        <v>99</v>
      </c>
      <c r="DM32" s="12" t="s">
        <v>273</v>
      </c>
      <c r="DN32" s="12">
        <v>60</v>
      </c>
      <c r="DO32" s="14">
        <v>1</v>
      </c>
      <c r="DP32" s="14">
        <v>100</v>
      </c>
      <c r="DQ32" s="14">
        <v>0</v>
      </c>
      <c r="DR32" s="14">
        <v>1</v>
      </c>
      <c r="DS32" s="14">
        <v>1</v>
      </c>
      <c r="DT32" s="17">
        <f t="shared" si="5"/>
        <v>4.8000000000000001E-2</v>
      </c>
      <c r="DU32" s="12">
        <v>2</v>
      </c>
      <c r="DV32" s="12">
        <v>-4</v>
      </c>
      <c r="DW32" s="12">
        <v>4</v>
      </c>
      <c r="DX32" s="12">
        <v>10</v>
      </c>
      <c r="DY32" s="12">
        <v>99</v>
      </c>
      <c r="EA32" s="15" t="s">
        <v>214</v>
      </c>
      <c r="EC32" s="21" t="s">
        <v>44</v>
      </c>
      <c r="ED32" s="21">
        <v>4</v>
      </c>
      <c r="EE32" s="21">
        <v>2</v>
      </c>
      <c r="EF32" s="21">
        <v>2</v>
      </c>
      <c r="EG32" s="21"/>
      <c r="EH32" s="21">
        <v>1</v>
      </c>
      <c r="EI32" s="21"/>
      <c r="EJ32" s="21"/>
      <c r="EK32" s="21"/>
      <c r="EL32" s="21"/>
      <c r="EM32" s="21"/>
      <c r="EN32" s="21" t="s">
        <v>108</v>
      </c>
      <c r="EP32" s="102" t="s">
        <v>260</v>
      </c>
      <c r="ES32" s="21"/>
      <c r="ET32" s="21"/>
      <c r="EU32" s="21"/>
      <c r="EV32" s="21"/>
      <c r="EW32" s="21"/>
      <c r="EX32" s="12" t="s">
        <v>176</v>
      </c>
      <c r="EY32" s="12">
        <v>1</v>
      </c>
      <c r="EZ32" s="12"/>
      <c r="FA32" s="19">
        <v>15</v>
      </c>
      <c r="FB32" s="19"/>
      <c r="FC32" s="120">
        <v>0.9</v>
      </c>
      <c r="FD32" s="120">
        <v>0.92</v>
      </c>
      <c r="FE32" s="12"/>
      <c r="FF32" s="12"/>
      <c r="FG32" s="12"/>
      <c r="FH32" s="12"/>
      <c r="FI32" s="12"/>
      <c r="FJ32" s="12"/>
      <c r="FK32" s="12"/>
      <c r="FL32" s="12"/>
      <c r="FM32" s="12"/>
      <c r="FN32" s="12"/>
      <c r="FO32" s="120">
        <v>0.1</v>
      </c>
      <c r="FP32" s="12"/>
      <c r="FQ32" s="120">
        <v>0.1</v>
      </c>
      <c r="FR32" s="12"/>
      <c r="FS32" s="12"/>
      <c r="FT32" s="12"/>
      <c r="FU32" s="12"/>
      <c r="FV32" s="12"/>
      <c r="FW32" s="12"/>
      <c r="FX32" s="12"/>
      <c r="FY32" s="12"/>
      <c r="FZ32" s="12"/>
      <c r="GA32" s="12"/>
      <c r="GB32" s="12"/>
      <c r="GC32" s="12"/>
      <c r="GD32" s="12"/>
      <c r="GE32" s="12"/>
      <c r="GF32" s="12"/>
      <c r="GG32" s="12"/>
      <c r="GH32" s="119">
        <v>0.1</v>
      </c>
      <c r="GI32" s="119">
        <v>0.02</v>
      </c>
      <c r="GJ32" s="119">
        <v>0.05</v>
      </c>
      <c r="GK32" s="119">
        <v>8.7999999999999995E-2</v>
      </c>
      <c r="GM32" s="119">
        <v>0.1</v>
      </c>
      <c r="GN32" s="119">
        <v>0.02</v>
      </c>
      <c r="GO32" s="119">
        <v>0.05</v>
      </c>
      <c r="GP32" s="119">
        <v>8.7999999999999995E-2</v>
      </c>
    </row>
    <row r="33" spans="190:198" x14ac:dyDescent="0.2">
      <c r="GH33" s="119">
        <v>0.1</v>
      </c>
      <c r="GI33" s="119">
        <v>0.02</v>
      </c>
      <c r="GJ33" s="119">
        <v>0.05</v>
      </c>
      <c r="GK33" s="119">
        <v>8.7999999999999995E-2</v>
      </c>
      <c r="GM33" s="119">
        <v>0.1</v>
      </c>
      <c r="GN33" s="119">
        <v>0.02</v>
      </c>
      <c r="GO33" s="119">
        <v>0.05</v>
      </c>
      <c r="GP33" s="119">
        <v>8.7999999999999995E-2</v>
      </c>
    </row>
    <row r="34" spans="190:198" x14ac:dyDescent="0.2">
      <c r="GH34" s="119">
        <v>0.1</v>
      </c>
      <c r="GI34" s="119">
        <v>0.02</v>
      </c>
      <c r="GJ34" s="119">
        <v>0.05</v>
      </c>
      <c r="GK34" s="119">
        <v>8.7999999999999995E-2</v>
      </c>
      <c r="GM34" s="119">
        <v>0.1</v>
      </c>
      <c r="GN34" s="119">
        <v>0.02</v>
      </c>
      <c r="GO34" s="119">
        <v>0.05</v>
      </c>
      <c r="GP34" s="119">
        <v>8.7999999999999995E-2</v>
      </c>
    </row>
  </sheetData>
  <autoFilter ref="A6:HE6" xr:uid="{27B9D766-8591-4376-83E1-2C3F2093593A}"/>
  <phoneticPr fontId="10" type="noConversion"/>
  <dataValidations count="15">
    <dataValidation type="list" allowBlank="1" showInputMessage="1" showErrorMessage="1" sqref="AW7:AW32" xr:uid="{C58C519F-E67F-4B48-BD2D-27A51864CA63}">
      <formula1>"Real, Ideal"</formula1>
    </dataValidation>
    <dataValidation type="list" allowBlank="1" showInputMessage="1" showErrorMessage="1" sqref="L7:L32" xr:uid="{4F0EC55C-5D6E-4232-81DA-2022D2DABF28}">
      <formula1>"SU-MIMO, MU-MIMO"</formula1>
    </dataValidation>
    <dataValidation type="list" allowBlank="1" showInputMessage="1" showErrorMessage="1" sqref="BE7:BE32" xr:uid="{FE8FA03C-2DD4-4B69-A810-D3097D158156}">
      <formula1>"60, 120"</formula1>
    </dataValidation>
    <dataValidation type="list" allowBlank="1" showInputMessage="1" showErrorMessage="1" sqref="BB7:BB32" xr:uid="{CB7D55C8-283A-4636-BE81-593B840AFD14}">
      <formula1>"VR, AR, CG"</formula1>
    </dataValidation>
    <dataValidation type="list" allowBlank="1" showInputMessage="1" showErrorMessage="1" sqref="C7:D32" xr:uid="{71FF883C-0BD5-4DD2-8A20-0FAC26DC7DC5}">
      <formula1>"FR1, FR2"</formula1>
    </dataValidation>
    <dataValidation type="list" allowBlank="1" showInputMessage="1" showErrorMessage="1" sqref="E8:E32" xr:uid="{99D1EFD7-C49B-4ED0-B050-99584A87AA43}">
      <formula1>"DL, UL, DL+UL"</formula1>
    </dataValidation>
    <dataValidation type="list" allowBlank="1" showInputMessage="1" showErrorMessage="1" sqref="H7:H32" xr:uid="{D2F37E5D-907D-4FA1-ADC5-4B720A2F8C94}">
      <formula1>"DDDSU, DDDUU"</formula1>
    </dataValidation>
    <dataValidation type="list" allowBlank="1" showInputMessage="1" showErrorMessage="1" sqref="E7" xr:uid="{2A94FC63-9462-4EAB-AE4B-8A0E2A4E7CDF}">
      <formula1>"DL eval only, UL eval only, DL+UL joint"</formula1>
    </dataValidation>
    <dataValidation type="list" allowBlank="1" showInputMessage="1" showErrorMessage="1" sqref="EN7:EN32" xr:uid="{E61D3BF6-C0FC-4FEE-8BB2-E74E1ECF3AE1}">
      <formula1>"Option 1:two-step Qauntization, Option 2: Linear interpolation in linear domain"</formula1>
    </dataValidation>
    <dataValidation type="list" allowBlank="1" showInputMessage="1" showErrorMessage="1" sqref="BH7:BH32 BV7:BV32 CM7:CM32 DA7:DA32 DO7:DO32" xr:uid="{09E0B6FC-A1ED-4CAB-A4D4-6FFB166010A3}">
      <formula1>"Video, I-frame, P-frame, FOV, non-FOV"</formula1>
    </dataValidation>
    <dataValidation type="list" allowBlank="1" showInputMessage="1" showErrorMessage="1" sqref="AO7:AO32" xr:uid="{AE5B2E2E-CE29-48C1-9694-6FD2496D36E1}">
      <formula1>"1, 2"</formula1>
    </dataValidation>
    <dataValidation type="list" allowBlank="1" showInputMessage="1" showErrorMessage="1" sqref="P7:P32 X7:X32 R7:R32 U7:U32" xr:uid="{05B64481-9908-494F-8222-D519E560E8D5}">
      <formula1>"Yes, No"</formula1>
    </dataValidation>
    <dataValidation type="list" allowBlank="1" showInputMessage="1" showErrorMessage="1" sqref="F7:F32 D7:D32" xr:uid="{457646CA-0E2B-4CA4-BC25-7955C11BC7A0}">
      <formula1>"DU, UMa, InH"</formula1>
    </dataValidation>
    <dataValidation type="list" allowBlank="1" showInputMessage="1" showErrorMessage="1" sqref="G7:G32" xr:uid="{3B217354-7D46-49AB-978D-EFB5A6F6D510}">
      <formula1>"20, 40, 100, 400, 800, custom - specify"</formula1>
    </dataValidation>
    <dataValidation type="list" allowBlank="1" showInputMessage="1" showErrorMessage="1" sqref="EP7:EP32" xr:uid="{A2948203-EE8C-4D18-BB33-CC8A33C0FE82}">
      <formula1>"Option1-Extrapolation, Option2-use the same number as that for 0dBm"</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F5266FF0-56AF-487D-B155-7EAC59732CD9}">
          <x14:formula1>
            <xm:f>'data validation'!$Z$5:$Z$7</xm:f>
          </x14:formula1>
          <xm:sqref>EX7:EX32</xm:sqref>
        </x14:dataValidation>
        <x14:dataValidation type="list" allowBlank="1" showInputMessage="1" showErrorMessage="1" xr:uid="{F455D537-451E-49D5-B1C6-9A06857134E6}">
          <x14:formula1>
            <xm:f>'data validation'!$B$5:$B$12</xm:f>
          </x14:formula1>
          <xm:sqref>F7:F32</xm:sqref>
        </x14:dataValidation>
        <x14:dataValidation type="list" allowBlank="1" showInputMessage="1" showErrorMessage="1" xr:uid="{3965D33A-3BA8-49EC-8AC2-CF7E883F53C5}">
          <x14:formula1>
            <xm:f>'data validation'!$F$5:$F$8</xm:f>
          </x14:formula1>
          <xm:sqref>J7:J32</xm:sqref>
        </x14:dataValidation>
        <x14:dataValidation type="list" allowBlank="1" showInputMessage="1" showErrorMessage="1" xr:uid="{3211BF0E-6348-4EC2-8223-647AD3889582}">
          <x14:formula1>
            <xm:f>'data validation'!$C$5:$C$10</xm:f>
          </x14:formula1>
          <xm:sqref>I7:I32</xm:sqref>
        </x14:dataValidation>
        <x14:dataValidation type="list" allowBlank="1" showInputMessage="1" showErrorMessage="1" xr:uid="{2F46631F-4E9F-47B5-8D47-1EB0BB68DC26}">
          <x14:formula1>
            <xm:f>'data validation'!$E$5:$E$7</xm:f>
          </x14:formula1>
          <xm:sqref>O7:O32</xm:sqref>
        </x14:dataValidation>
        <x14:dataValidation type="list" allowBlank="1" showInputMessage="1" showErrorMessage="1" xr:uid="{AA531E24-9D5E-4379-90BB-22E7560E01DC}">
          <x14:formula1>
            <xm:f>'data validation'!$H$5:$H$11</xm:f>
          </x14:formula1>
          <xm:sqref>AV7:AV32</xm:sqref>
        </x14:dataValidation>
        <x14:dataValidation type="list" allowBlank="1" showInputMessage="1" showErrorMessage="1" xr:uid="{DB918A68-56E7-4507-99B6-1ABC04C67457}">
          <x14:formula1>
            <xm:f>'data validation'!$AA$5:$AA$12</xm:f>
          </x14:formula1>
          <xm:sqref>EC7:EC32</xm:sqref>
        </x14:dataValidation>
        <x14:dataValidation type="list" allowBlank="1" showInputMessage="1" showErrorMessage="1" xr:uid="{A339268C-FC1F-4F94-8859-B3D9CA1D550F}">
          <x14:formula1>
            <xm:f>'data validation'!$P$5:$P$9</xm:f>
          </x14:formula1>
          <xm:sqref>DK7:DK32 DY7:DY32 CW7:CW32 BR7:BR32 CF7:CF32</xm:sqref>
        </x14:dataValidation>
        <x14:dataValidation type="list" allowBlank="1" showInputMessage="1" showErrorMessage="1" xr:uid="{BE018E21-4A11-4084-96E6-B32C7D0C91C3}">
          <x14:formula1>
            <xm:f>'data validation'!$I$5:$I$8</xm:f>
          </x14:formula1>
          <xm:sqref>AA7:AA32</xm:sqref>
        </x14:dataValidation>
        <x14:dataValidation type="list" allowBlank="1" showInputMessage="1" showErrorMessage="1" xr:uid="{6E1D50B1-4409-4C7F-AA72-97B30A8F8A65}">
          <x14:formula1>
            <xm:f>'data validation'!$J$5:$J$12</xm:f>
          </x14:formula1>
          <xm:sqref>AY7:AY32</xm:sqref>
        </x14:dataValidation>
        <x14:dataValidation type="list" allowBlank="1" showInputMessage="1" showErrorMessage="1" xr:uid="{757A859D-CBF3-4489-8219-4511BF47E3DA}">
          <x14:formula1>
            <xm:f>'data validation'!$K$5:$K$8</xm:f>
          </x14:formula1>
          <xm:sqref>BA7:BA32</xm:sqref>
        </x14:dataValidation>
        <x14:dataValidation type="list" allowBlank="1" showInputMessage="1" showErrorMessage="1" xr:uid="{456B73E7-E2CD-497E-AF00-3FE16A5C97B5}">
          <x14:formula1>
            <xm:f>'data validation'!$D$5:$D$11</xm:f>
          </x14:formula1>
          <xm:sqref>M7:M32</xm:sqref>
        </x14:dataValidation>
        <x14:dataValidation type="list" allowBlank="1" showInputMessage="1" showErrorMessage="1" xr:uid="{05825D98-995B-4B4A-896A-E6AE878AE729}">
          <x14:formula1>
            <xm:f>'data validation'!$Q$5:$Q$7</xm:f>
          </x14:formula1>
          <xm:sqref>CH7:CH32 EA7:EA32</xm:sqref>
        </x14:dataValidation>
        <x14:dataValidation type="list" allowBlank="1" showInputMessage="1" showErrorMessage="1" xr:uid="{102A1A8D-6369-4C1B-B8C4-FB20E548FB9B}">
          <x14:formula1>
            <xm:f>'data validation'!$V$5:$V$8</xm:f>
          </x14:formula1>
          <xm:sqref>CV7:CV32 DX7:DX32 DJ7:DJ32</xm:sqref>
        </x14:dataValidation>
        <x14:dataValidation type="list" allowBlank="1" showInputMessage="1" showErrorMessage="1" xr:uid="{A9C396D2-F7A3-4691-81AA-9F58B55150E7}">
          <x14:formula1>
            <xm:f>'data validation'!$S$5:$S$12</xm:f>
          </x14:formula1>
          <xm:sqref>CL7:CL32 DN7:DN32 CZ7:CZ32 BU7:BU32 BG7:BG32</xm:sqref>
        </x14:dataValidation>
        <x14:dataValidation type="list" allowBlank="1" showInputMessage="1" showErrorMessage="1" xr:uid="{050CD495-1131-4370-B632-1D768A1CAB9E}">
          <x14:formula1>
            <xm:f>'data validation'!$M$5:$M$13</xm:f>
          </x14:formula1>
          <xm:sqref>BE7:BE32</xm:sqref>
        </x14:dataValidation>
        <x14:dataValidation type="list" allowBlank="1" showInputMessage="1" showErrorMessage="1" xr:uid="{46EC1F76-8B44-48EC-8904-DA0791E373F0}">
          <x14:formula1>
            <xm:f>'data validation'!$M$5:$M$17</xm:f>
          </x14:formula1>
          <xm:sqref>CK7:CK32 BT7:BT32 BF7:BF32</xm:sqref>
        </x14:dataValidation>
        <x14:dataValidation type="list" errorStyle="warning" allowBlank="1" showInputMessage="1" showErrorMessage="1" xr:uid="{B17CD575-1A0C-494C-9FE5-9E438AA414D8}">
          <x14:formula1>
            <xm:f>'data validation'!$M$5:$M$17</xm:f>
          </x14:formula1>
          <xm:sqref>CY7:CY32 DM7:DM32</xm:sqref>
        </x14:dataValidation>
        <x14:dataValidation type="list" allowBlank="1" showInputMessage="1" showErrorMessage="1" xr:uid="{C6342287-5E46-48ED-8540-8BFED04BB799}">
          <x14:formula1>
            <xm:f>'data validation'!$O$5:$O$14</xm:f>
          </x14:formula1>
          <xm:sqref>BQ7:BQ32 CE7:CE32</xm:sqref>
        </x14:dataValidation>
        <x14:dataValidation type="list" allowBlank="1" showInputMessage="1" showErrorMessage="1" xr:uid="{3E674C9A-FC32-481C-BC85-858C8CFEDD8A}">
          <x14:formula1>
            <xm:f>'data validation'!$G$6:$G$14</xm:f>
          </x14:formula1>
          <xm:sqref>AE7:AE32</xm:sqref>
        </x14:dataValidation>
        <x14:dataValidation type="list" allowBlank="1" showInputMessage="1" showErrorMessage="1" xr:uid="{500FB069-AB3E-42C4-9019-CDE18205E3E4}">
          <x14:formula1>
            <xm:f>'data validation'!$N$7:$N$11</xm:f>
          </x14:formula1>
          <xm:sqref>BC7:BC146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1E5E-EABF-4EF7-9C77-A077FF8148AB}">
  <dimension ref="B2:AA29"/>
  <sheetViews>
    <sheetView topLeftCell="N1" zoomScaleNormal="100" workbookViewId="0">
      <selection activeCell="N12" sqref="N12"/>
    </sheetView>
  </sheetViews>
  <sheetFormatPr defaultColWidth="9.125" defaultRowHeight="14.25" x14ac:dyDescent="0.2"/>
  <cols>
    <col min="1" max="1" width="5.25" style="52" customWidth="1"/>
    <col min="2" max="2" width="9.125" style="52"/>
    <col min="3" max="4" width="34" style="52" customWidth="1"/>
    <col min="5" max="5" width="25.25" style="52" customWidth="1"/>
    <col min="6" max="6" width="13.125" style="52" customWidth="1"/>
    <col min="7" max="7" width="15.125" style="52" customWidth="1"/>
    <col min="8" max="8" width="30.125" style="52" customWidth="1"/>
    <col min="9" max="12" width="24.75" style="52" customWidth="1"/>
    <col min="13" max="13" width="56.25" style="52" customWidth="1"/>
    <col min="14" max="19" width="22" style="52" customWidth="1"/>
    <col min="20" max="20" width="16.25" style="52" customWidth="1"/>
    <col min="21" max="21" width="21.25" style="52" customWidth="1"/>
    <col min="22" max="22" width="16.75" style="52" customWidth="1"/>
    <col min="23" max="23" width="20.25" style="52" customWidth="1"/>
    <col min="24" max="24" width="23" style="52" customWidth="1"/>
    <col min="25" max="25" width="19.75" style="52" customWidth="1"/>
    <col min="26" max="26" width="17.25" style="52" customWidth="1"/>
    <col min="27" max="27" width="19.125" style="52" customWidth="1"/>
    <col min="28" max="28" width="15" style="52" customWidth="1"/>
    <col min="29" max="16384" width="9.125" style="52"/>
  </cols>
  <sheetData>
    <row r="2" spans="2:27" s="72" customFormat="1" ht="25.5" customHeight="1" x14ac:dyDescent="0.2">
      <c r="B2" s="71" t="s">
        <v>112</v>
      </c>
    </row>
    <row r="3" spans="2:27" s="73" customFormat="1" ht="25.5" customHeight="1" x14ac:dyDescent="0.2">
      <c r="B3" s="74" t="s">
        <v>33</v>
      </c>
      <c r="C3" s="75"/>
      <c r="D3" s="75"/>
      <c r="E3" s="75"/>
      <c r="F3" s="75"/>
      <c r="G3" s="75"/>
      <c r="H3" s="75"/>
      <c r="I3" s="75"/>
      <c r="J3" s="75"/>
      <c r="K3" s="91" t="s">
        <v>263</v>
      </c>
      <c r="L3" s="91"/>
      <c r="M3" s="91"/>
      <c r="N3" s="91"/>
      <c r="O3" s="92"/>
      <c r="P3" s="92"/>
      <c r="Q3" s="92"/>
      <c r="R3" s="76" t="s">
        <v>82</v>
      </c>
      <c r="S3" s="76"/>
      <c r="T3" s="76"/>
      <c r="U3" s="77"/>
      <c r="V3" s="77"/>
      <c r="W3" s="78" t="s">
        <v>85</v>
      </c>
      <c r="X3" s="78"/>
      <c r="Y3" s="78"/>
      <c r="Z3" s="79"/>
      <c r="AA3" s="80"/>
    </row>
    <row r="4" spans="2:27" s="81" customFormat="1" ht="28.5" x14ac:dyDescent="0.2">
      <c r="B4" s="82" t="s">
        <v>87</v>
      </c>
      <c r="C4" s="83" t="s">
        <v>73</v>
      </c>
      <c r="D4" s="83" t="s">
        <v>185</v>
      </c>
      <c r="E4" s="83" t="s">
        <v>66</v>
      </c>
      <c r="F4" s="83" t="s">
        <v>70</v>
      </c>
      <c r="G4" s="83" t="s">
        <v>71</v>
      </c>
      <c r="H4" s="83" t="s">
        <v>72</v>
      </c>
      <c r="I4" s="83" t="s">
        <v>165</v>
      </c>
      <c r="J4" s="8" t="s">
        <v>147</v>
      </c>
      <c r="K4" s="93" t="s">
        <v>182</v>
      </c>
      <c r="L4" s="117" t="s">
        <v>309</v>
      </c>
      <c r="M4" s="93" t="s">
        <v>125</v>
      </c>
      <c r="N4" s="93" t="s">
        <v>80</v>
      </c>
      <c r="O4" s="93" t="s">
        <v>9</v>
      </c>
      <c r="P4" s="93" t="s">
        <v>86</v>
      </c>
      <c r="Q4" s="94" t="s">
        <v>91</v>
      </c>
      <c r="R4" s="84" t="s">
        <v>126</v>
      </c>
      <c r="S4" s="101" t="s">
        <v>252</v>
      </c>
      <c r="T4" s="84" t="s">
        <v>83</v>
      </c>
      <c r="U4" s="84" t="s">
        <v>84</v>
      </c>
      <c r="V4" s="84" t="s">
        <v>9</v>
      </c>
      <c r="W4" s="85" t="s">
        <v>83</v>
      </c>
      <c r="X4" s="85" t="s">
        <v>84</v>
      </c>
      <c r="Y4" s="85" t="s">
        <v>9</v>
      </c>
      <c r="Z4" s="86" t="s">
        <v>178</v>
      </c>
      <c r="AA4" s="80" t="s">
        <v>99</v>
      </c>
    </row>
    <row r="5" spans="2:27" x14ac:dyDescent="0.2">
      <c r="B5" s="52">
        <v>1</v>
      </c>
      <c r="C5" s="52" t="s">
        <v>59</v>
      </c>
      <c r="D5" s="52" t="s">
        <v>186</v>
      </c>
      <c r="E5" s="52" t="s">
        <v>68</v>
      </c>
      <c r="F5" s="52">
        <v>6</v>
      </c>
      <c r="G5" s="52">
        <v>0.01</v>
      </c>
      <c r="H5" s="52" t="s">
        <v>211</v>
      </c>
      <c r="I5" s="52" t="s">
        <v>168</v>
      </c>
      <c r="J5" s="52">
        <v>0</v>
      </c>
      <c r="K5" s="52" t="s">
        <v>181</v>
      </c>
      <c r="L5" s="115" t="s">
        <v>310</v>
      </c>
      <c r="M5" s="104" t="s">
        <v>269</v>
      </c>
      <c r="N5" s="52" t="s">
        <v>119</v>
      </c>
      <c r="O5" s="52" t="s">
        <v>119</v>
      </c>
      <c r="P5" s="89" t="s">
        <v>226</v>
      </c>
      <c r="Q5" s="89" t="s">
        <v>214</v>
      </c>
      <c r="R5" s="52" t="s">
        <v>119</v>
      </c>
      <c r="S5" s="52">
        <v>500</v>
      </c>
      <c r="T5" s="52">
        <v>100</v>
      </c>
      <c r="U5" s="52">
        <v>2</v>
      </c>
      <c r="V5" s="52">
        <v>10</v>
      </c>
      <c r="W5" s="52">
        <v>1000</v>
      </c>
      <c r="X5" s="52">
        <v>16.670000000000002</v>
      </c>
      <c r="Y5" s="52">
        <v>60</v>
      </c>
      <c r="Z5" s="52" t="s">
        <v>177</v>
      </c>
      <c r="AA5" s="52" t="s">
        <v>213</v>
      </c>
    </row>
    <row r="6" spans="2:27" x14ac:dyDescent="0.2">
      <c r="B6" s="52">
        <v>2</v>
      </c>
      <c r="C6" s="52" t="s">
        <v>60</v>
      </c>
      <c r="D6" s="52" t="s">
        <v>187</v>
      </c>
      <c r="E6" s="52" t="s">
        <v>67</v>
      </c>
      <c r="F6" s="52">
        <v>12</v>
      </c>
      <c r="G6" s="52">
        <v>0.1</v>
      </c>
      <c r="H6" s="52" t="s">
        <v>75</v>
      </c>
      <c r="I6" s="52" t="s">
        <v>166</v>
      </c>
      <c r="J6" s="52">
        <v>0.4</v>
      </c>
      <c r="K6" s="52" t="s">
        <v>184</v>
      </c>
      <c r="L6" s="115" t="s">
        <v>311</v>
      </c>
      <c r="M6" s="104" t="s">
        <v>267</v>
      </c>
      <c r="N6" s="52">
        <v>0.2</v>
      </c>
      <c r="O6" s="52">
        <v>10</v>
      </c>
      <c r="P6" s="89">
        <v>95</v>
      </c>
      <c r="Q6" s="89">
        <v>95</v>
      </c>
      <c r="R6" s="52" t="s">
        <v>50</v>
      </c>
      <c r="S6" s="52">
        <v>250</v>
      </c>
      <c r="T6" s="52" t="s">
        <v>69</v>
      </c>
      <c r="U6" s="52">
        <v>4</v>
      </c>
      <c r="V6" s="52">
        <v>15</v>
      </c>
      <c r="W6" s="52" t="s">
        <v>69</v>
      </c>
      <c r="X6" s="52" t="s">
        <v>69</v>
      </c>
      <c r="Y6" s="52">
        <v>100</v>
      </c>
      <c r="Z6" s="52" t="s">
        <v>176</v>
      </c>
      <c r="AA6" s="52" t="s">
        <v>40</v>
      </c>
    </row>
    <row r="7" spans="2:27" ht="14.25" customHeight="1" x14ac:dyDescent="0.2">
      <c r="B7" s="52">
        <v>3</v>
      </c>
      <c r="C7" s="52" t="s">
        <v>62</v>
      </c>
      <c r="D7" s="52" t="s">
        <v>188</v>
      </c>
      <c r="E7" s="52" t="s">
        <v>69</v>
      </c>
      <c r="F7" s="52">
        <v>90</v>
      </c>
      <c r="G7" s="52">
        <v>0.2</v>
      </c>
      <c r="H7" s="52" t="s">
        <v>76</v>
      </c>
      <c r="I7" s="52" t="s">
        <v>167</v>
      </c>
      <c r="J7" s="52">
        <v>0.5</v>
      </c>
      <c r="K7" s="52" t="s">
        <v>183</v>
      </c>
      <c r="L7" s="115" t="s">
        <v>312</v>
      </c>
      <c r="M7" s="104" t="s">
        <v>265</v>
      </c>
      <c r="N7" s="52">
        <v>8</v>
      </c>
      <c r="O7" s="52">
        <v>15</v>
      </c>
      <c r="P7" s="89">
        <v>90</v>
      </c>
      <c r="Q7" s="89" t="s">
        <v>69</v>
      </c>
      <c r="R7" s="52" t="s">
        <v>118</v>
      </c>
      <c r="S7" s="52">
        <v>125</v>
      </c>
      <c r="U7" s="52">
        <v>8</v>
      </c>
      <c r="V7" s="52">
        <v>60</v>
      </c>
      <c r="Y7" s="52" t="s">
        <v>69</v>
      </c>
      <c r="Z7" s="52" t="s">
        <v>69</v>
      </c>
      <c r="AA7" s="52" t="s">
        <v>45</v>
      </c>
    </row>
    <row r="8" spans="2:27" x14ac:dyDescent="0.2">
      <c r="B8" s="52">
        <v>4</v>
      </c>
      <c r="C8" s="52" t="s">
        <v>63</v>
      </c>
      <c r="D8" s="52" t="s">
        <v>208</v>
      </c>
      <c r="F8" s="52" t="s">
        <v>69</v>
      </c>
      <c r="G8" s="52">
        <v>0.3</v>
      </c>
      <c r="H8" s="52" t="s">
        <v>77</v>
      </c>
      <c r="I8" s="52" t="s">
        <v>52</v>
      </c>
      <c r="J8" s="52">
        <v>0.6</v>
      </c>
      <c r="K8" s="52" t="s">
        <v>69</v>
      </c>
      <c r="L8" s="115" t="s">
        <v>313</v>
      </c>
      <c r="M8" s="104" t="s">
        <v>270</v>
      </c>
      <c r="N8" s="52">
        <v>10</v>
      </c>
      <c r="O8" s="52">
        <v>7</v>
      </c>
      <c r="P8" s="89">
        <v>99.9</v>
      </c>
      <c r="Q8" s="89"/>
      <c r="R8" s="52" t="s">
        <v>115</v>
      </c>
      <c r="S8" s="52">
        <v>120</v>
      </c>
      <c r="U8" s="52">
        <v>8.33</v>
      </c>
      <c r="V8" s="52" t="s">
        <v>69</v>
      </c>
      <c r="AA8" s="52" t="s">
        <v>46</v>
      </c>
    </row>
    <row r="9" spans="2:27" x14ac:dyDescent="0.2">
      <c r="B9" s="52">
        <v>5</v>
      </c>
      <c r="C9" s="52" t="s">
        <v>61</v>
      </c>
      <c r="D9" s="52" t="s">
        <v>209</v>
      </c>
      <c r="G9" s="52">
        <v>0.4</v>
      </c>
      <c r="H9" s="52" t="s">
        <v>78</v>
      </c>
      <c r="J9" s="52">
        <v>0.7</v>
      </c>
      <c r="L9" s="124" t="s">
        <v>334</v>
      </c>
      <c r="M9" s="52" t="s">
        <v>127</v>
      </c>
      <c r="N9" s="52">
        <v>20</v>
      </c>
      <c r="O9" s="52">
        <v>12</v>
      </c>
      <c r="P9" s="89" t="s">
        <v>69</v>
      </c>
      <c r="Q9" s="89"/>
      <c r="R9" s="52" t="s">
        <v>116</v>
      </c>
      <c r="S9" s="52">
        <v>100</v>
      </c>
      <c r="U9" s="52">
        <v>16.670000000000002</v>
      </c>
      <c r="AA9" s="52" t="s">
        <v>100</v>
      </c>
    </row>
    <row r="10" spans="2:27" ht="14.25" customHeight="1" x14ac:dyDescent="0.2">
      <c r="B10" s="52">
        <v>6</v>
      </c>
      <c r="C10" s="52" t="s">
        <v>69</v>
      </c>
      <c r="D10" s="52" t="s">
        <v>210</v>
      </c>
      <c r="G10" s="52">
        <v>0.5</v>
      </c>
      <c r="H10" s="52" t="s">
        <v>79</v>
      </c>
      <c r="J10" s="52">
        <v>0.8</v>
      </c>
      <c r="L10" s="124" t="s">
        <v>335</v>
      </c>
      <c r="M10" s="104" t="s">
        <v>272</v>
      </c>
      <c r="N10" s="52">
        <v>30</v>
      </c>
      <c r="O10" s="52">
        <v>13</v>
      </c>
      <c r="R10" s="52" t="s">
        <v>117</v>
      </c>
      <c r="S10" s="52">
        <v>62.5</v>
      </c>
      <c r="U10" s="52" t="s">
        <v>69</v>
      </c>
      <c r="AA10" s="52" t="s">
        <v>101</v>
      </c>
    </row>
    <row r="11" spans="2:27" ht="15" customHeight="1" x14ac:dyDescent="0.2">
      <c r="B11" s="52">
        <v>7</v>
      </c>
      <c r="D11" s="52" t="s">
        <v>69</v>
      </c>
      <c r="G11" s="52">
        <v>0.6</v>
      </c>
      <c r="H11" s="52" t="s">
        <v>69</v>
      </c>
      <c r="J11" s="52">
        <v>0.9</v>
      </c>
      <c r="L11" s="124" t="s">
        <v>336</v>
      </c>
      <c r="M11" s="104" t="s">
        <v>276</v>
      </c>
      <c r="N11" s="52">
        <v>45</v>
      </c>
      <c r="O11" s="52">
        <v>18</v>
      </c>
      <c r="R11" s="52" t="s">
        <v>69</v>
      </c>
      <c r="S11" s="52">
        <v>60</v>
      </c>
      <c r="AA11" s="52" t="s">
        <v>102</v>
      </c>
    </row>
    <row r="12" spans="2:27" ht="15.75" customHeight="1" x14ac:dyDescent="0.2">
      <c r="B12" s="52">
        <v>8</v>
      </c>
      <c r="G12" s="52">
        <v>0.7</v>
      </c>
      <c r="J12" s="52">
        <v>1</v>
      </c>
      <c r="M12" s="104" t="s">
        <v>278</v>
      </c>
      <c r="N12" s="52" t="s">
        <v>69</v>
      </c>
      <c r="O12" s="52">
        <v>18.329999999999998</v>
      </c>
      <c r="S12" s="52" t="s">
        <v>69</v>
      </c>
      <c r="AA12" s="52" t="s">
        <v>69</v>
      </c>
    </row>
    <row r="13" spans="2:27" ht="13.5" customHeight="1" x14ac:dyDescent="0.2">
      <c r="G13" s="52">
        <v>0.8</v>
      </c>
      <c r="M13" s="104" t="s">
        <v>274</v>
      </c>
      <c r="O13" s="104">
        <v>60</v>
      </c>
    </row>
    <row r="14" spans="2:27" ht="14.25" customHeight="1" x14ac:dyDescent="0.2">
      <c r="G14" s="115" t="s">
        <v>69</v>
      </c>
      <c r="M14" s="104" t="s">
        <v>282</v>
      </c>
      <c r="O14" s="52" t="s">
        <v>69</v>
      </c>
    </row>
    <row r="15" spans="2:27" x14ac:dyDescent="0.2">
      <c r="M15" s="104" t="s">
        <v>284</v>
      </c>
    </row>
    <row r="16" spans="2:27" x14ac:dyDescent="0.2">
      <c r="M16" s="104" t="s">
        <v>279</v>
      </c>
    </row>
    <row r="17" spans="2:13" ht="14.25" customHeight="1" x14ac:dyDescent="0.2">
      <c r="M17" s="52" t="s">
        <v>69</v>
      </c>
    </row>
    <row r="18" spans="2:13" x14ac:dyDescent="0.2">
      <c r="M18" s="104"/>
    </row>
    <row r="19" spans="2:13" ht="15" customHeight="1" x14ac:dyDescent="0.2"/>
    <row r="20" spans="2:13" ht="14.25" customHeight="1" x14ac:dyDescent="0.2">
      <c r="B20" s="52" t="s">
        <v>189</v>
      </c>
    </row>
    <row r="22" spans="2:13" ht="14.25" customHeight="1" x14ac:dyDescent="0.2"/>
    <row r="23" spans="2:13" ht="14.25" customHeight="1" x14ac:dyDescent="0.2"/>
    <row r="24" spans="2:13" ht="14.25" customHeight="1" x14ac:dyDescent="0.2"/>
    <row r="25" spans="2:13" ht="14.25" customHeight="1" x14ac:dyDescent="0.2"/>
    <row r="27" spans="2:13" ht="14.25" customHeight="1" x14ac:dyDescent="0.2"/>
    <row r="29" spans="2:13" ht="14.25" customHeight="1" x14ac:dyDescent="0.2"/>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Change log</vt:lpstr>
      <vt:lpstr>Capacity</vt:lpstr>
      <vt:lpstr>Power</vt:lpstr>
      <vt:lpstr>data validation</vt:lpstr>
    </vt:vector>
  </TitlesOfParts>
  <Company>Tom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Xiaohang</dc:creator>
  <cp:lastModifiedBy>CHEN Xiaohang</cp:lastModifiedBy>
  <dcterms:created xsi:type="dcterms:W3CDTF">2021-01-30T09:57:37Z</dcterms:created>
  <dcterms:modified xsi:type="dcterms:W3CDTF">2021-05-27T08:45:17Z</dcterms:modified>
</cp:coreProperties>
</file>