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dems1ce3\Documents\Nokia\RAN4 meetings\RAN4-113\Drafts\NR_pos_enh2\BWA\"/>
    </mc:Choice>
  </mc:AlternateContent>
  <xr:revisionPtr revIDLastSave="0" documentId="13_ncr:1_{53577B47-E534-4ABF-BF50-4D5D5B39B4B0}" xr6:coauthVersionLast="47" xr6:coauthVersionMax="47" xr10:uidLastSave="{00000000-0000-0000-0000-000000000000}"/>
  <bookViews>
    <workbookView xWindow="0" yWindow="60" windowWidth="16000" windowHeight="10080" xr2:uid="{00000000-000D-0000-FFFF-FFFF00000000}"/>
  </bookViews>
  <sheets>
    <sheet name="Cover Sheet" sheetId="1" r:id="rId1"/>
    <sheet name="Agreements" sheetId="4" r:id="rId2"/>
    <sheet name="RSTD Results" sheetId="2" r:id="rId3"/>
    <sheet name="UE Rx-Tx Result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8" i="2" l="1"/>
  <c r="J67" i="2"/>
  <c r="J66" i="2"/>
  <c r="J65" i="2"/>
  <c r="J77" i="2"/>
  <c r="J76" i="2"/>
  <c r="J75" i="2"/>
  <c r="J74" i="2"/>
  <c r="T58" i="2"/>
  <c r="T57" i="2"/>
  <c r="T56" i="2"/>
  <c r="T55" i="2"/>
  <c r="T49" i="2"/>
  <c r="T48" i="2"/>
  <c r="T47" i="2"/>
  <c r="T46" i="2"/>
  <c r="Q59" i="3"/>
  <c r="P59" i="3"/>
  <c r="Q58" i="3"/>
  <c r="P58" i="3"/>
  <c r="Q57" i="3"/>
  <c r="P57" i="3"/>
  <c r="Q56" i="3"/>
  <c r="P56" i="3"/>
  <c r="Q50" i="3"/>
  <c r="P50" i="3"/>
  <c r="Q49" i="3"/>
  <c r="P49" i="3"/>
  <c r="Q48" i="3"/>
  <c r="P48" i="3"/>
  <c r="Q47" i="3"/>
  <c r="P47" i="3"/>
  <c r="J58" i="2"/>
  <c r="J57" i="2"/>
  <c r="J56" i="2"/>
  <c r="J55" i="2"/>
  <c r="J49" i="2"/>
  <c r="J48" i="2"/>
  <c r="J47" i="2"/>
  <c r="J46" i="2"/>
  <c r="T19" i="2"/>
  <c r="T18" i="2"/>
  <c r="T17" i="2"/>
  <c r="T16" i="2"/>
  <c r="T15" i="2"/>
  <c r="T9" i="2"/>
  <c r="T8" i="2"/>
  <c r="T7" i="2"/>
  <c r="T6" i="2"/>
  <c r="T5" i="2"/>
  <c r="Q19" i="3"/>
  <c r="Q18" i="3"/>
  <c r="Q17" i="3"/>
  <c r="Q16" i="3"/>
  <c r="P19" i="3"/>
  <c r="P18" i="3"/>
  <c r="P17" i="3"/>
  <c r="P16" i="3"/>
  <c r="Q15" i="3"/>
  <c r="P15" i="3"/>
  <c r="Q9" i="3"/>
  <c r="Q8" i="3"/>
  <c r="Q7" i="3"/>
  <c r="Q6" i="3"/>
  <c r="P9" i="3"/>
  <c r="P8" i="3"/>
  <c r="P7" i="3"/>
  <c r="P6" i="3"/>
  <c r="Q5" i="3"/>
  <c r="P5" i="3"/>
  <c r="J40" i="2"/>
  <c r="J39" i="2"/>
  <c r="J38" i="2"/>
  <c r="J37" i="2"/>
  <c r="J36" i="2"/>
  <c r="J30" i="2"/>
  <c r="J29" i="2"/>
  <c r="J28" i="2"/>
  <c r="J27" i="2"/>
  <c r="J26" i="2"/>
  <c r="J19" i="2"/>
  <c r="J18" i="2"/>
  <c r="J17" i="2"/>
  <c r="J16" i="2"/>
  <c r="J15" i="2"/>
  <c r="J9" i="2"/>
  <c r="J8" i="2"/>
  <c r="J7" i="2"/>
  <c r="J6" i="2"/>
  <c r="J5" i="2"/>
  <c r="M77" i="3"/>
  <c r="L77" i="3"/>
  <c r="M76" i="3"/>
  <c r="L76" i="3"/>
  <c r="M75" i="3"/>
  <c r="L75" i="3"/>
  <c r="M74" i="3"/>
  <c r="L74" i="3"/>
  <c r="M68" i="3"/>
  <c r="L68" i="3"/>
  <c r="M67" i="3"/>
  <c r="L67" i="3"/>
  <c r="M66" i="3"/>
  <c r="L66" i="3"/>
  <c r="M65" i="3"/>
  <c r="L65" i="3"/>
  <c r="AD59" i="3"/>
  <c r="AC59" i="3"/>
  <c r="O59" i="3"/>
  <c r="N59" i="3"/>
  <c r="AD58" i="3"/>
  <c r="AC58" i="3"/>
  <c r="O58" i="3"/>
  <c r="N58" i="3"/>
  <c r="AD57" i="3"/>
  <c r="AC57" i="3"/>
  <c r="O57" i="3"/>
  <c r="N57" i="3"/>
  <c r="AD56" i="3"/>
  <c r="AC56" i="3"/>
  <c r="O56" i="3"/>
  <c r="N56" i="3"/>
  <c r="AD50" i="3"/>
  <c r="AC50" i="3"/>
  <c r="O50" i="3"/>
  <c r="N50" i="3"/>
  <c r="AD49" i="3"/>
  <c r="AC49" i="3"/>
  <c r="O49" i="3"/>
  <c r="N49" i="3"/>
  <c r="AD48" i="3"/>
  <c r="AC48" i="3"/>
  <c r="O48" i="3"/>
  <c r="N48" i="3"/>
  <c r="AD47" i="3"/>
  <c r="AC47" i="3"/>
  <c r="O47" i="3"/>
  <c r="N47" i="3"/>
  <c r="M39" i="3"/>
  <c r="L39" i="3"/>
  <c r="M38" i="3"/>
  <c r="L38" i="3"/>
  <c r="M37" i="3"/>
  <c r="L37" i="3"/>
  <c r="M36" i="3"/>
  <c r="L36" i="3"/>
  <c r="M35" i="3"/>
  <c r="L35" i="3"/>
  <c r="M29" i="3"/>
  <c r="L29" i="3"/>
  <c r="M28" i="3"/>
  <c r="L28" i="3"/>
  <c r="M27" i="3"/>
  <c r="L27" i="3"/>
  <c r="M26" i="3"/>
  <c r="L26" i="3"/>
  <c r="M25" i="3"/>
  <c r="L25" i="3"/>
  <c r="AD19" i="3"/>
  <c r="AC19" i="3"/>
  <c r="O19" i="3"/>
  <c r="N19" i="3"/>
  <c r="AD18" i="3"/>
  <c r="AC18" i="3"/>
  <c r="O18" i="3"/>
  <c r="N18" i="3"/>
  <c r="AD17" i="3"/>
  <c r="AC17" i="3"/>
  <c r="O17" i="3"/>
  <c r="N17" i="3"/>
  <c r="AD16" i="3"/>
  <c r="AC16" i="3"/>
  <c r="O16" i="3"/>
  <c r="N16" i="3"/>
  <c r="AD15" i="3"/>
  <c r="AC15" i="3"/>
  <c r="O15" i="3"/>
  <c r="N15" i="3"/>
  <c r="AD9" i="3"/>
  <c r="AC9" i="3"/>
  <c r="O9" i="3"/>
  <c r="N9" i="3"/>
  <c r="AD8" i="3"/>
  <c r="AC8" i="3"/>
  <c r="O8" i="3"/>
  <c r="N8" i="3"/>
  <c r="AD7" i="3"/>
  <c r="AC7" i="3"/>
  <c r="O7" i="3"/>
  <c r="N7" i="3"/>
  <c r="AD6" i="3"/>
  <c r="AC6" i="3"/>
  <c r="O6" i="3"/>
  <c r="N6" i="3"/>
  <c r="AD5" i="3"/>
  <c r="AC5" i="3"/>
  <c r="O5" i="3"/>
  <c r="N5" i="3"/>
  <c r="I77" i="2"/>
  <c r="I76" i="2"/>
  <c r="I75" i="2"/>
  <c r="I74" i="2"/>
  <c r="I68" i="2"/>
  <c r="I67" i="2"/>
  <c r="I66" i="2"/>
  <c r="I65" i="2"/>
  <c r="S58" i="2"/>
  <c r="I58" i="2"/>
  <c r="S57" i="2"/>
  <c r="I57" i="2"/>
  <c r="S56" i="2"/>
  <c r="I56" i="2"/>
  <c r="S55" i="2"/>
  <c r="I55" i="2"/>
  <c r="S49" i="2"/>
  <c r="I49" i="2"/>
  <c r="S48" i="2"/>
  <c r="I48" i="2"/>
  <c r="S47" i="2"/>
  <c r="I47" i="2"/>
  <c r="S46" i="2"/>
  <c r="I46" i="2"/>
  <c r="I40" i="2"/>
  <c r="I39" i="2"/>
  <c r="I38" i="2"/>
  <c r="I37" i="2"/>
  <c r="I36" i="2"/>
  <c r="I30" i="2"/>
  <c r="I29" i="2"/>
  <c r="I28" i="2"/>
  <c r="I27" i="2"/>
  <c r="I26" i="2"/>
  <c r="S19" i="2"/>
  <c r="I19" i="2"/>
  <c r="S18" i="2"/>
  <c r="I18" i="2"/>
  <c r="S17" i="2"/>
  <c r="I17" i="2"/>
  <c r="S16" i="2"/>
  <c r="I16" i="2"/>
  <c r="S15" i="2"/>
  <c r="I15" i="2"/>
  <c r="S9" i="2"/>
  <c r="I9" i="2"/>
  <c r="S8" i="2"/>
  <c r="I8" i="2"/>
  <c r="S7" i="2"/>
  <c r="I7" i="2"/>
  <c r="S6" i="2"/>
  <c r="I6" i="2"/>
  <c r="S5" i="2"/>
  <c r="I5" i="2"/>
</calcChain>
</file>

<file path=xl/sharedStrings.xml><?xml version="1.0" encoding="utf-8"?>
<sst xmlns="http://schemas.openxmlformats.org/spreadsheetml/2006/main" count="585" uniqueCount="74">
  <si>
    <r>
      <t xml:space="preserve">3GPP TSG-RAN WG4 Meeting #112	bis                                                                    Revision of </t>
    </r>
    <r>
      <rPr>
        <b/>
        <sz val="12"/>
        <rFont val="Calibri (Body)"/>
        <charset val="134"/>
      </rPr>
      <t>R4-2416904</t>
    </r>
    <r>
      <rPr>
        <b/>
        <sz val="12"/>
        <rFont val="Calibri"/>
        <charset val="134"/>
        <scheme val="minor"/>
      </rPr>
      <t xml:space="preserve">
Hefei, CN, 14 – 18 October, 2024
Title: Updated summary of simulation results for PRS aggregation  
Source:  Ericsson
Agenda item: 4.2.2.5
Document for: Information</t>
    </r>
  </si>
  <si>
    <t>References:</t>
  </si>
  <si>
    <t>R4-2400199, Simulation results for PRS/SRS BW aggregation, CATT.</t>
  </si>
  <si>
    <t>R4-2401228, Simulation results for PRS BW aggregation, Qualcomm Incorporated.</t>
  </si>
  <si>
    <t>R4-2401874, Simulation results for PRS Bandwidth Aggregation, Nokia, Nokia Shanghai Bell.</t>
  </si>
  <si>
    <t>R4-2402184, Simulation results for Bandwidth Aggregation, Huawei, HiSilicon.</t>
  </si>
  <si>
    <t>R4-2402691, Simulation results for PRS aggregation, Ericsson.</t>
  </si>
  <si>
    <t>R4-2405518, Additional simulation results for PRS aggregation, Ericsson.</t>
  </si>
  <si>
    <t>R4-2405886, Simulation results for PRS Bandwidth Aggregation, Nokia.</t>
  </si>
  <si>
    <t>R4-2409165, Simulation results for PRS Bandwidth Aggregation, Nokia.</t>
  </si>
  <si>
    <t>R4-2412692, Summary of simulation results for PRS aggregation, Ericsson.</t>
  </si>
  <si>
    <t>R4-2416327, On performance requirement for bandwidth aggregation for positioning measurements, Ericsson.</t>
  </si>
  <si>
    <t>R4- 2416434, Simulation results for PRS Bandwidth Aggregation, Nokia.</t>
  </si>
  <si>
    <t>Bandwidth configuration to define accuracy requirements for positioning measurements based on bandwidth aggregation (RAN4#110)</t>
  </si>
  <si>
    <t>Agreements</t>
  </si>
  <si>
    <r>
      <rPr>
        <sz val="12"/>
        <color theme="1"/>
        <rFont val="Symbol"/>
        <charset val="2"/>
      </rPr>
      <t>· </t>
    </r>
    <r>
      <rPr>
        <sz val="12"/>
        <color theme="1"/>
        <rFont val="Times New Roman"/>
        <charset val="134"/>
      </rPr>
      <t>For PRS BW aggregation for RSTD and UE Rx-Tx, the requirements are to be defined at least for the following per-PFL BWs:</t>
    </r>
  </si>
  <si>
    <r>
      <rPr>
        <sz val="12"/>
        <color theme="1"/>
        <rFont val="Courier New"/>
        <charset val="134"/>
      </rPr>
      <t>o </t>
    </r>
    <r>
      <rPr>
        <sz val="12"/>
        <color theme="1"/>
        <rFont val="Times New Roman"/>
        <charset val="134"/>
      </rPr>
      <t>15 kHz SCS: 104 PRBs (20 MHz)</t>
    </r>
  </si>
  <si>
    <r>
      <rPr>
        <sz val="12"/>
        <color theme="1"/>
        <rFont val="Courier New"/>
        <charset val="134"/>
      </rPr>
      <t>o </t>
    </r>
    <r>
      <rPr>
        <sz val="12"/>
        <color theme="1"/>
        <rFont val="Times New Roman"/>
        <charset val="134"/>
      </rPr>
      <t>30 kHz SCS: 132 PRBs (50 MHz), 272 (100 MHz)</t>
    </r>
  </si>
  <si>
    <r>
      <rPr>
        <sz val="12"/>
        <color theme="1"/>
        <rFont val="Courier New"/>
        <charset val="134"/>
      </rPr>
      <t>o </t>
    </r>
    <r>
      <rPr>
        <sz val="12"/>
        <color theme="1"/>
        <rFont val="Times New Roman"/>
        <charset val="134"/>
      </rPr>
      <t>60 kHz SCS FR1: 64 PRBs (50 MHz), 132 (100 MHz)</t>
    </r>
  </si>
  <si>
    <r>
      <rPr>
        <sz val="12"/>
        <color theme="1"/>
        <rFont val="Courier New"/>
        <charset val="134"/>
      </rPr>
      <t>o </t>
    </r>
    <r>
      <rPr>
        <sz val="12"/>
        <color theme="1"/>
        <rFont val="Times New Roman"/>
        <charset val="134"/>
      </rPr>
      <t>60 kHz SCS FR2: 64 PRBs (50 MHz), 132 (100 MHz)</t>
    </r>
  </si>
  <si>
    <r>
      <rPr>
        <sz val="12"/>
        <color theme="1"/>
        <rFont val="Courier New"/>
        <charset val="134"/>
      </rPr>
      <t>o </t>
    </r>
    <r>
      <rPr>
        <sz val="12"/>
        <color theme="1"/>
        <rFont val="Times New Roman"/>
        <charset val="134"/>
      </rPr>
      <t>120 kHz SCS: 64 PRBs (100 MHz), 128 (200 MHz)</t>
    </r>
  </si>
  <si>
    <r>
      <rPr>
        <sz val="12"/>
        <color theme="1"/>
        <rFont val="Symbol"/>
        <charset val="2"/>
      </rPr>
      <t>· </t>
    </r>
    <r>
      <rPr>
        <sz val="12"/>
        <color theme="1"/>
        <rFont val="Times New Roman"/>
        <charset val="134"/>
      </rPr>
      <t>Note: The aggregated PFLs will have the same SCS.</t>
    </r>
  </si>
  <si>
    <r>
      <rPr>
        <sz val="12"/>
        <color theme="1"/>
        <rFont val="Symbol"/>
        <charset val="2"/>
      </rPr>
      <t>· </t>
    </r>
    <r>
      <rPr>
        <sz val="12"/>
        <color theme="1"/>
        <rFont val="Times New Roman"/>
        <charset val="134"/>
      </rPr>
      <t>FFS: Other BWs.</t>
    </r>
  </si>
  <si>
    <t>Side condition for PRS aggregation accuracy requirements (RAN4#110bis)</t>
  </si>
  <si>
    <r>
      <rPr>
        <b/>
        <i/>
        <u/>
        <sz val="12"/>
        <color theme="1"/>
        <rFont val="Times New Roman"/>
        <charset val="134"/>
      </rPr>
      <t>Agreement</t>
    </r>
    <r>
      <rPr>
        <b/>
        <u/>
        <sz val="12"/>
        <color theme="1"/>
        <rFont val="Times New Roman"/>
        <charset val="134"/>
      </rPr>
      <t>:</t>
    </r>
  </si>
  <si>
    <r>
      <rPr>
        <sz val="12"/>
        <color theme="1"/>
        <rFont val="Symbol"/>
        <charset val="2"/>
      </rPr>
      <t>· </t>
    </r>
    <r>
      <rPr>
        <sz val="12"/>
        <color theme="1"/>
        <rFont val="Times New Roman"/>
        <charset val="134"/>
      </rPr>
      <t>Rel-17 side conditions for RSTD and UE Rx-Tx time difference is reused for PRS based positioning measurement with bandwidth aggregation.</t>
    </r>
  </si>
  <si>
    <t>Bandwidth configuration for PRS aggregation based measurement accuracy requirement (RAN4#111)</t>
  </si>
  <si>
    <r>
      <rPr>
        <b/>
        <i/>
        <u/>
        <sz val="11"/>
        <color theme="1"/>
        <rFont val="Times New Roman"/>
        <charset val="134"/>
      </rPr>
      <t>Agreement</t>
    </r>
    <r>
      <rPr>
        <sz val="11"/>
        <color theme="1"/>
        <rFont val="Times New Roman"/>
        <charset val="134"/>
      </rPr>
      <t>:</t>
    </r>
  </si>
  <si>
    <r>
      <rPr>
        <sz val="12"/>
        <color theme="1"/>
        <rFont val="Symbol"/>
        <charset val="2"/>
      </rPr>
      <t>· </t>
    </r>
    <r>
      <rPr>
        <sz val="12"/>
        <color theme="1"/>
        <rFont val="Times New Roman"/>
        <charset val="134"/>
      </rPr>
      <t>Define RSTD and UE Rx-Tx measurement accuracy requirements with PRS BW aggregation for aggregated PFLs of equal bandwidth, with the per-PFL bandwidth values agreed in the simulation assumptions</t>
    </r>
  </si>
  <si>
    <r>
      <rPr>
        <sz val="12"/>
        <color theme="1"/>
        <rFont val="Symbol"/>
        <charset val="2"/>
      </rPr>
      <t>· </t>
    </r>
    <r>
      <rPr>
        <sz val="12"/>
        <color theme="1"/>
        <rFont val="Times New Roman"/>
        <charset val="134"/>
      </rPr>
      <t>Accuracy requirements are defined based on combination (per-PFL BW, number of PFLs).</t>
    </r>
  </si>
  <si>
    <t>Accuracy requirements for 2 PFL and 3 PFL cases (RAN4#111)</t>
  </si>
  <si>
    <r>
      <rPr>
        <sz val="12"/>
        <color theme="1"/>
        <rFont val="Symbol"/>
        <charset val="2"/>
      </rPr>
      <t>· </t>
    </r>
    <r>
      <rPr>
        <sz val="12"/>
        <color theme="1"/>
        <rFont val="Times New Roman"/>
        <charset val="134"/>
      </rPr>
      <t>Define separate accuracy requirements for RSTD and UE Rx-Tx measurements for 2 and 3 aggregated PFLs.</t>
    </r>
  </si>
  <si>
    <t>AWGN, 2 PFLs, 4 samples, SINR = (-6, -13, -13)dB</t>
  </si>
  <si>
    <t>TDL-A, 2 PFLs, 4 samples, SINR = (-6, -13, -13)dB</t>
  </si>
  <si>
    <t>FR</t>
  </si>
  <si>
    <t>SCS (kHz)</t>
  </si>
  <si>
    <t>PRS BW/PFL (PRBs)</t>
  </si>
  <si>
    <t>Absolute error (Tc)</t>
  </si>
  <si>
    <t>CATT</t>
  </si>
  <si>
    <t>Qualcomm</t>
  </si>
  <si>
    <t>Nokia</t>
  </si>
  <si>
    <t>Ericsson</t>
  </si>
  <si>
    <t>Huawei</t>
  </si>
  <si>
    <t>Average</t>
  </si>
  <si>
    <t>90%-ile</t>
  </si>
  <si>
    <t>FR1</t>
  </si>
  <si>
    <t>AWGN, 3 PFLs, 4 samples, SINR = (-6, -13, -13)dB</t>
  </si>
  <si>
    <t>TDL-A, 3 PFLs, 4 samples, SINR = (-6, -13, -13)dB</t>
  </si>
  <si>
    <t>AWGN, 2 PFLs, reduced number of samples, SINR = (-3, -6, -6)dB</t>
  </si>
  <si>
    <t>AWGN, 3 PFLs, reduced number of samples, SINR = (-3, -6, -6)dB</t>
  </si>
  <si>
    <t>TDL-C, 2 PFLs, 4 samples, SINR = (-6, -13, -13)dB</t>
  </si>
  <si>
    <t>FR2</t>
  </si>
  <si>
    <t>TDL-C, 3 PFLs, 4 samples, SINR = (-6, -13, -13)dB</t>
  </si>
  <si>
    <t>AWGN, UE Rx-Tx 2 PFLs, 4 samples, SINR = (-3, -13, -13)dB, 90%-ile error</t>
  </si>
  <si>
    <t>TDL-A, UE Rx-Tx 2 PFLs, 4 samples, SINR = (-3, -13, -13)dB, 90%-ile error</t>
  </si>
  <si>
    <t>SCS(kHz)</t>
  </si>
  <si>
    <t>-3dB</t>
  </si>
  <si>
    <t>-13dB</t>
  </si>
  <si>
    <t>AWGN, UE Rx-Tx 3 PFLs, 4 samples, SINR = (-3, -13, -13)dB, 90%-ile error</t>
  </si>
  <si>
    <t>TDL-A, UE Rx-Tx 3 PFLs, 4 samples, SINR = (-3, -13, -13)dB, 90%-ile error</t>
  </si>
  <si>
    <t>AWGN, UE Rx-Tx 2 PFLs, reduced number of samples, SINR = (0, -6, -6)dB, 90%-ile error</t>
  </si>
  <si>
    <t>0dB</t>
  </si>
  <si>
    <t>-6dB</t>
  </si>
  <si>
    <t>AWGN, UE Rx-Tx 3 PFLs, reduced number of samples, SINR = (0, -6, -6)dB, 90%-ile error</t>
  </si>
  <si>
    <t>TDL-C, UE Rx-Tx 2 PFLs, 4 samples, SINR = (-3, -13, -13)dB, 90%-ile error</t>
  </si>
  <si>
    <t>TDL-C, UE Rx-Tx 3 PFLs, 4 samples, SINR = (-3, -13, -13)dB, 90%-ile error</t>
  </si>
  <si>
    <t>R4-2419771, Simulation results for PRS Bandwidth Aggregation, Nokia.</t>
  </si>
  <si>
    <t>Delta L5</t>
  </si>
  <si>
    <t>Delta L6</t>
  </si>
  <si>
    <t>DeltaL15</t>
  </si>
  <si>
    <t>Nokia (R4-2416904)</t>
  </si>
  <si>
    <t>AvDelta</t>
  </si>
  <si>
    <t>no change</t>
  </si>
  <si>
    <t>This contribution presents an updated summary of the simulation results for PRS BWA. Simulation results for the agreed side conditions and propagation conditions from the tDocs in references are summarized in this document. New results captured in this contribution are highlighted. Yellow marked fields indicate changes in the average, green marked fields indicate same average as in R4-2416904.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</si>
</sst>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
  </numFmts>
  <fonts count="34">
    <font>
      <sz val="12"/>
      <color theme="1"/>
      <name val="Calibri"/>
      <charset val="134"/>
      <scheme val="minor"/>
    </font>
    <font>
      <sz val="14"/>
      <color theme="1"/>
      <name val="Calibri"/>
      <charset val="134"/>
      <scheme val="minor"/>
    </font>
    <font>
      <b/>
      <sz val="14"/>
      <color theme="1"/>
      <name val="Calibri"/>
      <charset val="134"/>
    </font>
    <font>
      <b/>
      <sz val="14"/>
      <name val="Calibri"/>
      <charset val="134"/>
    </font>
    <font>
      <sz val="14"/>
      <name val="Calibri"/>
      <charset val="134"/>
    </font>
    <font>
      <sz val="14"/>
      <name val="Calibri"/>
      <charset val="134"/>
      <scheme val="minor"/>
    </font>
    <font>
      <sz val="14"/>
      <color theme="1"/>
      <name val="Calibri"/>
      <charset val="134"/>
    </font>
    <font>
      <b/>
      <sz val="14"/>
      <name val="Calibri (Body)"/>
      <charset val="134"/>
    </font>
    <font>
      <sz val="14"/>
      <name val="Calibri (Body)"/>
      <charset val="134"/>
    </font>
    <font>
      <b/>
      <sz val="14"/>
      <name val="Calibri"/>
      <charset val="134"/>
      <scheme val="minor"/>
    </font>
    <font>
      <sz val="14"/>
      <color rgb="FFFF0000"/>
      <name val="Calibri"/>
      <charset val="134"/>
    </font>
    <font>
      <b/>
      <u/>
      <sz val="12"/>
      <color theme="1"/>
      <name val="Times New Roman"/>
      <charset val="134"/>
    </font>
    <font>
      <b/>
      <i/>
      <sz val="12"/>
      <color theme="1"/>
      <name val="Times New Roman"/>
      <charset val="134"/>
    </font>
    <font>
      <sz val="12"/>
      <color theme="1"/>
      <name val="Symbol"/>
      <charset val="2"/>
    </font>
    <font>
      <sz val="12"/>
      <color theme="1"/>
      <name val="Courier New"/>
      <charset val="134"/>
    </font>
    <font>
      <b/>
      <i/>
      <u/>
      <sz val="12"/>
      <color theme="1"/>
      <name val="Times New Roman"/>
      <charset val="134"/>
    </font>
    <font>
      <b/>
      <u/>
      <sz val="11"/>
      <color theme="1"/>
      <name val="Times New Roman"/>
      <charset val="134"/>
    </font>
    <font>
      <b/>
      <i/>
      <u/>
      <sz val="11"/>
      <color theme="1"/>
      <name val="Times New Roman"/>
      <charset val="134"/>
    </font>
    <font>
      <sz val="12"/>
      <name val="Calibri (Body)"/>
      <charset val="134"/>
    </font>
    <font>
      <sz val="12"/>
      <color theme="1"/>
      <name val="Calibri (Body)"/>
      <charset val="134"/>
    </font>
    <font>
      <b/>
      <sz val="12"/>
      <name val="Calibri"/>
      <charset val="134"/>
      <scheme val="minor"/>
    </font>
    <font>
      <b/>
      <sz val="12"/>
      <color theme="1"/>
      <name val="Calibri (Body)"/>
      <charset val="134"/>
    </font>
    <font>
      <sz val="12"/>
      <color theme="1"/>
      <name val="Times New Roman"/>
      <charset val="134"/>
    </font>
    <font>
      <b/>
      <sz val="12"/>
      <name val="Calibri (Body)"/>
      <charset val="134"/>
    </font>
    <font>
      <sz val="11"/>
      <color theme="1"/>
      <name val="Times New Roman"/>
      <charset val="134"/>
    </font>
    <font>
      <sz val="12"/>
      <color theme="1"/>
      <name val="Calibri"/>
      <charset val="134"/>
      <scheme val="minor"/>
    </font>
    <font>
      <sz val="12"/>
      <name val="Calibri"/>
      <family val="2"/>
      <scheme val="minor"/>
    </font>
    <font>
      <sz val="12"/>
      <color rgb="FFFF0000"/>
      <name val="Calibri"/>
      <family val="2"/>
      <scheme val="minor"/>
    </font>
    <font>
      <b/>
      <sz val="14"/>
      <name val="Calibri"/>
      <family val="2"/>
    </font>
    <font>
      <sz val="14"/>
      <color theme="1"/>
      <name val="Calibri"/>
      <family val="2"/>
      <scheme val="minor"/>
    </font>
    <font>
      <sz val="14"/>
      <color theme="1"/>
      <name val="Calibri"/>
      <family val="2"/>
    </font>
    <font>
      <b/>
      <sz val="14"/>
      <color theme="1"/>
      <name val="Calibri"/>
      <family val="2"/>
      <scheme val="minor"/>
    </font>
    <font>
      <sz val="14"/>
      <color rgb="FFFF0000"/>
      <name val="Calibri"/>
      <family val="2"/>
      <scheme val="minor"/>
    </font>
    <font>
      <sz val="14"/>
      <color rgb="FFFF0000"/>
      <name val="Calibri"/>
      <family val="2"/>
    </font>
  </fonts>
  <fills count="9">
    <fill>
      <patternFill patternType="none"/>
    </fill>
    <fill>
      <patternFill patternType="gray125"/>
    </fill>
    <fill>
      <patternFill patternType="solid">
        <fgColor rgb="FF00B0F0"/>
        <bgColor indexed="64"/>
      </patternFill>
    </fill>
    <fill>
      <patternFill patternType="solid">
        <fgColor theme="5" tint="0.79998168889431442"/>
        <bgColor indexed="64"/>
      </patternFill>
    </fill>
    <fill>
      <patternFill patternType="solid">
        <fgColor rgb="FFFFC0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2"/>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s>
  <cellStyleXfs count="2">
    <xf numFmtId="0" fontId="0" fillId="0" borderId="0"/>
    <xf numFmtId="0" fontId="25" fillId="0" borderId="0"/>
  </cellStyleXfs>
  <cellXfs count="124">
    <xf numFmtId="0" fontId="0" fillId="0" borderId="0" xfId="0"/>
    <xf numFmtId="0" fontId="1" fillId="0" borderId="0" xfId="0" applyFont="1"/>
    <xf numFmtId="1"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1" fontId="4"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1" fontId="3" fillId="0" borderId="4" xfId="0" applyNumberFormat="1" applyFont="1" applyBorder="1" applyAlignment="1">
      <alignment horizontal="center" vertical="center"/>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1" fontId="1"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 fontId="5" fillId="3" borderId="1" xfId="0" applyNumberFormat="1" applyFont="1" applyFill="1" applyBorder="1" applyAlignment="1">
      <alignment horizontal="center" vertical="center" wrapText="1"/>
    </xf>
    <xf numFmtId="1" fontId="7" fillId="4" borderId="4"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xf>
    <xf numFmtId="1" fontId="8" fillId="4" borderId="1" xfId="0" applyNumberFormat="1"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1" fontId="3" fillId="3" borderId="4" xfId="0" applyNumberFormat="1" applyFont="1" applyFill="1" applyBorder="1" applyAlignment="1">
      <alignment horizontal="center" vertical="center" wrapText="1"/>
    </xf>
    <xf numFmtId="164" fontId="8" fillId="4" borderId="1" xfId="0" applyNumberFormat="1" applyFont="1" applyFill="1" applyBorder="1" applyAlignment="1">
      <alignment horizontal="center"/>
    </xf>
    <xf numFmtId="49" fontId="7" fillId="5" borderId="1" xfId="0" applyNumberFormat="1" applyFont="1" applyFill="1" applyBorder="1" applyAlignment="1">
      <alignment horizontal="center" vertical="center"/>
    </xf>
    <xf numFmtId="164" fontId="8" fillId="5" borderId="1" xfId="0" applyNumberFormat="1" applyFont="1" applyFill="1" applyBorder="1" applyAlignment="1">
      <alignment horizontal="center"/>
    </xf>
    <xf numFmtId="49" fontId="7" fillId="4" borderId="1" xfId="0" applyNumberFormat="1" applyFont="1" applyFill="1" applyBorder="1" applyAlignment="1">
      <alignment horizontal="center" vertical="center" wrapText="1"/>
    </xf>
    <xf numFmtId="1" fontId="2" fillId="0" borderId="0" xfId="0" applyNumberFormat="1" applyFont="1" applyAlignment="1">
      <alignment horizontal="center"/>
    </xf>
    <xf numFmtId="1" fontId="3" fillId="0" borderId="0" xfId="0" applyNumberFormat="1" applyFont="1" applyAlignment="1">
      <alignment horizontal="center" vertical="center" wrapText="1"/>
    </xf>
    <xf numFmtId="49" fontId="3" fillId="0" borderId="0" xfId="0" applyNumberFormat="1" applyFont="1" applyAlignment="1">
      <alignment horizontal="center" vertical="center"/>
    </xf>
    <xf numFmtId="1" fontId="2" fillId="0" borderId="0" xfId="0" applyNumberFormat="1" applyFont="1"/>
    <xf numFmtId="1" fontId="3" fillId="0" borderId="0" xfId="0" applyNumberFormat="1" applyFont="1" applyAlignment="1">
      <alignment vertical="center" wrapText="1"/>
    </xf>
    <xf numFmtId="164" fontId="4" fillId="0" borderId="0" xfId="0" applyNumberFormat="1" applyFont="1" applyAlignment="1">
      <alignment horizontal="center" vertical="center" wrapText="1"/>
    </xf>
    <xf numFmtId="0" fontId="9" fillId="0" borderId="0" xfId="0" applyFont="1" applyAlignment="1">
      <alignment horizontal="center"/>
    </xf>
    <xf numFmtId="0" fontId="1" fillId="0" borderId="0" xfId="0" applyFont="1" applyAlignment="1">
      <alignment horizontal="center"/>
    </xf>
    <xf numFmtId="49" fontId="3" fillId="0" borderId="1" xfId="0" applyNumberFormat="1" applyFont="1" applyBorder="1" applyAlignment="1">
      <alignment horizontal="center" vertical="center" wrapText="1"/>
    </xf>
    <xf numFmtId="164" fontId="4" fillId="0" borderId="1" xfId="0" applyNumberFormat="1" applyFont="1" applyBorder="1" applyAlignment="1">
      <alignment horizontal="center"/>
    </xf>
    <xf numFmtId="0" fontId="8" fillId="4" borderId="1" xfId="0" applyFont="1" applyFill="1" applyBorder="1" applyAlignment="1">
      <alignment horizontal="center"/>
    </xf>
    <xf numFmtId="164" fontId="4" fillId="0" borderId="1" xfId="0" applyNumberFormat="1" applyFont="1" applyBorder="1" applyAlignment="1">
      <alignment horizontal="center" vertical="center" wrapText="1"/>
    </xf>
    <xf numFmtId="164" fontId="10" fillId="0" borderId="0" xfId="0" applyNumberFormat="1" applyFont="1" applyAlignment="1">
      <alignment horizontal="center" vertical="center" wrapText="1"/>
    </xf>
    <xf numFmtId="1" fontId="3" fillId="4" borderId="1" xfId="0" applyNumberFormat="1" applyFont="1" applyFill="1" applyBorder="1" applyAlignment="1">
      <alignment horizontal="center" vertical="center" wrapText="1"/>
    </xf>
    <xf numFmtId="0" fontId="9" fillId="4" borderId="1" xfId="0" applyFont="1" applyFill="1" applyBorder="1"/>
    <xf numFmtId="1" fontId="3" fillId="3"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4" fillId="3" borderId="1" xfId="0" applyNumberFormat="1" applyFont="1" applyFill="1" applyBorder="1" applyAlignment="1">
      <alignment horizontal="center" vertical="center" wrapText="1"/>
    </xf>
    <xf numFmtId="164" fontId="4" fillId="4" borderId="1" xfId="0" applyNumberFormat="1" applyFont="1" applyFill="1" applyBorder="1" applyAlignment="1">
      <alignment horizontal="center"/>
    </xf>
    <xf numFmtId="0" fontId="5" fillId="4" borderId="1" xfId="0" applyFont="1" applyFill="1" applyBorder="1" applyAlignment="1">
      <alignment horizontal="center"/>
    </xf>
    <xf numFmtId="0" fontId="7" fillId="4" borderId="4" xfId="0" applyFont="1" applyFill="1" applyBorder="1"/>
    <xf numFmtId="1" fontId="7" fillId="4" borderId="1" xfId="0" applyNumberFormat="1" applyFont="1" applyFill="1" applyBorder="1" applyAlignment="1">
      <alignment horizontal="center" vertical="center"/>
    </xf>
    <xf numFmtId="0" fontId="9" fillId="5" borderId="1" xfId="0" applyFont="1" applyFill="1" applyBorder="1"/>
    <xf numFmtId="1" fontId="3" fillId="5" borderId="1" xfId="0" applyNumberFormat="1" applyFont="1" applyFill="1" applyBorder="1" applyAlignment="1">
      <alignment horizontal="center" vertical="center"/>
    </xf>
    <xf numFmtId="164" fontId="5" fillId="5" borderId="1" xfId="0" applyNumberFormat="1" applyFont="1" applyFill="1" applyBorder="1" applyAlignment="1">
      <alignment horizontal="center"/>
    </xf>
    <xf numFmtId="0" fontId="9" fillId="5" borderId="4" xfId="0" applyFont="1" applyFill="1" applyBorder="1"/>
    <xf numFmtId="164" fontId="4" fillId="3" borderId="1" xfId="0" applyNumberFormat="1" applyFont="1" applyFill="1" applyBorder="1" applyAlignment="1">
      <alignment horizontal="center"/>
    </xf>
    <xf numFmtId="0" fontId="7" fillId="4" borderId="1" xfId="0" applyFont="1" applyFill="1" applyBorder="1"/>
    <xf numFmtId="0" fontId="9" fillId="4" borderId="4" xfId="0" applyFont="1" applyFill="1" applyBorder="1"/>
    <xf numFmtId="1" fontId="9" fillId="4" borderId="1" xfId="0" applyNumberFormat="1" applyFont="1" applyFill="1" applyBorder="1" applyAlignment="1">
      <alignment horizontal="center" vertical="center"/>
    </xf>
    <xf numFmtId="0" fontId="7" fillId="4" borderId="4" xfId="0" applyFont="1" applyFill="1" applyBorder="1" applyAlignment="1">
      <alignment horizontal="center"/>
    </xf>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xf numFmtId="0" fontId="17" fillId="0" borderId="0" xfId="0" applyFont="1"/>
    <xf numFmtId="0" fontId="18" fillId="0" borderId="0" xfId="0" applyFont="1"/>
    <xf numFmtId="0" fontId="19" fillId="0" borderId="0" xfId="0" applyFont="1"/>
    <xf numFmtId="0" fontId="20" fillId="0" borderId="8" xfId="0" applyFont="1" applyBorder="1" applyAlignment="1">
      <alignment vertical="center" wrapText="1"/>
    </xf>
    <xf numFmtId="0" fontId="18" fillId="0" borderId="0" xfId="0" applyFont="1" applyAlignment="1">
      <alignment vertical="center"/>
    </xf>
    <xf numFmtId="0" fontId="18" fillId="0" borderId="8" xfId="0" applyFont="1" applyBorder="1" applyAlignment="1">
      <alignment vertical="center" wrapText="1"/>
    </xf>
    <xf numFmtId="0" fontId="21" fillId="0" borderId="0" xfId="0" applyFont="1"/>
    <xf numFmtId="0" fontId="18" fillId="0" borderId="0" xfId="0" applyFont="1" applyAlignment="1">
      <alignment wrapText="1"/>
    </xf>
    <xf numFmtId="0" fontId="26" fillId="0" borderId="0" xfId="0" applyFont="1"/>
    <xf numFmtId="0" fontId="26" fillId="0" borderId="0" xfId="0" applyFont="1" applyAlignment="1">
      <alignment wrapText="1"/>
    </xf>
    <xf numFmtId="0" fontId="27" fillId="0" borderId="0" xfId="0" applyFont="1"/>
    <xf numFmtId="0" fontId="9" fillId="6" borderId="1" xfId="0" applyFont="1" applyFill="1" applyBorder="1"/>
    <xf numFmtId="1" fontId="3" fillId="6" borderId="1" xfId="0" applyNumberFormat="1" applyFont="1" applyFill="1" applyBorder="1" applyAlignment="1">
      <alignment horizontal="center" vertical="center"/>
    </xf>
    <xf numFmtId="164" fontId="5" fillId="6" borderId="1" xfId="0" applyNumberFormat="1" applyFont="1" applyFill="1" applyBorder="1" applyAlignment="1">
      <alignment horizontal="center"/>
    </xf>
    <xf numFmtId="1" fontId="28" fillId="7" borderId="0" xfId="0" applyNumberFormat="1" applyFont="1" applyFill="1" applyAlignment="1">
      <alignment horizontal="center" vertical="center" wrapText="1"/>
    </xf>
    <xf numFmtId="1" fontId="3" fillId="7" borderId="0" xfId="0" applyNumberFormat="1" applyFont="1" applyFill="1" applyAlignment="1">
      <alignment horizontal="center" vertical="center" wrapText="1"/>
    </xf>
    <xf numFmtId="1" fontId="4" fillId="7" borderId="0" xfId="0" applyNumberFormat="1" applyFont="1" applyFill="1" applyAlignment="1">
      <alignment horizontal="center" vertical="center" wrapText="1"/>
    </xf>
    <xf numFmtId="49" fontId="7" fillId="6" borderId="1" xfId="0" applyNumberFormat="1" applyFont="1" applyFill="1" applyBorder="1" applyAlignment="1">
      <alignment horizontal="center" vertical="center"/>
    </xf>
    <xf numFmtId="164" fontId="8" fillId="6" borderId="1" xfId="0" applyNumberFormat="1" applyFont="1" applyFill="1" applyBorder="1" applyAlignment="1">
      <alignment horizontal="center"/>
    </xf>
    <xf numFmtId="0" fontId="1" fillId="7" borderId="0" xfId="0" applyFont="1" applyFill="1"/>
    <xf numFmtId="0" fontId="29" fillId="0" borderId="0" xfId="0" applyFont="1"/>
    <xf numFmtId="0" fontId="29" fillId="7" borderId="0" xfId="0" applyFont="1" applyFill="1"/>
    <xf numFmtId="1" fontId="30" fillId="7" borderId="0" xfId="0" applyNumberFormat="1" applyFont="1" applyFill="1" applyAlignment="1">
      <alignment horizontal="left"/>
    </xf>
    <xf numFmtId="1" fontId="30" fillId="0" borderId="0" xfId="0" applyNumberFormat="1" applyFont="1" applyAlignment="1">
      <alignment horizontal="left"/>
    </xf>
    <xf numFmtId="164" fontId="8" fillId="8" borderId="1" xfId="0" applyNumberFormat="1" applyFont="1" applyFill="1" applyBorder="1" applyAlignment="1">
      <alignment horizontal="center"/>
    </xf>
    <xf numFmtId="164" fontId="5" fillId="8" borderId="1" xfId="0" applyNumberFormat="1" applyFont="1" applyFill="1" applyBorder="1" applyAlignment="1">
      <alignment horizontal="center"/>
    </xf>
    <xf numFmtId="0" fontId="31" fillId="7" borderId="0" xfId="0" applyFont="1" applyFill="1"/>
    <xf numFmtId="0" fontId="32" fillId="7" borderId="0" xfId="0" applyFont="1" applyFill="1" applyAlignment="1">
      <alignment horizontal="center"/>
    </xf>
    <xf numFmtId="0" fontId="1" fillId="7" borderId="0" xfId="0" applyFont="1" applyFill="1" applyAlignment="1">
      <alignment horizontal="center"/>
    </xf>
    <xf numFmtId="1" fontId="33" fillId="7" borderId="0" xfId="0" applyNumberFormat="1" applyFont="1" applyFill="1" applyAlignment="1">
      <alignment horizontal="center" vertical="center" wrapText="1"/>
    </xf>
    <xf numFmtId="49" fontId="3" fillId="7" borderId="0" xfId="0" applyNumberFormat="1" applyFont="1" applyFill="1" applyAlignment="1">
      <alignment horizontal="center" vertical="center"/>
    </xf>
    <xf numFmtId="1" fontId="5" fillId="7" borderId="0" xfId="0" applyNumberFormat="1" applyFont="1" applyFill="1" applyAlignment="1">
      <alignment horizontal="center" vertical="center" wrapText="1"/>
    </xf>
    <xf numFmtId="164" fontId="8" fillId="0" borderId="0" xfId="0" applyNumberFormat="1" applyFont="1" applyAlignment="1">
      <alignment horizontal="center"/>
    </xf>
    <xf numFmtId="1" fontId="1" fillId="6" borderId="1" xfId="0" applyNumberFormat="1" applyFont="1" applyFill="1" applyBorder="1" applyAlignment="1">
      <alignment horizontal="center"/>
    </xf>
    <xf numFmtId="1" fontId="1" fillId="8" borderId="1" xfId="0" applyNumberFormat="1" applyFont="1" applyFill="1" applyBorder="1" applyAlignment="1">
      <alignment horizontal="center"/>
    </xf>
    <xf numFmtId="1" fontId="28" fillId="0" borderId="0" xfId="0" applyNumberFormat="1" applyFont="1" applyAlignment="1">
      <alignment horizontal="center" vertical="center" wrapText="1"/>
    </xf>
    <xf numFmtId="164" fontId="8" fillId="7" borderId="0" xfId="0" applyNumberFormat="1" applyFont="1" applyFill="1" applyAlignment="1">
      <alignment horizontal="center"/>
    </xf>
    <xf numFmtId="1" fontId="32" fillId="7" borderId="0" xfId="0" applyNumberFormat="1" applyFont="1" applyFill="1" applyAlignment="1">
      <alignment horizontal="center" vertical="center" wrapText="1"/>
    </xf>
    <xf numFmtId="1" fontId="28" fillId="8" borderId="0" xfId="0" applyNumberFormat="1" applyFont="1" applyFill="1" applyAlignment="1">
      <alignment horizontal="center" vertical="center"/>
    </xf>
    <xf numFmtId="1" fontId="2" fillId="0" borderId="1" xfId="0" applyNumberFormat="1" applyFont="1" applyBorder="1" applyAlignment="1">
      <alignment horizontal="center"/>
    </xf>
    <xf numFmtId="1" fontId="3" fillId="0" borderId="1" xfId="0" applyNumberFormat="1" applyFont="1" applyBorder="1" applyAlignment="1">
      <alignment horizontal="center" vertical="center" wrapText="1"/>
    </xf>
    <xf numFmtId="1" fontId="3" fillId="0" borderId="4"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1" fontId="2" fillId="2" borderId="1" xfId="0" applyNumberFormat="1" applyFont="1" applyFill="1" applyBorder="1" applyAlignment="1">
      <alignment horizontal="center"/>
    </xf>
    <xf numFmtId="1" fontId="4" fillId="0" borderId="3" xfId="0" applyNumberFormat="1" applyFont="1" applyBorder="1" applyAlignment="1">
      <alignment horizontal="center" vertical="center" wrapText="1"/>
    </xf>
    <xf numFmtId="1" fontId="4" fillId="0" borderId="4" xfId="0" applyNumberFormat="1" applyFont="1" applyBorder="1" applyAlignment="1">
      <alignment horizontal="center" vertical="center" wrapText="1"/>
    </xf>
    <xf numFmtId="1" fontId="4" fillId="0" borderId="2" xfId="0" applyNumberFormat="1" applyFont="1" applyBorder="1" applyAlignment="1">
      <alignment horizontal="center" vertical="center" wrapText="1"/>
    </xf>
    <xf numFmtId="1" fontId="7" fillId="6" borderId="1" xfId="0" applyNumberFormat="1" applyFont="1" applyFill="1" applyBorder="1" applyAlignment="1">
      <alignment horizontal="center" vertical="center" wrapText="1"/>
    </xf>
    <xf numFmtId="1" fontId="28" fillId="7" borderId="0" xfId="0" applyNumberFormat="1" applyFont="1" applyFill="1" applyAlignment="1">
      <alignment horizontal="center" vertical="center" wrapText="1"/>
    </xf>
    <xf numFmtId="1" fontId="3" fillId="7" borderId="0" xfId="0" applyNumberFormat="1" applyFont="1" applyFill="1" applyAlignment="1">
      <alignment horizontal="center" vertical="center" wrapText="1"/>
    </xf>
    <xf numFmtId="1" fontId="7" fillId="4" borderId="1" xfId="0" applyNumberFormat="1" applyFont="1" applyFill="1" applyBorder="1" applyAlignment="1">
      <alignment horizontal="center" vertical="center" wrapText="1"/>
    </xf>
    <xf numFmtId="1" fontId="7" fillId="5" borderId="1" xfId="0" applyNumberFormat="1" applyFont="1" applyFill="1" applyBorder="1" applyAlignment="1">
      <alignment horizontal="center" vertical="center" wrapText="1"/>
    </xf>
    <xf numFmtId="1" fontId="3" fillId="0" borderId="4" xfId="0" applyNumberFormat="1" applyFont="1" applyBorder="1" applyAlignment="1">
      <alignment horizontal="center" vertical="center"/>
    </xf>
    <xf numFmtId="1" fontId="3" fillId="3" borderId="4" xfId="0" applyNumberFormat="1" applyFont="1" applyFill="1" applyBorder="1" applyAlignment="1">
      <alignment horizontal="center" vertical="center" wrapText="1"/>
    </xf>
    <xf numFmtId="1" fontId="7" fillId="4" borderId="4" xfId="0" applyNumberFormat="1" applyFont="1" applyFill="1" applyBorder="1" applyAlignment="1">
      <alignment horizontal="center" vertical="center" wrapText="1"/>
    </xf>
    <xf numFmtId="1" fontId="7" fillId="5" borderId="4" xfId="0" applyNumberFormat="1" applyFont="1" applyFill="1" applyBorder="1" applyAlignment="1">
      <alignment horizontal="center" vertical="center" wrapText="1"/>
    </xf>
    <xf numFmtId="1" fontId="3" fillId="0" borderId="1" xfId="0" applyNumberFormat="1" applyFont="1" applyBorder="1" applyAlignment="1">
      <alignment horizontal="center" vertical="center"/>
    </xf>
    <xf numFmtId="1" fontId="3" fillId="3" borderId="1" xfId="0" applyNumberFormat="1" applyFont="1" applyFill="1" applyBorder="1" applyAlignment="1">
      <alignment horizontal="center" vertical="center" wrapText="1"/>
    </xf>
    <xf numFmtId="1" fontId="2" fillId="0" borderId="5" xfId="0" applyNumberFormat="1" applyFont="1" applyBorder="1" applyAlignment="1">
      <alignment horizontal="center"/>
    </xf>
    <xf numFmtId="1" fontId="2" fillId="0" borderId="6" xfId="0" applyNumberFormat="1" applyFont="1" applyBorder="1" applyAlignment="1">
      <alignment horizontal="center"/>
    </xf>
    <xf numFmtId="1" fontId="2" fillId="0" borderId="7" xfId="0" applyNumberFormat="1" applyFont="1" applyBorder="1" applyAlignment="1">
      <alignment horizontal="center"/>
    </xf>
    <xf numFmtId="1" fontId="3" fillId="0" borderId="5" xfId="0" applyNumberFormat="1" applyFont="1" applyBorder="1" applyAlignment="1">
      <alignment horizontal="center" vertical="center" wrapText="1"/>
    </xf>
    <xf numFmtId="1" fontId="3" fillId="0" borderId="6" xfId="0" applyNumberFormat="1" applyFont="1" applyBorder="1" applyAlignment="1">
      <alignment horizontal="center" vertical="center" wrapText="1"/>
    </xf>
    <xf numFmtId="1" fontId="3" fillId="0" borderId="7"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cellXfs>
  <cellStyles count="2">
    <cellStyle name="Normal" xfId="0" builtinId="0"/>
    <cellStyle name="常规 2"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tabSelected="1" zoomScale="110" zoomScaleNormal="110" workbookViewId="0">
      <selection activeCell="A3" sqref="A3"/>
    </sheetView>
  </sheetViews>
  <sheetFormatPr defaultColWidth="10.83203125" defaultRowHeight="15"/>
  <cols>
    <col min="1" max="1" width="121.33203125" style="61" customWidth="1"/>
    <col min="2" max="16384" width="10.83203125" style="61"/>
  </cols>
  <sheetData>
    <row r="1" spans="1:1" ht="93.5">
      <c r="A1" s="62" t="s">
        <v>0</v>
      </c>
    </row>
    <row r="2" spans="1:1">
      <c r="A2" s="63"/>
    </row>
    <row r="3" spans="1:1" ht="60">
      <c r="A3" s="64" t="s">
        <v>73</v>
      </c>
    </row>
    <row r="4" spans="1:1">
      <c r="A4" s="63"/>
    </row>
    <row r="5" spans="1:1">
      <c r="A5" s="65" t="s">
        <v>1</v>
      </c>
    </row>
    <row r="6" spans="1:1">
      <c r="A6" s="60" t="s">
        <v>2</v>
      </c>
    </row>
    <row r="7" spans="1:1">
      <c r="A7" s="66" t="s">
        <v>3</v>
      </c>
    </row>
    <row r="8" spans="1:1">
      <c r="A8" s="60" t="s">
        <v>4</v>
      </c>
    </row>
    <row r="9" spans="1:1" s="60" customFormat="1" ht="16">
      <c r="A9" s="67" t="s">
        <v>5</v>
      </c>
    </row>
    <row r="10" spans="1:1">
      <c r="A10" s="60" t="s">
        <v>6</v>
      </c>
    </row>
    <row r="11" spans="1:1">
      <c r="A11" s="60" t="s">
        <v>7</v>
      </c>
    </row>
    <row r="12" spans="1:1">
      <c r="A12" s="60" t="s">
        <v>8</v>
      </c>
    </row>
    <row r="13" spans="1:1">
      <c r="A13" s="60" t="s">
        <v>9</v>
      </c>
    </row>
    <row r="14" spans="1:1">
      <c r="A14" s="60" t="s">
        <v>10</v>
      </c>
    </row>
    <row r="15" spans="1:1" ht="16">
      <c r="A15" s="67" t="s">
        <v>11</v>
      </c>
    </row>
    <row r="16" spans="1:1" ht="16">
      <c r="A16" s="68" t="s">
        <v>12</v>
      </c>
    </row>
    <row r="17" spans="1:1" ht="16">
      <c r="A17" s="69" t="s">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3"/>
  <sheetViews>
    <sheetView zoomScale="140" zoomScaleNormal="140" workbookViewId="0">
      <selection activeCell="D5" sqref="D5"/>
    </sheetView>
  </sheetViews>
  <sheetFormatPr defaultColWidth="9" defaultRowHeight="15.5"/>
  <sheetData>
    <row r="1" spans="1:1">
      <c r="A1" s="53" t="s">
        <v>13</v>
      </c>
    </row>
    <row r="2" spans="1:1">
      <c r="A2" s="54" t="s">
        <v>14</v>
      </c>
    </row>
    <row r="3" spans="1:1">
      <c r="A3" s="55" t="s">
        <v>15</v>
      </c>
    </row>
    <row r="4" spans="1:1" ht="16">
      <c r="A4" s="56" t="s">
        <v>16</v>
      </c>
    </row>
    <row r="5" spans="1:1" ht="16">
      <c r="A5" s="56" t="s">
        <v>17</v>
      </c>
    </row>
    <row r="6" spans="1:1" ht="16">
      <c r="A6" s="56" t="s">
        <v>18</v>
      </c>
    </row>
    <row r="7" spans="1:1" ht="16">
      <c r="A7" s="56" t="s">
        <v>19</v>
      </c>
    </row>
    <row r="8" spans="1:1" ht="16">
      <c r="A8" s="56" t="s">
        <v>20</v>
      </c>
    </row>
    <row r="9" spans="1:1">
      <c r="A9" s="55" t="s">
        <v>21</v>
      </c>
    </row>
    <row r="10" spans="1:1">
      <c r="A10" s="55" t="s">
        <v>22</v>
      </c>
    </row>
    <row r="12" spans="1:1">
      <c r="A12" s="53" t="s">
        <v>23</v>
      </c>
    </row>
    <row r="13" spans="1:1">
      <c r="A13" s="57" t="s">
        <v>24</v>
      </c>
    </row>
    <row r="14" spans="1:1">
      <c r="A14" s="55" t="s">
        <v>25</v>
      </c>
    </row>
    <row r="16" spans="1:1">
      <c r="A16" s="58" t="s">
        <v>26</v>
      </c>
    </row>
    <row r="17" spans="1:1">
      <c r="A17" s="59" t="s">
        <v>27</v>
      </c>
    </row>
    <row r="18" spans="1:1">
      <c r="A18" s="55" t="s">
        <v>28</v>
      </c>
    </row>
    <row r="19" spans="1:1">
      <c r="A19" s="55" t="s">
        <v>29</v>
      </c>
    </row>
    <row r="21" spans="1:1">
      <c r="A21" s="58" t="s">
        <v>30</v>
      </c>
    </row>
    <row r="22" spans="1:1">
      <c r="A22" s="59" t="s">
        <v>27</v>
      </c>
    </row>
    <row r="23" spans="1:1">
      <c r="A23" s="55" t="s">
        <v>31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7"/>
  <sheetViews>
    <sheetView zoomScale="66" zoomScaleNormal="66" workbookViewId="0">
      <selection activeCell="W45" sqref="W45"/>
    </sheetView>
  </sheetViews>
  <sheetFormatPr defaultColWidth="9" defaultRowHeight="18.5"/>
  <cols>
    <col min="1" max="1" width="9" style="1"/>
    <col min="2" max="2" width="10" style="1" customWidth="1"/>
    <col min="3" max="3" width="20.6640625" style="1" customWidth="1"/>
    <col min="4" max="4" width="9" style="1"/>
    <col min="5" max="5" width="12.33203125" style="1" customWidth="1"/>
    <col min="6" max="6" width="9" style="1"/>
    <col min="7" max="7" width="11.33203125" style="1" customWidth="1"/>
    <col min="8" max="9" width="10" style="1" customWidth="1"/>
    <col min="10" max="15" width="9" style="1"/>
    <col min="16" max="17" width="10" style="1" customWidth="1"/>
    <col min="18" max="22" width="9" style="1"/>
    <col min="23" max="23" width="22.58203125" style="1" customWidth="1"/>
    <col min="24" max="16384" width="9" style="1"/>
  </cols>
  <sheetData>
    <row r="1" spans="1:23">
      <c r="A1" s="98" t="s">
        <v>32</v>
      </c>
      <c r="B1" s="98"/>
      <c r="C1" s="98"/>
      <c r="D1" s="98"/>
      <c r="E1" s="98"/>
      <c r="F1" s="98"/>
      <c r="G1" s="98"/>
      <c r="H1" s="98"/>
      <c r="I1" s="98"/>
      <c r="K1" s="22"/>
      <c r="L1" s="98" t="s">
        <v>33</v>
      </c>
      <c r="M1" s="98"/>
      <c r="N1" s="98"/>
      <c r="O1" s="98"/>
      <c r="P1" s="98"/>
      <c r="Q1" s="98"/>
      <c r="R1" s="98"/>
      <c r="S1" s="98"/>
    </row>
    <row r="2" spans="1:23" ht="19" customHeight="1">
      <c r="A2" s="99" t="s">
        <v>34</v>
      </c>
      <c r="B2" s="99" t="s">
        <v>35</v>
      </c>
      <c r="C2" s="99" t="s">
        <v>36</v>
      </c>
      <c r="D2" s="99" t="s">
        <v>37</v>
      </c>
      <c r="E2" s="99"/>
      <c r="F2" s="99"/>
      <c r="G2" s="99"/>
      <c r="H2" s="99"/>
      <c r="I2" s="99"/>
      <c r="K2" s="23"/>
      <c r="L2" s="100" t="s">
        <v>34</v>
      </c>
      <c r="M2" s="100" t="s">
        <v>35</v>
      </c>
      <c r="N2" s="100" t="s">
        <v>36</v>
      </c>
      <c r="O2" s="99" t="s">
        <v>37</v>
      </c>
      <c r="P2" s="99"/>
      <c r="Q2" s="99"/>
      <c r="R2" s="99"/>
      <c r="S2" s="99"/>
    </row>
    <row r="3" spans="1:23" ht="19">
      <c r="A3" s="99"/>
      <c r="B3" s="99"/>
      <c r="C3" s="99"/>
      <c r="D3" s="3" t="s">
        <v>38</v>
      </c>
      <c r="E3" s="3" t="s">
        <v>39</v>
      </c>
      <c r="F3" s="8" t="s">
        <v>40</v>
      </c>
      <c r="G3" s="35" t="s">
        <v>41</v>
      </c>
      <c r="H3" s="36" t="s">
        <v>42</v>
      </c>
      <c r="I3" s="44" t="s">
        <v>43</v>
      </c>
      <c r="J3" s="70" t="s">
        <v>43</v>
      </c>
      <c r="K3" s="73" t="s">
        <v>71</v>
      </c>
      <c r="L3" s="99"/>
      <c r="M3" s="99"/>
      <c r="N3" s="99"/>
      <c r="O3" s="3" t="s">
        <v>38</v>
      </c>
      <c r="P3" s="37" t="s">
        <v>40</v>
      </c>
      <c r="Q3" s="2" t="s">
        <v>41</v>
      </c>
      <c r="R3" s="49" t="s">
        <v>42</v>
      </c>
      <c r="S3" s="44" t="s">
        <v>43</v>
      </c>
      <c r="T3" s="70" t="s">
        <v>43</v>
      </c>
      <c r="U3" s="73" t="s">
        <v>71</v>
      </c>
    </row>
    <row r="4" spans="1:23">
      <c r="A4" s="99"/>
      <c r="B4" s="99"/>
      <c r="C4" s="99"/>
      <c r="D4" s="3" t="s">
        <v>44</v>
      </c>
      <c r="E4" s="3" t="s">
        <v>44</v>
      </c>
      <c r="F4" s="37" t="s">
        <v>44</v>
      </c>
      <c r="G4" s="38" t="s">
        <v>44</v>
      </c>
      <c r="H4" s="38" t="s">
        <v>44</v>
      </c>
      <c r="I4" s="45" t="s">
        <v>44</v>
      </c>
      <c r="J4" s="71" t="s">
        <v>44</v>
      </c>
      <c r="K4" s="74"/>
      <c r="L4" s="99"/>
      <c r="M4" s="99"/>
      <c r="N4" s="99"/>
      <c r="O4" s="3" t="s">
        <v>44</v>
      </c>
      <c r="P4" s="37" t="s">
        <v>44</v>
      </c>
      <c r="Q4" s="3" t="s">
        <v>44</v>
      </c>
      <c r="R4" s="43" t="s">
        <v>44</v>
      </c>
      <c r="S4" s="45" t="s">
        <v>44</v>
      </c>
      <c r="T4" s="71" t="s">
        <v>44</v>
      </c>
      <c r="U4" s="74"/>
      <c r="W4" s="85" t="s">
        <v>70</v>
      </c>
    </row>
    <row r="5" spans="1:23" ht="19">
      <c r="A5" s="103" t="s">
        <v>45</v>
      </c>
      <c r="B5" s="5">
        <v>15</v>
      </c>
      <c r="C5" s="5">
        <v>104</v>
      </c>
      <c r="D5" s="31">
        <v>18</v>
      </c>
      <c r="E5" s="31">
        <v>18</v>
      </c>
      <c r="F5" s="39">
        <v>16</v>
      </c>
      <c r="G5" s="40">
        <v>23</v>
      </c>
      <c r="H5" s="41">
        <v>23</v>
      </c>
      <c r="I5" s="46">
        <f t="shared" ref="I5:I9" si="0">AVERAGE(D5,E5,G5,H5)</f>
        <v>20.5</v>
      </c>
      <c r="J5" s="84">
        <f>AVERAGE(D5:H5)</f>
        <v>19.600000000000001</v>
      </c>
      <c r="K5" s="75">
        <v>-1</v>
      </c>
      <c r="L5" s="101" t="s">
        <v>45</v>
      </c>
      <c r="M5" s="5">
        <v>15</v>
      </c>
      <c r="N5" s="5">
        <v>104</v>
      </c>
      <c r="O5" s="31">
        <v>13</v>
      </c>
      <c r="P5" s="48">
        <v>11</v>
      </c>
      <c r="Q5" s="5">
        <v>8</v>
      </c>
      <c r="R5" s="32">
        <v>119</v>
      </c>
      <c r="S5" s="46">
        <f>AVERAGE(O5:R5)</f>
        <v>37.75</v>
      </c>
      <c r="T5" s="72">
        <f>AVERAGE(O5:R5)</f>
        <v>37.75</v>
      </c>
      <c r="U5" s="75">
        <v>0</v>
      </c>
      <c r="V5" s="79"/>
      <c r="W5" s="86">
        <v>10</v>
      </c>
    </row>
    <row r="6" spans="1:23" ht="19">
      <c r="A6" s="103"/>
      <c r="B6" s="105">
        <v>30</v>
      </c>
      <c r="C6" s="5">
        <v>132</v>
      </c>
      <c r="D6" s="31">
        <v>12</v>
      </c>
      <c r="E6" s="31">
        <v>10</v>
      </c>
      <c r="F6" s="39">
        <v>8</v>
      </c>
      <c r="G6" s="40">
        <v>12</v>
      </c>
      <c r="H6" s="41">
        <v>14</v>
      </c>
      <c r="I6" s="46">
        <f t="shared" si="0"/>
        <v>12</v>
      </c>
      <c r="J6" s="84">
        <f t="shared" ref="J6:J9" si="1">AVERAGE(D6:H6)</f>
        <v>11.2</v>
      </c>
      <c r="K6" s="75">
        <v>-1</v>
      </c>
      <c r="L6" s="101"/>
      <c r="M6" s="101">
        <v>30</v>
      </c>
      <c r="N6" s="5">
        <v>132</v>
      </c>
      <c r="O6" s="31">
        <v>12</v>
      </c>
      <c r="P6" s="48">
        <v>16</v>
      </c>
      <c r="Q6" s="5">
        <v>9</v>
      </c>
      <c r="R6" s="32">
        <v>77</v>
      </c>
      <c r="S6" s="46">
        <f>AVERAGE(O6:R6)</f>
        <v>28.5</v>
      </c>
      <c r="T6" s="72">
        <f t="shared" ref="T6:T9" si="2">AVERAGE(O6:R6)</f>
        <v>28.5</v>
      </c>
      <c r="U6" s="75">
        <v>0</v>
      </c>
      <c r="W6" s="87">
        <v>16</v>
      </c>
    </row>
    <row r="7" spans="1:23" ht="19">
      <c r="A7" s="103"/>
      <c r="B7" s="104"/>
      <c r="C7" s="5">
        <v>272</v>
      </c>
      <c r="D7" s="31">
        <v>3</v>
      </c>
      <c r="E7" s="31">
        <v>6</v>
      </c>
      <c r="F7" s="39">
        <v>4</v>
      </c>
      <c r="G7" s="40">
        <v>6</v>
      </c>
      <c r="H7" s="41">
        <v>9</v>
      </c>
      <c r="I7" s="46">
        <f t="shared" si="0"/>
        <v>6</v>
      </c>
      <c r="J7" s="72">
        <f t="shared" si="1"/>
        <v>5.6</v>
      </c>
      <c r="K7" s="75">
        <v>0</v>
      </c>
      <c r="L7" s="101"/>
      <c r="M7" s="101"/>
      <c r="N7" s="5">
        <v>272</v>
      </c>
      <c r="O7" s="31">
        <v>3</v>
      </c>
      <c r="P7" s="48">
        <v>7</v>
      </c>
      <c r="Q7" s="5">
        <v>24</v>
      </c>
      <c r="R7" s="32">
        <v>74</v>
      </c>
      <c r="S7" s="46">
        <f>AVERAGE(O7:R7)</f>
        <v>27</v>
      </c>
      <c r="T7" s="72">
        <f t="shared" si="2"/>
        <v>27</v>
      </c>
      <c r="U7" s="75">
        <v>0</v>
      </c>
      <c r="W7" s="87">
        <v>7</v>
      </c>
    </row>
    <row r="8" spans="1:23" ht="19">
      <c r="A8" s="103"/>
      <c r="B8" s="103">
        <v>60</v>
      </c>
      <c r="C8" s="5">
        <v>64</v>
      </c>
      <c r="D8" s="31">
        <v>13</v>
      </c>
      <c r="E8" s="31">
        <v>9</v>
      </c>
      <c r="F8" s="39">
        <v>8</v>
      </c>
      <c r="G8" s="40">
        <v>12</v>
      </c>
      <c r="H8" s="41">
        <v>14</v>
      </c>
      <c r="I8" s="46">
        <f t="shared" si="0"/>
        <v>12</v>
      </c>
      <c r="J8" s="84">
        <f t="shared" si="1"/>
        <v>11.2</v>
      </c>
      <c r="K8" s="75">
        <v>-1</v>
      </c>
      <c r="L8" s="101"/>
      <c r="M8" s="101">
        <v>60</v>
      </c>
      <c r="N8" s="5">
        <v>64</v>
      </c>
      <c r="O8" s="31">
        <v>12</v>
      </c>
      <c r="P8" s="48">
        <v>16</v>
      </c>
      <c r="Q8" s="5">
        <v>9</v>
      </c>
      <c r="R8" s="32">
        <v>79</v>
      </c>
      <c r="S8" s="46">
        <f>AVERAGE(O8:R8)</f>
        <v>29</v>
      </c>
      <c r="T8" s="72">
        <f t="shared" si="2"/>
        <v>29</v>
      </c>
      <c r="U8" s="75">
        <v>0</v>
      </c>
      <c r="W8" s="87">
        <v>16</v>
      </c>
    </row>
    <row r="9" spans="1:23" ht="19">
      <c r="A9" s="104"/>
      <c r="B9" s="104"/>
      <c r="C9" s="5">
        <v>132</v>
      </c>
      <c r="D9" s="31">
        <v>3</v>
      </c>
      <c r="E9" s="31">
        <v>5</v>
      </c>
      <c r="F9" s="39">
        <v>4</v>
      </c>
      <c r="G9" s="40">
        <v>6</v>
      </c>
      <c r="H9" s="41">
        <v>9</v>
      </c>
      <c r="I9" s="46">
        <f t="shared" si="0"/>
        <v>5.75</v>
      </c>
      <c r="J9" s="84">
        <f t="shared" si="1"/>
        <v>5.4</v>
      </c>
      <c r="K9" s="75">
        <v>-1</v>
      </c>
      <c r="L9" s="101"/>
      <c r="M9" s="101"/>
      <c r="N9" s="5">
        <v>132</v>
      </c>
      <c r="O9" s="31">
        <v>3</v>
      </c>
      <c r="P9" s="48">
        <v>7</v>
      </c>
      <c r="Q9" s="5">
        <v>21</v>
      </c>
      <c r="R9" s="32">
        <v>75</v>
      </c>
      <c r="S9" s="46">
        <f>AVERAGE(O9:R9)</f>
        <v>26.5</v>
      </c>
      <c r="T9" s="72">
        <f t="shared" si="2"/>
        <v>26.5</v>
      </c>
      <c r="U9" s="75">
        <v>0</v>
      </c>
      <c r="W9" s="87">
        <v>7</v>
      </c>
    </row>
    <row r="11" spans="1:23">
      <c r="A11" s="98" t="s">
        <v>46</v>
      </c>
      <c r="B11" s="98"/>
      <c r="C11" s="98"/>
      <c r="D11" s="98"/>
      <c r="E11" s="98"/>
      <c r="F11" s="98"/>
      <c r="G11" s="98"/>
      <c r="H11" s="98"/>
      <c r="I11" s="98"/>
      <c r="L11" s="98" t="s">
        <v>47</v>
      </c>
      <c r="M11" s="98"/>
      <c r="N11" s="98"/>
      <c r="O11" s="98"/>
      <c r="P11" s="98"/>
      <c r="Q11" s="98"/>
      <c r="R11" s="98"/>
      <c r="S11" s="98"/>
    </row>
    <row r="12" spans="1:23" ht="19" customHeight="1">
      <c r="A12" s="100" t="s">
        <v>34</v>
      </c>
      <c r="B12" s="100" t="s">
        <v>35</v>
      </c>
      <c r="C12" s="100" t="s">
        <v>36</v>
      </c>
      <c r="D12" s="99" t="s">
        <v>37</v>
      </c>
      <c r="E12" s="99"/>
      <c r="F12" s="99"/>
      <c r="G12" s="99"/>
      <c r="H12" s="99"/>
      <c r="I12" s="99"/>
      <c r="K12" s="23"/>
      <c r="L12" s="100" t="s">
        <v>34</v>
      </c>
      <c r="M12" s="100" t="s">
        <v>35</v>
      </c>
      <c r="N12" s="100" t="s">
        <v>36</v>
      </c>
      <c r="O12" s="99" t="s">
        <v>37</v>
      </c>
      <c r="P12" s="99"/>
      <c r="Q12" s="99"/>
      <c r="R12" s="99"/>
      <c r="S12" s="99"/>
    </row>
    <row r="13" spans="1:23" ht="19">
      <c r="A13" s="99"/>
      <c r="B13" s="99"/>
      <c r="C13" s="99"/>
      <c r="D13" s="3" t="s">
        <v>38</v>
      </c>
      <c r="E13" s="3" t="s">
        <v>39</v>
      </c>
      <c r="F13" s="8" t="s">
        <v>40</v>
      </c>
      <c r="G13" s="35" t="s">
        <v>41</v>
      </c>
      <c r="H13" s="36" t="s">
        <v>42</v>
      </c>
      <c r="I13" s="44" t="s">
        <v>43</v>
      </c>
      <c r="J13" s="70" t="s">
        <v>43</v>
      </c>
      <c r="K13" s="73" t="s">
        <v>71</v>
      </c>
      <c r="L13" s="99"/>
      <c r="M13" s="99"/>
      <c r="N13" s="99"/>
      <c r="O13" s="3" t="s">
        <v>38</v>
      </c>
      <c r="P13" s="37" t="s">
        <v>40</v>
      </c>
      <c r="Q13" s="2" t="s">
        <v>41</v>
      </c>
      <c r="R13" s="49" t="s">
        <v>42</v>
      </c>
      <c r="S13" s="44" t="s">
        <v>43</v>
      </c>
      <c r="T13" s="70" t="s">
        <v>43</v>
      </c>
      <c r="U13" s="73" t="s">
        <v>71</v>
      </c>
    </row>
    <row r="14" spans="1:23">
      <c r="A14" s="99"/>
      <c r="B14" s="99"/>
      <c r="C14" s="99"/>
      <c r="D14" s="3" t="s">
        <v>44</v>
      </c>
      <c r="E14" s="3" t="s">
        <v>44</v>
      </c>
      <c r="F14" s="37" t="s">
        <v>44</v>
      </c>
      <c r="G14" s="38" t="s">
        <v>44</v>
      </c>
      <c r="H14" s="38" t="s">
        <v>44</v>
      </c>
      <c r="I14" s="45" t="s">
        <v>44</v>
      </c>
      <c r="J14" s="71" t="s">
        <v>44</v>
      </c>
      <c r="K14" s="74"/>
      <c r="L14" s="99"/>
      <c r="M14" s="99"/>
      <c r="N14" s="99"/>
      <c r="O14" s="3" t="s">
        <v>44</v>
      </c>
      <c r="P14" s="37" t="s">
        <v>44</v>
      </c>
      <c r="Q14" s="3" t="s">
        <v>44</v>
      </c>
      <c r="R14" s="43" t="s">
        <v>44</v>
      </c>
      <c r="S14" s="45" t="s">
        <v>44</v>
      </c>
      <c r="T14" s="71" t="s">
        <v>44</v>
      </c>
      <c r="U14" s="74"/>
      <c r="W14" s="85" t="s">
        <v>70</v>
      </c>
    </row>
    <row r="15" spans="1:23" ht="19">
      <c r="A15" s="101" t="s">
        <v>45</v>
      </c>
      <c r="B15" s="5">
        <v>15</v>
      </c>
      <c r="C15" s="5">
        <v>104</v>
      </c>
      <c r="D15" s="31">
        <v>11</v>
      </c>
      <c r="E15" s="31">
        <v>13</v>
      </c>
      <c r="F15" s="39">
        <v>16</v>
      </c>
      <c r="G15" s="40">
        <v>23</v>
      </c>
      <c r="H15" s="41">
        <v>16</v>
      </c>
      <c r="I15" s="46">
        <f t="shared" ref="I15:I19" si="3">AVERAGE(D15,E15,G15,H15)</f>
        <v>15.75</v>
      </c>
      <c r="J15" s="72">
        <f>AVERAGE(D15:H15)</f>
        <v>15.8</v>
      </c>
      <c r="K15" s="75">
        <v>0</v>
      </c>
      <c r="L15" s="101" t="s">
        <v>45</v>
      </c>
      <c r="M15" s="5">
        <v>15</v>
      </c>
      <c r="N15" s="5">
        <v>104</v>
      </c>
      <c r="O15" s="31">
        <v>11</v>
      </c>
      <c r="P15" s="48">
        <v>19</v>
      </c>
      <c r="Q15" s="5">
        <v>10</v>
      </c>
      <c r="R15" s="32">
        <v>79</v>
      </c>
      <c r="S15" s="46">
        <f>AVERAGE(O15:R15)</f>
        <v>29.75</v>
      </c>
      <c r="T15" s="84">
        <f>AVERAGE(O15:R15)</f>
        <v>29.75</v>
      </c>
      <c r="U15" s="75">
        <v>1</v>
      </c>
      <c r="W15" s="86">
        <v>16</v>
      </c>
    </row>
    <row r="16" spans="1:23" ht="19">
      <c r="A16" s="101"/>
      <c r="B16" s="101">
        <v>30</v>
      </c>
      <c r="C16" s="5">
        <v>132</v>
      </c>
      <c r="D16" s="31">
        <v>5</v>
      </c>
      <c r="E16" s="31">
        <v>5</v>
      </c>
      <c r="F16" s="39">
        <v>4</v>
      </c>
      <c r="G16" s="40">
        <v>6</v>
      </c>
      <c r="H16" s="41">
        <v>11</v>
      </c>
      <c r="I16" s="46">
        <f t="shared" si="3"/>
        <v>6.75</v>
      </c>
      <c r="J16" s="84">
        <f t="shared" ref="J16:J19" si="4">AVERAGE(D16:H16)</f>
        <v>6.2</v>
      </c>
      <c r="K16" s="75">
        <v>-1</v>
      </c>
      <c r="L16" s="101"/>
      <c r="M16" s="101">
        <v>30</v>
      </c>
      <c r="N16" s="5">
        <v>132</v>
      </c>
      <c r="O16" s="31">
        <v>3</v>
      </c>
      <c r="P16" s="48">
        <v>7</v>
      </c>
      <c r="Q16" s="5">
        <v>25</v>
      </c>
      <c r="R16" s="32">
        <v>80</v>
      </c>
      <c r="S16" s="46">
        <f>AVERAGE(O16:R16)</f>
        <v>28.75</v>
      </c>
      <c r="T16" s="72">
        <f t="shared" ref="T16:T19" si="5">AVERAGE(O16:R16)</f>
        <v>28.75</v>
      </c>
      <c r="U16" s="75">
        <v>0</v>
      </c>
      <c r="W16" s="87">
        <v>7</v>
      </c>
    </row>
    <row r="17" spans="1:23" ht="19">
      <c r="A17" s="101"/>
      <c r="B17" s="101"/>
      <c r="C17" s="5">
        <v>272</v>
      </c>
      <c r="D17" s="31">
        <v>4</v>
      </c>
      <c r="E17" s="31">
        <v>3</v>
      </c>
      <c r="F17" s="39">
        <v>2</v>
      </c>
      <c r="G17" s="40">
        <v>4</v>
      </c>
      <c r="H17" s="41">
        <v>9</v>
      </c>
      <c r="I17" s="46">
        <f t="shared" si="3"/>
        <v>5</v>
      </c>
      <c r="J17" s="84">
        <f t="shared" si="4"/>
        <v>4.4000000000000004</v>
      </c>
      <c r="K17" s="75">
        <v>-1</v>
      </c>
      <c r="L17" s="101"/>
      <c r="M17" s="101"/>
      <c r="N17" s="5">
        <v>272</v>
      </c>
      <c r="O17" s="31">
        <v>3</v>
      </c>
      <c r="P17" s="48">
        <v>6</v>
      </c>
      <c r="Q17" s="5">
        <v>24</v>
      </c>
      <c r="R17" s="32">
        <v>70</v>
      </c>
      <c r="S17" s="46">
        <f>AVERAGE(O17:R17)</f>
        <v>25.75</v>
      </c>
      <c r="T17" s="72">
        <f t="shared" si="5"/>
        <v>25.75</v>
      </c>
      <c r="U17" s="75">
        <v>0</v>
      </c>
      <c r="W17" s="87">
        <v>6</v>
      </c>
    </row>
    <row r="18" spans="1:23" ht="19">
      <c r="A18" s="101"/>
      <c r="B18" s="101">
        <v>60</v>
      </c>
      <c r="C18" s="5">
        <v>64</v>
      </c>
      <c r="D18" s="31">
        <v>5</v>
      </c>
      <c r="E18" s="31">
        <v>5</v>
      </c>
      <c r="F18" s="39">
        <v>4</v>
      </c>
      <c r="G18" s="40">
        <v>6</v>
      </c>
      <c r="H18" s="41">
        <v>11</v>
      </c>
      <c r="I18" s="46">
        <f t="shared" si="3"/>
        <v>6.75</v>
      </c>
      <c r="J18" s="84">
        <f t="shared" si="4"/>
        <v>6.2</v>
      </c>
      <c r="K18" s="75">
        <v>-1</v>
      </c>
      <c r="L18" s="101"/>
      <c r="M18" s="101">
        <v>60</v>
      </c>
      <c r="N18" s="5">
        <v>64</v>
      </c>
      <c r="O18" s="31">
        <v>4</v>
      </c>
      <c r="P18" s="48">
        <v>10</v>
      </c>
      <c r="Q18" s="5">
        <v>24</v>
      </c>
      <c r="R18" s="32">
        <v>101</v>
      </c>
      <c r="S18" s="46">
        <f>AVERAGE(O18:R18)</f>
        <v>34.75</v>
      </c>
      <c r="T18" s="84">
        <f t="shared" si="5"/>
        <v>34.75</v>
      </c>
      <c r="U18" s="75">
        <v>1</v>
      </c>
      <c r="W18" s="86">
        <v>7</v>
      </c>
    </row>
    <row r="19" spans="1:23" ht="19">
      <c r="A19" s="101"/>
      <c r="B19" s="101"/>
      <c r="C19" s="5">
        <v>132</v>
      </c>
      <c r="D19" s="31">
        <v>4</v>
      </c>
      <c r="E19" s="31">
        <v>2</v>
      </c>
      <c r="F19" s="39">
        <v>2</v>
      </c>
      <c r="G19" s="40">
        <v>3</v>
      </c>
      <c r="H19" s="41">
        <v>9</v>
      </c>
      <c r="I19" s="46">
        <f t="shared" si="3"/>
        <v>4.5</v>
      </c>
      <c r="J19" s="84">
        <f t="shared" si="4"/>
        <v>4</v>
      </c>
      <c r="K19" s="75">
        <v>-1</v>
      </c>
      <c r="L19" s="101"/>
      <c r="M19" s="101"/>
      <c r="N19" s="5">
        <v>132</v>
      </c>
      <c r="O19" s="31">
        <v>3</v>
      </c>
      <c r="P19" s="48">
        <v>6</v>
      </c>
      <c r="Q19" s="5">
        <v>24</v>
      </c>
      <c r="R19" s="32">
        <v>92</v>
      </c>
      <c r="S19" s="46">
        <f>AVERAGE(O19:R19)</f>
        <v>31.25</v>
      </c>
      <c r="T19" s="72">
        <f t="shared" si="5"/>
        <v>31.25</v>
      </c>
      <c r="U19" s="75">
        <v>0</v>
      </c>
      <c r="W19" s="87">
        <v>6</v>
      </c>
    </row>
    <row r="22" spans="1:23">
      <c r="A22" s="102" t="s">
        <v>48</v>
      </c>
      <c r="B22" s="102"/>
      <c r="C22" s="102"/>
      <c r="D22" s="102"/>
      <c r="E22" s="102"/>
      <c r="F22" s="102"/>
      <c r="G22" s="102"/>
      <c r="H22" s="102"/>
      <c r="I22" s="102"/>
    </row>
    <row r="23" spans="1:23" ht="19" customHeight="1">
      <c r="A23" s="100" t="s">
        <v>34</v>
      </c>
      <c r="B23" s="100" t="s">
        <v>35</v>
      </c>
      <c r="C23" s="100" t="s">
        <v>36</v>
      </c>
      <c r="D23" s="99" t="s">
        <v>37</v>
      </c>
      <c r="E23" s="99"/>
      <c r="F23" s="99"/>
      <c r="G23" s="99"/>
      <c r="H23" s="99"/>
      <c r="I23" s="99"/>
    </row>
    <row r="24" spans="1:23">
      <c r="A24" s="99"/>
      <c r="B24" s="99"/>
      <c r="C24" s="99"/>
      <c r="D24" s="3" t="s">
        <v>38</v>
      </c>
      <c r="E24" s="3" t="s">
        <v>39</v>
      </c>
      <c r="F24" s="8" t="s">
        <v>40</v>
      </c>
      <c r="G24" s="35" t="s">
        <v>41</v>
      </c>
      <c r="H24" s="36" t="s">
        <v>42</v>
      </c>
      <c r="I24" s="44" t="s">
        <v>43</v>
      </c>
      <c r="J24" s="70" t="s">
        <v>43</v>
      </c>
      <c r="K24" s="73" t="s">
        <v>71</v>
      </c>
    </row>
    <row r="25" spans="1:23">
      <c r="A25" s="99"/>
      <c r="B25" s="99"/>
      <c r="C25" s="99"/>
      <c r="D25" s="3" t="s">
        <v>44</v>
      </c>
      <c r="E25" s="3" t="s">
        <v>44</v>
      </c>
      <c r="F25" s="37" t="s">
        <v>44</v>
      </c>
      <c r="G25" s="38" t="s">
        <v>44</v>
      </c>
      <c r="H25" s="38" t="s">
        <v>44</v>
      </c>
      <c r="I25" s="45" t="s">
        <v>44</v>
      </c>
      <c r="J25" s="71" t="s">
        <v>44</v>
      </c>
      <c r="K25" s="74"/>
    </row>
    <row r="26" spans="1:23">
      <c r="A26" s="103" t="s">
        <v>45</v>
      </c>
      <c r="B26" s="5">
        <v>15</v>
      </c>
      <c r="C26" s="5">
        <v>104</v>
      </c>
      <c r="D26" s="31">
        <v>18</v>
      </c>
      <c r="E26" s="31">
        <v>18</v>
      </c>
      <c r="F26" s="39">
        <v>32</v>
      </c>
      <c r="G26" s="40">
        <v>27</v>
      </c>
      <c r="H26" s="40">
        <v>23</v>
      </c>
      <c r="I26" s="46">
        <f t="shared" ref="I26:I30" si="6">AVERAGE(D26,E26,G26,H26)</f>
        <v>21.5</v>
      </c>
      <c r="J26" s="84">
        <f>AVERAGE(D26:H26)</f>
        <v>23.6</v>
      </c>
      <c r="K26" s="75">
        <v>2</v>
      </c>
    </row>
    <row r="27" spans="1:23">
      <c r="A27" s="103"/>
      <c r="B27" s="105">
        <v>30</v>
      </c>
      <c r="C27" s="5">
        <v>132</v>
      </c>
      <c r="D27" s="31">
        <v>12</v>
      </c>
      <c r="E27" s="31">
        <v>9</v>
      </c>
      <c r="F27" s="39">
        <v>16</v>
      </c>
      <c r="G27" s="40">
        <v>12</v>
      </c>
      <c r="H27" s="40">
        <v>14</v>
      </c>
      <c r="I27" s="46">
        <f t="shared" si="6"/>
        <v>11.75</v>
      </c>
      <c r="J27" s="84">
        <f t="shared" ref="J27:J30" si="7">AVERAGE(D27:H27)</f>
        <v>12.6</v>
      </c>
      <c r="K27" s="75">
        <v>1</v>
      </c>
    </row>
    <row r="28" spans="1:23">
      <c r="A28" s="103"/>
      <c r="B28" s="104"/>
      <c r="C28" s="5">
        <v>272</v>
      </c>
      <c r="D28" s="31">
        <v>3</v>
      </c>
      <c r="E28" s="31">
        <v>5</v>
      </c>
      <c r="F28" s="39">
        <v>8</v>
      </c>
      <c r="G28" s="40">
        <v>6</v>
      </c>
      <c r="H28" s="40">
        <v>9</v>
      </c>
      <c r="I28" s="46">
        <f t="shared" si="6"/>
        <v>5.75</v>
      </c>
      <c r="J28" s="72">
        <f t="shared" si="7"/>
        <v>6.2</v>
      </c>
      <c r="K28" s="75">
        <v>0</v>
      </c>
    </row>
    <row r="29" spans="1:23">
      <c r="A29" s="103"/>
      <c r="B29" s="103">
        <v>60</v>
      </c>
      <c r="C29" s="5">
        <v>64</v>
      </c>
      <c r="D29" s="31">
        <v>12</v>
      </c>
      <c r="E29" s="31">
        <v>10</v>
      </c>
      <c r="F29" s="39">
        <v>16</v>
      </c>
      <c r="G29" s="40">
        <v>12</v>
      </c>
      <c r="H29" s="40">
        <v>14</v>
      </c>
      <c r="I29" s="46">
        <f t="shared" si="6"/>
        <v>12</v>
      </c>
      <c r="J29" s="84">
        <f t="shared" si="7"/>
        <v>12.8</v>
      </c>
      <c r="K29" s="75">
        <v>1</v>
      </c>
    </row>
    <row r="30" spans="1:23">
      <c r="A30" s="104"/>
      <c r="B30" s="104"/>
      <c r="C30" s="5">
        <v>132</v>
      </c>
      <c r="D30" s="31">
        <v>3</v>
      </c>
      <c r="E30" s="31">
        <v>5</v>
      </c>
      <c r="F30" s="39">
        <v>8</v>
      </c>
      <c r="G30" s="40">
        <v>6</v>
      </c>
      <c r="H30" s="40">
        <v>9</v>
      </c>
      <c r="I30" s="46">
        <f t="shared" si="6"/>
        <v>5.75</v>
      </c>
      <c r="J30" s="72">
        <f t="shared" si="7"/>
        <v>6.2</v>
      </c>
      <c r="K30" s="75">
        <v>0</v>
      </c>
    </row>
    <row r="32" spans="1:23">
      <c r="A32" s="102" t="s">
        <v>49</v>
      </c>
      <c r="B32" s="102"/>
      <c r="C32" s="102"/>
      <c r="D32" s="102"/>
      <c r="E32" s="102"/>
      <c r="F32" s="102"/>
      <c r="G32" s="102"/>
      <c r="H32" s="102"/>
      <c r="I32" s="102"/>
    </row>
    <row r="33" spans="1:23" ht="19" customHeight="1">
      <c r="A33" s="99" t="s">
        <v>34</v>
      </c>
      <c r="B33" s="99" t="s">
        <v>35</v>
      </c>
      <c r="C33" s="99" t="s">
        <v>36</v>
      </c>
      <c r="D33" s="99" t="s">
        <v>37</v>
      </c>
      <c r="E33" s="99"/>
      <c r="F33" s="99"/>
      <c r="G33" s="99"/>
      <c r="H33" s="99"/>
      <c r="I33" s="99"/>
    </row>
    <row r="34" spans="1:23">
      <c r="A34" s="99"/>
      <c r="B34" s="99"/>
      <c r="C34" s="99"/>
      <c r="D34" s="3" t="s">
        <v>38</v>
      </c>
      <c r="E34" s="3" t="s">
        <v>39</v>
      </c>
      <c r="F34" s="8" t="s">
        <v>40</v>
      </c>
      <c r="G34" s="35" t="s">
        <v>41</v>
      </c>
      <c r="H34" s="36" t="s">
        <v>42</v>
      </c>
      <c r="I34" s="44" t="s">
        <v>43</v>
      </c>
      <c r="J34" s="70" t="s">
        <v>43</v>
      </c>
      <c r="K34" s="73" t="s">
        <v>71</v>
      </c>
    </row>
    <row r="35" spans="1:23">
      <c r="A35" s="99"/>
      <c r="B35" s="99"/>
      <c r="C35" s="99"/>
      <c r="D35" s="3" t="s">
        <v>44</v>
      </c>
      <c r="E35" s="3" t="s">
        <v>44</v>
      </c>
      <c r="F35" s="37" t="s">
        <v>44</v>
      </c>
      <c r="G35" s="38" t="s">
        <v>44</v>
      </c>
      <c r="H35" s="38" t="s">
        <v>44</v>
      </c>
      <c r="I35" s="45" t="s">
        <v>44</v>
      </c>
      <c r="J35" s="71" t="s">
        <v>44</v>
      </c>
      <c r="K35" s="74"/>
    </row>
    <row r="36" spans="1:23">
      <c r="A36" s="101" t="s">
        <v>45</v>
      </c>
      <c r="B36" s="5">
        <v>15</v>
      </c>
      <c r="C36" s="5">
        <v>104</v>
      </c>
      <c r="D36" s="31">
        <v>11</v>
      </c>
      <c r="E36" s="31">
        <v>16</v>
      </c>
      <c r="F36" s="39">
        <v>32</v>
      </c>
      <c r="G36" s="40">
        <v>23</v>
      </c>
      <c r="H36" s="41">
        <v>16</v>
      </c>
      <c r="I36" s="46">
        <f t="shared" ref="I36:I40" si="8">AVERAGE(D36,E36,G36,H36)</f>
        <v>16.5</v>
      </c>
      <c r="J36" s="84">
        <f>AVERAGE(D36:H36)</f>
        <v>19.600000000000001</v>
      </c>
      <c r="K36" s="75">
        <v>3</v>
      </c>
    </row>
    <row r="37" spans="1:23">
      <c r="A37" s="101"/>
      <c r="B37" s="101">
        <v>30</v>
      </c>
      <c r="C37" s="5">
        <v>132</v>
      </c>
      <c r="D37" s="31">
        <v>5</v>
      </c>
      <c r="E37" s="31">
        <v>4</v>
      </c>
      <c r="F37" s="39">
        <v>8</v>
      </c>
      <c r="G37" s="40">
        <v>7</v>
      </c>
      <c r="H37" s="41">
        <v>11</v>
      </c>
      <c r="I37" s="46">
        <f t="shared" si="8"/>
        <v>6.75</v>
      </c>
      <c r="J37" s="72">
        <f t="shared" ref="J37:J40" si="9">AVERAGE(D37:H37)</f>
        <v>7</v>
      </c>
      <c r="K37" s="75">
        <v>0</v>
      </c>
    </row>
    <row r="38" spans="1:23">
      <c r="A38" s="101"/>
      <c r="B38" s="101"/>
      <c r="C38" s="5">
        <v>272</v>
      </c>
      <c r="D38" s="31">
        <v>4</v>
      </c>
      <c r="E38" s="31">
        <v>3</v>
      </c>
      <c r="F38" s="39">
        <v>4</v>
      </c>
      <c r="G38" s="40">
        <v>4</v>
      </c>
      <c r="H38" s="41">
        <v>9</v>
      </c>
      <c r="I38" s="46">
        <f t="shared" si="8"/>
        <v>5</v>
      </c>
      <c r="J38" s="72">
        <f t="shared" si="9"/>
        <v>4.8</v>
      </c>
      <c r="K38" s="75">
        <v>0</v>
      </c>
    </row>
    <row r="39" spans="1:23">
      <c r="A39" s="101"/>
      <c r="B39" s="101">
        <v>60</v>
      </c>
      <c r="C39" s="5">
        <v>64</v>
      </c>
      <c r="D39" s="31">
        <v>5</v>
      </c>
      <c r="E39" s="31">
        <v>5</v>
      </c>
      <c r="F39" s="39">
        <v>8</v>
      </c>
      <c r="G39" s="40">
        <v>6</v>
      </c>
      <c r="H39" s="41">
        <v>11</v>
      </c>
      <c r="I39" s="46">
        <f t="shared" si="8"/>
        <v>6.75</v>
      </c>
      <c r="J39" s="72">
        <f t="shared" si="9"/>
        <v>7</v>
      </c>
      <c r="K39" s="75">
        <v>0</v>
      </c>
    </row>
    <row r="40" spans="1:23">
      <c r="A40" s="101"/>
      <c r="B40" s="101"/>
      <c r="C40" s="5">
        <v>132</v>
      </c>
      <c r="D40" s="31">
        <v>4</v>
      </c>
      <c r="E40" s="31">
        <v>3</v>
      </c>
      <c r="F40" s="39">
        <v>4</v>
      </c>
      <c r="G40" s="40">
        <v>3</v>
      </c>
      <c r="H40" s="41">
        <v>9</v>
      </c>
      <c r="I40" s="46">
        <f t="shared" si="8"/>
        <v>4.75</v>
      </c>
      <c r="J40" s="72">
        <f t="shared" si="9"/>
        <v>4.5999999999999996</v>
      </c>
      <c r="K40" s="75">
        <v>0</v>
      </c>
    </row>
    <row r="42" spans="1:23">
      <c r="A42" s="98" t="s">
        <v>32</v>
      </c>
      <c r="B42" s="98"/>
      <c r="C42" s="98"/>
      <c r="D42" s="98"/>
      <c r="E42" s="98"/>
      <c r="F42" s="98"/>
      <c r="G42" s="98"/>
      <c r="H42" s="98"/>
      <c r="I42" s="98"/>
      <c r="K42" s="22"/>
      <c r="L42" s="98" t="s">
        <v>50</v>
      </c>
      <c r="M42" s="98"/>
      <c r="N42" s="98"/>
      <c r="O42" s="98"/>
      <c r="P42" s="98"/>
      <c r="Q42" s="98"/>
      <c r="R42" s="98"/>
      <c r="S42" s="98"/>
    </row>
    <row r="43" spans="1:23" ht="19" customHeight="1">
      <c r="A43" s="100" t="s">
        <v>34</v>
      </c>
      <c r="B43" s="100" t="s">
        <v>35</v>
      </c>
      <c r="C43" s="100" t="s">
        <v>36</v>
      </c>
      <c r="D43" s="99" t="s">
        <v>37</v>
      </c>
      <c r="E43" s="99"/>
      <c r="F43" s="99"/>
      <c r="G43" s="99"/>
      <c r="H43" s="99"/>
      <c r="I43" s="99"/>
      <c r="K43" s="23"/>
      <c r="L43" s="100" t="s">
        <v>34</v>
      </c>
      <c r="M43" s="100" t="s">
        <v>35</v>
      </c>
      <c r="N43" s="100" t="s">
        <v>36</v>
      </c>
      <c r="O43" s="99" t="s">
        <v>37</v>
      </c>
      <c r="P43" s="99"/>
      <c r="Q43" s="99"/>
      <c r="R43" s="99"/>
      <c r="S43" s="99"/>
    </row>
    <row r="44" spans="1:23" ht="19">
      <c r="A44" s="99"/>
      <c r="B44" s="99"/>
      <c r="C44" s="99"/>
      <c r="D44" s="7" t="s">
        <v>38</v>
      </c>
      <c r="E44" s="7" t="s">
        <v>39</v>
      </c>
      <c r="F44" s="17" t="s">
        <v>40</v>
      </c>
      <c r="G44" s="13" t="s">
        <v>41</v>
      </c>
      <c r="H44" s="42" t="s">
        <v>42</v>
      </c>
      <c r="I44" s="47" t="s">
        <v>43</v>
      </c>
      <c r="J44" s="70" t="s">
        <v>43</v>
      </c>
      <c r="K44" s="73" t="s">
        <v>71</v>
      </c>
      <c r="L44" s="99"/>
      <c r="M44" s="99"/>
      <c r="N44" s="99"/>
      <c r="O44" s="7" t="s">
        <v>38</v>
      </c>
      <c r="P44" s="7" t="s">
        <v>41</v>
      </c>
      <c r="Q44" s="17" t="s">
        <v>40</v>
      </c>
      <c r="R44" s="50" t="s">
        <v>42</v>
      </c>
      <c r="S44" s="47" t="s">
        <v>43</v>
      </c>
      <c r="T44" s="70" t="s">
        <v>43</v>
      </c>
      <c r="U44" s="73" t="s">
        <v>71</v>
      </c>
    </row>
    <row r="45" spans="1:23">
      <c r="A45" s="99"/>
      <c r="B45" s="99"/>
      <c r="C45" s="99"/>
      <c r="D45" s="3" t="s">
        <v>44</v>
      </c>
      <c r="E45" s="3" t="s">
        <v>44</v>
      </c>
      <c r="F45" s="37" t="s">
        <v>44</v>
      </c>
      <c r="G45" s="43" t="s">
        <v>44</v>
      </c>
      <c r="H45" s="43" t="s">
        <v>44</v>
      </c>
      <c r="I45" s="45" t="s">
        <v>44</v>
      </c>
      <c r="J45" s="71" t="s">
        <v>44</v>
      </c>
      <c r="K45" s="74"/>
      <c r="L45" s="99"/>
      <c r="M45" s="99"/>
      <c r="N45" s="99"/>
      <c r="O45" s="3" t="s">
        <v>44</v>
      </c>
      <c r="P45" s="3" t="s">
        <v>44</v>
      </c>
      <c r="Q45" s="37" t="s">
        <v>44</v>
      </c>
      <c r="R45" s="51" t="s">
        <v>44</v>
      </c>
      <c r="S45" s="45" t="s">
        <v>44</v>
      </c>
      <c r="T45" s="71" t="s">
        <v>44</v>
      </c>
      <c r="U45" s="74"/>
      <c r="W45" s="85" t="s">
        <v>70</v>
      </c>
    </row>
    <row r="46" spans="1:23" ht="19">
      <c r="A46" s="101" t="s">
        <v>51</v>
      </c>
      <c r="B46" s="101">
        <v>60</v>
      </c>
      <c r="C46" s="5">
        <v>64</v>
      </c>
      <c r="D46" s="31">
        <v>13</v>
      </c>
      <c r="E46" s="31">
        <v>9</v>
      </c>
      <c r="F46" s="39">
        <v>8</v>
      </c>
      <c r="G46" s="18">
        <v>12</v>
      </c>
      <c r="H46" s="32">
        <v>14</v>
      </c>
      <c r="I46" s="46">
        <f t="shared" ref="I46:I49" si="10">AVERAGE(D46,E46,G46,H46)</f>
        <v>12</v>
      </c>
      <c r="J46" s="84">
        <f>AVERAGE(D46:H46)</f>
        <v>11.2</v>
      </c>
      <c r="K46" s="75">
        <v>-1</v>
      </c>
      <c r="L46" s="101" t="s">
        <v>51</v>
      </c>
      <c r="M46" s="101">
        <v>60</v>
      </c>
      <c r="N46" s="5">
        <v>64</v>
      </c>
      <c r="O46" s="31">
        <v>39</v>
      </c>
      <c r="P46" s="31">
        <v>24</v>
      </c>
      <c r="Q46" s="39">
        <v>38</v>
      </c>
      <c r="R46" s="41">
        <v>184</v>
      </c>
      <c r="S46" s="46">
        <f>AVERAGE(O46:R46)</f>
        <v>71.25</v>
      </c>
      <c r="T46" s="72">
        <f>AVERAGE(O46:R46)</f>
        <v>71.25</v>
      </c>
      <c r="U46" s="75">
        <v>0</v>
      </c>
      <c r="W46" s="75">
        <v>38</v>
      </c>
    </row>
    <row r="47" spans="1:23" ht="19">
      <c r="A47" s="101"/>
      <c r="B47" s="101"/>
      <c r="C47" s="5">
        <v>132</v>
      </c>
      <c r="D47" s="31">
        <v>3</v>
      </c>
      <c r="E47" s="31">
        <v>5</v>
      </c>
      <c r="F47" s="39">
        <v>4</v>
      </c>
      <c r="G47" s="18">
        <v>6</v>
      </c>
      <c r="H47" s="32">
        <v>9</v>
      </c>
      <c r="I47" s="46">
        <f t="shared" si="10"/>
        <v>5.75</v>
      </c>
      <c r="J47" s="84">
        <f t="shared" ref="J47:J49" si="11">AVERAGE(D47:H47)</f>
        <v>5.4</v>
      </c>
      <c r="K47" s="75">
        <v>-1</v>
      </c>
      <c r="L47" s="101"/>
      <c r="M47" s="101"/>
      <c r="N47" s="5">
        <v>132</v>
      </c>
      <c r="O47" s="31">
        <v>35</v>
      </c>
      <c r="P47" s="31">
        <v>27</v>
      </c>
      <c r="Q47" s="39">
        <v>39</v>
      </c>
      <c r="R47" s="41">
        <v>119</v>
      </c>
      <c r="S47" s="46">
        <f t="shared" ref="S47:S49" si="12">AVERAGE(O47:R47)</f>
        <v>55</v>
      </c>
      <c r="T47" s="84">
        <f t="shared" ref="T47:T49" si="13">AVERAGE(O47:R47)</f>
        <v>55</v>
      </c>
      <c r="U47" s="75">
        <v>1</v>
      </c>
      <c r="W47" s="88">
        <v>34</v>
      </c>
    </row>
    <row r="48" spans="1:23" ht="19">
      <c r="A48" s="101"/>
      <c r="B48" s="101">
        <v>120</v>
      </c>
      <c r="C48" s="5">
        <v>64</v>
      </c>
      <c r="D48" s="31">
        <v>4</v>
      </c>
      <c r="E48" s="31">
        <v>5</v>
      </c>
      <c r="F48" s="39">
        <v>4</v>
      </c>
      <c r="G48" s="18">
        <v>6</v>
      </c>
      <c r="H48" s="32">
        <v>9</v>
      </c>
      <c r="I48" s="46">
        <f t="shared" si="10"/>
        <v>6</v>
      </c>
      <c r="J48" s="72">
        <f t="shared" si="11"/>
        <v>5.6</v>
      </c>
      <c r="K48" s="75">
        <v>0</v>
      </c>
      <c r="L48" s="101"/>
      <c r="M48" s="101">
        <v>120</v>
      </c>
      <c r="N48" s="5">
        <v>64</v>
      </c>
      <c r="O48" s="31">
        <v>36</v>
      </c>
      <c r="P48" s="31">
        <v>27</v>
      </c>
      <c r="Q48" s="39">
        <v>47</v>
      </c>
      <c r="R48" s="41">
        <v>179</v>
      </c>
      <c r="S48" s="46">
        <f t="shared" si="12"/>
        <v>72.25</v>
      </c>
      <c r="T48" s="72">
        <f t="shared" si="13"/>
        <v>72.25</v>
      </c>
      <c r="U48" s="75">
        <v>0</v>
      </c>
      <c r="W48" s="75">
        <v>47</v>
      </c>
    </row>
    <row r="49" spans="1:23" ht="19">
      <c r="A49" s="101"/>
      <c r="B49" s="101"/>
      <c r="C49" s="5">
        <v>128</v>
      </c>
      <c r="D49" s="31">
        <v>3</v>
      </c>
      <c r="E49" s="31">
        <v>3</v>
      </c>
      <c r="F49" s="39">
        <v>2</v>
      </c>
      <c r="G49" s="18">
        <v>3</v>
      </c>
      <c r="H49" s="32">
        <v>4</v>
      </c>
      <c r="I49" s="46">
        <f t="shared" si="10"/>
        <v>3.25</v>
      </c>
      <c r="J49" s="72">
        <f t="shared" si="11"/>
        <v>3</v>
      </c>
      <c r="K49" s="75">
        <v>0</v>
      </c>
      <c r="L49" s="101"/>
      <c r="M49" s="101"/>
      <c r="N49" s="5">
        <v>128</v>
      </c>
      <c r="O49" s="31">
        <v>39</v>
      </c>
      <c r="P49" s="31">
        <v>26</v>
      </c>
      <c r="Q49" s="39">
        <v>38</v>
      </c>
      <c r="R49" s="41">
        <v>119</v>
      </c>
      <c r="S49" s="46">
        <f t="shared" si="12"/>
        <v>55.5</v>
      </c>
      <c r="T49" s="72">
        <f t="shared" si="13"/>
        <v>55.5</v>
      </c>
      <c r="U49" s="75">
        <v>0</v>
      </c>
      <c r="W49" s="75">
        <v>38</v>
      </c>
    </row>
    <row r="51" spans="1:23">
      <c r="A51" s="98" t="s">
        <v>46</v>
      </c>
      <c r="B51" s="98"/>
      <c r="C51" s="98"/>
      <c r="D51" s="98"/>
      <c r="E51" s="98"/>
      <c r="F51" s="98"/>
      <c r="G51" s="98"/>
      <c r="H51" s="98"/>
      <c r="I51" s="98"/>
      <c r="L51" s="98" t="s">
        <v>52</v>
      </c>
      <c r="M51" s="98"/>
      <c r="N51" s="98"/>
      <c r="O51" s="98"/>
      <c r="P51" s="98"/>
      <c r="Q51" s="98"/>
      <c r="R51" s="98"/>
      <c r="S51" s="98"/>
    </row>
    <row r="52" spans="1:23" ht="19" customHeight="1">
      <c r="A52" s="100" t="s">
        <v>34</v>
      </c>
      <c r="B52" s="100" t="s">
        <v>35</v>
      </c>
      <c r="C52" s="100" t="s">
        <v>36</v>
      </c>
      <c r="D52" s="99" t="s">
        <v>37</v>
      </c>
      <c r="E52" s="99"/>
      <c r="F52" s="99"/>
      <c r="G52" s="99"/>
      <c r="H52" s="99"/>
      <c r="I52" s="99"/>
      <c r="K52" s="23"/>
      <c r="L52" s="100" t="s">
        <v>34</v>
      </c>
      <c r="M52" s="100" t="s">
        <v>35</v>
      </c>
      <c r="N52" s="100" t="s">
        <v>36</v>
      </c>
      <c r="O52" s="99" t="s">
        <v>37</v>
      </c>
      <c r="P52" s="99"/>
      <c r="Q52" s="99"/>
      <c r="R52" s="99"/>
      <c r="S52" s="99"/>
    </row>
    <row r="53" spans="1:23" ht="19">
      <c r="A53" s="99"/>
      <c r="B53" s="99"/>
      <c r="C53" s="99"/>
      <c r="D53" s="7" t="s">
        <v>38</v>
      </c>
      <c r="E53" s="7" t="s">
        <v>39</v>
      </c>
      <c r="F53" s="17" t="s">
        <v>40</v>
      </c>
      <c r="G53" s="13" t="s">
        <v>41</v>
      </c>
      <c r="H53" s="42" t="s">
        <v>42</v>
      </c>
      <c r="I53" s="47" t="s">
        <v>43</v>
      </c>
      <c r="J53" s="70" t="s">
        <v>43</v>
      </c>
      <c r="K53" s="73" t="s">
        <v>71</v>
      </c>
      <c r="L53" s="99"/>
      <c r="M53" s="99"/>
      <c r="N53" s="99"/>
      <c r="O53" s="7" t="s">
        <v>38</v>
      </c>
      <c r="P53" s="7" t="s">
        <v>41</v>
      </c>
      <c r="Q53" s="17" t="s">
        <v>40</v>
      </c>
      <c r="R53" s="50" t="s">
        <v>42</v>
      </c>
      <c r="S53" s="47" t="s">
        <v>43</v>
      </c>
      <c r="T53" s="70" t="s">
        <v>43</v>
      </c>
      <c r="U53" s="73" t="s">
        <v>71</v>
      </c>
    </row>
    <row r="54" spans="1:23">
      <c r="A54" s="99"/>
      <c r="B54" s="99"/>
      <c r="C54" s="99"/>
      <c r="D54" s="3" t="s">
        <v>44</v>
      </c>
      <c r="E54" s="3" t="s">
        <v>44</v>
      </c>
      <c r="F54" s="37" t="s">
        <v>44</v>
      </c>
      <c r="G54" s="43" t="s">
        <v>44</v>
      </c>
      <c r="H54" s="43" t="s">
        <v>44</v>
      </c>
      <c r="I54" s="45" t="s">
        <v>44</v>
      </c>
      <c r="J54" s="71" t="s">
        <v>44</v>
      </c>
      <c r="K54" s="74"/>
      <c r="L54" s="99"/>
      <c r="M54" s="99"/>
      <c r="N54" s="99"/>
      <c r="O54" s="3" t="s">
        <v>44</v>
      </c>
      <c r="P54" s="3" t="s">
        <v>44</v>
      </c>
      <c r="Q54" s="37" t="s">
        <v>44</v>
      </c>
      <c r="R54" s="51" t="s">
        <v>44</v>
      </c>
      <c r="S54" s="45" t="s">
        <v>44</v>
      </c>
      <c r="T54" s="71" t="s">
        <v>44</v>
      </c>
      <c r="U54" s="74"/>
      <c r="W54" s="85" t="s">
        <v>70</v>
      </c>
    </row>
    <row r="55" spans="1:23" ht="19">
      <c r="A55" s="101" t="s">
        <v>51</v>
      </c>
      <c r="B55" s="101">
        <v>60</v>
      </c>
      <c r="C55" s="5">
        <v>64</v>
      </c>
      <c r="D55" s="31">
        <v>5</v>
      </c>
      <c r="E55" s="31">
        <v>5</v>
      </c>
      <c r="F55" s="39">
        <v>4</v>
      </c>
      <c r="G55" s="18">
        <v>6</v>
      </c>
      <c r="H55" s="32">
        <v>11</v>
      </c>
      <c r="I55" s="46">
        <f t="shared" ref="I55:I58" si="14">AVERAGE(D55,E55,G55,H55)</f>
        <v>6.75</v>
      </c>
      <c r="J55" s="84">
        <f>AVERAGE(D55:H55)</f>
        <v>6.2</v>
      </c>
      <c r="K55" s="75">
        <v>-1</v>
      </c>
      <c r="L55" s="101" t="s">
        <v>51</v>
      </c>
      <c r="M55" s="101">
        <v>60</v>
      </c>
      <c r="N55" s="5">
        <v>64</v>
      </c>
      <c r="O55" s="31">
        <v>38</v>
      </c>
      <c r="P55" s="31">
        <v>28</v>
      </c>
      <c r="Q55" s="39">
        <v>45</v>
      </c>
      <c r="R55" s="41">
        <v>92</v>
      </c>
      <c r="S55" s="46">
        <f t="shared" ref="S55:S58" si="15">AVERAGE(O55:R55)</f>
        <v>50.75</v>
      </c>
      <c r="T55" s="84">
        <f>AVERAGE(O55:R55)</f>
        <v>50.75</v>
      </c>
      <c r="U55" s="75">
        <v>3</v>
      </c>
      <c r="W55" s="88">
        <v>34</v>
      </c>
    </row>
    <row r="56" spans="1:23" ht="19">
      <c r="A56" s="101"/>
      <c r="B56" s="101"/>
      <c r="C56" s="5">
        <v>132</v>
      </c>
      <c r="D56" s="31">
        <v>4</v>
      </c>
      <c r="E56" s="31">
        <v>2</v>
      </c>
      <c r="F56" s="39">
        <v>2</v>
      </c>
      <c r="G56" s="18">
        <v>3</v>
      </c>
      <c r="H56" s="32">
        <v>9</v>
      </c>
      <c r="I56" s="46">
        <f t="shared" si="14"/>
        <v>4.5</v>
      </c>
      <c r="J56" s="84">
        <f t="shared" ref="J56:J58" si="16">AVERAGE(D56:H56)</f>
        <v>4</v>
      </c>
      <c r="K56" s="75">
        <v>-1</v>
      </c>
      <c r="L56" s="101"/>
      <c r="M56" s="101"/>
      <c r="N56" s="5">
        <v>132</v>
      </c>
      <c r="O56" s="31">
        <v>39</v>
      </c>
      <c r="P56" s="31">
        <v>7</v>
      </c>
      <c r="Q56" s="39">
        <v>32</v>
      </c>
      <c r="R56" s="41">
        <v>74</v>
      </c>
      <c r="S56" s="46">
        <f t="shared" si="15"/>
        <v>38</v>
      </c>
      <c r="T56" s="72">
        <f t="shared" ref="T56:T58" si="17">AVERAGE(O56:R56)</f>
        <v>38</v>
      </c>
      <c r="U56" s="75">
        <v>0</v>
      </c>
      <c r="W56" s="88">
        <v>31</v>
      </c>
    </row>
    <row r="57" spans="1:23" ht="19">
      <c r="A57" s="101"/>
      <c r="B57" s="101">
        <v>120</v>
      </c>
      <c r="C57" s="5">
        <v>64</v>
      </c>
      <c r="D57" s="31">
        <v>4</v>
      </c>
      <c r="E57" s="31">
        <v>3</v>
      </c>
      <c r="F57" s="39">
        <v>2</v>
      </c>
      <c r="G57" s="18">
        <v>3</v>
      </c>
      <c r="H57" s="32">
        <v>9</v>
      </c>
      <c r="I57" s="46">
        <f t="shared" si="14"/>
        <v>4.75</v>
      </c>
      <c r="J57" s="84">
        <f t="shared" si="16"/>
        <v>4.2</v>
      </c>
      <c r="K57" s="75">
        <v>-1</v>
      </c>
      <c r="L57" s="101"/>
      <c r="M57" s="101">
        <v>120</v>
      </c>
      <c r="N57" s="5">
        <v>64</v>
      </c>
      <c r="O57" s="31">
        <v>39</v>
      </c>
      <c r="P57" s="31">
        <v>26</v>
      </c>
      <c r="Q57" s="39">
        <v>39</v>
      </c>
      <c r="R57" s="41">
        <v>92</v>
      </c>
      <c r="S57" s="46">
        <f t="shared" si="15"/>
        <v>49</v>
      </c>
      <c r="T57" s="72">
        <f t="shared" si="17"/>
        <v>49</v>
      </c>
      <c r="U57" s="75">
        <v>0</v>
      </c>
      <c r="W57" s="75">
        <v>39</v>
      </c>
    </row>
    <row r="58" spans="1:23" ht="19">
      <c r="A58" s="101"/>
      <c r="B58" s="101"/>
      <c r="C58" s="5">
        <v>128</v>
      </c>
      <c r="D58" s="31">
        <v>1</v>
      </c>
      <c r="E58" s="31">
        <v>1</v>
      </c>
      <c r="F58" s="39">
        <v>1</v>
      </c>
      <c r="G58" s="18">
        <v>2</v>
      </c>
      <c r="H58" s="32">
        <v>4</v>
      </c>
      <c r="I58" s="46">
        <f t="shared" si="14"/>
        <v>2</v>
      </c>
      <c r="J58" s="72">
        <f t="shared" si="16"/>
        <v>1.8</v>
      </c>
      <c r="K58" s="75">
        <v>0</v>
      </c>
      <c r="L58" s="101"/>
      <c r="M58" s="101"/>
      <c r="N58" s="5">
        <v>128</v>
      </c>
      <c r="O58" s="31">
        <v>39</v>
      </c>
      <c r="P58" s="31">
        <v>1</v>
      </c>
      <c r="Q58" s="39">
        <v>44</v>
      </c>
      <c r="R58" s="41">
        <v>126</v>
      </c>
      <c r="S58" s="46">
        <f t="shared" si="15"/>
        <v>52.5</v>
      </c>
      <c r="T58" s="84">
        <f t="shared" si="17"/>
        <v>52.5</v>
      </c>
      <c r="U58" s="75">
        <v>2</v>
      </c>
      <c r="W58" s="88">
        <v>39</v>
      </c>
    </row>
    <row r="61" spans="1:23">
      <c r="A61" s="102" t="s">
        <v>48</v>
      </c>
      <c r="B61" s="102"/>
      <c r="C61" s="102"/>
      <c r="D61" s="102"/>
      <c r="E61" s="102"/>
      <c r="F61" s="102"/>
      <c r="G61" s="102"/>
      <c r="H61" s="102"/>
      <c r="I61" s="102"/>
    </row>
    <row r="62" spans="1:23" ht="19" customHeight="1">
      <c r="A62" s="100" t="s">
        <v>34</v>
      </c>
      <c r="B62" s="100" t="s">
        <v>35</v>
      </c>
      <c r="C62" s="100" t="s">
        <v>36</v>
      </c>
      <c r="D62" s="99" t="s">
        <v>37</v>
      </c>
      <c r="E62" s="99"/>
      <c r="F62" s="99"/>
      <c r="G62" s="99"/>
      <c r="H62" s="99"/>
      <c r="I62" s="99"/>
    </row>
    <row r="63" spans="1:23" ht="19">
      <c r="A63" s="99"/>
      <c r="B63" s="99"/>
      <c r="C63" s="99"/>
      <c r="D63" s="7" t="s">
        <v>38</v>
      </c>
      <c r="E63" s="7" t="s">
        <v>39</v>
      </c>
      <c r="F63" s="17" t="s">
        <v>40</v>
      </c>
      <c r="G63" s="13" t="s">
        <v>41</v>
      </c>
      <c r="H63" s="42" t="s">
        <v>42</v>
      </c>
      <c r="I63" s="47" t="s">
        <v>43</v>
      </c>
      <c r="J63" s="70" t="s">
        <v>43</v>
      </c>
      <c r="K63" s="73" t="s">
        <v>71</v>
      </c>
    </row>
    <row r="64" spans="1:23">
      <c r="A64" s="99"/>
      <c r="B64" s="99"/>
      <c r="C64" s="99"/>
      <c r="D64" s="3" t="s">
        <v>44</v>
      </c>
      <c r="E64" s="3" t="s">
        <v>44</v>
      </c>
      <c r="F64" s="37" t="s">
        <v>44</v>
      </c>
      <c r="G64" s="43" t="s">
        <v>44</v>
      </c>
      <c r="H64" s="43" t="s">
        <v>44</v>
      </c>
      <c r="I64" s="45" t="s">
        <v>44</v>
      </c>
      <c r="J64" s="71" t="s">
        <v>44</v>
      </c>
      <c r="K64" s="74"/>
    </row>
    <row r="65" spans="1:11" ht="19">
      <c r="A65" s="103" t="s">
        <v>51</v>
      </c>
      <c r="B65" s="105">
        <v>60</v>
      </c>
      <c r="C65" s="5">
        <v>64</v>
      </c>
      <c r="D65" s="31">
        <v>12</v>
      </c>
      <c r="E65" s="31">
        <v>10</v>
      </c>
      <c r="F65" s="39">
        <v>16</v>
      </c>
      <c r="G65" s="18">
        <v>12</v>
      </c>
      <c r="H65" s="32">
        <v>14</v>
      </c>
      <c r="I65" s="46">
        <f>AVERAGE(D65,E65,G65,H65)</f>
        <v>12</v>
      </c>
      <c r="J65" s="84">
        <f>AVERAGE(D65:H65)</f>
        <v>12.8</v>
      </c>
      <c r="K65" s="75">
        <v>1</v>
      </c>
    </row>
    <row r="66" spans="1:11" ht="19">
      <c r="A66" s="103"/>
      <c r="B66" s="104"/>
      <c r="C66" s="5">
        <v>132</v>
      </c>
      <c r="D66" s="31">
        <v>3</v>
      </c>
      <c r="E66" s="31">
        <v>5</v>
      </c>
      <c r="F66" s="39">
        <v>8</v>
      </c>
      <c r="G66" s="18">
        <v>6</v>
      </c>
      <c r="H66" s="32">
        <v>9</v>
      </c>
      <c r="I66" s="46">
        <f t="shared" ref="I66:I68" si="18">AVERAGE(D66,E66,G66,H66)</f>
        <v>5.75</v>
      </c>
      <c r="J66" s="72">
        <f t="shared" ref="J66:J68" si="19">AVERAGE(D66:H66)</f>
        <v>6.2</v>
      </c>
      <c r="K66" s="75">
        <v>0</v>
      </c>
    </row>
    <row r="67" spans="1:11" ht="19">
      <c r="A67" s="103"/>
      <c r="B67" s="103">
        <v>120</v>
      </c>
      <c r="C67" s="5">
        <v>64</v>
      </c>
      <c r="D67" s="31">
        <v>4</v>
      </c>
      <c r="E67" s="31">
        <v>5</v>
      </c>
      <c r="F67" s="39">
        <v>8</v>
      </c>
      <c r="G67" s="18">
        <v>6</v>
      </c>
      <c r="H67" s="32">
        <v>9</v>
      </c>
      <c r="I67" s="46">
        <f t="shared" si="18"/>
        <v>6</v>
      </c>
      <c r="J67" s="72">
        <f t="shared" si="19"/>
        <v>6.4</v>
      </c>
      <c r="K67" s="75">
        <v>0</v>
      </c>
    </row>
    <row r="68" spans="1:11" ht="19">
      <c r="A68" s="104"/>
      <c r="B68" s="104"/>
      <c r="C68" s="5">
        <v>128</v>
      </c>
      <c r="D68" s="31">
        <v>3</v>
      </c>
      <c r="E68" s="31">
        <v>3</v>
      </c>
      <c r="F68" s="39">
        <v>4</v>
      </c>
      <c r="G68" s="18">
        <v>3</v>
      </c>
      <c r="H68" s="32">
        <v>4</v>
      </c>
      <c r="I68" s="46">
        <f t="shared" si="18"/>
        <v>3.25</v>
      </c>
      <c r="J68" s="72">
        <f t="shared" si="19"/>
        <v>3.4</v>
      </c>
      <c r="K68" s="75">
        <v>0</v>
      </c>
    </row>
    <row r="70" spans="1:11">
      <c r="A70" s="102" t="s">
        <v>49</v>
      </c>
      <c r="B70" s="102"/>
      <c r="C70" s="102"/>
      <c r="D70" s="102"/>
      <c r="E70" s="102"/>
      <c r="F70" s="102"/>
      <c r="G70" s="102"/>
      <c r="H70" s="102"/>
      <c r="I70" s="102"/>
    </row>
    <row r="71" spans="1:11" ht="19" customHeight="1">
      <c r="A71" s="100" t="s">
        <v>34</v>
      </c>
      <c r="B71" s="100" t="s">
        <v>35</v>
      </c>
      <c r="C71" s="100" t="s">
        <v>36</v>
      </c>
      <c r="D71" s="99" t="s">
        <v>37</v>
      </c>
      <c r="E71" s="99"/>
      <c r="F71" s="99"/>
      <c r="G71" s="99"/>
      <c r="H71" s="99"/>
      <c r="I71" s="99"/>
    </row>
    <row r="72" spans="1:11" ht="19">
      <c r="A72" s="99"/>
      <c r="B72" s="99"/>
      <c r="C72" s="99"/>
      <c r="D72" s="7" t="s">
        <v>38</v>
      </c>
      <c r="E72" s="7" t="s">
        <v>39</v>
      </c>
      <c r="F72" s="17" t="s">
        <v>40</v>
      </c>
      <c r="G72" s="13" t="s">
        <v>41</v>
      </c>
      <c r="H72" s="52" t="s">
        <v>42</v>
      </c>
      <c r="I72" s="47" t="s">
        <v>43</v>
      </c>
      <c r="J72" s="70" t="s">
        <v>43</v>
      </c>
      <c r="K72" s="73" t="s">
        <v>71</v>
      </c>
    </row>
    <row r="73" spans="1:11">
      <c r="A73" s="99"/>
      <c r="B73" s="99"/>
      <c r="C73" s="99"/>
      <c r="D73" s="3" t="s">
        <v>44</v>
      </c>
      <c r="E73" s="3" t="s">
        <v>44</v>
      </c>
      <c r="F73" s="37" t="s">
        <v>44</v>
      </c>
      <c r="G73" s="43" t="s">
        <v>44</v>
      </c>
      <c r="H73" s="43" t="s">
        <v>44</v>
      </c>
      <c r="I73" s="45" t="s">
        <v>44</v>
      </c>
      <c r="J73" s="71" t="s">
        <v>44</v>
      </c>
      <c r="K73" s="74"/>
    </row>
    <row r="74" spans="1:11" ht="19">
      <c r="A74" s="103" t="s">
        <v>51</v>
      </c>
      <c r="B74" s="105">
        <v>60</v>
      </c>
      <c r="C74" s="5">
        <v>64</v>
      </c>
      <c r="D74" s="31">
        <v>5</v>
      </c>
      <c r="E74" s="31">
        <v>5</v>
      </c>
      <c r="F74" s="39">
        <v>8</v>
      </c>
      <c r="G74" s="18">
        <v>6</v>
      </c>
      <c r="H74" s="32">
        <v>11</v>
      </c>
      <c r="I74" s="46">
        <f t="shared" ref="I74:I77" si="20">AVERAGE(D74,E74,G74,H74)</f>
        <v>6.75</v>
      </c>
      <c r="J74" s="72">
        <f>AVERAGE(D74:H74)</f>
        <v>7</v>
      </c>
      <c r="K74" s="75">
        <v>0</v>
      </c>
    </row>
    <row r="75" spans="1:11" ht="19">
      <c r="A75" s="103"/>
      <c r="B75" s="104"/>
      <c r="C75" s="5">
        <v>132</v>
      </c>
      <c r="D75" s="31">
        <v>4</v>
      </c>
      <c r="E75" s="31">
        <v>3</v>
      </c>
      <c r="F75" s="39">
        <v>4</v>
      </c>
      <c r="G75" s="18">
        <v>4</v>
      </c>
      <c r="H75" s="32">
        <v>9</v>
      </c>
      <c r="I75" s="46">
        <f t="shared" si="20"/>
        <v>5</v>
      </c>
      <c r="J75" s="72">
        <f t="shared" ref="J75:J77" si="21">AVERAGE(D75:H75)</f>
        <v>4.8</v>
      </c>
      <c r="K75" s="75">
        <v>0</v>
      </c>
    </row>
    <row r="76" spans="1:11" ht="19">
      <c r="A76" s="103"/>
      <c r="B76" s="103">
        <v>120</v>
      </c>
      <c r="C76" s="5">
        <v>64</v>
      </c>
      <c r="D76" s="31">
        <v>4</v>
      </c>
      <c r="E76" s="31">
        <v>2</v>
      </c>
      <c r="F76" s="39">
        <v>4</v>
      </c>
      <c r="G76" s="18">
        <v>3</v>
      </c>
      <c r="H76" s="32">
        <v>9</v>
      </c>
      <c r="I76" s="46">
        <f t="shared" si="20"/>
        <v>4.5</v>
      </c>
      <c r="J76" s="84">
        <f t="shared" si="21"/>
        <v>4.4000000000000004</v>
      </c>
      <c r="K76" s="75">
        <v>-1</v>
      </c>
    </row>
    <row r="77" spans="1:11" ht="19">
      <c r="A77" s="104"/>
      <c r="B77" s="104"/>
      <c r="C77" s="5">
        <v>128</v>
      </c>
      <c r="D77" s="31">
        <v>1</v>
      </c>
      <c r="E77" s="31">
        <v>1</v>
      </c>
      <c r="F77" s="39">
        <v>2</v>
      </c>
      <c r="G77" s="18">
        <v>2</v>
      </c>
      <c r="H77" s="32">
        <v>4</v>
      </c>
      <c r="I77" s="46">
        <f t="shared" si="20"/>
        <v>2</v>
      </c>
      <c r="J77" s="72">
        <f t="shared" si="21"/>
        <v>2</v>
      </c>
      <c r="K77" s="75">
        <v>0</v>
      </c>
    </row>
  </sheetData>
  <mergeCells count="96">
    <mergeCell ref="L52:L54"/>
    <mergeCell ref="L55:L58"/>
    <mergeCell ref="M2:M4"/>
    <mergeCell ref="M6:M7"/>
    <mergeCell ref="M8:M9"/>
    <mergeCell ref="M12:M14"/>
    <mergeCell ref="M16:M17"/>
    <mergeCell ref="M18:M19"/>
    <mergeCell ref="M43:M45"/>
    <mergeCell ref="M46:M47"/>
    <mergeCell ref="M48:M49"/>
    <mergeCell ref="M52:M54"/>
    <mergeCell ref="M55:M56"/>
    <mergeCell ref="M57:M58"/>
    <mergeCell ref="L51:S51"/>
    <mergeCell ref="A65:A68"/>
    <mergeCell ref="A71:A73"/>
    <mergeCell ref="B76:B77"/>
    <mergeCell ref="C2:C4"/>
    <mergeCell ref="C12:C14"/>
    <mergeCell ref="C23:C25"/>
    <mergeCell ref="C33:C35"/>
    <mergeCell ref="C43:C45"/>
    <mergeCell ref="C52:C54"/>
    <mergeCell ref="C62:C64"/>
    <mergeCell ref="C71:C73"/>
    <mergeCell ref="B62:B64"/>
    <mergeCell ref="B65:B66"/>
    <mergeCell ref="B67:B68"/>
    <mergeCell ref="B71:B73"/>
    <mergeCell ref="B74:B75"/>
    <mergeCell ref="A74:A77"/>
    <mergeCell ref="B2:B4"/>
    <mergeCell ref="B6:B7"/>
    <mergeCell ref="B8:B9"/>
    <mergeCell ref="B12:B14"/>
    <mergeCell ref="B16:B17"/>
    <mergeCell ref="B18:B19"/>
    <mergeCell ref="B23:B25"/>
    <mergeCell ref="B27:B28"/>
    <mergeCell ref="B29:B30"/>
    <mergeCell ref="B33:B35"/>
    <mergeCell ref="B37:B38"/>
    <mergeCell ref="B39:B40"/>
    <mergeCell ref="B43:B45"/>
    <mergeCell ref="A51:I51"/>
    <mergeCell ref="D52:I52"/>
    <mergeCell ref="D62:I62"/>
    <mergeCell ref="A70:I70"/>
    <mergeCell ref="D71:I71"/>
    <mergeCell ref="A2:A4"/>
    <mergeCell ref="A5:A9"/>
    <mergeCell ref="A12:A14"/>
    <mergeCell ref="A15:A19"/>
    <mergeCell ref="A23:A25"/>
    <mergeCell ref="A26:A30"/>
    <mergeCell ref="A33:A35"/>
    <mergeCell ref="A36:A40"/>
    <mergeCell ref="A43:A45"/>
    <mergeCell ref="A46:A49"/>
    <mergeCell ref="A52:A54"/>
    <mergeCell ref="A55:A58"/>
    <mergeCell ref="A62:A64"/>
    <mergeCell ref="O52:S52"/>
    <mergeCell ref="A61:I61"/>
    <mergeCell ref="N52:N54"/>
    <mergeCell ref="D33:I33"/>
    <mergeCell ref="A42:I42"/>
    <mergeCell ref="L42:S42"/>
    <mergeCell ref="D43:I43"/>
    <mergeCell ref="O43:S43"/>
    <mergeCell ref="L43:L45"/>
    <mergeCell ref="N43:N45"/>
    <mergeCell ref="B52:B54"/>
    <mergeCell ref="B55:B56"/>
    <mergeCell ref="B57:B58"/>
    <mergeCell ref="B46:B47"/>
    <mergeCell ref="B48:B49"/>
    <mergeCell ref="L46:L49"/>
    <mergeCell ref="D12:I12"/>
    <mergeCell ref="O12:S12"/>
    <mergeCell ref="A22:I22"/>
    <mergeCell ref="D23:I23"/>
    <mergeCell ref="A32:I32"/>
    <mergeCell ref="L12:L14"/>
    <mergeCell ref="L15:L19"/>
    <mergeCell ref="N12:N14"/>
    <mergeCell ref="A1:I1"/>
    <mergeCell ref="L1:S1"/>
    <mergeCell ref="D2:I2"/>
    <mergeCell ref="O2:S2"/>
    <mergeCell ref="A11:I11"/>
    <mergeCell ref="L11:S11"/>
    <mergeCell ref="L2:L4"/>
    <mergeCell ref="L5:L9"/>
    <mergeCell ref="N2:N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77"/>
  <sheetViews>
    <sheetView topLeftCell="E1" zoomScale="70" zoomScaleNormal="70" workbookViewId="0">
      <selection activeCell="AE68" sqref="AE68"/>
    </sheetView>
  </sheetViews>
  <sheetFormatPr defaultColWidth="9" defaultRowHeight="18.5"/>
  <cols>
    <col min="1" max="1" width="9" style="1"/>
    <col min="2" max="2" width="10" style="1" customWidth="1"/>
    <col min="3" max="3" width="20.6640625" style="1" customWidth="1"/>
    <col min="4" max="13" width="9" style="1"/>
    <col min="14" max="14" width="11.5" style="1" customWidth="1"/>
    <col min="15" max="15" width="9" style="1"/>
    <col min="16" max="16" width="11.4140625" style="1" customWidth="1"/>
    <col min="17" max="18" width="9" style="1"/>
    <col min="19" max="19" width="10" style="1" customWidth="1"/>
    <col min="20" max="28" width="9" style="1"/>
    <col min="29" max="29" width="9.33203125" style="1" customWidth="1"/>
    <col min="30" max="30" width="9" style="1"/>
    <col min="31" max="31" width="12.75" style="1" customWidth="1"/>
    <col min="32" max="32" width="9" style="1"/>
    <col min="33" max="33" width="10.6640625" style="1" customWidth="1"/>
    <col min="34" max="34" width="10.25" style="1" customWidth="1"/>
    <col min="35" max="16384" width="9" style="1"/>
  </cols>
  <sheetData>
    <row r="1" spans="1:34">
      <c r="A1" s="98" t="s">
        <v>53</v>
      </c>
      <c r="B1" s="98"/>
      <c r="C1" s="98"/>
      <c r="D1" s="98"/>
      <c r="E1" s="98"/>
      <c r="F1" s="98"/>
      <c r="G1" s="98"/>
      <c r="H1" s="98"/>
      <c r="I1" s="98"/>
      <c r="J1" s="98"/>
      <c r="K1" s="98"/>
      <c r="L1" s="98"/>
      <c r="M1" s="98"/>
      <c r="N1" s="98"/>
      <c r="O1" s="98"/>
      <c r="P1" s="22"/>
      <c r="R1" s="98" t="s">
        <v>54</v>
      </c>
      <c r="S1" s="98"/>
      <c r="T1" s="98"/>
      <c r="U1" s="98"/>
      <c r="V1" s="98"/>
      <c r="W1" s="98"/>
      <c r="X1" s="98"/>
      <c r="Y1" s="98"/>
      <c r="Z1" s="98"/>
      <c r="AA1" s="98"/>
      <c r="AB1" s="98"/>
      <c r="AC1" s="98"/>
      <c r="AD1" s="98"/>
    </row>
    <row r="2" spans="1:34" ht="19" customHeight="1">
      <c r="A2" s="99" t="s">
        <v>34</v>
      </c>
      <c r="B2" s="99" t="s">
        <v>55</v>
      </c>
      <c r="C2" s="99" t="s">
        <v>36</v>
      </c>
      <c r="D2" s="99" t="s">
        <v>37</v>
      </c>
      <c r="E2" s="99"/>
      <c r="F2" s="99"/>
      <c r="G2" s="99"/>
      <c r="H2" s="99"/>
      <c r="I2" s="99"/>
      <c r="J2" s="99"/>
      <c r="K2" s="99"/>
      <c r="L2" s="99"/>
      <c r="M2" s="99"/>
      <c r="N2" s="99"/>
      <c r="O2" s="99"/>
      <c r="P2" s="23"/>
      <c r="R2" s="100" t="s">
        <v>34</v>
      </c>
      <c r="S2" s="100" t="s">
        <v>55</v>
      </c>
      <c r="T2" s="100" t="s">
        <v>36</v>
      </c>
      <c r="U2" s="99" t="s">
        <v>37</v>
      </c>
      <c r="V2" s="99"/>
      <c r="W2" s="99"/>
      <c r="X2" s="99"/>
      <c r="Y2" s="99"/>
      <c r="Z2" s="99"/>
      <c r="AA2" s="99"/>
      <c r="AB2" s="99"/>
      <c r="AC2" s="99"/>
      <c r="AD2" s="99"/>
    </row>
    <row r="3" spans="1:34">
      <c r="A3" s="99"/>
      <c r="B3" s="99"/>
      <c r="C3" s="99"/>
      <c r="D3" s="115" t="s">
        <v>38</v>
      </c>
      <c r="E3" s="115"/>
      <c r="F3" s="115" t="s">
        <v>39</v>
      </c>
      <c r="G3" s="115"/>
      <c r="H3" s="116" t="s">
        <v>40</v>
      </c>
      <c r="I3" s="116"/>
      <c r="J3" s="109" t="s">
        <v>41</v>
      </c>
      <c r="K3" s="109"/>
      <c r="L3" s="109" t="s">
        <v>42</v>
      </c>
      <c r="M3" s="109"/>
      <c r="N3" s="110" t="s">
        <v>43</v>
      </c>
      <c r="O3" s="110"/>
      <c r="P3" s="106" t="s">
        <v>43</v>
      </c>
      <c r="Q3" s="106"/>
      <c r="R3" s="99"/>
      <c r="S3" s="99"/>
      <c r="T3" s="99"/>
      <c r="U3" s="111" t="s">
        <v>38</v>
      </c>
      <c r="V3" s="111"/>
      <c r="W3" s="112" t="s">
        <v>40</v>
      </c>
      <c r="X3" s="112"/>
      <c r="Y3" s="100" t="s">
        <v>41</v>
      </c>
      <c r="Z3" s="100"/>
      <c r="AA3" s="113" t="s">
        <v>42</v>
      </c>
      <c r="AB3" s="113"/>
      <c r="AC3" s="114" t="s">
        <v>43</v>
      </c>
      <c r="AD3" s="114"/>
      <c r="AE3" s="73" t="s">
        <v>71</v>
      </c>
      <c r="AG3" s="107" t="s">
        <v>70</v>
      </c>
      <c r="AH3" s="108"/>
    </row>
    <row r="4" spans="1:34">
      <c r="A4" s="99"/>
      <c r="B4" s="99"/>
      <c r="C4" s="99"/>
      <c r="D4" s="4" t="s">
        <v>56</v>
      </c>
      <c r="E4" s="4" t="s">
        <v>57</v>
      </c>
      <c r="F4" s="4" t="s">
        <v>56</v>
      </c>
      <c r="G4" s="4" t="s">
        <v>57</v>
      </c>
      <c r="H4" s="9" t="s">
        <v>56</v>
      </c>
      <c r="I4" s="9" t="s">
        <v>57</v>
      </c>
      <c r="J4" s="14" t="s">
        <v>56</v>
      </c>
      <c r="K4" s="14" t="s">
        <v>57</v>
      </c>
      <c r="L4" s="14" t="s">
        <v>56</v>
      </c>
      <c r="M4" s="14" t="s">
        <v>57</v>
      </c>
      <c r="N4" s="19" t="s">
        <v>56</v>
      </c>
      <c r="O4" s="19" t="s">
        <v>57</v>
      </c>
      <c r="P4" s="76" t="s">
        <v>56</v>
      </c>
      <c r="Q4" s="76" t="s">
        <v>57</v>
      </c>
      <c r="R4" s="99"/>
      <c r="S4" s="99"/>
      <c r="T4" s="99"/>
      <c r="U4" s="4" t="s">
        <v>56</v>
      </c>
      <c r="V4" s="4" t="s">
        <v>57</v>
      </c>
      <c r="W4" s="9" t="s">
        <v>56</v>
      </c>
      <c r="X4" s="9" t="s">
        <v>57</v>
      </c>
      <c r="Y4" s="30" t="s">
        <v>56</v>
      </c>
      <c r="Z4" s="30" t="s">
        <v>57</v>
      </c>
      <c r="AA4" s="14" t="s">
        <v>56</v>
      </c>
      <c r="AB4" s="14" t="s">
        <v>57</v>
      </c>
      <c r="AC4" s="19" t="s">
        <v>56</v>
      </c>
      <c r="AD4" s="19" t="s">
        <v>57</v>
      </c>
      <c r="AE4" s="74"/>
      <c r="AG4" s="89" t="s">
        <v>56</v>
      </c>
      <c r="AH4" s="89" t="s">
        <v>57</v>
      </c>
    </row>
    <row r="5" spans="1:34" ht="19">
      <c r="A5" s="105" t="s">
        <v>45</v>
      </c>
      <c r="B5" s="5">
        <v>15</v>
      </c>
      <c r="C5" s="5">
        <v>104</v>
      </c>
      <c r="D5" s="6">
        <v>7</v>
      </c>
      <c r="E5" s="10">
        <v>11</v>
      </c>
      <c r="F5" s="11">
        <v>15</v>
      </c>
      <c r="G5" s="5">
        <v>15</v>
      </c>
      <c r="H5" s="12">
        <v>16</v>
      </c>
      <c r="I5" s="12">
        <v>16</v>
      </c>
      <c r="J5" s="18">
        <v>15</v>
      </c>
      <c r="K5" s="18">
        <v>15</v>
      </c>
      <c r="L5" s="18">
        <v>7</v>
      </c>
      <c r="M5" s="18">
        <v>13</v>
      </c>
      <c r="N5" s="20">
        <f>AVERAGE(D5,F5,J5,L5)</f>
        <v>11</v>
      </c>
      <c r="O5" s="20">
        <f t="shared" ref="O5:O9" si="0">AVERAGE(E5,G5,K5,M5)</f>
        <v>13.5</v>
      </c>
      <c r="P5" s="83">
        <f>AVERAGE(D5,F5,H5,J5,L5)</f>
        <v>12</v>
      </c>
      <c r="Q5" s="77">
        <f>AVERAGE(E5,G5,I5,K5,M5)</f>
        <v>14</v>
      </c>
      <c r="R5" s="101" t="s">
        <v>45</v>
      </c>
      <c r="S5" s="5">
        <v>15</v>
      </c>
      <c r="T5" s="5">
        <v>104</v>
      </c>
      <c r="U5" s="6">
        <v>36</v>
      </c>
      <c r="V5" s="10">
        <v>37</v>
      </c>
      <c r="W5" s="12">
        <v>36</v>
      </c>
      <c r="X5" s="12">
        <v>37</v>
      </c>
      <c r="Y5" s="31">
        <v>32</v>
      </c>
      <c r="Z5" s="31">
        <v>32</v>
      </c>
      <c r="AA5" s="32">
        <v>54</v>
      </c>
      <c r="AB5" s="32">
        <v>70</v>
      </c>
      <c r="AC5" s="92">
        <f>AVERAGE(U5,W5,Y5,AA5)</f>
        <v>39.5</v>
      </c>
      <c r="AD5" s="92">
        <f>AVERAGE(V5,X5,Z5,AB5)</f>
        <v>44</v>
      </c>
      <c r="AE5" s="75">
        <v>0</v>
      </c>
      <c r="AG5" s="90">
        <v>36</v>
      </c>
      <c r="AH5" s="90">
        <v>37</v>
      </c>
    </row>
    <row r="6" spans="1:34" ht="19">
      <c r="A6" s="103"/>
      <c r="B6" s="101">
        <v>30</v>
      </c>
      <c r="C6" s="5">
        <v>132</v>
      </c>
      <c r="D6" s="6">
        <v>2</v>
      </c>
      <c r="E6" s="10">
        <v>11</v>
      </c>
      <c r="F6" s="11">
        <v>8</v>
      </c>
      <c r="G6" s="5">
        <v>7</v>
      </c>
      <c r="H6" s="12">
        <v>8</v>
      </c>
      <c r="I6" s="12">
        <v>8</v>
      </c>
      <c r="J6" s="16">
        <v>8</v>
      </c>
      <c r="K6" s="18">
        <v>8</v>
      </c>
      <c r="L6" s="18">
        <v>4</v>
      </c>
      <c r="M6" s="18">
        <v>8</v>
      </c>
      <c r="N6" s="20">
        <f t="shared" ref="N6:N9" si="1">AVERAGE(D6,F6,J6,L6)</f>
        <v>5.5</v>
      </c>
      <c r="O6" s="20">
        <f t="shared" si="0"/>
        <v>8.5</v>
      </c>
      <c r="P6" s="77">
        <f t="shared" ref="P6:P9" si="2">AVERAGE(D6,F6,H6,J6,L6)</f>
        <v>6</v>
      </c>
      <c r="Q6" s="83">
        <f t="shared" ref="Q6:Q9" si="3">AVERAGE(E6,G6,I6,K6,M6)</f>
        <v>8.4</v>
      </c>
      <c r="R6" s="101"/>
      <c r="S6" s="101">
        <v>30</v>
      </c>
      <c r="T6" s="5">
        <v>132</v>
      </c>
      <c r="U6" s="6">
        <v>27</v>
      </c>
      <c r="V6" s="10">
        <v>28</v>
      </c>
      <c r="W6" s="12">
        <v>30</v>
      </c>
      <c r="X6" s="12">
        <v>31</v>
      </c>
      <c r="Y6" s="33">
        <v>32</v>
      </c>
      <c r="Z6" s="31">
        <v>32</v>
      </c>
      <c r="AA6" s="32">
        <v>44</v>
      </c>
      <c r="AB6" s="32">
        <v>45</v>
      </c>
      <c r="AC6" s="92">
        <f t="shared" ref="AC6:AC9" si="4">AVERAGE(U6,W6,Y6,AA6)</f>
        <v>33.25</v>
      </c>
      <c r="AD6" s="92">
        <f t="shared" ref="AD6:AD9" si="5">AVERAGE(V6,X6,Z6,AB6)</f>
        <v>34</v>
      </c>
      <c r="AE6" s="75">
        <v>0</v>
      </c>
      <c r="AG6" s="90">
        <v>30</v>
      </c>
      <c r="AH6" s="96">
        <v>30</v>
      </c>
    </row>
    <row r="7" spans="1:34" ht="19">
      <c r="A7" s="103"/>
      <c r="B7" s="101"/>
      <c r="C7" s="5">
        <v>272</v>
      </c>
      <c r="D7" s="6">
        <v>1</v>
      </c>
      <c r="E7" s="10">
        <v>3</v>
      </c>
      <c r="F7" s="11">
        <v>4</v>
      </c>
      <c r="G7" s="5">
        <v>4</v>
      </c>
      <c r="H7" s="12">
        <v>4</v>
      </c>
      <c r="I7" s="12">
        <v>4</v>
      </c>
      <c r="J7" s="16">
        <v>4</v>
      </c>
      <c r="K7" s="18">
        <v>4</v>
      </c>
      <c r="L7" s="18">
        <v>3</v>
      </c>
      <c r="M7" s="18">
        <v>5</v>
      </c>
      <c r="N7" s="20">
        <f t="shared" si="1"/>
        <v>3</v>
      </c>
      <c r="O7" s="20">
        <f t="shared" si="0"/>
        <v>4</v>
      </c>
      <c r="P7" s="77">
        <f t="shared" si="2"/>
        <v>3.2</v>
      </c>
      <c r="Q7" s="77">
        <f t="shared" si="3"/>
        <v>4</v>
      </c>
      <c r="R7" s="101"/>
      <c r="S7" s="101"/>
      <c r="T7" s="5">
        <v>272</v>
      </c>
      <c r="U7" s="6">
        <v>28</v>
      </c>
      <c r="V7" s="10">
        <v>28</v>
      </c>
      <c r="W7" s="12">
        <v>30</v>
      </c>
      <c r="X7" s="12">
        <v>30</v>
      </c>
      <c r="Y7" s="33">
        <v>29</v>
      </c>
      <c r="Z7" s="31">
        <v>30</v>
      </c>
      <c r="AA7" s="32">
        <v>45</v>
      </c>
      <c r="AB7" s="32">
        <v>43</v>
      </c>
      <c r="AC7" s="92">
        <f t="shared" si="4"/>
        <v>33</v>
      </c>
      <c r="AD7" s="92">
        <f t="shared" si="5"/>
        <v>32.75</v>
      </c>
      <c r="AE7" s="75">
        <v>0</v>
      </c>
      <c r="AG7" s="90">
        <v>30</v>
      </c>
      <c r="AH7" s="90">
        <v>30</v>
      </c>
    </row>
    <row r="8" spans="1:34" ht="19">
      <c r="A8" s="103"/>
      <c r="B8" s="105">
        <v>60</v>
      </c>
      <c r="C8" s="5">
        <v>64</v>
      </c>
      <c r="D8" s="5">
        <v>2</v>
      </c>
      <c r="E8" s="5">
        <v>11</v>
      </c>
      <c r="F8" s="5">
        <v>8</v>
      </c>
      <c r="G8" s="5">
        <v>8</v>
      </c>
      <c r="H8" s="12">
        <v>8</v>
      </c>
      <c r="I8" s="12">
        <v>8</v>
      </c>
      <c r="J8" s="16">
        <v>8</v>
      </c>
      <c r="K8" s="18">
        <v>8</v>
      </c>
      <c r="L8" s="18">
        <v>4</v>
      </c>
      <c r="M8" s="18">
        <v>8</v>
      </c>
      <c r="N8" s="20">
        <f t="shared" si="1"/>
        <v>5.5</v>
      </c>
      <c r="O8" s="20">
        <f t="shared" si="0"/>
        <v>8.75</v>
      </c>
      <c r="P8" s="77">
        <f t="shared" si="2"/>
        <v>6</v>
      </c>
      <c r="Q8" s="77">
        <f t="shared" si="3"/>
        <v>8.6</v>
      </c>
      <c r="R8" s="101"/>
      <c r="S8" s="101">
        <v>60</v>
      </c>
      <c r="T8" s="5">
        <v>64</v>
      </c>
      <c r="U8" s="5">
        <v>28</v>
      </c>
      <c r="V8" s="5">
        <v>28</v>
      </c>
      <c r="W8" s="12">
        <v>30</v>
      </c>
      <c r="X8" s="12">
        <v>35</v>
      </c>
      <c r="Y8" s="33">
        <v>32</v>
      </c>
      <c r="Z8" s="31">
        <v>32</v>
      </c>
      <c r="AA8" s="32">
        <v>48</v>
      </c>
      <c r="AB8" s="32">
        <v>46</v>
      </c>
      <c r="AC8" s="92">
        <f t="shared" si="4"/>
        <v>34.5</v>
      </c>
      <c r="AD8" s="93">
        <f t="shared" si="5"/>
        <v>35.25</v>
      </c>
      <c r="AE8" s="75">
        <v>1</v>
      </c>
      <c r="AG8" s="90">
        <v>30</v>
      </c>
      <c r="AH8" s="96">
        <v>29</v>
      </c>
    </row>
    <row r="9" spans="1:34" ht="19">
      <c r="A9" s="104"/>
      <c r="B9" s="104"/>
      <c r="C9" s="5">
        <v>132</v>
      </c>
      <c r="D9" s="5">
        <v>1</v>
      </c>
      <c r="E9" s="5">
        <v>3</v>
      </c>
      <c r="F9" s="5">
        <v>4</v>
      </c>
      <c r="G9" s="5">
        <v>4</v>
      </c>
      <c r="H9" s="12">
        <v>4</v>
      </c>
      <c r="I9" s="12">
        <v>4</v>
      </c>
      <c r="J9" s="16">
        <v>4</v>
      </c>
      <c r="K9" s="18">
        <v>4</v>
      </c>
      <c r="L9" s="18">
        <v>3</v>
      </c>
      <c r="M9" s="18">
        <v>5</v>
      </c>
      <c r="N9" s="20">
        <f t="shared" si="1"/>
        <v>3</v>
      </c>
      <c r="O9" s="20">
        <f t="shared" si="0"/>
        <v>4</v>
      </c>
      <c r="P9" s="77">
        <f t="shared" si="2"/>
        <v>3.2</v>
      </c>
      <c r="Q9" s="77">
        <f t="shared" si="3"/>
        <v>4</v>
      </c>
      <c r="R9" s="101"/>
      <c r="S9" s="101"/>
      <c r="T9" s="5">
        <v>132</v>
      </c>
      <c r="U9" s="5">
        <v>28</v>
      </c>
      <c r="V9" s="5">
        <v>28</v>
      </c>
      <c r="W9" s="12">
        <v>29</v>
      </c>
      <c r="X9" s="12">
        <v>30</v>
      </c>
      <c r="Y9" s="33">
        <v>29</v>
      </c>
      <c r="Z9" s="31">
        <v>30</v>
      </c>
      <c r="AA9" s="32">
        <v>41</v>
      </c>
      <c r="AB9" s="32">
        <v>44</v>
      </c>
      <c r="AC9" s="92">
        <f t="shared" si="4"/>
        <v>31.75</v>
      </c>
      <c r="AD9" s="92">
        <f t="shared" si="5"/>
        <v>33</v>
      </c>
      <c r="AE9" s="75">
        <v>0</v>
      </c>
      <c r="AG9" s="90">
        <v>29</v>
      </c>
      <c r="AH9" s="96">
        <v>29</v>
      </c>
    </row>
    <row r="10" spans="1:34">
      <c r="O10" s="80" t="s">
        <v>67</v>
      </c>
      <c r="P10" s="78">
        <v>1</v>
      </c>
      <c r="Q10" s="78">
        <v>0</v>
      </c>
    </row>
    <row r="11" spans="1:34">
      <c r="A11" s="98" t="s">
        <v>58</v>
      </c>
      <c r="B11" s="98"/>
      <c r="C11" s="98"/>
      <c r="D11" s="98"/>
      <c r="E11" s="98"/>
      <c r="F11" s="98"/>
      <c r="G11" s="98"/>
      <c r="H11" s="98"/>
      <c r="I11" s="98"/>
      <c r="J11" s="98"/>
      <c r="K11" s="98"/>
      <c r="L11" s="98"/>
      <c r="M11" s="98"/>
      <c r="N11" s="22"/>
      <c r="O11" s="81" t="s">
        <v>68</v>
      </c>
      <c r="P11" s="78">
        <v>0</v>
      </c>
      <c r="Q11" s="78">
        <v>-1</v>
      </c>
      <c r="R11" s="98" t="s">
        <v>59</v>
      </c>
      <c r="S11" s="98"/>
      <c r="T11" s="98"/>
      <c r="U11" s="98"/>
      <c r="V11" s="98"/>
      <c r="W11" s="98"/>
      <c r="X11" s="98"/>
      <c r="Y11" s="98"/>
      <c r="Z11" s="98"/>
      <c r="AA11" s="98"/>
      <c r="AB11" s="98"/>
      <c r="AC11" s="98"/>
      <c r="AD11" s="98"/>
    </row>
    <row r="12" spans="1:34" ht="19" customHeight="1">
      <c r="A12" s="99" t="s">
        <v>34</v>
      </c>
      <c r="B12" s="99" t="s">
        <v>55</v>
      </c>
      <c r="C12" s="99" t="s">
        <v>36</v>
      </c>
      <c r="D12" s="99" t="s">
        <v>37</v>
      </c>
      <c r="E12" s="99"/>
      <c r="F12" s="99"/>
      <c r="G12" s="99"/>
      <c r="H12" s="99"/>
      <c r="I12" s="99"/>
      <c r="J12" s="99"/>
      <c r="K12" s="99"/>
      <c r="L12" s="99"/>
      <c r="M12" s="99"/>
      <c r="N12" s="23"/>
      <c r="O12" s="23"/>
      <c r="P12" s="23"/>
      <c r="R12" s="100" t="s">
        <v>34</v>
      </c>
      <c r="S12" s="100" t="s">
        <v>55</v>
      </c>
      <c r="T12" s="100" t="s">
        <v>36</v>
      </c>
      <c r="U12" s="99" t="s">
        <v>37</v>
      </c>
      <c r="V12" s="99"/>
      <c r="W12" s="99"/>
      <c r="X12" s="99"/>
      <c r="Y12" s="99"/>
      <c r="Z12" s="99"/>
      <c r="AA12" s="99"/>
      <c r="AB12" s="99"/>
      <c r="AC12" s="99"/>
      <c r="AD12" s="99"/>
    </row>
    <row r="13" spans="1:34">
      <c r="A13" s="99"/>
      <c r="B13" s="99"/>
      <c r="C13" s="99"/>
      <c r="D13" s="115" t="s">
        <v>38</v>
      </c>
      <c r="E13" s="115"/>
      <c r="F13" s="115" t="s">
        <v>39</v>
      </c>
      <c r="G13" s="115"/>
      <c r="H13" s="116" t="s">
        <v>40</v>
      </c>
      <c r="I13" s="116"/>
      <c r="J13" s="109" t="s">
        <v>41</v>
      </c>
      <c r="K13" s="109"/>
      <c r="L13" s="109" t="s">
        <v>42</v>
      </c>
      <c r="M13" s="109"/>
      <c r="N13" s="110" t="s">
        <v>43</v>
      </c>
      <c r="O13" s="110"/>
      <c r="P13" s="106" t="s">
        <v>43</v>
      </c>
      <c r="Q13" s="106"/>
      <c r="R13" s="99"/>
      <c r="S13" s="99"/>
      <c r="T13" s="99"/>
      <c r="U13" s="111" t="s">
        <v>38</v>
      </c>
      <c r="V13" s="111"/>
      <c r="W13" s="112" t="s">
        <v>40</v>
      </c>
      <c r="X13" s="112"/>
      <c r="Y13" s="100" t="s">
        <v>41</v>
      </c>
      <c r="Z13" s="100"/>
      <c r="AA13" s="113" t="s">
        <v>42</v>
      </c>
      <c r="AB13" s="113"/>
      <c r="AC13" s="114" t="s">
        <v>43</v>
      </c>
      <c r="AD13" s="114"/>
      <c r="AE13" s="73" t="s">
        <v>71</v>
      </c>
      <c r="AG13" s="107" t="s">
        <v>70</v>
      </c>
      <c r="AH13" s="108"/>
    </row>
    <row r="14" spans="1:34">
      <c r="A14" s="99"/>
      <c r="B14" s="99"/>
      <c r="C14" s="99"/>
      <c r="D14" s="4" t="s">
        <v>56</v>
      </c>
      <c r="E14" s="4" t="s">
        <v>57</v>
      </c>
      <c r="F14" s="4" t="s">
        <v>56</v>
      </c>
      <c r="G14" s="4" t="s">
        <v>57</v>
      </c>
      <c r="H14" s="9" t="s">
        <v>56</v>
      </c>
      <c r="I14" s="9" t="s">
        <v>57</v>
      </c>
      <c r="J14" s="14" t="s">
        <v>56</v>
      </c>
      <c r="K14" s="14" t="s">
        <v>57</v>
      </c>
      <c r="L14" s="14" t="s">
        <v>56</v>
      </c>
      <c r="M14" s="14" t="s">
        <v>57</v>
      </c>
      <c r="N14" s="19" t="s">
        <v>56</v>
      </c>
      <c r="O14" s="19" t="s">
        <v>57</v>
      </c>
      <c r="P14" s="76" t="s">
        <v>56</v>
      </c>
      <c r="Q14" s="76" t="s">
        <v>57</v>
      </c>
      <c r="R14" s="99"/>
      <c r="S14" s="99"/>
      <c r="T14" s="99"/>
      <c r="U14" s="4" t="s">
        <v>56</v>
      </c>
      <c r="V14" s="4" t="s">
        <v>57</v>
      </c>
      <c r="W14" s="9" t="s">
        <v>56</v>
      </c>
      <c r="X14" s="9" t="s">
        <v>57</v>
      </c>
      <c r="Y14" s="30" t="s">
        <v>56</v>
      </c>
      <c r="Z14" s="30" t="s">
        <v>57</v>
      </c>
      <c r="AA14" s="14" t="s">
        <v>56</v>
      </c>
      <c r="AB14" s="14" t="s">
        <v>57</v>
      </c>
      <c r="AC14" s="19" t="s">
        <v>56</v>
      </c>
      <c r="AD14" s="19" t="s">
        <v>57</v>
      </c>
      <c r="AE14" s="74"/>
      <c r="AG14" s="89" t="s">
        <v>56</v>
      </c>
      <c r="AH14" s="89" t="s">
        <v>57</v>
      </c>
    </row>
    <row r="15" spans="1:34" ht="19">
      <c r="A15" s="105" t="s">
        <v>45</v>
      </c>
      <c r="B15" s="5">
        <v>15</v>
      </c>
      <c r="C15" s="5">
        <v>104</v>
      </c>
      <c r="D15" s="6">
        <v>1</v>
      </c>
      <c r="E15" s="10">
        <v>11</v>
      </c>
      <c r="F15" s="11">
        <v>15</v>
      </c>
      <c r="G15" s="5">
        <v>15</v>
      </c>
      <c r="H15" s="12">
        <v>16</v>
      </c>
      <c r="I15" s="12">
        <v>16</v>
      </c>
      <c r="J15" s="18">
        <v>15</v>
      </c>
      <c r="K15" s="18">
        <v>15</v>
      </c>
      <c r="L15" s="18">
        <v>5</v>
      </c>
      <c r="M15" s="18">
        <v>9</v>
      </c>
      <c r="N15" s="20">
        <f>AVERAGE(D15,F15,J15,L15)</f>
        <v>9</v>
      </c>
      <c r="O15" s="20">
        <f>AVERAGE(E15,G15,K15,M15)</f>
        <v>12.5</v>
      </c>
      <c r="P15" s="83">
        <f>AVERAGE(D15,F15,H15,J15,L15)</f>
        <v>10.4</v>
      </c>
      <c r="Q15" s="77">
        <f>AVERAGE(E15,G15,I15,K15,M15)</f>
        <v>13.2</v>
      </c>
      <c r="R15" s="105" t="s">
        <v>45</v>
      </c>
      <c r="S15" s="5">
        <v>15</v>
      </c>
      <c r="T15" s="5">
        <v>104</v>
      </c>
      <c r="U15" s="6">
        <v>32</v>
      </c>
      <c r="V15" s="10">
        <v>33</v>
      </c>
      <c r="W15" s="12">
        <v>41</v>
      </c>
      <c r="X15" s="12">
        <v>43</v>
      </c>
      <c r="Y15" s="31">
        <v>33</v>
      </c>
      <c r="Z15" s="31">
        <v>33</v>
      </c>
      <c r="AA15" s="32">
        <v>44</v>
      </c>
      <c r="AB15" s="32">
        <v>46</v>
      </c>
      <c r="AC15" s="92">
        <f>AVERAGE(U15,W15,Y15,AA15)</f>
        <v>37.5</v>
      </c>
      <c r="AD15" s="92">
        <f>AVERAGE(V15,X15,Z15,AB15)</f>
        <v>38.75</v>
      </c>
      <c r="AE15" s="75">
        <v>0</v>
      </c>
      <c r="AG15" s="90">
        <v>41</v>
      </c>
      <c r="AH15" s="96">
        <v>42</v>
      </c>
    </row>
    <row r="16" spans="1:34" ht="19">
      <c r="A16" s="103"/>
      <c r="B16" s="101">
        <v>30</v>
      </c>
      <c r="C16" s="5">
        <v>132</v>
      </c>
      <c r="D16" s="6">
        <v>2</v>
      </c>
      <c r="E16" s="10">
        <v>3</v>
      </c>
      <c r="F16" s="11">
        <v>4</v>
      </c>
      <c r="G16" s="5">
        <v>4</v>
      </c>
      <c r="H16" s="12">
        <v>4</v>
      </c>
      <c r="I16" s="12">
        <v>4</v>
      </c>
      <c r="J16" s="16">
        <v>4</v>
      </c>
      <c r="K16" s="18">
        <v>4</v>
      </c>
      <c r="L16" s="18">
        <v>3</v>
      </c>
      <c r="M16" s="18">
        <v>6</v>
      </c>
      <c r="N16" s="20">
        <f t="shared" ref="N16:N19" si="6">AVERAGE(D16,F16,J16,L16)</f>
        <v>3.25</v>
      </c>
      <c r="O16" s="20">
        <f>AVERAGE(E16,G16,K16,M16)</f>
        <v>4.25</v>
      </c>
      <c r="P16" s="77">
        <f t="shared" ref="P16:P19" si="7">AVERAGE(D16,F16,H16,J16,L16)</f>
        <v>3.4</v>
      </c>
      <c r="Q16" s="77">
        <f t="shared" ref="Q16:Q19" si="8">AVERAGE(E16,G16,I16,K16,M16)</f>
        <v>4.2</v>
      </c>
      <c r="R16" s="103"/>
      <c r="S16" s="101">
        <v>30</v>
      </c>
      <c r="T16" s="5">
        <v>132</v>
      </c>
      <c r="U16" s="6">
        <v>27</v>
      </c>
      <c r="V16" s="10">
        <v>28</v>
      </c>
      <c r="W16" s="12">
        <v>30</v>
      </c>
      <c r="X16" s="12">
        <v>30</v>
      </c>
      <c r="Y16" s="33">
        <v>28</v>
      </c>
      <c r="Z16" s="31">
        <v>29</v>
      </c>
      <c r="AA16" s="32">
        <v>44</v>
      </c>
      <c r="AB16" s="32">
        <v>47</v>
      </c>
      <c r="AC16" s="92">
        <f t="shared" ref="AC16:AC19" si="9">AVERAGE(U16,W16,Y16,AA16)</f>
        <v>32.25</v>
      </c>
      <c r="AD16" s="92">
        <f t="shared" ref="AD16:AD19" si="10">AVERAGE(V16,X16,Z16,AB16)</f>
        <v>33.5</v>
      </c>
      <c r="AE16" s="75">
        <v>0</v>
      </c>
      <c r="AG16" s="90">
        <v>30</v>
      </c>
      <c r="AH16" s="90">
        <v>30</v>
      </c>
    </row>
    <row r="17" spans="1:34" ht="19">
      <c r="A17" s="103"/>
      <c r="B17" s="101"/>
      <c r="C17" s="5">
        <v>272</v>
      </c>
      <c r="D17" s="6">
        <v>1</v>
      </c>
      <c r="E17" s="10">
        <v>3</v>
      </c>
      <c r="F17" s="11">
        <v>3</v>
      </c>
      <c r="G17" s="5">
        <v>3</v>
      </c>
      <c r="H17" s="12">
        <v>2</v>
      </c>
      <c r="I17" s="12">
        <v>2</v>
      </c>
      <c r="J17" s="16">
        <v>2</v>
      </c>
      <c r="K17" s="18">
        <v>2</v>
      </c>
      <c r="L17" s="18">
        <v>2</v>
      </c>
      <c r="M17" s="18">
        <v>5</v>
      </c>
      <c r="N17" s="20">
        <f t="shared" si="6"/>
        <v>2</v>
      </c>
      <c r="O17" s="20">
        <f t="shared" ref="O17:O19" si="11">AVERAGE(E17,G17,K17,M17)</f>
        <v>3.25</v>
      </c>
      <c r="P17" s="77">
        <f t="shared" si="7"/>
        <v>2</v>
      </c>
      <c r="Q17" s="77">
        <f t="shared" si="8"/>
        <v>3</v>
      </c>
      <c r="R17" s="103"/>
      <c r="S17" s="101"/>
      <c r="T17" s="5">
        <v>272</v>
      </c>
      <c r="U17" s="6">
        <v>26</v>
      </c>
      <c r="V17" s="10">
        <v>27</v>
      </c>
      <c r="W17" s="12">
        <v>27</v>
      </c>
      <c r="X17" s="12">
        <v>28</v>
      </c>
      <c r="Y17" s="33">
        <v>25</v>
      </c>
      <c r="Z17" s="31">
        <v>25</v>
      </c>
      <c r="AA17" s="32">
        <v>41</v>
      </c>
      <c r="AB17" s="32">
        <v>41</v>
      </c>
      <c r="AC17" s="92">
        <f t="shared" si="9"/>
        <v>29.75</v>
      </c>
      <c r="AD17" s="92">
        <f t="shared" si="10"/>
        <v>30.25</v>
      </c>
      <c r="AE17" s="75">
        <v>0</v>
      </c>
      <c r="AG17" s="90">
        <v>27</v>
      </c>
      <c r="AH17" s="96">
        <v>27</v>
      </c>
    </row>
    <row r="18" spans="1:34" ht="19">
      <c r="A18" s="103"/>
      <c r="B18" s="105">
        <v>60</v>
      </c>
      <c r="C18" s="5">
        <v>64</v>
      </c>
      <c r="D18" s="5">
        <v>2</v>
      </c>
      <c r="E18" s="5">
        <v>3</v>
      </c>
      <c r="F18" s="5">
        <v>4</v>
      </c>
      <c r="G18" s="5">
        <v>4</v>
      </c>
      <c r="H18" s="12">
        <v>4</v>
      </c>
      <c r="I18" s="12">
        <v>4</v>
      </c>
      <c r="J18" s="16">
        <v>4</v>
      </c>
      <c r="K18" s="18">
        <v>4</v>
      </c>
      <c r="L18" s="18">
        <v>3</v>
      </c>
      <c r="M18" s="18">
        <v>6</v>
      </c>
      <c r="N18" s="20">
        <f t="shared" si="6"/>
        <v>3.25</v>
      </c>
      <c r="O18" s="20">
        <f t="shared" si="11"/>
        <v>4.25</v>
      </c>
      <c r="P18" s="77">
        <f t="shared" si="7"/>
        <v>3.4</v>
      </c>
      <c r="Q18" s="77">
        <f t="shared" si="8"/>
        <v>4.2</v>
      </c>
      <c r="R18" s="103"/>
      <c r="S18" s="105">
        <v>60</v>
      </c>
      <c r="T18" s="5">
        <v>64</v>
      </c>
      <c r="U18" s="5">
        <v>27</v>
      </c>
      <c r="V18" s="5">
        <v>27</v>
      </c>
      <c r="W18" s="12">
        <v>30</v>
      </c>
      <c r="X18" s="12">
        <v>31</v>
      </c>
      <c r="Y18" s="33">
        <v>28</v>
      </c>
      <c r="Z18" s="31">
        <v>29</v>
      </c>
      <c r="AA18" s="32">
        <v>49</v>
      </c>
      <c r="AB18" s="32">
        <v>59</v>
      </c>
      <c r="AC18" s="92">
        <f t="shared" si="9"/>
        <v>33.5</v>
      </c>
      <c r="AD18" s="93">
        <f t="shared" si="10"/>
        <v>36.5</v>
      </c>
      <c r="AE18" s="75">
        <v>1</v>
      </c>
      <c r="AG18" s="90">
        <v>30</v>
      </c>
      <c r="AH18" s="90">
        <v>30</v>
      </c>
    </row>
    <row r="19" spans="1:34" ht="19">
      <c r="A19" s="104"/>
      <c r="B19" s="104"/>
      <c r="C19" s="5">
        <v>132</v>
      </c>
      <c r="D19" s="5">
        <v>1</v>
      </c>
      <c r="E19" s="5">
        <v>3</v>
      </c>
      <c r="F19" s="5">
        <v>2</v>
      </c>
      <c r="G19" s="5">
        <v>2</v>
      </c>
      <c r="H19" s="12">
        <v>2</v>
      </c>
      <c r="I19" s="12">
        <v>2</v>
      </c>
      <c r="J19" s="16">
        <v>2</v>
      </c>
      <c r="K19" s="18">
        <v>2</v>
      </c>
      <c r="L19" s="18">
        <v>2</v>
      </c>
      <c r="M19" s="18">
        <v>5</v>
      </c>
      <c r="N19" s="20">
        <f t="shared" si="6"/>
        <v>1.75</v>
      </c>
      <c r="O19" s="20">
        <f t="shared" si="11"/>
        <v>3</v>
      </c>
      <c r="P19" s="77">
        <f t="shared" si="7"/>
        <v>1.8</v>
      </c>
      <c r="Q19" s="77">
        <f t="shared" si="8"/>
        <v>2.8</v>
      </c>
      <c r="R19" s="104"/>
      <c r="S19" s="104"/>
      <c r="T19" s="5">
        <v>132</v>
      </c>
      <c r="U19" s="5">
        <v>26</v>
      </c>
      <c r="V19" s="5">
        <v>27</v>
      </c>
      <c r="W19" s="12">
        <v>27</v>
      </c>
      <c r="X19" s="12">
        <v>28</v>
      </c>
      <c r="Y19" s="33">
        <v>25</v>
      </c>
      <c r="Z19" s="31">
        <v>25</v>
      </c>
      <c r="AA19" s="32">
        <v>46</v>
      </c>
      <c r="AB19" s="32">
        <v>54</v>
      </c>
      <c r="AC19" s="92">
        <f t="shared" si="9"/>
        <v>31</v>
      </c>
      <c r="AD19" s="93">
        <f t="shared" si="10"/>
        <v>33.5</v>
      </c>
      <c r="AE19" s="75">
        <v>1</v>
      </c>
      <c r="AG19" s="90">
        <v>27</v>
      </c>
      <c r="AH19" s="96">
        <v>27</v>
      </c>
    </row>
    <row r="20" spans="1:34">
      <c r="O20" s="80" t="s">
        <v>69</v>
      </c>
      <c r="P20" s="78">
        <v>1</v>
      </c>
      <c r="Q20" s="78">
        <v>0</v>
      </c>
    </row>
    <row r="21" spans="1:34">
      <c r="A21" s="102" t="s">
        <v>60</v>
      </c>
      <c r="B21" s="102"/>
      <c r="C21" s="102"/>
      <c r="D21" s="102"/>
      <c r="E21" s="102"/>
      <c r="F21" s="102"/>
      <c r="G21" s="102"/>
      <c r="H21" s="102"/>
      <c r="I21" s="102"/>
      <c r="J21" s="102"/>
      <c r="K21" s="102"/>
      <c r="L21" s="102"/>
      <c r="M21" s="102"/>
      <c r="N21" s="25"/>
      <c r="O21" s="82"/>
    </row>
    <row r="22" spans="1:34" ht="19" customHeight="1">
      <c r="A22" s="100" t="s">
        <v>34</v>
      </c>
      <c r="B22" s="100" t="s">
        <v>55</v>
      </c>
      <c r="C22" s="100" t="s">
        <v>36</v>
      </c>
      <c r="D22" s="99" t="s">
        <v>37</v>
      </c>
      <c r="E22" s="99"/>
      <c r="F22" s="99"/>
      <c r="G22" s="99"/>
      <c r="H22" s="99"/>
      <c r="I22" s="99"/>
      <c r="J22" s="99"/>
      <c r="K22" s="99"/>
      <c r="L22" s="99"/>
      <c r="M22" s="99"/>
      <c r="N22" s="26"/>
      <c r="O22" s="26"/>
      <c r="P22" s="26"/>
    </row>
    <row r="23" spans="1:34">
      <c r="A23" s="99"/>
      <c r="B23" s="99"/>
      <c r="C23" s="99"/>
      <c r="D23" s="111" t="s">
        <v>38</v>
      </c>
      <c r="E23" s="111"/>
      <c r="F23" s="111" t="s">
        <v>39</v>
      </c>
      <c r="G23" s="111"/>
      <c r="H23" s="113" t="s">
        <v>41</v>
      </c>
      <c r="I23" s="113"/>
      <c r="J23" s="113" t="s">
        <v>42</v>
      </c>
      <c r="K23" s="113"/>
      <c r="L23" s="114" t="s">
        <v>43</v>
      </c>
      <c r="M23" s="114"/>
      <c r="N23" s="97" t="s">
        <v>72</v>
      </c>
      <c r="O23" s="23"/>
      <c r="P23" s="23"/>
    </row>
    <row r="24" spans="1:34">
      <c r="A24" s="99"/>
      <c r="B24" s="99"/>
      <c r="C24" s="99"/>
      <c r="D24" s="4" t="s">
        <v>61</v>
      </c>
      <c r="E24" s="4" t="s">
        <v>62</v>
      </c>
      <c r="F24" s="4" t="s">
        <v>61</v>
      </c>
      <c r="G24" s="4" t="s">
        <v>62</v>
      </c>
      <c r="H24" s="14" t="s">
        <v>61</v>
      </c>
      <c r="I24" s="14" t="s">
        <v>62</v>
      </c>
      <c r="J24" s="14" t="s">
        <v>61</v>
      </c>
      <c r="K24" s="14" t="s">
        <v>62</v>
      </c>
      <c r="L24" s="19" t="s">
        <v>61</v>
      </c>
      <c r="M24" s="19" t="s">
        <v>62</v>
      </c>
      <c r="N24" s="24"/>
      <c r="O24" s="24"/>
      <c r="P24" s="24"/>
    </row>
    <row r="25" spans="1:34" ht="19">
      <c r="A25" s="101" t="s">
        <v>45</v>
      </c>
      <c r="B25" s="5">
        <v>15</v>
      </c>
      <c r="C25" s="5">
        <v>104</v>
      </c>
      <c r="D25" s="6">
        <v>7</v>
      </c>
      <c r="E25" s="10">
        <v>11</v>
      </c>
      <c r="F25" s="11">
        <v>15</v>
      </c>
      <c r="G25" s="5">
        <v>15</v>
      </c>
      <c r="H25" s="15">
        <v>15</v>
      </c>
      <c r="I25" s="15">
        <v>15</v>
      </c>
      <c r="J25" s="16">
        <v>7</v>
      </c>
      <c r="K25" s="16">
        <v>13</v>
      </c>
      <c r="L25" s="20">
        <f t="shared" ref="L25:M29" si="12">AVERAGE(D25,F25,H25,J25)</f>
        <v>11</v>
      </c>
      <c r="M25" s="20">
        <f t="shared" si="12"/>
        <v>13.5</v>
      </c>
      <c r="N25" s="27"/>
      <c r="O25" s="27"/>
      <c r="P25" s="27"/>
    </row>
    <row r="26" spans="1:34" ht="19">
      <c r="A26" s="101"/>
      <c r="B26" s="101">
        <v>30</v>
      </c>
      <c r="C26" s="5">
        <v>132</v>
      </c>
      <c r="D26" s="6">
        <v>2</v>
      </c>
      <c r="E26" s="10">
        <v>11</v>
      </c>
      <c r="F26" s="11">
        <v>7</v>
      </c>
      <c r="G26" s="5">
        <v>8</v>
      </c>
      <c r="H26" s="15">
        <v>8</v>
      </c>
      <c r="I26" s="15">
        <v>8</v>
      </c>
      <c r="J26" s="16">
        <v>4</v>
      </c>
      <c r="K26" s="16">
        <v>8</v>
      </c>
      <c r="L26" s="20">
        <f t="shared" si="12"/>
        <v>5.25</v>
      </c>
      <c r="M26" s="20">
        <f t="shared" si="12"/>
        <v>8.75</v>
      </c>
      <c r="N26" s="27"/>
      <c r="O26" s="27"/>
      <c r="P26" s="27"/>
    </row>
    <row r="27" spans="1:34" ht="19">
      <c r="A27" s="101"/>
      <c r="B27" s="101"/>
      <c r="C27" s="5">
        <v>272</v>
      </c>
      <c r="D27" s="6">
        <v>1</v>
      </c>
      <c r="E27" s="10">
        <v>3</v>
      </c>
      <c r="F27" s="11">
        <v>4</v>
      </c>
      <c r="G27" s="5">
        <v>4</v>
      </c>
      <c r="H27" s="15">
        <v>4</v>
      </c>
      <c r="I27" s="15">
        <v>4</v>
      </c>
      <c r="J27" s="16">
        <v>3</v>
      </c>
      <c r="K27" s="16">
        <v>5</v>
      </c>
      <c r="L27" s="20">
        <f t="shared" si="12"/>
        <v>3</v>
      </c>
      <c r="M27" s="20">
        <f t="shared" si="12"/>
        <v>4</v>
      </c>
      <c r="N27" s="27"/>
      <c r="O27" s="27"/>
      <c r="P27" s="27"/>
    </row>
    <row r="28" spans="1:34" ht="19">
      <c r="A28" s="101"/>
      <c r="B28" s="101">
        <v>60</v>
      </c>
      <c r="C28" s="5">
        <v>64</v>
      </c>
      <c r="D28" s="5">
        <v>2</v>
      </c>
      <c r="E28" s="5">
        <v>11</v>
      </c>
      <c r="F28" s="5">
        <v>7</v>
      </c>
      <c r="G28" s="5">
        <v>8</v>
      </c>
      <c r="H28" s="15">
        <v>8</v>
      </c>
      <c r="I28" s="15">
        <v>8</v>
      </c>
      <c r="J28" s="16">
        <v>4</v>
      </c>
      <c r="K28" s="16">
        <v>8</v>
      </c>
      <c r="L28" s="20">
        <f t="shared" si="12"/>
        <v>5.25</v>
      </c>
      <c r="M28" s="20">
        <f t="shared" si="12"/>
        <v>8.75</v>
      </c>
      <c r="N28" s="27"/>
      <c r="O28" s="27"/>
      <c r="P28" s="27"/>
      <c r="T28" s="29"/>
    </row>
    <row r="29" spans="1:34" ht="19">
      <c r="A29" s="101"/>
      <c r="B29" s="101"/>
      <c r="C29" s="5">
        <v>132</v>
      </c>
      <c r="D29" s="5">
        <v>1</v>
      </c>
      <c r="E29" s="5">
        <v>3</v>
      </c>
      <c r="F29" s="5">
        <v>4</v>
      </c>
      <c r="G29" s="5">
        <v>4</v>
      </c>
      <c r="H29" s="15">
        <v>4</v>
      </c>
      <c r="I29" s="15">
        <v>4</v>
      </c>
      <c r="J29" s="16">
        <v>3</v>
      </c>
      <c r="K29" s="16">
        <v>5</v>
      </c>
      <c r="L29" s="20">
        <f t="shared" si="12"/>
        <v>3</v>
      </c>
      <c r="M29" s="20">
        <f t="shared" si="12"/>
        <v>4</v>
      </c>
      <c r="N29" s="27"/>
      <c r="O29" s="27"/>
      <c r="P29" s="27"/>
    </row>
    <row r="31" spans="1:34">
      <c r="A31" s="102" t="s">
        <v>63</v>
      </c>
      <c r="B31" s="102"/>
      <c r="C31" s="102"/>
      <c r="D31" s="102"/>
      <c r="E31" s="102"/>
      <c r="F31" s="102"/>
      <c r="G31" s="102"/>
      <c r="H31" s="102"/>
      <c r="I31" s="102"/>
      <c r="J31" s="102"/>
      <c r="K31" s="102"/>
      <c r="L31" s="102"/>
      <c r="M31" s="102"/>
    </row>
    <row r="32" spans="1:34" ht="19" customHeight="1">
      <c r="A32" s="100" t="s">
        <v>34</v>
      </c>
      <c r="B32" s="100" t="s">
        <v>55</v>
      </c>
      <c r="C32" s="123" t="s">
        <v>36</v>
      </c>
      <c r="D32" s="99" t="s">
        <v>37</v>
      </c>
      <c r="E32" s="99"/>
      <c r="F32" s="99"/>
      <c r="G32" s="99"/>
      <c r="H32" s="99"/>
      <c r="I32" s="99"/>
      <c r="J32" s="99"/>
      <c r="K32" s="99"/>
      <c r="L32" s="99"/>
      <c r="M32" s="99"/>
      <c r="N32" s="23"/>
      <c r="O32" s="23"/>
      <c r="P32" s="23"/>
    </row>
    <row r="33" spans="1:34">
      <c r="A33" s="99"/>
      <c r="B33" s="99"/>
      <c r="C33" s="123"/>
      <c r="D33" s="111" t="s">
        <v>38</v>
      </c>
      <c r="E33" s="111"/>
      <c r="F33" s="111" t="s">
        <v>39</v>
      </c>
      <c r="G33" s="111"/>
      <c r="H33" s="113" t="s">
        <v>41</v>
      </c>
      <c r="I33" s="113"/>
      <c r="J33" s="113" t="s">
        <v>42</v>
      </c>
      <c r="K33" s="113"/>
      <c r="L33" s="114" t="s">
        <v>43</v>
      </c>
      <c r="M33" s="114"/>
      <c r="N33" s="97" t="s">
        <v>72</v>
      </c>
      <c r="O33" s="23"/>
      <c r="P33" s="23"/>
    </row>
    <row r="34" spans="1:34">
      <c r="A34" s="99"/>
      <c r="B34" s="99"/>
      <c r="C34" s="100"/>
      <c r="D34" s="4" t="s">
        <v>61</v>
      </c>
      <c r="E34" s="4" t="s">
        <v>62</v>
      </c>
      <c r="F34" s="4" t="s">
        <v>61</v>
      </c>
      <c r="G34" s="4" t="s">
        <v>62</v>
      </c>
      <c r="H34" s="14" t="s">
        <v>61</v>
      </c>
      <c r="I34" s="14" t="s">
        <v>62</v>
      </c>
      <c r="J34" s="14" t="s">
        <v>61</v>
      </c>
      <c r="K34" s="14" t="s">
        <v>62</v>
      </c>
      <c r="L34" s="19" t="s">
        <v>61</v>
      </c>
      <c r="M34" s="19" t="s">
        <v>62</v>
      </c>
      <c r="N34" s="24"/>
      <c r="O34" s="24"/>
      <c r="P34" s="24"/>
    </row>
    <row r="35" spans="1:34" ht="19">
      <c r="A35" s="105" t="s">
        <v>45</v>
      </c>
      <c r="B35" s="5">
        <v>15</v>
      </c>
      <c r="C35" s="5">
        <v>104</v>
      </c>
      <c r="D35" s="6">
        <v>1</v>
      </c>
      <c r="E35" s="10">
        <v>11</v>
      </c>
      <c r="F35" s="11">
        <v>13</v>
      </c>
      <c r="G35" s="5">
        <v>15</v>
      </c>
      <c r="H35" s="16">
        <v>15</v>
      </c>
      <c r="I35" s="16">
        <v>15</v>
      </c>
      <c r="J35" s="16">
        <v>5</v>
      </c>
      <c r="K35" s="16">
        <v>9</v>
      </c>
      <c r="L35" s="20">
        <f t="shared" ref="L35:M39" si="13">AVERAGE(D35,F35,H35,J35)</f>
        <v>8.5</v>
      </c>
      <c r="M35" s="20">
        <f t="shared" si="13"/>
        <v>12.5</v>
      </c>
      <c r="N35" s="27"/>
      <c r="O35" s="27"/>
      <c r="P35" s="27"/>
    </row>
    <row r="36" spans="1:34" ht="19">
      <c r="A36" s="103"/>
      <c r="B36" s="101">
        <v>30</v>
      </c>
      <c r="C36" s="5">
        <v>132</v>
      </c>
      <c r="D36" s="6">
        <v>2</v>
      </c>
      <c r="E36" s="10">
        <v>3</v>
      </c>
      <c r="F36" s="11">
        <v>4</v>
      </c>
      <c r="G36" s="5">
        <v>4</v>
      </c>
      <c r="H36" s="16">
        <v>4</v>
      </c>
      <c r="I36" s="16">
        <v>4</v>
      </c>
      <c r="J36" s="16">
        <v>3</v>
      </c>
      <c r="K36" s="16">
        <v>6</v>
      </c>
      <c r="L36" s="20">
        <f t="shared" si="13"/>
        <v>3.25</v>
      </c>
      <c r="M36" s="20">
        <f t="shared" si="13"/>
        <v>4.25</v>
      </c>
      <c r="N36" s="27"/>
      <c r="O36" s="27"/>
      <c r="P36" s="27"/>
    </row>
    <row r="37" spans="1:34" ht="19">
      <c r="A37" s="103"/>
      <c r="B37" s="101"/>
      <c r="C37" s="5">
        <v>272</v>
      </c>
      <c r="D37" s="6">
        <v>1</v>
      </c>
      <c r="E37" s="10">
        <v>3</v>
      </c>
      <c r="F37" s="11">
        <v>2</v>
      </c>
      <c r="G37" s="5">
        <v>3</v>
      </c>
      <c r="H37" s="16">
        <v>2</v>
      </c>
      <c r="I37" s="16">
        <v>2</v>
      </c>
      <c r="J37" s="16">
        <v>2</v>
      </c>
      <c r="K37" s="16">
        <v>5</v>
      </c>
      <c r="L37" s="20">
        <f t="shared" si="13"/>
        <v>1.75</v>
      </c>
      <c r="M37" s="20">
        <f t="shared" si="13"/>
        <v>3.25</v>
      </c>
      <c r="N37" s="27"/>
      <c r="O37" s="27"/>
      <c r="P37" s="27"/>
    </row>
    <row r="38" spans="1:34" ht="19">
      <c r="A38" s="103"/>
      <c r="B38" s="105">
        <v>60</v>
      </c>
      <c r="C38" s="5">
        <v>64</v>
      </c>
      <c r="D38" s="5">
        <v>2</v>
      </c>
      <c r="E38" s="5">
        <v>3</v>
      </c>
      <c r="F38" s="5">
        <v>3</v>
      </c>
      <c r="G38" s="5">
        <v>4</v>
      </c>
      <c r="H38" s="16">
        <v>4</v>
      </c>
      <c r="I38" s="16">
        <v>4</v>
      </c>
      <c r="J38" s="16">
        <v>3</v>
      </c>
      <c r="K38" s="16">
        <v>6</v>
      </c>
      <c r="L38" s="20">
        <f t="shared" si="13"/>
        <v>3</v>
      </c>
      <c r="M38" s="20">
        <f t="shared" si="13"/>
        <v>4.25</v>
      </c>
      <c r="N38" s="27"/>
      <c r="O38" s="27"/>
      <c r="P38" s="27"/>
    </row>
    <row r="39" spans="1:34" ht="19">
      <c r="A39" s="104"/>
      <c r="B39" s="104"/>
      <c r="C39" s="5">
        <v>132</v>
      </c>
      <c r="D39" s="5">
        <v>1</v>
      </c>
      <c r="E39" s="5">
        <v>3</v>
      </c>
      <c r="F39" s="5">
        <v>2</v>
      </c>
      <c r="G39" s="5">
        <v>3</v>
      </c>
      <c r="H39" s="16">
        <v>2</v>
      </c>
      <c r="I39" s="16">
        <v>2</v>
      </c>
      <c r="J39" s="16">
        <v>2</v>
      </c>
      <c r="K39" s="16">
        <v>5</v>
      </c>
      <c r="L39" s="20">
        <f t="shared" si="13"/>
        <v>1.75</v>
      </c>
      <c r="M39" s="20">
        <f t="shared" si="13"/>
        <v>3.25</v>
      </c>
      <c r="N39" s="27"/>
      <c r="O39" s="27"/>
      <c r="P39" s="27"/>
    </row>
    <row r="43" spans="1:34">
      <c r="A43" s="98" t="s">
        <v>53</v>
      </c>
      <c r="B43" s="98"/>
      <c r="C43" s="98"/>
      <c r="D43" s="98"/>
      <c r="E43" s="98"/>
      <c r="F43" s="98"/>
      <c r="G43" s="98"/>
      <c r="H43" s="98"/>
      <c r="I43" s="98"/>
      <c r="J43" s="98"/>
      <c r="K43" s="98"/>
      <c r="L43" s="98"/>
      <c r="M43" s="98"/>
      <c r="N43" s="98"/>
      <c r="O43" s="98"/>
      <c r="P43" s="22"/>
      <c r="R43" s="117" t="s">
        <v>64</v>
      </c>
      <c r="S43" s="118"/>
      <c r="T43" s="118"/>
      <c r="U43" s="118"/>
      <c r="V43" s="118"/>
      <c r="W43" s="118"/>
      <c r="X43" s="118"/>
      <c r="Y43" s="118"/>
      <c r="Z43" s="118"/>
      <c r="AA43" s="118"/>
      <c r="AB43" s="118"/>
      <c r="AC43" s="118"/>
      <c r="AD43" s="119"/>
    </row>
    <row r="44" spans="1:34" ht="19" customHeight="1">
      <c r="A44" s="100" t="s">
        <v>34</v>
      </c>
      <c r="B44" s="100" t="s">
        <v>55</v>
      </c>
      <c r="C44" s="100" t="s">
        <v>36</v>
      </c>
      <c r="D44" s="99" t="s">
        <v>37</v>
      </c>
      <c r="E44" s="99"/>
      <c r="F44" s="99"/>
      <c r="G44" s="99"/>
      <c r="H44" s="99"/>
      <c r="I44" s="99"/>
      <c r="J44" s="99"/>
      <c r="K44" s="99"/>
      <c r="L44" s="99"/>
      <c r="M44" s="99"/>
      <c r="N44" s="99"/>
      <c r="O44" s="99"/>
      <c r="P44" s="97" t="s">
        <v>72</v>
      </c>
      <c r="R44" s="100" t="s">
        <v>34</v>
      </c>
      <c r="S44" s="100" t="s">
        <v>55</v>
      </c>
      <c r="T44" s="100" t="s">
        <v>36</v>
      </c>
      <c r="U44" s="120" t="s">
        <v>37</v>
      </c>
      <c r="V44" s="121"/>
      <c r="W44" s="121"/>
      <c r="X44" s="121"/>
      <c r="Y44" s="121"/>
      <c r="Z44" s="121"/>
      <c r="AA44" s="121"/>
      <c r="AB44" s="121"/>
      <c r="AC44" s="121"/>
      <c r="AD44" s="122"/>
    </row>
    <row r="45" spans="1:34" ht="19" customHeight="1">
      <c r="A45" s="99"/>
      <c r="B45" s="99"/>
      <c r="C45" s="99"/>
      <c r="D45" s="111" t="s">
        <v>38</v>
      </c>
      <c r="E45" s="111"/>
      <c r="F45" s="111" t="s">
        <v>39</v>
      </c>
      <c r="G45" s="111"/>
      <c r="H45" s="112" t="s">
        <v>40</v>
      </c>
      <c r="I45" s="112"/>
      <c r="J45" s="113" t="s">
        <v>41</v>
      </c>
      <c r="K45" s="113"/>
      <c r="L45" s="113" t="s">
        <v>42</v>
      </c>
      <c r="M45" s="113"/>
      <c r="N45" s="114" t="s">
        <v>43</v>
      </c>
      <c r="O45" s="114"/>
      <c r="P45" s="106" t="s">
        <v>43</v>
      </c>
      <c r="Q45" s="106"/>
      <c r="R45" s="99"/>
      <c r="S45" s="99"/>
      <c r="T45" s="99"/>
      <c r="U45" s="111" t="s">
        <v>38</v>
      </c>
      <c r="V45" s="111"/>
      <c r="W45" s="112" t="s">
        <v>40</v>
      </c>
      <c r="X45" s="112"/>
      <c r="Y45" s="100" t="s">
        <v>41</v>
      </c>
      <c r="Z45" s="100"/>
      <c r="AA45" s="113" t="s">
        <v>42</v>
      </c>
      <c r="AB45" s="113"/>
      <c r="AC45" s="110" t="s">
        <v>43</v>
      </c>
      <c r="AD45" s="110"/>
      <c r="AE45" s="73" t="s">
        <v>71</v>
      </c>
      <c r="AF45" s="94"/>
      <c r="AG45" s="107" t="s">
        <v>70</v>
      </c>
      <c r="AH45" s="108"/>
    </row>
    <row r="46" spans="1:34">
      <c r="A46" s="99"/>
      <c r="B46" s="99"/>
      <c r="C46" s="99"/>
      <c r="D46" s="4" t="s">
        <v>56</v>
      </c>
      <c r="E46" s="4" t="s">
        <v>57</v>
      </c>
      <c r="F46" s="4" t="s">
        <v>56</v>
      </c>
      <c r="G46" s="4" t="s">
        <v>57</v>
      </c>
      <c r="H46" s="9" t="s">
        <v>56</v>
      </c>
      <c r="I46" s="9" t="s">
        <v>57</v>
      </c>
      <c r="J46" s="21" t="s">
        <v>56</v>
      </c>
      <c r="K46" s="21" t="s">
        <v>57</v>
      </c>
      <c r="L46" s="14" t="s">
        <v>56</v>
      </c>
      <c r="M46" s="14" t="s">
        <v>57</v>
      </c>
      <c r="N46" s="19" t="s">
        <v>56</v>
      </c>
      <c r="O46" s="19" t="s">
        <v>57</v>
      </c>
      <c r="P46" s="76" t="s">
        <v>56</v>
      </c>
      <c r="Q46" s="76" t="s">
        <v>57</v>
      </c>
      <c r="R46" s="99"/>
      <c r="S46" s="99"/>
      <c r="T46" s="99"/>
      <c r="U46" s="4" t="s">
        <v>56</v>
      </c>
      <c r="V46" s="4" t="s">
        <v>57</v>
      </c>
      <c r="W46" s="9" t="s">
        <v>56</v>
      </c>
      <c r="X46" s="9" t="s">
        <v>57</v>
      </c>
      <c r="Y46" s="30" t="s">
        <v>56</v>
      </c>
      <c r="Z46" s="30" t="s">
        <v>57</v>
      </c>
      <c r="AA46" s="14" t="s">
        <v>56</v>
      </c>
      <c r="AB46" s="14" t="s">
        <v>57</v>
      </c>
      <c r="AC46" s="19" t="s">
        <v>56</v>
      </c>
      <c r="AD46" s="19" t="s">
        <v>57</v>
      </c>
      <c r="AE46" s="74"/>
      <c r="AF46" s="23"/>
      <c r="AG46" s="89" t="s">
        <v>56</v>
      </c>
      <c r="AH46" s="89" t="s">
        <v>57</v>
      </c>
    </row>
    <row r="47" spans="1:34" ht="19">
      <c r="A47" s="103" t="s">
        <v>51</v>
      </c>
      <c r="B47" s="101">
        <v>60</v>
      </c>
      <c r="C47" s="5">
        <v>64</v>
      </c>
      <c r="D47" s="6">
        <v>2</v>
      </c>
      <c r="E47" s="10">
        <v>11</v>
      </c>
      <c r="F47" s="11">
        <v>8</v>
      </c>
      <c r="G47" s="5">
        <v>8</v>
      </c>
      <c r="H47" s="12">
        <v>8</v>
      </c>
      <c r="I47" s="12">
        <v>8</v>
      </c>
      <c r="J47" s="16">
        <v>9</v>
      </c>
      <c r="K47" s="18">
        <v>8</v>
      </c>
      <c r="L47" s="18">
        <v>4</v>
      </c>
      <c r="M47" s="18">
        <v>8</v>
      </c>
      <c r="N47" s="20">
        <f t="shared" ref="N47:N50" si="14">AVERAGE(D47,F47,J47,L47)</f>
        <v>5.75</v>
      </c>
      <c r="O47" s="20">
        <f t="shared" ref="O47:O50" si="15">AVERAGE(E47,G47,K47,M47)</f>
        <v>8.75</v>
      </c>
      <c r="P47" s="77">
        <f>AVERAGE(D47,F47,H47,J47,L47)</f>
        <v>6.2</v>
      </c>
      <c r="Q47" s="77">
        <f>AVERAGE(E47,G47,I47,K47,M47)</f>
        <v>8.6</v>
      </c>
      <c r="R47" s="101" t="s">
        <v>51</v>
      </c>
      <c r="S47" s="101">
        <v>60</v>
      </c>
      <c r="T47" s="5">
        <v>64</v>
      </c>
      <c r="U47" s="6">
        <v>70</v>
      </c>
      <c r="V47" s="10">
        <v>69</v>
      </c>
      <c r="W47" s="12">
        <v>82</v>
      </c>
      <c r="X47" s="12">
        <v>86</v>
      </c>
      <c r="Y47" s="33">
        <v>27</v>
      </c>
      <c r="Z47" s="31">
        <v>27</v>
      </c>
      <c r="AA47" s="32">
        <v>50</v>
      </c>
      <c r="AB47" s="32">
        <v>108</v>
      </c>
      <c r="AC47" s="92">
        <f>AVERAGE(U47,W47,Y47,AA47)</f>
        <v>57.25</v>
      </c>
      <c r="AD47" s="92">
        <f>AVERAGE(V47,X47,Z47,AB47)</f>
        <v>72.5</v>
      </c>
      <c r="AE47" s="95">
        <v>0</v>
      </c>
      <c r="AF47" s="91"/>
      <c r="AG47" s="90">
        <v>82</v>
      </c>
      <c r="AH47" s="90">
        <v>86</v>
      </c>
    </row>
    <row r="48" spans="1:34" ht="19">
      <c r="A48" s="103"/>
      <c r="B48" s="101"/>
      <c r="C48" s="5">
        <v>132</v>
      </c>
      <c r="D48" s="6">
        <v>1</v>
      </c>
      <c r="E48" s="10">
        <v>3</v>
      </c>
      <c r="F48" s="11">
        <v>4</v>
      </c>
      <c r="G48" s="5">
        <v>4</v>
      </c>
      <c r="H48" s="12">
        <v>4</v>
      </c>
      <c r="I48" s="12">
        <v>4</v>
      </c>
      <c r="J48" s="16">
        <v>4</v>
      </c>
      <c r="K48" s="18">
        <v>4</v>
      </c>
      <c r="L48" s="18">
        <v>3</v>
      </c>
      <c r="M48" s="18">
        <v>5</v>
      </c>
      <c r="N48" s="20">
        <f t="shared" si="14"/>
        <v>3</v>
      </c>
      <c r="O48" s="20">
        <f t="shared" si="15"/>
        <v>4</v>
      </c>
      <c r="P48" s="77">
        <f t="shared" ref="P48:P50" si="16">AVERAGE(D48,F48,H48,J48,L48)</f>
        <v>3.2</v>
      </c>
      <c r="Q48" s="77">
        <f t="shared" ref="Q48:Q50" si="17">AVERAGE(E48,G48,I48,K48,M48)</f>
        <v>4</v>
      </c>
      <c r="R48" s="101"/>
      <c r="S48" s="101"/>
      <c r="T48" s="5">
        <v>132</v>
      </c>
      <c r="U48" s="6">
        <v>52</v>
      </c>
      <c r="V48" s="10">
        <v>51</v>
      </c>
      <c r="W48" s="12">
        <v>33</v>
      </c>
      <c r="X48" s="12">
        <v>38</v>
      </c>
      <c r="Y48" s="33">
        <v>5</v>
      </c>
      <c r="Z48" s="31">
        <v>26</v>
      </c>
      <c r="AA48" s="32">
        <v>59</v>
      </c>
      <c r="AB48" s="32">
        <v>70</v>
      </c>
      <c r="AC48" s="92">
        <f>AVERAGE(U48,W48,Y48,AA48)</f>
        <v>37.25</v>
      </c>
      <c r="AD48" s="93">
        <f t="shared" ref="AD48:AD50" si="18">AVERAGE(V48,X48,Z48,AB48)</f>
        <v>46.25</v>
      </c>
      <c r="AE48" s="95">
        <v>1</v>
      </c>
      <c r="AF48" s="91"/>
      <c r="AG48" s="90">
        <v>33</v>
      </c>
      <c r="AH48" s="96">
        <v>33</v>
      </c>
    </row>
    <row r="49" spans="1:34" ht="19">
      <c r="A49" s="103"/>
      <c r="B49" s="105">
        <v>120</v>
      </c>
      <c r="C49" s="5">
        <v>64</v>
      </c>
      <c r="D49" s="5">
        <v>1</v>
      </c>
      <c r="E49" s="5">
        <v>3</v>
      </c>
      <c r="F49" s="5">
        <v>4</v>
      </c>
      <c r="G49" s="5">
        <v>4</v>
      </c>
      <c r="H49" s="12">
        <v>4</v>
      </c>
      <c r="I49" s="12">
        <v>4</v>
      </c>
      <c r="J49" s="16">
        <v>4</v>
      </c>
      <c r="K49" s="18">
        <v>4</v>
      </c>
      <c r="L49" s="18">
        <v>3</v>
      </c>
      <c r="M49" s="18">
        <v>5</v>
      </c>
      <c r="N49" s="20">
        <f t="shared" si="14"/>
        <v>3</v>
      </c>
      <c r="O49" s="20">
        <f t="shared" si="15"/>
        <v>4</v>
      </c>
      <c r="P49" s="77">
        <f t="shared" si="16"/>
        <v>3.2</v>
      </c>
      <c r="Q49" s="77">
        <f t="shared" si="17"/>
        <v>4</v>
      </c>
      <c r="R49" s="101"/>
      <c r="S49" s="101">
        <v>120</v>
      </c>
      <c r="T49" s="5">
        <v>64</v>
      </c>
      <c r="U49" s="5">
        <v>52</v>
      </c>
      <c r="V49" s="5">
        <v>51</v>
      </c>
      <c r="W49" s="12">
        <v>33</v>
      </c>
      <c r="X49" s="12">
        <v>39</v>
      </c>
      <c r="Y49" s="33">
        <v>26</v>
      </c>
      <c r="Z49" s="31">
        <v>27</v>
      </c>
      <c r="AA49" s="32">
        <v>64</v>
      </c>
      <c r="AB49" s="32">
        <v>105</v>
      </c>
      <c r="AC49" s="92">
        <f t="shared" ref="AC49:AC50" si="19">AVERAGE(U49,W49,Y49,AA49)</f>
        <v>43.75</v>
      </c>
      <c r="AD49" s="92">
        <f t="shared" si="18"/>
        <v>55.5</v>
      </c>
      <c r="AE49" s="95">
        <v>0</v>
      </c>
      <c r="AF49" s="91"/>
      <c r="AG49" s="90">
        <v>33</v>
      </c>
      <c r="AH49" s="90">
        <v>39</v>
      </c>
    </row>
    <row r="50" spans="1:34" ht="19">
      <c r="A50" s="104"/>
      <c r="B50" s="104"/>
      <c r="C50" s="5">
        <v>128</v>
      </c>
      <c r="D50" s="5">
        <v>1</v>
      </c>
      <c r="E50" s="5">
        <v>3</v>
      </c>
      <c r="F50" s="5">
        <v>2</v>
      </c>
      <c r="G50" s="5">
        <v>2</v>
      </c>
      <c r="H50" s="12">
        <v>2</v>
      </c>
      <c r="I50" s="12">
        <v>2</v>
      </c>
      <c r="J50" s="16">
        <v>2</v>
      </c>
      <c r="K50" s="18">
        <v>2</v>
      </c>
      <c r="L50" s="18">
        <v>1</v>
      </c>
      <c r="M50" s="18">
        <v>2</v>
      </c>
      <c r="N50" s="20">
        <f t="shared" si="14"/>
        <v>1.5</v>
      </c>
      <c r="O50" s="20">
        <f t="shared" si="15"/>
        <v>2.25</v>
      </c>
      <c r="P50" s="77">
        <f t="shared" si="16"/>
        <v>1.6</v>
      </c>
      <c r="Q50" s="77">
        <f t="shared" si="17"/>
        <v>2.2000000000000002</v>
      </c>
      <c r="R50" s="101"/>
      <c r="S50" s="101"/>
      <c r="T50" s="5">
        <v>128</v>
      </c>
      <c r="U50" s="5">
        <v>64</v>
      </c>
      <c r="V50" s="5">
        <v>64</v>
      </c>
      <c r="W50" s="12">
        <v>29</v>
      </c>
      <c r="X50" s="12">
        <v>29</v>
      </c>
      <c r="Y50" s="33">
        <v>1</v>
      </c>
      <c r="Z50" s="31">
        <v>7</v>
      </c>
      <c r="AA50" s="32">
        <v>59</v>
      </c>
      <c r="AB50" s="32">
        <v>70</v>
      </c>
      <c r="AC50" s="92">
        <f t="shared" si="19"/>
        <v>38.25</v>
      </c>
      <c r="AD50" s="93">
        <f t="shared" si="18"/>
        <v>42.5</v>
      </c>
      <c r="AE50" s="95">
        <v>2</v>
      </c>
      <c r="AF50" s="91"/>
      <c r="AG50" s="90">
        <v>29</v>
      </c>
      <c r="AH50" s="96">
        <v>24</v>
      </c>
    </row>
    <row r="52" spans="1:34">
      <c r="A52" s="98" t="s">
        <v>58</v>
      </c>
      <c r="B52" s="98"/>
      <c r="C52" s="98"/>
      <c r="D52" s="98"/>
      <c r="E52" s="98"/>
      <c r="F52" s="98"/>
      <c r="G52" s="98"/>
      <c r="H52" s="98"/>
      <c r="I52" s="98"/>
      <c r="J52" s="98"/>
      <c r="K52" s="98"/>
      <c r="L52" s="98"/>
      <c r="M52" s="98"/>
      <c r="N52" s="98"/>
      <c r="O52" s="98"/>
      <c r="R52" s="117" t="s">
        <v>65</v>
      </c>
      <c r="S52" s="118"/>
      <c r="T52" s="118"/>
      <c r="U52" s="118"/>
      <c r="V52" s="118"/>
      <c r="W52" s="118"/>
      <c r="X52" s="118"/>
      <c r="Y52" s="118"/>
      <c r="Z52" s="118"/>
      <c r="AA52" s="118"/>
      <c r="AB52" s="118"/>
      <c r="AC52" s="118"/>
      <c r="AD52" s="119"/>
    </row>
    <row r="53" spans="1:34" ht="19" customHeight="1">
      <c r="A53" s="100" t="s">
        <v>34</v>
      </c>
      <c r="B53" s="100" t="s">
        <v>55</v>
      </c>
      <c r="C53" s="100" t="s">
        <v>36</v>
      </c>
      <c r="D53" s="99" t="s">
        <v>37</v>
      </c>
      <c r="E53" s="99"/>
      <c r="F53" s="99"/>
      <c r="G53" s="99"/>
      <c r="H53" s="99"/>
      <c r="I53" s="99"/>
      <c r="J53" s="99"/>
      <c r="K53" s="99"/>
      <c r="L53" s="99"/>
      <c r="M53" s="99"/>
      <c r="N53" s="99"/>
      <c r="O53" s="99"/>
      <c r="P53" s="97" t="s">
        <v>72</v>
      </c>
      <c r="R53" s="100" t="s">
        <v>34</v>
      </c>
      <c r="S53" s="100" t="s">
        <v>55</v>
      </c>
      <c r="T53" s="100" t="s">
        <v>36</v>
      </c>
      <c r="U53" s="120" t="s">
        <v>37</v>
      </c>
      <c r="V53" s="121"/>
      <c r="W53" s="121"/>
      <c r="X53" s="121"/>
      <c r="Y53" s="121"/>
      <c r="Z53" s="121"/>
      <c r="AA53" s="121"/>
      <c r="AB53" s="121"/>
      <c r="AC53" s="121"/>
      <c r="AD53" s="122"/>
      <c r="AE53" s="97" t="s">
        <v>72</v>
      </c>
    </row>
    <row r="54" spans="1:34" ht="19" customHeight="1">
      <c r="A54" s="99"/>
      <c r="B54" s="99"/>
      <c r="C54" s="99"/>
      <c r="D54" s="111" t="s">
        <v>38</v>
      </c>
      <c r="E54" s="111"/>
      <c r="F54" s="111" t="s">
        <v>39</v>
      </c>
      <c r="G54" s="111"/>
      <c r="H54" s="100" t="s">
        <v>40</v>
      </c>
      <c r="I54" s="100"/>
      <c r="J54" s="113" t="s">
        <v>41</v>
      </c>
      <c r="K54" s="113"/>
      <c r="L54" s="113" t="s">
        <v>42</v>
      </c>
      <c r="M54" s="113"/>
      <c r="N54" s="114" t="s">
        <v>43</v>
      </c>
      <c r="O54" s="114"/>
      <c r="P54" s="106" t="s">
        <v>43</v>
      </c>
      <c r="Q54" s="106"/>
      <c r="R54" s="99"/>
      <c r="S54" s="99"/>
      <c r="T54" s="99"/>
      <c r="U54" s="111" t="s">
        <v>38</v>
      </c>
      <c r="V54" s="111"/>
      <c r="W54" s="112" t="s">
        <v>40</v>
      </c>
      <c r="X54" s="112"/>
      <c r="Y54" s="100" t="s">
        <v>41</v>
      </c>
      <c r="Z54" s="100"/>
      <c r="AA54" s="113" t="s">
        <v>42</v>
      </c>
      <c r="AB54" s="113"/>
      <c r="AC54" s="114" t="s">
        <v>43</v>
      </c>
      <c r="AD54" s="114"/>
      <c r="AE54" s="73" t="s">
        <v>71</v>
      </c>
      <c r="AG54" s="107" t="s">
        <v>70</v>
      </c>
      <c r="AH54" s="108"/>
    </row>
    <row r="55" spans="1:34">
      <c r="A55" s="99"/>
      <c r="B55" s="99"/>
      <c r="C55" s="99"/>
      <c r="D55" s="4" t="s">
        <v>56</v>
      </c>
      <c r="E55" s="4" t="s">
        <v>57</v>
      </c>
      <c r="F55" s="4" t="s">
        <v>56</v>
      </c>
      <c r="G55" s="4" t="s">
        <v>57</v>
      </c>
      <c r="H55" s="4" t="s">
        <v>56</v>
      </c>
      <c r="I55" s="4" t="s">
        <v>57</v>
      </c>
      <c r="J55" s="21" t="s">
        <v>56</v>
      </c>
      <c r="K55" s="21" t="s">
        <v>57</v>
      </c>
      <c r="L55" s="14" t="s">
        <v>56</v>
      </c>
      <c r="M55" s="14" t="s">
        <v>57</v>
      </c>
      <c r="N55" s="19" t="s">
        <v>56</v>
      </c>
      <c r="O55" s="19" t="s">
        <v>57</v>
      </c>
      <c r="P55" s="76" t="s">
        <v>56</v>
      </c>
      <c r="Q55" s="76" t="s">
        <v>57</v>
      </c>
      <c r="R55" s="99"/>
      <c r="S55" s="99"/>
      <c r="T55" s="99"/>
      <c r="U55" s="4" t="s">
        <v>56</v>
      </c>
      <c r="V55" s="4" t="s">
        <v>57</v>
      </c>
      <c r="W55" s="9" t="s">
        <v>56</v>
      </c>
      <c r="X55" s="9" t="s">
        <v>57</v>
      </c>
      <c r="Y55" s="30" t="s">
        <v>56</v>
      </c>
      <c r="Z55" s="30" t="s">
        <v>57</v>
      </c>
      <c r="AA55" s="14" t="s">
        <v>56</v>
      </c>
      <c r="AB55" s="14" t="s">
        <v>57</v>
      </c>
      <c r="AC55" s="19" t="s">
        <v>56</v>
      </c>
      <c r="AD55" s="19" t="s">
        <v>57</v>
      </c>
      <c r="AE55" s="74"/>
      <c r="AG55" s="89" t="s">
        <v>56</v>
      </c>
      <c r="AH55" s="89" t="s">
        <v>57</v>
      </c>
    </row>
    <row r="56" spans="1:34" ht="19">
      <c r="A56" s="101" t="s">
        <v>51</v>
      </c>
      <c r="B56" s="101">
        <v>60</v>
      </c>
      <c r="C56" s="5">
        <v>64</v>
      </c>
      <c r="D56" s="6">
        <v>2</v>
      </c>
      <c r="E56" s="10">
        <v>3</v>
      </c>
      <c r="F56" s="11">
        <v>4</v>
      </c>
      <c r="G56" s="5">
        <v>4</v>
      </c>
      <c r="H56" s="6">
        <v>4</v>
      </c>
      <c r="I56" s="6">
        <v>4</v>
      </c>
      <c r="J56" s="16">
        <v>9</v>
      </c>
      <c r="K56" s="18">
        <v>4</v>
      </c>
      <c r="L56" s="18">
        <v>3</v>
      </c>
      <c r="M56" s="18">
        <v>6</v>
      </c>
      <c r="N56" s="20">
        <f t="shared" ref="N56:O59" si="20">AVERAGE(D56,F56,H56,J56,L56)</f>
        <v>4.4000000000000004</v>
      </c>
      <c r="O56" s="20">
        <f t="shared" si="20"/>
        <v>4.2</v>
      </c>
      <c r="P56" s="77">
        <f>AVERAGE(D56,F56,H56,J56,L56)</f>
        <v>4.4000000000000004</v>
      </c>
      <c r="Q56" s="77">
        <f>AVERAGE(E56,G56,I56,K56,M56)</f>
        <v>4.2</v>
      </c>
      <c r="R56" s="103" t="s">
        <v>51</v>
      </c>
      <c r="S56" s="101">
        <v>30</v>
      </c>
      <c r="T56" s="5">
        <v>64</v>
      </c>
      <c r="U56" s="6">
        <v>51</v>
      </c>
      <c r="V56" s="10">
        <v>52</v>
      </c>
      <c r="W56" s="12">
        <v>38</v>
      </c>
      <c r="X56" s="12">
        <v>39</v>
      </c>
      <c r="Y56" s="33">
        <v>26</v>
      </c>
      <c r="Z56" s="31">
        <v>27</v>
      </c>
      <c r="AA56" s="32">
        <v>38</v>
      </c>
      <c r="AB56" s="32">
        <v>54</v>
      </c>
      <c r="AC56" s="92">
        <f>AVERAGE(U56,W56,Y56,AA56)</f>
        <v>38.25</v>
      </c>
      <c r="AD56" s="92">
        <f>AVERAGE(V56,X56,Z56,AB56)</f>
        <v>43</v>
      </c>
      <c r="AE56" s="95">
        <v>0</v>
      </c>
      <c r="AG56" s="90">
        <v>38</v>
      </c>
      <c r="AH56" s="96">
        <v>38</v>
      </c>
    </row>
    <row r="57" spans="1:34" ht="19">
      <c r="A57" s="101"/>
      <c r="B57" s="101"/>
      <c r="C57" s="5">
        <v>132</v>
      </c>
      <c r="D57" s="6">
        <v>1</v>
      </c>
      <c r="E57" s="10">
        <v>3</v>
      </c>
      <c r="F57" s="11">
        <v>2</v>
      </c>
      <c r="G57" s="5">
        <v>2</v>
      </c>
      <c r="H57" s="6">
        <v>2</v>
      </c>
      <c r="I57" s="6">
        <v>2</v>
      </c>
      <c r="J57" s="16">
        <v>2</v>
      </c>
      <c r="K57" s="18">
        <v>2</v>
      </c>
      <c r="L57" s="18">
        <v>2</v>
      </c>
      <c r="M57" s="18">
        <v>5</v>
      </c>
      <c r="N57" s="20">
        <f t="shared" si="20"/>
        <v>1.8</v>
      </c>
      <c r="O57" s="20">
        <f t="shared" si="20"/>
        <v>2.8</v>
      </c>
      <c r="P57" s="77">
        <f t="shared" ref="P57:P59" si="21">AVERAGE(D57,F57,H57,J57,L57)</f>
        <v>1.8</v>
      </c>
      <c r="Q57" s="77">
        <f t="shared" ref="Q57:Q59" si="22">AVERAGE(E57,G57,I57,K57,M57)</f>
        <v>2.8</v>
      </c>
      <c r="R57" s="103"/>
      <c r="S57" s="101"/>
      <c r="T57" s="5">
        <v>132</v>
      </c>
      <c r="U57" s="6">
        <v>64</v>
      </c>
      <c r="V57" s="10">
        <v>64</v>
      </c>
      <c r="W57" s="12">
        <v>24</v>
      </c>
      <c r="X57" s="12">
        <v>24</v>
      </c>
      <c r="Y57" s="33">
        <v>1</v>
      </c>
      <c r="Z57" s="31">
        <v>7</v>
      </c>
      <c r="AA57" s="32">
        <v>38</v>
      </c>
      <c r="AB57" s="32">
        <v>43</v>
      </c>
      <c r="AC57" s="92">
        <f t="shared" ref="AC57:AC59" si="23">AVERAGE(U57,W57,Y57,AA57)</f>
        <v>31.75</v>
      </c>
      <c r="AD57" s="92">
        <f t="shared" ref="AD57:AD59" si="24">AVERAGE(V57,X57,Z57,AB57)</f>
        <v>34.5</v>
      </c>
      <c r="AE57" s="95">
        <v>0</v>
      </c>
      <c r="AG57" s="90">
        <v>24</v>
      </c>
      <c r="AH57" s="90">
        <v>24</v>
      </c>
    </row>
    <row r="58" spans="1:34" ht="19">
      <c r="A58" s="101"/>
      <c r="B58" s="101">
        <v>120</v>
      </c>
      <c r="C58" s="5">
        <v>64</v>
      </c>
      <c r="D58" s="5">
        <v>1</v>
      </c>
      <c r="E58" s="5">
        <v>3</v>
      </c>
      <c r="F58" s="5">
        <v>2</v>
      </c>
      <c r="G58" s="5">
        <v>2</v>
      </c>
      <c r="H58" s="6">
        <v>2</v>
      </c>
      <c r="I58" s="6">
        <v>2</v>
      </c>
      <c r="J58" s="16">
        <v>2</v>
      </c>
      <c r="K58" s="18">
        <v>2</v>
      </c>
      <c r="L58" s="18">
        <v>2</v>
      </c>
      <c r="M58" s="18">
        <v>5</v>
      </c>
      <c r="N58" s="20">
        <f t="shared" si="20"/>
        <v>1.8</v>
      </c>
      <c r="O58" s="20">
        <f t="shared" si="20"/>
        <v>2.8</v>
      </c>
      <c r="P58" s="77">
        <f t="shared" si="21"/>
        <v>1.8</v>
      </c>
      <c r="Q58" s="77">
        <f t="shared" si="22"/>
        <v>2.8</v>
      </c>
      <c r="R58" s="103"/>
      <c r="S58" s="105">
        <v>60</v>
      </c>
      <c r="T58" s="5">
        <v>64</v>
      </c>
      <c r="U58" s="5">
        <v>64</v>
      </c>
      <c r="V58" s="5">
        <v>64</v>
      </c>
      <c r="W58" s="12">
        <v>35</v>
      </c>
      <c r="X58" s="12">
        <v>35</v>
      </c>
      <c r="Y58" s="33">
        <v>1</v>
      </c>
      <c r="Z58" s="31">
        <v>14</v>
      </c>
      <c r="AA58" s="32">
        <v>47</v>
      </c>
      <c r="AB58" s="32">
        <v>54</v>
      </c>
      <c r="AC58" s="92">
        <f t="shared" si="23"/>
        <v>36.75</v>
      </c>
      <c r="AD58" s="92">
        <f t="shared" si="24"/>
        <v>41.75</v>
      </c>
      <c r="AE58" s="95">
        <v>0</v>
      </c>
      <c r="AG58" s="90">
        <v>35</v>
      </c>
      <c r="AH58" s="90">
        <v>35</v>
      </c>
    </row>
    <row r="59" spans="1:34" ht="19">
      <c r="A59" s="101"/>
      <c r="B59" s="101"/>
      <c r="C59" s="5">
        <v>128</v>
      </c>
      <c r="D59" s="5">
        <v>1</v>
      </c>
      <c r="E59" s="5">
        <v>1</v>
      </c>
      <c r="F59" s="5">
        <v>2</v>
      </c>
      <c r="G59" s="5">
        <v>1</v>
      </c>
      <c r="H59" s="6">
        <v>1</v>
      </c>
      <c r="I59" s="6">
        <v>1</v>
      </c>
      <c r="J59" s="16">
        <v>1</v>
      </c>
      <c r="K59" s="18">
        <v>1</v>
      </c>
      <c r="L59" s="18">
        <v>1</v>
      </c>
      <c r="M59" s="18">
        <v>2</v>
      </c>
      <c r="N59" s="20">
        <f t="shared" si="20"/>
        <v>1.2</v>
      </c>
      <c r="O59" s="20">
        <f t="shared" si="20"/>
        <v>1.2</v>
      </c>
      <c r="P59" s="77">
        <f t="shared" si="21"/>
        <v>1.2</v>
      </c>
      <c r="Q59" s="77">
        <f t="shared" si="22"/>
        <v>1.2</v>
      </c>
      <c r="R59" s="104"/>
      <c r="S59" s="104"/>
      <c r="T59" s="5">
        <v>128</v>
      </c>
      <c r="U59" s="5">
        <v>64</v>
      </c>
      <c r="V59" s="5">
        <v>64</v>
      </c>
      <c r="W59" s="12">
        <v>50</v>
      </c>
      <c r="X59" s="12">
        <v>50</v>
      </c>
      <c r="Y59" s="33">
        <v>1</v>
      </c>
      <c r="Z59" s="31">
        <v>1</v>
      </c>
      <c r="AA59" s="32">
        <v>38</v>
      </c>
      <c r="AB59" s="32">
        <v>74</v>
      </c>
      <c r="AC59" s="92">
        <f t="shared" si="23"/>
        <v>38.25</v>
      </c>
      <c r="AD59" s="92">
        <f t="shared" si="24"/>
        <v>47.25</v>
      </c>
      <c r="AE59" s="95">
        <v>0</v>
      </c>
      <c r="AG59" s="90">
        <v>50</v>
      </c>
      <c r="AH59" s="90">
        <v>50</v>
      </c>
    </row>
    <row r="61" spans="1:34">
      <c r="A61" s="102" t="s">
        <v>60</v>
      </c>
      <c r="B61" s="102"/>
      <c r="C61" s="102"/>
      <c r="D61" s="102"/>
      <c r="E61" s="102"/>
      <c r="F61" s="102"/>
      <c r="G61" s="102"/>
      <c r="H61" s="102"/>
      <c r="I61" s="102"/>
      <c r="J61" s="102"/>
      <c r="K61" s="102"/>
      <c r="L61" s="102"/>
      <c r="M61" s="102"/>
      <c r="N61" s="22"/>
      <c r="O61" s="22"/>
      <c r="P61" s="22"/>
    </row>
    <row r="62" spans="1:34" ht="19" customHeight="1">
      <c r="A62" s="100" t="s">
        <v>34</v>
      </c>
      <c r="B62" s="100" t="s">
        <v>55</v>
      </c>
      <c r="C62" s="123" t="s">
        <v>36</v>
      </c>
      <c r="D62" s="99" t="s">
        <v>37</v>
      </c>
      <c r="E62" s="99"/>
      <c r="F62" s="99"/>
      <c r="G62" s="99"/>
      <c r="H62" s="99"/>
      <c r="I62" s="99"/>
      <c r="J62" s="99"/>
      <c r="K62" s="99"/>
      <c r="L62" s="99"/>
      <c r="M62" s="99"/>
      <c r="N62" s="23"/>
      <c r="O62" s="23"/>
      <c r="P62" s="23"/>
    </row>
    <row r="63" spans="1:34">
      <c r="A63" s="99"/>
      <c r="B63" s="99"/>
      <c r="C63" s="123"/>
      <c r="D63" s="111" t="s">
        <v>38</v>
      </c>
      <c r="E63" s="111"/>
      <c r="F63" s="111" t="s">
        <v>39</v>
      </c>
      <c r="G63" s="111"/>
      <c r="H63" s="113" t="s">
        <v>41</v>
      </c>
      <c r="I63" s="113"/>
      <c r="J63" s="113" t="s">
        <v>42</v>
      </c>
      <c r="K63" s="113"/>
      <c r="L63" s="114" t="s">
        <v>43</v>
      </c>
      <c r="M63" s="114"/>
      <c r="N63" s="97" t="s">
        <v>72</v>
      </c>
      <c r="O63" s="28"/>
      <c r="P63" s="28"/>
    </row>
    <row r="64" spans="1:34">
      <c r="A64" s="99"/>
      <c r="B64" s="99"/>
      <c r="C64" s="100"/>
      <c r="D64" s="4" t="s">
        <v>61</v>
      </c>
      <c r="E64" s="4" t="s">
        <v>62</v>
      </c>
      <c r="F64" s="4" t="s">
        <v>61</v>
      </c>
      <c r="G64" s="4" t="s">
        <v>62</v>
      </c>
      <c r="H64" s="14" t="s">
        <v>61</v>
      </c>
      <c r="I64" s="14" t="s">
        <v>62</v>
      </c>
      <c r="J64" s="14" t="s">
        <v>61</v>
      </c>
      <c r="K64" s="14" t="s">
        <v>62</v>
      </c>
      <c r="L64" s="19" t="s">
        <v>61</v>
      </c>
      <c r="M64" s="19" t="s">
        <v>62</v>
      </c>
      <c r="N64" s="24"/>
      <c r="O64" s="24"/>
      <c r="P64" s="24"/>
    </row>
    <row r="65" spans="1:16" ht="19">
      <c r="A65" s="103" t="s">
        <v>51</v>
      </c>
      <c r="B65" s="101">
        <v>60</v>
      </c>
      <c r="C65" s="5">
        <v>64</v>
      </c>
      <c r="D65" s="6">
        <v>2</v>
      </c>
      <c r="E65" s="10">
        <v>11</v>
      </c>
      <c r="F65" s="11">
        <v>7</v>
      </c>
      <c r="G65" s="5">
        <v>8</v>
      </c>
      <c r="H65" s="15">
        <v>8</v>
      </c>
      <c r="I65" s="15">
        <v>8</v>
      </c>
      <c r="J65" s="16">
        <v>4</v>
      </c>
      <c r="K65" s="16">
        <v>8</v>
      </c>
      <c r="L65" s="20">
        <f>AVERAGE(D65,F65,H65,J65)</f>
        <v>5.25</v>
      </c>
      <c r="M65" s="20">
        <f>AVERAGE(E65,G65,I65,K65)</f>
        <v>8.75</v>
      </c>
      <c r="N65" s="34"/>
      <c r="O65" s="34"/>
      <c r="P65" s="34"/>
    </row>
    <row r="66" spans="1:16" ht="19">
      <c r="A66" s="103"/>
      <c r="B66" s="101"/>
      <c r="C66" s="5">
        <v>132</v>
      </c>
      <c r="D66" s="6">
        <v>1</v>
      </c>
      <c r="E66" s="10">
        <v>3</v>
      </c>
      <c r="F66" s="11">
        <v>4</v>
      </c>
      <c r="G66" s="5">
        <v>4</v>
      </c>
      <c r="H66" s="15">
        <v>4</v>
      </c>
      <c r="I66" s="15">
        <v>4</v>
      </c>
      <c r="J66" s="16">
        <v>3</v>
      </c>
      <c r="K66" s="16">
        <v>5</v>
      </c>
      <c r="L66" s="20">
        <f t="shared" ref="L66:L68" si="25">AVERAGE(D66,F66,H66,J66)</f>
        <v>3</v>
      </c>
      <c r="M66" s="20">
        <f t="shared" ref="M66:M68" si="26">AVERAGE(E66,G66,I66,K66)</f>
        <v>4</v>
      </c>
      <c r="N66" s="34"/>
      <c r="O66" s="34"/>
      <c r="P66" s="34"/>
    </row>
    <row r="67" spans="1:16" ht="19">
      <c r="A67" s="103"/>
      <c r="B67" s="105">
        <v>120</v>
      </c>
      <c r="C67" s="5">
        <v>64</v>
      </c>
      <c r="D67" s="5">
        <v>1</v>
      </c>
      <c r="E67" s="5">
        <v>3</v>
      </c>
      <c r="F67" s="5">
        <v>4</v>
      </c>
      <c r="G67" s="5">
        <v>4</v>
      </c>
      <c r="H67" s="15">
        <v>4</v>
      </c>
      <c r="I67" s="15">
        <v>4</v>
      </c>
      <c r="J67" s="16">
        <v>3</v>
      </c>
      <c r="K67" s="16">
        <v>5</v>
      </c>
      <c r="L67" s="20">
        <f t="shared" si="25"/>
        <v>3</v>
      </c>
      <c r="M67" s="20">
        <f t="shared" si="26"/>
        <v>4</v>
      </c>
      <c r="N67" s="34"/>
      <c r="O67" s="34"/>
      <c r="P67" s="34"/>
    </row>
    <row r="68" spans="1:16" ht="19">
      <c r="A68" s="104"/>
      <c r="B68" s="104"/>
      <c r="C68" s="5">
        <v>128</v>
      </c>
      <c r="D68" s="5">
        <v>1</v>
      </c>
      <c r="E68" s="5">
        <v>3</v>
      </c>
      <c r="F68" s="5">
        <v>2</v>
      </c>
      <c r="G68" s="5">
        <v>2</v>
      </c>
      <c r="H68" s="15">
        <v>2</v>
      </c>
      <c r="I68" s="15">
        <v>2</v>
      </c>
      <c r="J68" s="16">
        <v>1</v>
      </c>
      <c r="K68" s="16">
        <v>2</v>
      </c>
      <c r="L68" s="20">
        <f t="shared" si="25"/>
        <v>1.5</v>
      </c>
      <c r="M68" s="20">
        <f t="shared" si="26"/>
        <v>2.25</v>
      </c>
      <c r="N68" s="34"/>
      <c r="O68" s="34"/>
      <c r="P68" s="34"/>
    </row>
    <row r="70" spans="1:16">
      <c r="A70" s="102" t="s">
        <v>63</v>
      </c>
      <c r="B70" s="102"/>
      <c r="C70" s="102"/>
      <c r="D70" s="102"/>
      <c r="E70" s="102"/>
      <c r="F70" s="102"/>
      <c r="G70" s="102"/>
      <c r="H70" s="102"/>
      <c r="I70" s="102"/>
      <c r="J70" s="102"/>
      <c r="K70" s="102"/>
      <c r="L70" s="102"/>
      <c r="M70" s="102"/>
    </row>
    <row r="71" spans="1:16" ht="19" customHeight="1">
      <c r="A71" s="100" t="s">
        <v>34</v>
      </c>
      <c r="B71" s="100" t="s">
        <v>55</v>
      </c>
      <c r="C71" s="123" t="s">
        <v>36</v>
      </c>
      <c r="D71" s="99" t="s">
        <v>37</v>
      </c>
      <c r="E71" s="99"/>
      <c r="F71" s="99"/>
      <c r="G71" s="99"/>
      <c r="H71" s="99"/>
      <c r="I71" s="99"/>
      <c r="J71" s="99"/>
      <c r="K71" s="99"/>
      <c r="L71" s="99"/>
      <c r="M71" s="99"/>
      <c r="N71" s="23"/>
      <c r="O71" s="23"/>
      <c r="P71" s="23"/>
    </row>
    <row r="72" spans="1:16">
      <c r="A72" s="99"/>
      <c r="B72" s="99"/>
      <c r="C72" s="123"/>
      <c r="D72" s="111" t="s">
        <v>38</v>
      </c>
      <c r="E72" s="111"/>
      <c r="F72" s="111" t="s">
        <v>39</v>
      </c>
      <c r="G72" s="111"/>
      <c r="H72" s="113" t="s">
        <v>41</v>
      </c>
      <c r="I72" s="113"/>
      <c r="J72" s="113" t="s">
        <v>42</v>
      </c>
      <c r="K72" s="113"/>
      <c r="L72" s="114" t="s">
        <v>43</v>
      </c>
      <c r="M72" s="114"/>
      <c r="N72" s="97" t="s">
        <v>72</v>
      </c>
      <c r="O72" s="28"/>
      <c r="P72" s="28"/>
    </row>
    <row r="73" spans="1:16">
      <c r="A73" s="99"/>
      <c r="B73" s="99"/>
      <c r="C73" s="100"/>
      <c r="D73" s="4" t="s">
        <v>61</v>
      </c>
      <c r="E73" s="4" t="s">
        <v>62</v>
      </c>
      <c r="F73" s="4" t="s">
        <v>61</v>
      </c>
      <c r="G73" s="4" t="s">
        <v>62</v>
      </c>
      <c r="H73" s="14" t="s">
        <v>61</v>
      </c>
      <c r="I73" s="14" t="s">
        <v>62</v>
      </c>
      <c r="J73" s="14" t="s">
        <v>61</v>
      </c>
      <c r="K73" s="14" t="s">
        <v>62</v>
      </c>
      <c r="L73" s="19" t="s">
        <v>61</v>
      </c>
      <c r="M73" s="19" t="s">
        <v>62</v>
      </c>
      <c r="N73" s="24"/>
      <c r="O73" s="24"/>
      <c r="P73" s="24"/>
    </row>
    <row r="74" spans="1:16" ht="19">
      <c r="A74" s="103" t="s">
        <v>51</v>
      </c>
      <c r="B74" s="101">
        <v>60</v>
      </c>
      <c r="C74" s="5">
        <v>64</v>
      </c>
      <c r="D74" s="6">
        <v>2</v>
      </c>
      <c r="E74" s="10">
        <v>3</v>
      </c>
      <c r="F74" s="11">
        <v>3</v>
      </c>
      <c r="G74" s="5">
        <v>4</v>
      </c>
      <c r="H74" s="15">
        <v>4</v>
      </c>
      <c r="I74" s="15">
        <v>4</v>
      </c>
      <c r="J74" s="16">
        <v>3</v>
      </c>
      <c r="K74" s="16">
        <v>6</v>
      </c>
      <c r="L74" s="20">
        <f>AVERAGE(D74,F74,H74,J74)</f>
        <v>3</v>
      </c>
      <c r="M74" s="20">
        <f>AVERAGE(E74,G74,I74,K74)</f>
        <v>4.25</v>
      </c>
      <c r="N74" s="34"/>
      <c r="O74" s="34"/>
      <c r="P74" s="34"/>
    </row>
    <row r="75" spans="1:16" ht="19">
      <c r="A75" s="103"/>
      <c r="B75" s="101"/>
      <c r="C75" s="5">
        <v>132</v>
      </c>
      <c r="D75" s="6">
        <v>1</v>
      </c>
      <c r="E75" s="10">
        <v>3</v>
      </c>
      <c r="F75" s="11">
        <v>2</v>
      </c>
      <c r="G75" s="5">
        <v>3</v>
      </c>
      <c r="H75" s="15">
        <v>2</v>
      </c>
      <c r="I75" s="15">
        <v>2</v>
      </c>
      <c r="J75" s="16">
        <v>2</v>
      </c>
      <c r="K75" s="16">
        <v>5</v>
      </c>
      <c r="L75" s="20">
        <f t="shared" ref="L75:L77" si="27">AVERAGE(D75,F75,H75,J75)</f>
        <v>1.75</v>
      </c>
      <c r="M75" s="20">
        <f t="shared" ref="M75:M77" si="28">AVERAGE(E75,G75,I75,K75)</f>
        <v>3.25</v>
      </c>
      <c r="N75" s="34"/>
      <c r="O75" s="34"/>
      <c r="P75" s="34"/>
    </row>
    <row r="76" spans="1:16" ht="19">
      <c r="A76" s="103"/>
      <c r="B76" s="105">
        <v>120</v>
      </c>
      <c r="C76" s="5">
        <v>64</v>
      </c>
      <c r="D76" s="5">
        <v>1</v>
      </c>
      <c r="E76" s="5">
        <v>3</v>
      </c>
      <c r="F76" s="5">
        <v>2</v>
      </c>
      <c r="G76" s="5">
        <v>2</v>
      </c>
      <c r="H76" s="15">
        <v>2</v>
      </c>
      <c r="I76" s="15">
        <v>2</v>
      </c>
      <c r="J76" s="16">
        <v>2</v>
      </c>
      <c r="K76" s="16">
        <v>5</v>
      </c>
      <c r="L76" s="20">
        <f t="shared" si="27"/>
        <v>1.75</v>
      </c>
      <c r="M76" s="20">
        <f t="shared" si="28"/>
        <v>3</v>
      </c>
      <c r="N76" s="34"/>
      <c r="O76" s="34"/>
      <c r="P76" s="34"/>
    </row>
    <row r="77" spans="1:16" ht="19">
      <c r="A77" s="104"/>
      <c r="B77" s="104"/>
      <c r="C77" s="5">
        <v>128</v>
      </c>
      <c r="D77" s="5">
        <v>1</v>
      </c>
      <c r="E77" s="5">
        <v>1</v>
      </c>
      <c r="F77" s="5">
        <v>1</v>
      </c>
      <c r="G77" s="5">
        <v>1</v>
      </c>
      <c r="H77" s="15">
        <v>1</v>
      </c>
      <c r="I77" s="15">
        <v>1</v>
      </c>
      <c r="J77" s="16">
        <v>1</v>
      </c>
      <c r="K77" s="16">
        <v>2</v>
      </c>
      <c r="L77" s="20">
        <f t="shared" si="27"/>
        <v>1</v>
      </c>
      <c r="M77" s="20">
        <f t="shared" si="28"/>
        <v>1.25</v>
      </c>
      <c r="N77" s="34"/>
      <c r="O77" s="34"/>
      <c r="P77" s="34"/>
    </row>
  </sheetData>
  <mergeCells count="168">
    <mergeCell ref="R56:R59"/>
    <mergeCell ref="S2:S4"/>
    <mergeCell ref="S6:S7"/>
    <mergeCell ref="S8:S9"/>
    <mergeCell ref="S12:S14"/>
    <mergeCell ref="S16:S17"/>
    <mergeCell ref="S18:S19"/>
    <mergeCell ref="S44:S46"/>
    <mergeCell ref="S47:S48"/>
    <mergeCell ref="S49:S50"/>
    <mergeCell ref="S53:S55"/>
    <mergeCell ref="S56:S57"/>
    <mergeCell ref="S58:S59"/>
    <mergeCell ref="R11:AD11"/>
    <mergeCell ref="U12:AD12"/>
    <mergeCell ref="T2:T4"/>
    <mergeCell ref="B76:B77"/>
    <mergeCell ref="C2:C4"/>
    <mergeCell ref="C12:C14"/>
    <mergeCell ref="C22:C24"/>
    <mergeCell ref="C32:C34"/>
    <mergeCell ref="C44:C46"/>
    <mergeCell ref="C53:C55"/>
    <mergeCell ref="C62:C64"/>
    <mergeCell ref="C71:C73"/>
    <mergeCell ref="A21:M21"/>
    <mergeCell ref="D22:M22"/>
    <mergeCell ref="D23:E23"/>
    <mergeCell ref="F23:G23"/>
    <mergeCell ref="H23:I23"/>
    <mergeCell ref="J23:K23"/>
    <mergeCell ref="L23:M23"/>
    <mergeCell ref="A31:M31"/>
    <mergeCell ref="D32:M32"/>
    <mergeCell ref="A11:M11"/>
    <mergeCell ref="D12:M12"/>
    <mergeCell ref="D13:E13"/>
    <mergeCell ref="F13:G13"/>
    <mergeCell ref="H13:I13"/>
    <mergeCell ref="J13:K13"/>
    <mergeCell ref="A74:A77"/>
    <mergeCell ref="B2:B4"/>
    <mergeCell ref="B6:B7"/>
    <mergeCell ref="B8:B9"/>
    <mergeCell ref="B12:B14"/>
    <mergeCell ref="B16:B17"/>
    <mergeCell ref="B18:B19"/>
    <mergeCell ref="B22:B24"/>
    <mergeCell ref="B26:B27"/>
    <mergeCell ref="B28:B29"/>
    <mergeCell ref="B32:B34"/>
    <mergeCell ref="B36:B37"/>
    <mergeCell ref="B38:B39"/>
    <mergeCell ref="B44:B46"/>
    <mergeCell ref="B47:B48"/>
    <mergeCell ref="B49:B50"/>
    <mergeCell ref="B53:B55"/>
    <mergeCell ref="B56:B57"/>
    <mergeCell ref="B58:B59"/>
    <mergeCell ref="B62:B64"/>
    <mergeCell ref="B65:B66"/>
    <mergeCell ref="B67:B68"/>
    <mergeCell ref="B71:B73"/>
    <mergeCell ref="B74:B75"/>
    <mergeCell ref="D72:E72"/>
    <mergeCell ref="F72:G72"/>
    <mergeCell ref="H72:I72"/>
    <mergeCell ref="J72:K72"/>
    <mergeCell ref="L72:M72"/>
    <mergeCell ref="A2:A4"/>
    <mergeCell ref="A5:A9"/>
    <mergeCell ref="A12:A14"/>
    <mergeCell ref="A15:A19"/>
    <mergeCell ref="A22:A24"/>
    <mergeCell ref="A25:A29"/>
    <mergeCell ref="A32:A34"/>
    <mergeCell ref="A35:A39"/>
    <mergeCell ref="A44:A46"/>
    <mergeCell ref="A47:A50"/>
    <mergeCell ref="A53:A55"/>
    <mergeCell ref="A56:A59"/>
    <mergeCell ref="A62:A64"/>
    <mergeCell ref="A65:A68"/>
    <mergeCell ref="A71:A73"/>
    <mergeCell ref="A61:M61"/>
    <mergeCell ref="D62:M62"/>
    <mergeCell ref="D63:E63"/>
    <mergeCell ref="F63:G63"/>
    <mergeCell ref="H63:I63"/>
    <mergeCell ref="J63:K63"/>
    <mergeCell ref="L63:M63"/>
    <mergeCell ref="A70:M70"/>
    <mergeCell ref="D71:M71"/>
    <mergeCell ref="AA45:AB45"/>
    <mergeCell ref="AC45:AD45"/>
    <mergeCell ref="A52:O52"/>
    <mergeCell ref="R52:AD52"/>
    <mergeCell ref="D53:O53"/>
    <mergeCell ref="U53:AD53"/>
    <mergeCell ref="D54:E54"/>
    <mergeCell ref="F54:G54"/>
    <mergeCell ref="H54:I54"/>
    <mergeCell ref="J54:K54"/>
    <mergeCell ref="L54:M54"/>
    <mergeCell ref="N54:O54"/>
    <mergeCell ref="U54:V54"/>
    <mergeCell ref="W54:X54"/>
    <mergeCell ref="Y54:Z54"/>
    <mergeCell ref="AA54:AB54"/>
    <mergeCell ref="AC54:AD54"/>
    <mergeCell ref="T44:T46"/>
    <mergeCell ref="T53:T55"/>
    <mergeCell ref="D45:E45"/>
    <mergeCell ref="F45:G45"/>
    <mergeCell ref="H45:I45"/>
    <mergeCell ref="J45:K45"/>
    <mergeCell ref="L45:M45"/>
    <mergeCell ref="N45:O45"/>
    <mergeCell ref="U45:V45"/>
    <mergeCell ref="W45:X45"/>
    <mergeCell ref="Y45:Z45"/>
    <mergeCell ref="R44:R46"/>
    <mergeCell ref="D33:E33"/>
    <mergeCell ref="F33:G33"/>
    <mergeCell ref="H33:I33"/>
    <mergeCell ref="J33:K33"/>
    <mergeCell ref="L33:M33"/>
    <mergeCell ref="A43:O43"/>
    <mergeCell ref="R43:AD43"/>
    <mergeCell ref="D44:O44"/>
    <mergeCell ref="U44:AD44"/>
    <mergeCell ref="A1:O1"/>
    <mergeCell ref="R1:AD1"/>
    <mergeCell ref="D2:O2"/>
    <mergeCell ref="U2:AD2"/>
    <mergeCell ref="D3:E3"/>
    <mergeCell ref="F3:G3"/>
    <mergeCell ref="H3:I3"/>
    <mergeCell ref="J3:K3"/>
    <mergeCell ref="L3:M3"/>
    <mergeCell ref="N3:O3"/>
    <mergeCell ref="U3:V3"/>
    <mergeCell ref="W3:X3"/>
    <mergeCell ref="Y3:Z3"/>
    <mergeCell ref="AA3:AB3"/>
    <mergeCell ref="AC3:AD3"/>
    <mergeCell ref="R2:R4"/>
    <mergeCell ref="P3:Q3"/>
    <mergeCell ref="P13:Q13"/>
    <mergeCell ref="P45:Q45"/>
    <mergeCell ref="P54:Q54"/>
    <mergeCell ref="AG45:AH45"/>
    <mergeCell ref="AG54:AH54"/>
    <mergeCell ref="AG3:AH3"/>
    <mergeCell ref="AG13:AH13"/>
    <mergeCell ref="L13:M13"/>
    <mergeCell ref="N13:O13"/>
    <mergeCell ref="U13:V13"/>
    <mergeCell ref="W13:X13"/>
    <mergeCell ref="Y13:Z13"/>
    <mergeCell ref="AA13:AB13"/>
    <mergeCell ref="AC13:AD13"/>
    <mergeCell ref="T12:T14"/>
    <mergeCell ref="R5:R9"/>
    <mergeCell ref="R12:R14"/>
    <mergeCell ref="R15:R19"/>
    <mergeCell ref="R47:R50"/>
    <mergeCell ref="R53:R55"/>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12BD52-F5A6-4248-85A7-B1B36D3494A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Agreements</vt:lpstr>
      <vt:lpstr>RSTD Results</vt:lpstr>
      <vt:lpstr>UE Rx-Tx 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Deep [E///]</dc:creator>
  <cp:lastModifiedBy>Nokia</cp:lastModifiedBy>
  <dcterms:created xsi:type="dcterms:W3CDTF">2023-02-24T11:59:00Z</dcterms:created>
  <dcterms:modified xsi:type="dcterms:W3CDTF">2024-11-19T00:46:19Z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MediaServiceImageTags">
    <vt:lpwstr/>
  </property>
  <property fmtid="{D5CDD505-2E9C-101B-9397-08002B2CF9AE}" pid="4" name="KSOProductBuildVer">
    <vt:lpwstr>1033-6.10.1.8197</vt:lpwstr>
  </property>
  <property fmtid="{D5CDD505-2E9C-101B-9397-08002B2CF9AE}" pid="5" name="ICV">
    <vt:lpwstr>73FECB10CC129ED7FBDDF6662B6DEEFD_43</vt:lpwstr>
  </property>
</Properties>
</file>